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80" yWindow="6180" windowWidth="15600" windowHeight="1890" tabRatio="890" firstSheet="14" activeTab="29"/>
  </bookViews>
  <sheets>
    <sheet name="SEPT 1" sheetId="208" r:id="rId1"/>
    <sheet name="SEPT 2" sheetId="210" r:id="rId2"/>
    <sheet name="SEPT 3" sheetId="211" r:id="rId3"/>
    <sheet name="SEPT 4" sheetId="212" r:id="rId4"/>
    <sheet name="SEPT 5" sheetId="213" r:id="rId5"/>
    <sheet name="SEPT 6" sheetId="214" r:id="rId6"/>
    <sheet name="SEPT 7" sheetId="215" r:id="rId7"/>
    <sheet name="SEPT 8" sheetId="216" r:id="rId8"/>
    <sheet name="SEPT 9" sheetId="217" r:id="rId9"/>
    <sheet name="SEPT 10" sheetId="218" r:id="rId10"/>
    <sheet name="SEPT 11" sheetId="219" r:id="rId11"/>
    <sheet name="SEPT 12" sheetId="220" r:id="rId12"/>
    <sheet name="SEPT 13" sheetId="221" r:id="rId13"/>
    <sheet name="SEPT 14" sheetId="222" r:id="rId14"/>
    <sheet name="SEPT 15" sheetId="223" r:id="rId15"/>
    <sheet name="SEPT 16" sheetId="224" r:id="rId16"/>
    <sheet name="SEPT 17" sheetId="225" r:id="rId17"/>
    <sheet name="SEPT 18" sheetId="226" r:id="rId18"/>
    <sheet name="SEPT 19" sheetId="227" r:id="rId19"/>
    <sheet name="SEPT 20" sheetId="228" r:id="rId20"/>
    <sheet name="SEPT 21" sheetId="229" r:id="rId21"/>
    <sheet name="SEPT 22" sheetId="230" r:id="rId22"/>
    <sheet name="SEPT 23" sheetId="231" r:id="rId23"/>
    <sheet name="SEPT 24" sheetId="232" r:id="rId24"/>
    <sheet name="SEPT 25" sheetId="233" r:id="rId25"/>
    <sheet name="SEPT 26" sheetId="234" r:id="rId26"/>
    <sheet name="SEPT 27" sheetId="235" r:id="rId27"/>
    <sheet name="SEPT 28" sheetId="236" r:id="rId28"/>
    <sheet name="SEPT 29" sheetId="237" r:id="rId29"/>
    <sheet name="SEPT 30" sheetId="238" r:id="rId30"/>
    <sheet name="Sheet1" sheetId="209" state="hidden" r:id="rId31"/>
  </sheets>
  <externalReferences>
    <externalReference r:id="rId32"/>
  </externalReferences>
  <definedNames>
    <definedName name="_2pm___10pm" localSheetId="0">#REF!</definedName>
    <definedName name="_2pm___10pm" localSheetId="9">#REF!</definedName>
    <definedName name="_2pm___10pm" localSheetId="10">#REF!</definedName>
    <definedName name="_2pm___10pm" localSheetId="11">#REF!</definedName>
    <definedName name="_2pm___10pm" localSheetId="12">#REF!</definedName>
    <definedName name="_2pm___10pm" localSheetId="13">#REF!</definedName>
    <definedName name="_2pm___10pm" localSheetId="14">#REF!</definedName>
    <definedName name="_2pm___10pm" localSheetId="15">#REF!</definedName>
    <definedName name="_2pm___10pm" localSheetId="16">#REF!</definedName>
    <definedName name="_2pm___10pm" localSheetId="17">#REF!</definedName>
    <definedName name="_2pm___10pm" localSheetId="18">#REF!</definedName>
    <definedName name="_2pm___10pm" localSheetId="1">#REF!</definedName>
    <definedName name="_2pm___10pm" localSheetId="19">#REF!</definedName>
    <definedName name="_2pm___10pm" localSheetId="20">#REF!</definedName>
    <definedName name="_2pm___10pm" localSheetId="21">#REF!</definedName>
    <definedName name="_2pm___10pm" localSheetId="22">#REF!</definedName>
    <definedName name="_2pm___10pm" localSheetId="23">#REF!</definedName>
    <definedName name="_2pm___10pm" localSheetId="24">#REF!</definedName>
    <definedName name="_2pm___10pm" localSheetId="25">#REF!</definedName>
    <definedName name="_2pm___10pm" localSheetId="26">#REF!</definedName>
    <definedName name="_2pm___10pm" localSheetId="27">#REF!</definedName>
    <definedName name="_2pm___10pm" localSheetId="28">#REF!</definedName>
    <definedName name="_2pm___10pm" localSheetId="2">#REF!</definedName>
    <definedName name="_2pm___10pm" localSheetId="29">#REF!</definedName>
    <definedName name="_2pm___10pm" localSheetId="3">#REF!</definedName>
    <definedName name="_2pm___10pm" localSheetId="4">#REF!</definedName>
    <definedName name="_2pm___10pm" localSheetId="5">#REF!</definedName>
    <definedName name="_2pm___10pm" localSheetId="6">#REF!</definedName>
    <definedName name="_2pm___10pm" localSheetId="7">#REF!</definedName>
    <definedName name="_2pm___10pm" localSheetId="8">#REF!</definedName>
    <definedName name="R._MALLARI___R._REGENCIA" localSheetId="0">#REF!</definedName>
    <definedName name="R._MALLARI___R._REGENCIA" localSheetId="9">#REF!</definedName>
    <definedName name="R._MALLARI___R._REGENCIA" localSheetId="10">#REF!</definedName>
    <definedName name="R._MALLARI___R._REGENCIA" localSheetId="11">#REF!</definedName>
    <definedName name="R._MALLARI___R._REGENCIA" localSheetId="12">#REF!</definedName>
    <definedName name="R._MALLARI___R._REGENCIA" localSheetId="13">#REF!</definedName>
    <definedName name="R._MALLARI___R._REGENCIA" localSheetId="14">#REF!</definedName>
    <definedName name="R._MALLARI___R._REGENCIA" localSheetId="15">#REF!</definedName>
    <definedName name="R._MALLARI___R._REGENCIA" localSheetId="16">#REF!</definedName>
    <definedName name="R._MALLARI___R._REGENCIA" localSheetId="17">#REF!</definedName>
    <definedName name="R._MALLARI___R._REGENCIA" localSheetId="18">#REF!</definedName>
    <definedName name="R._MALLARI___R._REGENCIA" localSheetId="1">#REF!</definedName>
    <definedName name="R._MALLARI___R._REGENCIA" localSheetId="19">#REF!</definedName>
    <definedName name="R._MALLARI___R._REGENCIA" localSheetId="20">#REF!</definedName>
    <definedName name="R._MALLARI___R._REGENCIA" localSheetId="21">#REF!</definedName>
    <definedName name="R._MALLARI___R._REGENCIA" localSheetId="22">#REF!</definedName>
    <definedName name="R._MALLARI___R._REGENCIA" localSheetId="23">#REF!</definedName>
    <definedName name="R._MALLARI___R._REGENCIA" localSheetId="24">#REF!</definedName>
    <definedName name="R._MALLARI___R._REGENCIA" localSheetId="25">#REF!</definedName>
    <definedName name="R._MALLARI___R._REGENCIA" localSheetId="26">#REF!</definedName>
    <definedName name="R._MALLARI___R._REGENCIA" localSheetId="27">#REF!</definedName>
    <definedName name="R._MALLARI___R._REGENCIA" localSheetId="28">#REF!</definedName>
    <definedName name="R._MALLARI___R._REGENCIA" localSheetId="2">#REF!</definedName>
    <definedName name="R._MALLARI___R._REGENCIA" localSheetId="29">#REF!</definedName>
    <definedName name="R._MALLARI___R._REGENCIA" localSheetId="3">#REF!</definedName>
    <definedName name="R._MALLARI___R._REGENCIA" localSheetId="4">#REF!</definedName>
    <definedName name="R._MALLARI___R._REGENCIA" localSheetId="5">#REF!</definedName>
    <definedName name="R._MALLARI___R._REGENCIA" localSheetId="6">#REF!</definedName>
    <definedName name="R._MALLARI___R._REGENCIA" localSheetId="7">#REF!</definedName>
    <definedName name="R._MALLARI___R._REGENCIA" localSheetId="8">#REF!</definedName>
  </definedNames>
  <calcPr calcId="145621"/>
</workbook>
</file>

<file path=xl/calcChain.xml><?xml version="1.0" encoding="utf-8"?>
<calcChain xmlns="http://schemas.openxmlformats.org/spreadsheetml/2006/main">
  <c r="AP10" i="238" l="1"/>
  <c r="AG10" i="238"/>
  <c r="Q10" i="238"/>
  <c r="AQ34" i="237" l="1"/>
  <c r="AH34" i="237"/>
  <c r="R34" i="237"/>
  <c r="G34" i="237"/>
  <c r="AQ33" i="237"/>
  <c r="AQ14" i="237"/>
  <c r="AQ15" i="237"/>
  <c r="AQ16" i="237"/>
  <c r="AQ17" i="237"/>
  <c r="AQ18" i="237"/>
  <c r="AQ19" i="237"/>
  <c r="AQ20" i="237"/>
  <c r="AQ21" i="237"/>
  <c r="AQ22" i="237"/>
  <c r="AQ23" i="237"/>
  <c r="AQ24" i="237"/>
  <c r="AQ25" i="237"/>
  <c r="AQ26" i="237"/>
  <c r="AQ27" i="237"/>
  <c r="AQ28" i="237"/>
  <c r="AQ29" i="237"/>
  <c r="AQ30" i="237"/>
  <c r="AQ31" i="237"/>
  <c r="AQ32" i="237"/>
  <c r="AR35" i="238" l="1"/>
  <c r="AQ34" i="238"/>
  <c r="AH34" i="238"/>
  <c r="V34" i="238"/>
  <c r="R34" i="238"/>
  <c r="J34" i="238"/>
  <c r="I34" i="238" s="1"/>
  <c r="G34" i="238"/>
  <c r="E34" i="238"/>
  <c r="AQ33" i="238"/>
  <c r="AH33" i="238"/>
  <c r="V33" i="238"/>
  <c r="R33" i="238"/>
  <c r="J33" i="238"/>
  <c r="I33" i="238" s="1"/>
  <c r="G33" i="238"/>
  <c r="E33" i="238"/>
  <c r="AW32" i="238"/>
  <c r="AQ32" i="238"/>
  <c r="AH32" i="238"/>
  <c r="V32" i="238"/>
  <c r="R32" i="238"/>
  <c r="T32" i="238" s="1"/>
  <c r="K32" i="238"/>
  <c r="J32" i="238"/>
  <c r="I32" i="238"/>
  <c r="G32" i="238"/>
  <c r="E32" i="238"/>
  <c r="AQ31" i="238"/>
  <c r="AH31" i="238"/>
  <c r="V31" i="238"/>
  <c r="R31" i="238"/>
  <c r="K31" i="238"/>
  <c r="J31" i="238"/>
  <c r="I31" i="238"/>
  <c r="G31" i="238"/>
  <c r="E31" i="238"/>
  <c r="AQ30" i="238"/>
  <c r="AH30" i="238"/>
  <c r="V30" i="238"/>
  <c r="R30" i="238"/>
  <c r="T30" i="238" s="1"/>
  <c r="K30" i="238"/>
  <c r="J30" i="238"/>
  <c r="I30" i="238"/>
  <c r="G30" i="238"/>
  <c r="E30" i="238"/>
  <c r="AQ29" i="238"/>
  <c r="AH29" i="238"/>
  <c r="V29" i="238"/>
  <c r="R29" i="238"/>
  <c r="K29" i="238"/>
  <c r="J29" i="238"/>
  <c r="I29" i="238"/>
  <c r="G29" i="238"/>
  <c r="E29" i="238"/>
  <c r="AQ28" i="238"/>
  <c r="AH28" i="238"/>
  <c r="V28" i="238"/>
  <c r="R28" i="238"/>
  <c r="K28" i="238"/>
  <c r="J28" i="238"/>
  <c r="I28" i="238"/>
  <c r="G28" i="238"/>
  <c r="E28" i="238"/>
  <c r="AQ27" i="238"/>
  <c r="AH27" i="238"/>
  <c r="V27" i="238"/>
  <c r="R27" i="238"/>
  <c r="K27" i="238"/>
  <c r="J27" i="238"/>
  <c r="I27" i="238"/>
  <c r="G27" i="238"/>
  <c r="E27" i="238"/>
  <c r="AQ26" i="238"/>
  <c r="AH26" i="238"/>
  <c r="V26" i="238"/>
  <c r="R26" i="238"/>
  <c r="K26" i="238"/>
  <c r="J26" i="238"/>
  <c r="I26" i="238"/>
  <c r="G26" i="238"/>
  <c r="E26" i="238"/>
  <c r="AQ25" i="238"/>
  <c r="AH25" i="238"/>
  <c r="V25" i="238"/>
  <c r="R25" i="238"/>
  <c r="K25" i="238"/>
  <c r="J25" i="238"/>
  <c r="I25" i="238"/>
  <c r="G25" i="238"/>
  <c r="E25" i="238"/>
  <c r="AQ24" i="238"/>
  <c r="AH24" i="238"/>
  <c r="V24" i="238"/>
  <c r="R24" i="238"/>
  <c r="K24" i="238"/>
  <c r="J24" i="238"/>
  <c r="I24" i="238"/>
  <c r="G24" i="238"/>
  <c r="E24" i="238"/>
  <c r="AQ23" i="238"/>
  <c r="AH23" i="238"/>
  <c r="V23" i="238"/>
  <c r="R23" i="238"/>
  <c r="K23" i="238"/>
  <c r="J23" i="238"/>
  <c r="I23" i="238"/>
  <c r="G23" i="238"/>
  <c r="AQ22" i="238"/>
  <c r="AH22" i="238"/>
  <c r="V22" i="238"/>
  <c r="R22" i="238"/>
  <c r="J22" i="238"/>
  <c r="I22" i="238" s="1"/>
  <c r="G22" i="238"/>
  <c r="E22" i="238"/>
  <c r="AQ21" i="238"/>
  <c r="AH21" i="238"/>
  <c r="V21" i="238"/>
  <c r="R21" i="238"/>
  <c r="J21" i="238"/>
  <c r="I21" i="238" s="1"/>
  <c r="G21" i="238"/>
  <c r="E21" i="238"/>
  <c r="AQ20" i="238"/>
  <c r="AH20" i="238"/>
  <c r="V20" i="238"/>
  <c r="R20" i="238"/>
  <c r="J20" i="238"/>
  <c r="I20" i="238" s="1"/>
  <c r="G20" i="238"/>
  <c r="E20" i="238"/>
  <c r="AQ19" i="238"/>
  <c r="AH19" i="238"/>
  <c r="V19" i="238"/>
  <c r="R19" i="238"/>
  <c r="J19" i="238"/>
  <c r="I19" i="238" s="1"/>
  <c r="G19" i="238"/>
  <c r="E19" i="238"/>
  <c r="AQ18" i="238"/>
  <c r="AH18" i="238"/>
  <c r="V18" i="238"/>
  <c r="R18" i="238"/>
  <c r="J18" i="238"/>
  <c r="I18" i="238" s="1"/>
  <c r="G18" i="238"/>
  <c r="E18" i="238"/>
  <c r="AQ17" i="238"/>
  <c r="AH17" i="238"/>
  <c r="V17" i="238"/>
  <c r="R17" i="238"/>
  <c r="S17" i="238" s="1"/>
  <c r="J17" i="238"/>
  <c r="I17" i="238" s="1"/>
  <c r="G17" i="238"/>
  <c r="E17" i="238"/>
  <c r="AQ16" i="238"/>
  <c r="AH16" i="238"/>
  <c r="V16" i="238"/>
  <c r="R16" i="238"/>
  <c r="S16" i="238" s="1"/>
  <c r="J16" i="238"/>
  <c r="I16" i="238" s="1"/>
  <c r="G16" i="238"/>
  <c r="E16" i="238"/>
  <c r="AQ15" i="238"/>
  <c r="AH15" i="238"/>
  <c r="V15" i="238"/>
  <c r="R15" i="238"/>
  <c r="S15" i="238" s="1"/>
  <c r="J15" i="238"/>
  <c r="I15" i="238" s="1"/>
  <c r="G15" i="238"/>
  <c r="E15" i="238"/>
  <c r="AQ14" i="238"/>
  <c r="AH14" i="238"/>
  <c r="V14" i="238"/>
  <c r="R14" i="238"/>
  <c r="S14" i="238" s="1"/>
  <c r="J14" i="238"/>
  <c r="I14" i="238" s="1"/>
  <c r="G14" i="238"/>
  <c r="E14" i="238"/>
  <c r="AQ13" i="238"/>
  <c r="AH13" i="238"/>
  <c r="V13" i="238"/>
  <c r="R13" i="238"/>
  <c r="S13" i="238" s="1"/>
  <c r="J13" i="238"/>
  <c r="I13" i="238" s="1"/>
  <c r="G13" i="238"/>
  <c r="E13" i="238"/>
  <c r="AQ12" i="238"/>
  <c r="AH12" i="238"/>
  <c r="V12" i="238"/>
  <c r="R12" i="238"/>
  <c r="S12" i="238" s="1"/>
  <c r="J12" i="238"/>
  <c r="I12" i="238" s="1"/>
  <c r="G12" i="238"/>
  <c r="E12" i="238"/>
  <c r="AH11" i="238"/>
  <c r="V11" i="238"/>
  <c r="J11" i="238"/>
  <c r="I11" i="238" s="1"/>
  <c r="G11" i="238"/>
  <c r="E11" i="238"/>
  <c r="AQ11" i="238"/>
  <c r="AG8" i="238"/>
  <c r="R11" i="238"/>
  <c r="S34" i="238" l="1"/>
  <c r="S33" i="238"/>
  <c r="S32" i="238"/>
  <c r="S31" i="238"/>
  <c r="T31" i="238"/>
  <c r="AI31" i="238" s="1"/>
  <c r="S30" i="238"/>
  <c r="S29" i="238"/>
  <c r="T29" i="238"/>
  <c r="AI29" i="238" s="1"/>
  <c r="T28" i="238"/>
  <c r="AI28" i="238" s="1"/>
  <c r="T27" i="238"/>
  <c r="AI27" i="238" s="1"/>
  <c r="T26" i="238"/>
  <c r="AI26" i="238" s="1"/>
  <c r="T25" i="238"/>
  <c r="AI25" i="238" s="1"/>
  <c r="T24" i="238"/>
  <c r="AI24" i="238" s="1"/>
  <c r="T23" i="238"/>
  <c r="AI23" i="238" s="1"/>
  <c r="S22" i="238"/>
  <c r="S21" i="238"/>
  <c r="S20" i="238"/>
  <c r="S19" i="238"/>
  <c r="S18" i="238"/>
  <c r="AQ35" i="238"/>
  <c r="AI30" i="238"/>
  <c r="AI32" i="238"/>
  <c r="S24" i="238"/>
  <c r="S26" i="238"/>
  <c r="S28" i="238"/>
  <c r="T12" i="238"/>
  <c r="AI12" i="238" s="1"/>
  <c r="T13" i="238"/>
  <c r="AI13" i="238" s="1"/>
  <c r="T14" i="238"/>
  <c r="AI14" i="238" s="1"/>
  <c r="T15" i="238"/>
  <c r="AI15" i="238" s="1"/>
  <c r="T16" i="238"/>
  <c r="AI16" i="238" s="1"/>
  <c r="T17" i="238"/>
  <c r="AI17" i="238" s="1"/>
  <c r="T18" i="238"/>
  <c r="AI18" i="238" s="1"/>
  <c r="T19" i="238"/>
  <c r="AI19" i="238" s="1"/>
  <c r="T20" i="238"/>
  <c r="AI20" i="238" s="1"/>
  <c r="T21" i="238"/>
  <c r="AI21" i="238" s="1"/>
  <c r="T22" i="238"/>
  <c r="AI22" i="238" s="1"/>
  <c r="T33" i="238"/>
  <c r="AI33" i="238" s="1"/>
  <c r="T34" i="238"/>
  <c r="AI34" i="238" s="1"/>
  <c r="S23" i="238"/>
  <c r="S25" i="238"/>
  <c r="S27" i="238"/>
  <c r="S11" i="238"/>
  <c r="R35" i="238"/>
  <c r="T11" i="238"/>
  <c r="AH35" i="238"/>
  <c r="K11" i="238"/>
  <c r="K12" i="238"/>
  <c r="K13" i="238"/>
  <c r="K14" i="238"/>
  <c r="K15" i="238"/>
  <c r="K16" i="238"/>
  <c r="K17" i="238"/>
  <c r="K18" i="238"/>
  <c r="K19" i="238"/>
  <c r="K20" i="238"/>
  <c r="K21" i="238"/>
  <c r="K22" i="238"/>
  <c r="K33" i="238"/>
  <c r="K34" i="238"/>
  <c r="S35" i="238" l="1"/>
  <c r="T35" i="238"/>
  <c r="AI35" i="238" s="1"/>
  <c r="AI11" i="238"/>
  <c r="AP10" i="237" l="1"/>
  <c r="AQ11" i="237" s="1"/>
  <c r="AG10" i="237"/>
  <c r="AG8" i="237" s="1"/>
  <c r="Q10" i="237"/>
  <c r="R11" i="237" s="1"/>
  <c r="AR35" i="237"/>
  <c r="V34" i="237"/>
  <c r="S34" i="237"/>
  <c r="J34" i="237"/>
  <c r="I34" i="237" s="1"/>
  <c r="E34" i="237"/>
  <c r="AH33" i="237"/>
  <c r="V33" i="237"/>
  <c r="R33" i="237"/>
  <c r="S33" i="237" s="1"/>
  <c r="J33" i="237"/>
  <c r="I33" i="237" s="1"/>
  <c r="G33" i="237"/>
  <c r="E33" i="237"/>
  <c r="AW32" i="237"/>
  <c r="AH32" i="237"/>
  <c r="V32" i="237"/>
  <c r="R32" i="237"/>
  <c r="T32" i="237" s="1"/>
  <c r="K32" i="237"/>
  <c r="J32" i="237"/>
  <c r="I32" i="237"/>
  <c r="G32" i="237"/>
  <c r="E32" i="237"/>
  <c r="AH31" i="237"/>
  <c r="V31" i="237"/>
  <c r="R31" i="237"/>
  <c r="K31" i="237"/>
  <c r="J31" i="237"/>
  <c r="I31" i="237"/>
  <c r="G31" i="237"/>
  <c r="E31" i="237"/>
  <c r="AH30" i="237"/>
  <c r="V30" i="237"/>
  <c r="R30" i="237"/>
  <c r="K30" i="237"/>
  <c r="J30" i="237"/>
  <c r="I30" i="237"/>
  <c r="G30" i="237"/>
  <c r="E30" i="237"/>
  <c r="AH29" i="237"/>
  <c r="V29" i="237"/>
  <c r="R29" i="237"/>
  <c r="K29" i="237"/>
  <c r="J29" i="237"/>
  <c r="I29" i="237"/>
  <c r="G29" i="237"/>
  <c r="E29" i="237"/>
  <c r="AH28" i="237"/>
  <c r="V28" i="237"/>
  <c r="R28" i="237"/>
  <c r="K28" i="237"/>
  <c r="J28" i="237"/>
  <c r="I28" i="237"/>
  <c r="G28" i="237"/>
  <c r="E28" i="237"/>
  <c r="AH27" i="237"/>
  <c r="V27" i="237"/>
  <c r="R27" i="237"/>
  <c r="K27" i="237"/>
  <c r="J27" i="237"/>
  <c r="I27" i="237"/>
  <c r="G27" i="237"/>
  <c r="E27" i="237"/>
  <c r="AH26" i="237"/>
  <c r="V26" i="237"/>
  <c r="R26" i="237"/>
  <c r="K26" i="237"/>
  <c r="J26" i="237"/>
  <c r="I26" i="237"/>
  <c r="G26" i="237"/>
  <c r="E26" i="237"/>
  <c r="AH25" i="237"/>
  <c r="V25" i="237"/>
  <c r="R25" i="237"/>
  <c r="K25" i="237"/>
  <c r="J25" i="237"/>
  <c r="I25" i="237"/>
  <c r="G25" i="237"/>
  <c r="E25" i="237"/>
  <c r="AH24" i="237"/>
  <c r="V24" i="237"/>
  <c r="R24" i="237"/>
  <c r="K24" i="237"/>
  <c r="J24" i="237"/>
  <c r="I24" i="237"/>
  <c r="G24" i="237"/>
  <c r="E24" i="237"/>
  <c r="AH23" i="237"/>
  <c r="V23" i="237"/>
  <c r="R23" i="237"/>
  <c r="K23" i="237"/>
  <c r="J23" i="237"/>
  <c r="I23" i="237"/>
  <c r="G23" i="237"/>
  <c r="AH22" i="237"/>
  <c r="V22" i="237"/>
  <c r="R22" i="237"/>
  <c r="J22" i="237"/>
  <c r="I22" i="237" s="1"/>
  <c r="G22" i="237"/>
  <c r="E22" i="237"/>
  <c r="AH21" i="237"/>
  <c r="V21" i="237"/>
  <c r="R21" i="237"/>
  <c r="J21" i="237"/>
  <c r="I21" i="237" s="1"/>
  <c r="G21" i="237"/>
  <c r="E21" i="237"/>
  <c r="AH20" i="237"/>
  <c r="V20" i="237"/>
  <c r="R20" i="237"/>
  <c r="J20" i="237"/>
  <c r="I20" i="237" s="1"/>
  <c r="G20" i="237"/>
  <c r="E20" i="237"/>
  <c r="AH19" i="237"/>
  <c r="V19" i="237"/>
  <c r="R19" i="237"/>
  <c r="J19" i="237"/>
  <c r="I19" i="237" s="1"/>
  <c r="G19" i="237"/>
  <c r="E19" i="237"/>
  <c r="AH18" i="237"/>
  <c r="V18" i="237"/>
  <c r="R18" i="237"/>
  <c r="J18" i="237"/>
  <c r="I18" i="237" s="1"/>
  <c r="G18" i="237"/>
  <c r="E18" i="237"/>
  <c r="AH17" i="237"/>
  <c r="V17" i="237"/>
  <c r="R17" i="237"/>
  <c r="J17" i="237"/>
  <c r="I17" i="237" s="1"/>
  <c r="G17" i="237"/>
  <c r="E17" i="237"/>
  <c r="AH16" i="237"/>
  <c r="V16" i="237"/>
  <c r="R16" i="237"/>
  <c r="J16" i="237"/>
  <c r="I16" i="237" s="1"/>
  <c r="G16" i="237"/>
  <c r="E16" i="237"/>
  <c r="AH15" i="237"/>
  <c r="V15" i="237"/>
  <c r="R15" i="237"/>
  <c r="S15" i="237" s="1"/>
  <c r="J15" i="237"/>
  <c r="I15" i="237" s="1"/>
  <c r="G15" i="237"/>
  <c r="E15" i="237"/>
  <c r="AH14" i="237"/>
  <c r="V14" i="237"/>
  <c r="R14" i="237"/>
  <c r="S14" i="237" s="1"/>
  <c r="J14" i="237"/>
  <c r="I14" i="237" s="1"/>
  <c r="G14" i="237"/>
  <c r="E14" i="237"/>
  <c r="AQ13" i="237"/>
  <c r="AH13" i="237"/>
  <c r="V13" i="237"/>
  <c r="R13" i="237"/>
  <c r="S13" i="237" s="1"/>
  <c r="J13" i="237"/>
  <c r="I13" i="237" s="1"/>
  <c r="G13" i="237"/>
  <c r="E13" i="237"/>
  <c r="AQ12" i="237"/>
  <c r="AH12" i="237"/>
  <c r="V12" i="237"/>
  <c r="R12" i="237"/>
  <c r="S12" i="237" s="1"/>
  <c r="J12" i="237"/>
  <c r="I12" i="237" s="1"/>
  <c r="G12" i="237"/>
  <c r="E12" i="237"/>
  <c r="V11" i="237"/>
  <c r="J11" i="237"/>
  <c r="I11" i="237" s="1"/>
  <c r="G11" i="237"/>
  <c r="E11" i="237"/>
  <c r="S32" i="237" l="1"/>
  <c r="AI32" i="237"/>
  <c r="T31" i="237"/>
  <c r="AI31" i="237" s="1"/>
  <c r="S31" i="237"/>
  <c r="T30" i="237"/>
  <c r="AI30" i="237" s="1"/>
  <c r="S30" i="237"/>
  <c r="T29" i="237"/>
  <c r="AI29" i="237" s="1"/>
  <c r="S29" i="237"/>
  <c r="T28" i="237"/>
  <c r="AI28" i="237" s="1"/>
  <c r="S28" i="237"/>
  <c r="T27" i="237"/>
  <c r="AI27" i="237" s="1"/>
  <c r="S27" i="237"/>
  <c r="T26" i="237"/>
  <c r="AI26" i="237" s="1"/>
  <c r="S26" i="237"/>
  <c r="T25" i="237"/>
  <c r="AI25" i="237" s="1"/>
  <c r="T24" i="237"/>
  <c r="AI24" i="237" s="1"/>
  <c r="T23" i="237"/>
  <c r="AI23" i="237" s="1"/>
  <c r="S22" i="237"/>
  <c r="T22" i="237"/>
  <c r="AI22" i="237" s="1"/>
  <c r="S21" i="237"/>
  <c r="T21" i="237"/>
  <c r="AI21" i="237" s="1"/>
  <c r="S20" i="237"/>
  <c r="T20" i="237"/>
  <c r="AI20" i="237" s="1"/>
  <c r="S19" i="237"/>
  <c r="T19" i="237"/>
  <c r="AI19" i="237" s="1"/>
  <c r="S18" i="237"/>
  <c r="T18" i="237"/>
  <c r="AI18" i="237" s="1"/>
  <c r="S17" i="237"/>
  <c r="T17" i="237"/>
  <c r="AI17" i="237" s="1"/>
  <c r="S16" i="237"/>
  <c r="T16" i="237"/>
  <c r="AI16" i="237" s="1"/>
  <c r="T15" i="237"/>
  <c r="T14" i="237"/>
  <c r="AI14" i="237" s="1"/>
  <c r="T13" i="237"/>
  <c r="T12" i="237"/>
  <c r="AI12" i="237" s="1"/>
  <c r="AQ35" i="237"/>
  <c r="AH11" i="237"/>
  <c r="AI15" i="237"/>
  <c r="T33" i="237"/>
  <c r="AI33" i="237" s="1"/>
  <c r="T34" i="237"/>
  <c r="AI34" i="237" s="1"/>
  <c r="AI13" i="237"/>
  <c r="S11" i="237"/>
  <c r="R35" i="237"/>
  <c r="T11" i="237"/>
  <c r="K11" i="237"/>
  <c r="K12" i="237"/>
  <c r="K13" i="237"/>
  <c r="K14" i="237"/>
  <c r="K15" i="237"/>
  <c r="K16" i="237"/>
  <c r="K17" i="237"/>
  <c r="K18" i="237"/>
  <c r="K19" i="237"/>
  <c r="K20" i="237"/>
  <c r="K21" i="237"/>
  <c r="K22" i="237"/>
  <c r="K33" i="237"/>
  <c r="K34" i="237"/>
  <c r="S25" i="237"/>
  <c r="S23" i="237"/>
  <c r="S24" i="237"/>
  <c r="T35" i="237" l="1"/>
  <c r="AH35" i="237"/>
  <c r="S35" i="237"/>
  <c r="AI11" i="237"/>
  <c r="AI35" i="237" l="1"/>
  <c r="AP10" i="236"/>
  <c r="AG10" i="236"/>
  <c r="Q10" i="236"/>
  <c r="AR35" i="236" l="1"/>
  <c r="AQ34" i="236"/>
  <c r="AH34" i="236"/>
  <c r="V34" i="236"/>
  <c r="R34" i="236"/>
  <c r="K34" i="236"/>
  <c r="J34" i="236"/>
  <c r="I34" i="236"/>
  <c r="G34" i="236"/>
  <c r="E34" i="236"/>
  <c r="AQ33" i="236"/>
  <c r="AH33" i="236"/>
  <c r="V33" i="236"/>
  <c r="R33" i="236"/>
  <c r="K33" i="236"/>
  <c r="J33" i="236"/>
  <c r="I33" i="236"/>
  <c r="G33" i="236"/>
  <c r="E33" i="236"/>
  <c r="AW32" i="236"/>
  <c r="AQ32" i="236"/>
  <c r="AH32" i="236"/>
  <c r="V32" i="236"/>
  <c r="R32" i="236"/>
  <c r="J32" i="236"/>
  <c r="K32" i="236" s="1"/>
  <c r="I32" i="236"/>
  <c r="G32" i="236"/>
  <c r="E32" i="236"/>
  <c r="AQ31" i="236"/>
  <c r="AH31" i="236"/>
  <c r="V31" i="236"/>
  <c r="R31" i="236"/>
  <c r="T31" i="236" s="1"/>
  <c r="J31" i="236"/>
  <c r="K31" i="236" s="1"/>
  <c r="I31" i="236"/>
  <c r="G31" i="236"/>
  <c r="E31" i="236"/>
  <c r="AQ30" i="236"/>
  <c r="AH30" i="236"/>
  <c r="V30" i="236"/>
  <c r="R30" i="236"/>
  <c r="T30" i="236" s="1"/>
  <c r="J30" i="236"/>
  <c r="K30" i="236" s="1"/>
  <c r="I30" i="236"/>
  <c r="G30" i="236"/>
  <c r="E30" i="236"/>
  <c r="AQ29" i="236"/>
  <c r="AH29" i="236"/>
  <c r="V29" i="236"/>
  <c r="R29" i="236"/>
  <c r="T29" i="236" s="1"/>
  <c r="J29" i="236"/>
  <c r="K29" i="236" s="1"/>
  <c r="I29" i="236"/>
  <c r="G29" i="236"/>
  <c r="E29" i="236"/>
  <c r="AQ28" i="236"/>
  <c r="AH28" i="236"/>
  <c r="V28" i="236"/>
  <c r="R28" i="236"/>
  <c r="T28" i="236" s="1"/>
  <c r="J28" i="236"/>
  <c r="K28" i="236" s="1"/>
  <c r="I28" i="236"/>
  <c r="G28" i="236"/>
  <c r="E28" i="236"/>
  <c r="AQ27" i="236"/>
  <c r="AH27" i="236"/>
  <c r="V27" i="236"/>
  <c r="R27" i="236"/>
  <c r="T27" i="236" s="1"/>
  <c r="J27" i="236"/>
  <c r="K27" i="236" s="1"/>
  <c r="I27" i="236"/>
  <c r="G27" i="236"/>
  <c r="E27" i="236"/>
  <c r="AQ26" i="236"/>
  <c r="AH26" i="236"/>
  <c r="V26" i="236"/>
  <c r="R26" i="236"/>
  <c r="T26" i="236" s="1"/>
  <c r="J26" i="236"/>
  <c r="K26" i="236" s="1"/>
  <c r="I26" i="236"/>
  <c r="G26" i="236"/>
  <c r="E26" i="236"/>
  <c r="AQ25" i="236"/>
  <c r="AH25" i="236"/>
  <c r="V25" i="236"/>
  <c r="R25" i="236"/>
  <c r="T25" i="236" s="1"/>
  <c r="J25" i="236"/>
  <c r="K25" i="236" s="1"/>
  <c r="I25" i="236"/>
  <c r="G25" i="236"/>
  <c r="E25" i="236"/>
  <c r="AQ24" i="236"/>
  <c r="AH24" i="236"/>
  <c r="V24" i="236"/>
  <c r="R24" i="236"/>
  <c r="T24" i="236" s="1"/>
  <c r="J24" i="236"/>
  <c r="K24" i="236" s="1"/>
  <c r="I24" i="236"/>
  <c r="G24" i="236"/>
  <c r="E24" i="236"/>
  <c r="AQ23" i="236"/>
  <c r="AH23" i="236"/>
  <c r="V23" i="236"/>
  <c r="R23" i="236"/>
  <c r="T23" i="236" s="1"/>
  <c r="J23" i="236"/>
  <c r="K23" i="236" s="1"/>
  <c r="I23" i="236"/>
  <c r="G23" i="236"/>
  <c r="AQ22" i="236"/>
  <c r="AH22" i="236"/>
  <c r="V22" i="236"/>
  <c r="R22" i="236"/>
  <c r="S22" i="236" s="1"/>
  <c r="K22" i="236"/>
  <c r="J22" i="236"/>
  <c r="I22" i="236"/>
  <c r="G22" i="236"/>
  <c r="E22" i="236"/>
  <c r="AQ21" i="236"/>
  <c r="AH21" i="236"/>
  <c r="V21" i="236"/>
  <c r="R21" i="236"/>
  <c r="S21" i="236" s="1"/>
  <c r="K21" i="236"/>
  <c r="J21" i="236"/>
  <c r="I21" i="236"/>
  <c r="G21" i="236"/>
  <c r="E21" i="236"/>
  <c r="AQ20" i="236"/>
  <c r="AH20" i="236"/>
  <c r="V20" i="236"/>
  <c r="R20" i="236"/>
  <c r="S20" i="236" s="1"/>
  <c r="K20" i="236"/>
  <c r="J20" i="236"/>
  <c r="I20" i="236"/>
  <c r="G20" i="236"/>
  <c r="E20" i="236"/>
  <c r="AQ19" i="236"/>
  <c r="AH19" i="236"/>
  <c r="V19" i="236"/>
  <c r="R19" i="236"/>
  <c r="S19" i="236" s="1"/>
  <c r="K19" i="236"/>
  <c r="J19" i="236"/>
  <c r="I19" i="236"/>
  <c r="G19" i="236"/>
  <c r="E19" i="236"/>
  <c r="AQ18" i="236"/>
  <c r="AH18" i="236"/>
  <c r="V18" i="236"/>
  <c r="R18" i="236"/>
  <c r="S18" i="236" s="1"/>
  <c r="K18" i="236"/>
  <c r="J18" i="236"/>
  <c r="I18" i="236"/>
  <c r="G18" i="236"/>
  <c r="E18" i="236"/>
  <c r="AQ17" i="236"/>
  <c r="AH17" i="236"/>
  <c r="V17" i="236"/>
  <c r="R17" i="236"/>
  <c r="S17" i="236" s="1"/>
  <c r="K17" i="236"/>
  <c r="J17" i="236"/>
  <c r="I17" i="236"/>
  <c r="G17" i="236"/>
  <c r="E17" i="236"/>
  <c r="AQ16" i="236"/>
  <c r="AH16" i="236"/>
  <c r="V16" i="236"/>
  <c r="R16" i="236"/>
  <c r="S16" i="236" s="1"/>
  <c r="K16" i="236"/>
  <c r="J16" i="236"/>
  <c r="I16" i="236"/>
  <c r="G16" i="236"/>
  <c r="E16" i="236"/>
  <c r="AQ15" i="236"/>
  <c r="AH15" i="236"/>
  <c r="V15" i="236"/>
  <c r="R15" i="236"/>
  <c r="S15" i="236" s="1"/>
  <c r="K15" i="236"/>
  <c r="J15" i="236"/>
  <c r="I15" i="236"/>
  <c r="G15" i="236"/>
  <c r="E15" i="236"/>
  <c r="AQ14" i="236"/>
  <c r="AH14" i="236"/>
  <c r="V14" i="236"/>
  <c r="R14" i="236"/>
  <c r="S14" i="236" s="1"/>
  <c r="K14" i="236"/>
  <c r="J14" i="236"/>
  <c r="I14" i="236"/>
  <c r="G14" i="236"/>
  <c r="E14" i="236"/>
  <c r="AQ13" i="236"/>
  <c r="AH13" i="236"/>
  <c r="V13" i="236"/>
  <c r="R13" i="236"/>
  <c r="T13" i="236" s="1"/>
  <c r="K13" i="236"/>
  <c r="J13" i="236"/>
  <c r="I13" i="236"/>
  <c r="G13" i="236"/>
  <c r="E13" i="236"/>
  <c r="AQ12" i="236"/>
  <c r="AH12" i="236"/>
  <c r="V12" i="236"/>
  <c r="R12" i="236"/>
  <c r="S12" i="236" s="1"/>
  <c r="K12" i="236"/>
  <c r="J12" i="236"/>
  <c r="I12" i="236"/>
  <c r="G12" i="236"/>
  <c r="E12" i="236"/>
  <c r="AH11" i="236"/>
  <c r="K11" i="236"/>
  <c r="J11" i="236"/>
  <c r="I11" i="236" s="1"/>
  <c r="G11" i="236"/>
  <c r="E11" i="236"/>
  <c r="AQ11" i="236"/>
  <c r="R11" i="236"/>
  <c r="AG8" i="236"/>
  <c r="S34" i="236" l="1"/>
  <c r="T32" i="236"/>
  <c r="S33" i="236"/>
  <c r="AI32" i="236"/>
  <c r="AI31" i="236"/>
  <c r="AI30" i="236"/>
  <c r="S30" i="236"/>
  <c r="AI29" i="236"/>
  <c r="S29" i="236"/>
  <c r="AI28" i="236"/>
  <c r="S26" i="236"/>
  <c r="S25" i="236"/>
  <c r="AI24" i="236"/>
  <c r="AI23" i="236"/>
  <c r="AQ35" i="236"/>
  <c r="AI25" i="236"/>
  <c r="AI26" i="236"/>
  <c r="AI27" i="236"/>
  <c r="S23" i="236"/>
  <c r="S27" i="236"/>
  <c r="S31" i="236"/>
  <c r="S24" i="236"/>
  <c r="S28" i="236"/>
  <c r="S32" i="236"/>
  <c r="R35" i="236"/>
  <c r="T11" i="236"/>
  <c r="AI11" i="236" s="1"/>
  <c r="S11" i="236"/>
  <c r="AI13" i="236"/>
  <c r="S13" i="236"/>
  <c r="T12" i="236"/>
  <c r="AI12" i="236" s="1"/>
  <c r="T14" i="236"/>
  <c r="AI14" i="236" s="1"/>
  <c r="T15" i="236"/>
  <c r="AI15" i="236" s="1"/>
  <c r="T16" i="236"/>
  <c r="AI16" i="236" s="1"/>
  <c r="T17" i="236"/>
  <c r="AI17" i="236" s="1"/>
  <c r="T18" i="236"/>
  <c r="AI18" i="236" s="1"/>
  <c r="T19" i="236"/>
  <c r="AI19" i="236" s="1"/>
  <c r="T20" i="236"/>
  <c r="AI20" i="236" s="1"/>
  <c r="T21" i="236"/>
  <c r="AI21" i="236" s="1"/>
  <c r="T22" i="236"/>
  <c r="AI22" i="236" s="1"/>
  <c r="T33" i="236"/>
  <c r="AI33" i="236" s="1"/>
  <c r="T34" i="236"/>
  <c r="AI34" i="236" s="1"/>
  <c r="AH35" i="236"/>
  <c r="S35" i="236" l="1"/>
  <c r="T35" i="236"/>
  <c r="AI35" i="236" s="1"/>
  <c r="AP10" i="235" l="1"/>
  <c r="AG10" i="235"/>
  <c r="Q10" i="235"/>
  <c r="AR35" i="235" l="1"/>
  <c r="AQ34" i="235"/>
  <c r="AH34" i="235"/>
  <c r="V34" i="235"/>
  <c r="R34" i="235"/>
  <c r="S34" i="235" s="1"/>
  <c r="K34" i="235"/>
  <c r="J34" i="235"/>
  <c r="I34" i="235"/>
  <c r="G34" i="235"/>
  <c r="E34" i="235"/>
  <c r="AQ33" i="235"/>
  <c r="AH33" i="235"/>
  <c r="V33" i="235"/>
  <c r="R33" i="235"/>
  <c r="K33" i="235"/>
  <c r="J33" i="235"/>
  <c r="I33" i="235"/>
  <c r="G33" i="235"/>
  <c r="E33" i="235"/>
  <c r="AW32" i="235"/>
  <c r="AQ32" i="235"/>
  <c r="AH32" i="235"/>
  <c r="V32" i="235"/>
  <c r="R32" i="235"/>
  <c r="J32" i="235"/>
  <c r="K32" i="235" s="1"/>
  <c r="I32" i="235"/>
  <c r="G32" i="235"/>
  <c r="E32" i="235"/>
  <c r="AQ31" i="235"/>
  <c r="AH31" i="235"/>
  <c r="V31" i="235"/>
  <c r="R31" i="235"/>
  <c r="J31" i="235"/>
  <c r="K31" i="235" s="1"/>
  <c r="I31" i="235"/>
  <c r="G31" i="235"/>
  <c r="E31" i="235"/>
  <c r="AQ30" i="235"/>
  <c r="AH30" i="235"/>
  <c r="V30" i="235"/>
  <c r="R30" i="235"/>
  <c r="S30" i="235" s="1"/>
  <c r="J30" i="235"/>
  <c r="K30" i="235" s="1"/>
  <c r="I30" i="235"/>
  <c r="G30" i="235"/>
  <c r="E30" i="235"/>
  <c r="AQ29" i="235"/>
  <c r="AH29" i="235"/>
  <c r="V29" i="235"/>
  <c r="R29" i="235"/>
  <c r="J29" i="235"/>
  <c r="K29" i="235" s="1"/>
  <c r="I29" i="235"/>
  <c r="G29" i="235"/>
  <c r="E29" i="235"/>
  <c r="AQ28" i="235"/>
  <c r="AH28" i="235"/>
  <c r="V28" i="235"/>
  <c r="R28" i="235"/>
  <c r="J28" i="235"/>
  <c r="K28" i="235" s="1"/>
  <c r="I28" i="235"/>
  <c r="G28" i="235"/>
  <c r="E28" i="235"/>
  <c r="AQ27" i="235"/>
  <c r="AH27" i="235"/>
  <c r="V27" i="235"/>
  <c r="R27" i="235"/>
  <c r="J27" i="235"/>
  <c r="K27" i="235" s="1"/>
  <c r="I27" i="235"/>
  <c r="G27" i="235"/>
  <c r="E27" i="235"/>
  <c r="AQ26" i="235"/>
  <c r="AH26" i="235"/>
  <c r="V26" i="235"/>
  <c r="R26" i="235"/>
  <c r="J26" i="235"/>
  <c r="K26" i="235" s="1"/>
  <c r="I26" i="235"/>
  <c r="G26" i="235"/>
  <c r="E26" i="235"/>
  <c r="AQ25" i="235"/>
  <c r="AH25" i="235"/>
  <c r="V25" i="235"/>
  <c r="R25" i="235"/>
  <c r="J25" i="235"/>
  <c r="K25" i="235" s="1"/>
  <c r="I25" i="235"/>
  <c r="G25" i="235"/>
  <c r="E25" i="235"/>
  <c r="AQ24" i="235"/>
  <c r="AH24" i="235"/>
  <c r="V24" i="235"/>
  <c r="R24" i="235"/>
  <c r="J24" i="235"/>
  <c r="K24" i="235" s="1"/>
  <c r="I24" i="235"/>
  <c r="G24" i="235"/>
  <c r="E24" i="235"/>
  <c r="AQ23" i="235"/>
  <c r="AH23" i="235"/>
  <c r="V23" i="235"/>
  <c r="R23" i="235"/>
  <c r="J23" i="235"/>
  <c r="K23" i="235" s="1"/>
  <c r="I23" i="235"/>
  <c r="G23" i="235"/>
  <c r="AQ22" i="235"/>
  <c r="AH22" i="235"/>
  <c r="V22" i="235"/>
  <c r="R22" i="235"/>
  <c r="S22" i="235" s="1"/>
  <c r="K22" i="235"/>
  <c r="J22" i="235"/>
  <c r="I22" i="235"/>
  <c r="G22" i="235"/>
  <c r="E22" i="235"/>
  <c r="AQ21" i="235"/>
  <c r="AH21" i="235"/>
  <c r="V21" i="235"/>
  <c r="R21" i="235"/>
  <c r="S21" i="235" s="1"/>
  <c r="K21" i="235"/>
  <c r="J21" i="235"/>
  <c r="I21" i="235"/>
  <c r="G21" i="235"/>
  <c r="E21" i="235"/>
  <c r="AQ20" i="235"/>
  <c r="AH20" i="235"/>
  <c r="V20" i="235"/>
  <c r="R20" i="235"/>
  <c r="S20" i="235" s="1"/>
  <c r="K20" i="235"/>
  <c r="J20" i="235"/>
  <c r="I20" i="235"/>
  <c r="G20" i="235"/>
  <c r="E20" i="235"/>
  <c r="AQ19" i="235"/>
  <c r="AH19" i="235"/>
  <c r="V19" i="235"/>
  <c r="R19" i="235"/>
  <c r="K19" i="235"/>
  <c r="J19" i="235"/>
  <c r="I19" i="235"/>
  <c r="G19" i="235"/>
  <c r="E19" i="235"/>
  <c r="AQ18" i="235"/>
  <c r="AH18" i="235"/>
  <c r="V18" i="235"/>
  <c r="R18" i="235"/>
  <c r="K18" i="235"/>
  <c r="J18" i="235"/>
  <c r="I18" i="235"/>
  <c r="G18" i="235"/>
  <c r="E18" i="235"/>
  <c r="AQ17" i="235"/>
  <c r="AH17" i="235"/>
  <c r="V17" i="235"/>
  <c r="R17" i="235"/>
  <c r="K17" i="235"/>
  <c r="J17" i="235"/>
  <c r="I17" i="235"/>
  <c r="G17" i="235"/>
  <c r="E17" i="235"/>
  <c r="AQ16" i="235"/>
  <c r="AH16" i="235"/>
  <c r="V16" i="235"/>
  <c r="R16" i="235"/>
  <c r="S16" i="235" s="1"/>
  <c r="K16" i="235"/>
  <c r="J16" i="235"/>
  <c r="I16" i="235"/>
  <c r="G16" i="235"/>
  <c r="E16" i="235"/>
  <c r="AQ15" i="235"/>
  <c r="AH15" i="235"/>
  <c r="V15" i="235"/>
  <c r="R15" i="235"/>
  <c r="S15" i="235" s="1"/>
  <c r="K15" i="235"/>
  <c r="J15" i="235"/>
  <c r="I15" i="235"/>
  <c r="G15" i="235"/>
  <c r="E15" i="235"/>
  <c r="AQ14" i="235"/>
  <c r="AH14" i="235"/>
  <c r="V14" i="235"/>
  <c r="R14" i="235"/>
  <c r="S14" i="235" s="1"/>
  <c r="K14" i="235"/>
  <c r="J14" i="235"/>
  <c r="I14" i="235"/>
  <c r="G14" i="235"/>
  <c r="E14" i="235"/>
  <c r="AQ13" i="235"/>
  <c r="AH13" i="235"/>
  <c r="V13" i="235"/>
  <c r="R13" i="235"/>
  <c r="S13" i="235" s="1"/>
  <c r="K13" i="235"/>
  <c r="J13" i="235"/>
  <c r="I13" i="235"/>
  <c r="G13" i="235"/>
  <c r="E13" i="235"/>
  <c r="AQ12" i="235"/>
  <c r="AH12" i="235"/>
  <c r="V12" i="235"/>
  <c r="R12" i="235"/>
  <c r="S12" i="235" s="1"/>
  <c r="K12" i="235"/>
  <c r="J12" i="235"/>
  <c r="I12" i="235"/>
  <c r="G12" i="235"/>
  <c r="E12" i="235"/>
  <c r="AH11" i="235"/>
  <c r="R11" i="235"/>
  <c r="K11" i="235"/>
  <c r="J11" i="235"/>
  <c r="I11" i="235" s="1"/>
  <c r="G11" i="235"/>
  <c r="E11" i="235"/>
  <c r="AQ11" i="235"/>
  <c r="AG8" i="235"/>
  <c r="S33" i="235" l="1"/>
  <c r="T32" i="235"/>
  <c r="T31" i="235"/>
  <c r="AI31" i="235" s="1"/>
  <c r="T30" i="235"/>
  <c r="AI30" i="235" s="1"/>
  <c r="T29" i="235"/>
  <c r="AI29" i="235" s="1"/>
  <c r="S29" i="235"/>
  <c r="T28" i="235"/>
  <c r="AI28" i="235" s="1"/>
  <c r="T27" i="235"/>
  <c r="AI27" i="235" s="1"/>
  <c r="T26" i="235"/>
  <c r="AI26" i="235" s="1"/>
  <c r="S26" i="235"/>
  <c r="T25" i="235"/>
  <c r="AI25" i="235" s="1"/>
  <c r="S25" i="235"/>
  <c r="T24" i="235"/>
  <c r="AI24" i="235" s="1"/>
  <c r="T23" i="235"/>
  <c r="S19" i="235"/>
  <c r="S17" i="235"/>
  <c r="S18" i="235"/>
  <c r="R35" i="235"/>
  <c r="AH35" i="235"/>
  <c r="AQ35" i="235"/>
  <c r="AI23" i="235"/>
  <c r="AI32" i="235"/>
  <c r="S23" i="235"/>
  <c r="S27" i="235"/>
  <c r="S31" i="235"/>
  <c r="S24" i="235"/>
  <c r="S28" i="235"/>
  <c r="S32" i="235"/>
  <c r="T11" i="235"/>
  <c r="AI11" i="235" s="1"/>
  <c r="S11" i="235"/>
  <c r="T12" i="235"/>
  <c r="T13" i="235"/>
  <c r="AI13" i="235" s="1"/>
  <c r="T14" i="235"/>
  <c r="AI14" i="235" s="1"/>
  <c r="T15" i="235"/>
  <c r="AI15" i="235" s="1"/>
  <c r="T16" i="235"/>
  <c r="AI16" i="235" s="1"/>
  <c r="T17" i="235"/>
  <c r="AI17" i="235" s="1"/>
  <c r="T18" i="235"/>
  <c r="AI18" i="235" s="1"/>
  <c r="T19" i="235"/>
  <c r="AI19" i="235" s="1"/>
  <c r="T20" i="235"/>
  <c r="AI20" i="235" s="1"/>
  <c r="T21" i="235"/>
  <c r="AI21" i="235" s="1"/>
  <c r="T22" i="235"/>
  <c r="AI22" i="235" s="1"/>
  <c r="T33" i="235"/>
  <c r="AI33" i="235" s="1"/>
  <c r="T34" i="235"/>
  <c r="AI34" i="235" s="1"/>
  <c r="S35" i="235" l="1"/>
  <c r="T35" i="235"/>
  <c r="AI35" i="235" s="1"/>
  <c r="AI12" i="235"/>
  <c r="AP10" i="234" l="1"/>
  <c r="AG10" i="234"/>
  <c r="Q10" i="234"/>
  <c r="AR35" i="234" l="1"/>
  <c r="AQ34" i="234"/>
  <c r="AH34" i="234"/>
  <c r="V34" i="234"/>
  <c r="R34" i="234"/>
  <c r="J34" i="234"/>
  <c r="I34" i="234" s="1"/>
  <c r="G34" i="234"/>
  <c r="E34" i="234"/>
  <c r="AQ33" i="234"/>
  <c r="AH33" i="234"/>
  <c r="V33" i="234"/>
  <c r="R33" i="234"/>
  <c r="J33" i="234"/>
  <c r="I33" i="234" s="1"/>
  <c r="G33" i="234"/>
  <c r="E33" i="234"/>
  <c r="AW32" i="234"/>
  <c r="AQ32" i="234"/>
  <c r="AH32" i="234"/>
  <c r="V32" i="234"/>
  <c r="R32" i="234"/>
  <c r="K32" i="234"/>
  <c r="J32" i="234"/>
  <c r="I32" i="234" s="1"/>
  <c r="G32" i="234"/>
  <c r="E32" i="234"/>
  <c r="AQ31" i="234"/>
  <c r="AH31" i="234"/>
  <c r="V31" i="234"/>
  <c r="R31" i="234"/>
  <c r="K31" i="234"/>
  <c r="J31" i="234"/>
  <c r="I31" i="234" s="1"/>
  <c r="G31" i="234"/>
  <c r="E31" i="234"/>
  <c r="AQ30" i="234"/>
  <c r="AH30" i="234"/>
  <c r="V30" i="234"/>
  <c r="R30" i="234"/>
  <c r="K30" i="234"/>
  <c r="J30" i="234"/>
  <c r="I30" i="234"/>
  <c r="G30" i="234"/>
  <c r="E30" i="234"/>
  <c r="AQ29" i="234"/>
  <c r="AH29" i="234"/>
  <c r="V29" i="234"/>
  <c r="R29" i="234"/>
  <c r="J29" i="234"/>
  <c r="K29" i="234" s="1"/>
  <c r="I29" i="234"/>
  <c r="G29" i="234"/>
  <c r="E29" i="234"/>
  <c r="AQ28" i="234"/>
  <c r="AH28" i="234"/>
  <c r="V28" i="234"/>
  <c r="R28" i="234"/>
  <c r="J28" i="234"/>
  <c r="I28" i="234" s="1"/>
  <c r="G28" i="234"/>
  <c r="E28" i="234"/>
  <c r="AQ27" i="234"/>
  <c r="AH27" i="234"/>
  <c r="V27" i="234"/>
  <c r="R27" i="234"/>
  <c r="K27" i="234"/>
  <c r="J27" i="234"/>
  <c r="I27" i="234" s="1"/>
  <c r="G27" i="234"/>
  <c r="E27" i="234"/>
  <c r="AQ26" i="234"/>
  <c r="AH26" i="234"/>
  <c r="V26" i="234"/>
  <c r="R26" i="234"/>
  <c r="K26" i="234"/>
  <c r="J26" i="234"/>
  <c r="I26" i="234"/>
  <c r="G26" i="234"/>
  <c r="E26" i="234"/>
  <c r="AQ25" i="234"/>
  <c r="AH25" i="234"/>
  <c r="V25" i="234"/>
  <c r="R25" i="234"/>
  <c r="J25" i="234"/>
  <c r="K25" i="234" s="1"/>
  <c r="I25" i="234"/>
  <c r="G25" i="234"/>
  <c r="E25" i="234"/>
  <c r="AQ24" i="234"/>
  <c r="AH24" i="234"/>
  <c r="V24" i="234"/>
  <c r="R24" i="234"/>
  <c r="J24" i="234"/>
  <c r="I24" i="234" s="1"/>
  <c r="G24" i="234"/>
  <c r="E24" i="234"/>
  <c r="AQ23" i="234"/>
  <c r="AH23" i="234"/>
  <c r="V23" i="234"/>
  <c r="R23" i="234"/>
  <c r="K23" i="234"/>
  <c r="J23" i="234"/>
  <c r="I23" i="234" s="1"/>
  <c r="G23" i="234"/>
  <c r="AQ22" i="234"/>
  <c r="AH22" i="234"/>
  <c r="V22" i="234"/>
  <c r="R22" i="234"/>
  <c r="J22" i="234"/>
  <c r="I22" i="234" s="1"/>
  <c r="G22" i="234"/>
  <c r="E22" i="234"/>
  <c r="AQ21" i="234"/>
  <c r="AH21" i="234"/>
  <c r="V21" i="234"/>
  <c r="R21" i="234"/>
  <c r="J21" i="234"/>
  <c r="I21" i="234" s="1"/>
  <c r="G21" i="234"/>
  <c r="E21" i="234"/>
  <c r="AQ20" i="234"/>
  <c r="AH20" i="234"/>
  <c r="V20" i="234"/>
  <c r="R20" i="234"/>
  <c r="J20" i="234"/>
  <c r="I20" i="234" s="1"/>
  <c r="G20" i="234"/>
  <c r="E20" i="234"/>
  <c r="AQ19" i="234"/>
  <c r="AH19" i="234"/>
  <c r="V19" i="234"/>
  <c r="R19" i="234"/>
  <c r="J19" i="234"/>
  <c r="I19" i="234" s="1"/>
  <c r="G19" i="234"/>
  <c r="E19" i="234"/>
  <c r="AQ18" i="234"/>
  <c r="AH18" i="234"/>
  <c r="V18" i="234"/>
  <c r="R18" i="234"/>
  <c r="J18" i="234"/>
  <c r="I18" i="234" s="1"/>
  <c r="G18" i="234"/>
  <c r="E18" i="234"/>
  <c r="AQ17" i="234"/>
  <c r="AH17" i="234"/>
  <c r="V17" i="234"/>
  <c r="R17" i="234"/>
  <c r="J17" i="234"/>
  <c r="I17" i="234" s="1"/>
  <c r="G17" i="234"/>
  <c r="E17" i="234"/>
  <c r="AQ16" i="234"/>
  <c r="AH16" i="234"/>
  <c r="V16" i="234"/>
  <c r="R16" i="234"/>
  <c r="J16" i="234"/>
  <c r="I16" i="234" s="1"/>
  <c r="G16" i="234"/>
  <c r="E16" i="234"/>
  <c r="AQ15" i="234"/>
  <c r="AH15" i="234"/>
  <c r="V15" i="234"/>
  <c r="R15" i="234"/>
  <c r="S15" i="234" s="1"/>
  <c r="J15" i="234"/>
  <c r="I15" i="234" s="1"/>
  <c r="G15" i="234"/>
  <c r="E15" i="234"/>
  <c r="AQ14" i="234"/>
  <c r="AH14" i="234"/>
  <c r="V14" i="234"/>
  <c r="R14" i="234"/>
  <c r="S14" i="234" s="1"/>
  <c r="J14" i="234"/>
  <c r="I14" i="234" s="1"/>
  <c r="G14" i="234"/>
  <c r="E14" i="234"/>
  <c r="AQ13" i="234"/>
  <c r="AH13" i="234"/>
  <c r="V13" i="234"/>
  <c r="R13" i="234"/>
  <c r="S13" i="234" s="1"/>
  <c r="J13" i="234"/>
  <c r="I13" i="234" s="1"/>
  <c r="G13" i="234"/>
  <c r="E13" i="234"/>
  <c r="AQ12" i="234"/>
  <c r="AH12" i="234"/>
  <c r="V12" i="234"/>
  <c r="R12" i="234"/>
  <c r="S12" i="234" s="1"/>
  <c r="J12" i="234"/>
  <c r="I12" i="234" s="1"/>
  <c r="G12" i="234"/>
  <c r="E12" i="234"/>
  <c r="AQ11" i="234"/>
  <c r="AH11" i="234"/>
  <c r="J11" i="234"/>
  <c r="I11" i="234" s="1"/>
  <c r="G11" i="234"/>
  <c r="E11" i="234"/>
  <c r="R11" i="234"/>
  <c r="AG8" i="234"/>
  <c r="T26" i="234" l="1"/>
  <c r="T33" i="234"/>
  <c r="AI33" i="234" s="1"/>
  <c r="K24" i="234"/>
  <c r="T27" i="234"/>
  <c r="K28" i="234"/>
  <c r="K11" i="234"/>
  <c r="S24" i="234"/>
  <c r="S31" i="234"/>
  <c r="S32" i="234"/>
  <c r="T25" i="234"/>
  <c r="T31" i="234"/>
  <c r="AI31" i="234" s="1"/>
  <c r="T32" i="234"/>
  <c r="AI32" i="234" s="1"/>
  <c r="T34" i="234"/>
  <c r="AI34" i="234" s="1"/>
  <c r="S30" i="234"/>
  <c r="T30" i="234"/>
  <c r="AI30" i="234" s="1"/>
  <c r="T28" i="234"/>
  <c r="S29" i="234"/>
  <c r="T29" i="234"/>
  <c r="AI29" i="234" s="1"/>
  <c r="AI28" i="234"/>
  <c r="S28" i="234"/>
  <c r="AI27" i="234"/>
  <c r="S27" i="234"/>
  <c r="AI26" i="234"/>
  <c r="S26" i="234"/>
  <c r="AI25" i="234"/>
  <c r="S25" i="234"/>
  <c r="T24" i="234"/>
  <c r="AI24" i="234" s="1"/>
  <c r="S23" i="234"/>
  <c r="T23" i="234"/>
  <c r="AI23" i="234" s="1"/>
  <c r="S22" i="234"/>
  <c r="S21" i="234"/>
  <c r="S20" i="234"/>
  <c r="S19" i="234"/>
  <c r="S18" i="234"/>
  <c r="S17" i="234"/>
  <c r="S16" i="234"/>
  <c r="AQ35" i="234"/>
  <c r="AH35" i="234"/>
  <c r="R35" i="234"/>
  <c r="T11" i="234"/>
  <c r="S11" i="234"/>
  <c r="T12" i="234"/>
  <c r="AI12" i="234" s="1"/>
  <c r="T13" i="234"/>
  <c r="AI13" i="234" s="1"/>
  <c r="T14" i="234"/>
  <c r="AI14" i="234" s="1"/>
  <c r="T15" i="234"/>
  <c r="AI15" i="234" s="1"/>
  <c r="T16" i="234"/>
  <c r="AI16" i="234" s="1"/>
  <c r="T17" i="234"/>
  <c r="AI17" i="234" s="1"/>
  <c r="T18" i="234"/>
  <c r="AI18" i="234" s="1"/>
  <c r="T19" i="234"/>
  <c r="AI19" i="234" s="1"/>
  <c r="T20" i="234"/>
  <c r="AI20" i="234" s="1"/>
  <c r="T21" i="234"/>
  <c r="AI21" i="234" s="1"/>
  <c r="T22" i="234"/>
  <c r="AI22" i="234" s="1"/>
  <c r="K12" i="234"/>
  <c r="K13" i="234"/>
  <c r="K14" i="234"/>
  <c r="K15" i="234"/>
  <c r="K16" i="234"/>
  <c r="K17" i="234"/>
  <c r="K18" i="234"/>
  <c r="K19" i="234"/>
  <c r="K20" i="234"/>
  <c r="K21" i="234"/>
  <c r="K22" i="234"/>
  <c r="K33" i="234"/>
  <c r="K34" i="234"/>
  <c r="S33" i="234"/>
  <c r="S34" i="234"/>
  <c r="T35" i="234" l="1"/>
  <c r="AI35" i="234" s="1"/>
  <c r="AI11" i="234"/>
  <c r="S35" i="234"/>
  <c r="AP10" i="233" l="1"/>
  <c r="AG10" i="233"/>
  <c r="Q10" i="233"/>
  <c r="AP10" i="232" l="1"/>
  <c r="AQ35" i="223" l="1"/>
  <c r="AR35" i="233" l="1"/>
  <c r="AQ34" i="233"/>
  <c r="AH34" i="233"/>
  <c r="V34" i="233"/>
  <c r="R34" i="233"/>
  <c r="J34" i="233"/>
  <c r="I34" i="233" s="1"/>
  <c r="G34" i="233"/>
  <c r="E34" i="233"/>
  <c r="AQ33" i="233"/>
  <c r="AH33" i="233"/>
  <c r="V33" i="233"/>
  <c r="R33" i="233"/>
  <c r="K33" i="233"/>
  <c r="J33" i="233"/>
  <c r="I33" i="233"/>
  <c r="G33" i="233"/>
  <c r="E33" i="233"/>
  <c r="AW32" i="233"/>
  <c r="AQ32" i="233"/>
  <c r="AH32" i="233"/>
  <c r="V32" i="233"/>
  <c r="R32" i="233"/>
  <c r="K32" i="233"/>
  <c r="J32" i="233"/>
  <c r="I32" i="233"/>
  <c r="G32" i="233"/>
  <c r="E32" i="233"/>
  <c r="AQ31" i="233"/>
  <c r="AH31" i="233"/>
  <c r="V31" i="233"/>
  <c r="R31" i="233"/>
  <c r="S31" i="233" s="1"/>
  <c r="J31" i="233"/>
  <c r="K31" i="233" s="1"/>
  <c r="I31" i="233"/>
  <c r="G31" i="233"/>
  <c r="E31" i="233"/>
  <c r="AQ30" i="233"/>
  <c r="AH30" i="233"/>
  <c r="V30" i="233"/>
  <c r="R30" i="233"/>
  <c r="J30" i="233"/>
  <c r="K30" i="233" s="1"/>
  <c r="G30" i="233"/>
  <c r="E30" i="233"/>
  <c r="AQ29" i="233"/>
  <c r="AH29" i="233"/>
  <c r="V29" i="233"/>
  <c r="R29" i="233"/>
  <c r="K29" i="233"/>
  <c r="J29" i="233"/>
  <c r="I29" i="233"/>
  <c r="G29" i="233"/>
  <c r="E29" i="233"/>
  <c r="AQ28" i="233"/>
  <c r="AH28" i="233"/>
  <c r="V28" i="233"/>
  <c r="R28" i="233"/>
  <c r="J28" i="233"/>
  <c r="K28" i="233" s="1"/>
  <c r="I28" i="233"/>
  <c r="G28" i="233"/>
  <c r="E28" i="233"/>
  <c r="AQ27" i="233"/>
  <c r="AH27" i="233"/>
  <c r="V27" i="233"/>
  <c r="R27" i="233"/>
  <c r="S27" i="233" s="1"/>
  <c r="J27" i="233"/>
  <c r="K27" i="233" s="1"/>
  <c r="I27" i="233"/>
  <c r="G27" i="233"/>
  <c r="E27" i="233"/>
  <c r="AQ26" i="233"/>
  <c r="AH26" i="233"/>
  <c r="V26" i="233"/>
  <c r="R26" i="233"/>
  <c r="J26" i="233"/>
  <c r="K26" i="233" s="1"/>
  <c r="G26" i="233"/>
  <c r="E26" i="233"/>
  <c r="AQ25" i="233"/>
  <c r="AH25" i="233"/>
  <c r="V25" i="233"/>
  <c r="R25" i="233"/>
  <c r="K25" i="233"/>
  <c r="J25" i="233"/>
  <c r="I25" i="233"/>
  <c r="G25" i="233"/>
  <c r="E25" i="233"/>
  <c r="AQ24" i="233"/>
  <c r="AH24" i="233"/>
  <c r="V24" i="233"/>
  <c r="R24" i="233"/>
  <c r="J24" i="233"/>
  <c r="K24" i="233" s="1"/>
  <c r="I24" i="233"/>
  <c r="G24" i="233"/>
  <c r="E24" i="233"/>
  <c r="AQ23" i="233"/>
  <c r="AH23" i="233"/>
  <c r="V23" i="233"/>
  <c r="R23" i="233"/>
  <c r="J23" i="233"/>
  <c r="K23" i="233" s="1"/>
  <c r="I23" i="233"/>
  <c r="G23" i="233"/>
  <c r="AQ22" i="233"/>
  <c r="AH22" i="233"/>
  <c r="V22" i="233"/>
  <c r="R22" i="233"/>
  <c r="J22" i="233"/>
  <c r="I22" i="233" s="1"/>
  <c r="G22" i="233"/>
  <c r="E22" i="233"/>
  <c r="AQ21" i="233"/>
  <c r="AH21" i="233"/>
  <c r="V21" i="233"/>
  <c r="R21" i="233"/>
  <c r="J21" i="233"/>
  <c r="I21" i="233" s="1"/>
  <c r="G21" i="233"/>
  <c r="E21" i="233"/>
  <c r="AQ20" i="233"/>
  <c r="AH20" i="233"/>
  <c r="V20" i="233"/>
  <c r="R20" i="233"/>
  <c r="J20" i="233"/>
  <c r="I20" i="233" s="1"/>
  <c r="G20" i="233"/>
  <c r="E20" i="233"/>
  <c r="AQ19" i="233"/>
  <c r="AH19" i="233"/>
  <c r="V19" i="233"/>
  <c r="R19" i="233"/>
  <c r="J19" i="233"/>
  <c r="I19" i="233" s="1"/>
  <c r="G19" i="233"/>
  <c r="E19" i="233"/>
  <c r="AQ18" i="233"/>
  <c r="AH18" i="233"/>
  <c r="V18" i="233"/>
  <c r="R18" i="233"/>
  <c r="J18" i="233"/>
  <c r="I18" i="233" s="1"/>
  <c r="G18" i="233"/>
  <c r="E18" i="233"/>
  <c r="AQ17" i="233"/>
  <c r="AH17" i="233"/>
  <c r="V17" i="233"/>
  <c r="R17" i="233"/>
  <c r="J17" i="233"/>
  <c r="I17" i="233" s="1"/>
  <c r="G17" i="233"/>
  <c r="E17" i="233"/>
  <c r="AQ16" i="233"/>
  <c r="AH16" i="233"/>
  <c r="V16" i="233"/>
  <c r="R16" i="233"/>
  <c r="J16" i="233"/>
  <c r="I16" i="233" s="1"/>
  <c r="G16" i="233"/>
  <c r="E16" i="233"/>
  <c r="AQ15" i="233"/>
  <c r="AH15" i="233"/>
  <c r="V15" i="233"/>
  <c r="R15" i="233"/>
  <c r="J15" i="233"/>
  <c r="I15" i="233" s="1"/>
  <c r="G15" i="233"/>
  <c r="E15" i="233"/>
  <c r="AQ14" i="233"/>
  <c r="AH14" i="233"/>
  <c r="V14" i="233"/>
  <c r="R14" i="233"/>
  <c r="J14" i="233"/>
  <c r="I14" i="233" s="1"/>
  <c r="G14" i="233"/>
  <c r="E14" i="233"/>
  <c r="AQ13" i="233"/>
  <c r="AH13" i="233"/>
  <c r="V13" i="233"/>
  <c r="R13" i="233"/>
  <c r="J13" i="233"/>
  <c r="I13" i="233" s="1"/>
  <c r="G13" i="233"/>
  <c r="E13" i="233"/>
  <c r="AQ12" i="233"/>
  <c r="AH12" i="233"/>
  <c r="V12" i="233"/>
  <c r="R12" i="233"/>
  <c r="J12" i="233"/>
  <c r="I12" i="233" s="1"/>
  <c r="G12" i="233"/>
  <c r="E12" i="233"/>
  <c r="AQ11" i="233"/>
  <c r="K11" i="233"/>
  <c r="J11" i="233"/>
  <c r="I11" i="233"/>
  <c r="G11" i="233"/>
  <c r="E11" i="233"/>
  <c r="AH11" i="233"/>
  <c r="R11" i="233"/>
  <c r="S13" i="233" l="1"/>
  <c r="S15" i="233"/>
  <c r="T30" i="233"/>
  <c r="AI30" i="233" s="1"/>
  <c r="S12" i="233"/>
  <c r="S14" i="233"/>
  <c r="I26" i="233"/>
  <c r="I30" i="233"/>
  <c r="T31" i="233"/>
  <c r="AI31" i="233" s="1"/>
  <c r="T33" i="233"/>
  <c r="AI33" i="233" s="1"/>
  <c r="K34" i="233"/>
  <c r="T34" i="233"/>
  <c r="AI34" i="233" s="1"/>
  <c r="S16" i="233"/>
  <c r="T32" i="233"/>
  <c r="AI32" i="233" s="1"/>
  <c r="T29" i="233"/>
  <c r="S29" i="233"/>
  <c r="T28" i="233"/>
  <c r="AI28" i="233" s="1"/>
  <c r="T27" i="233"/>
  <c r="AI27" i="233" s="1"/>
  <c r="T26" i="233"/>
  <c r="AI26" i="233" s="1"/>
  <c r="T25" i="233"/>
  <c r="S25" i="233"/>
  <c r="T24" i="233"/>
  <c r="AI24" i="233" s="1"/>
  <c r="T23" i="233"/>
  <c r="AI23" i="233" s="1"/>
  <c r="S23" i="233"/>
  <c r="S22" i="233"/>
  <c r="S21" i="233"/>
  <c r="S20" i="233"/>
  <c r="S19" i="233"/>
  <c r="S18" i="233"/>
  <c r="S17" i="233"/>
  <c r="AQ35" i="233"/>
  <c r="AI29" i="233"/>
  <c r="AI25" i="233"/>
  <c r="T12" i="233"/>
  <c r="AI12" i="233" s="1"/>
  <c r="T13" i="233"/>
  <c r="AI13" i="233" s="1"/>
  <c r="T14" i="233"/>
  <c r="AI14" i="233" s="1"/>
  <c r="T15" i="233"/>
  <c r="AI15" i="233" s="1"/>
  <c r="T16" i="233"/>
  <c r="AI16" i="233" s="1"/>
  <c r="T17" i="233"/>
  <c r="AI17" i="233" s="1"/>
  <c r="T18" i="233"/>
  <c r="AI18" i="233" s="1"/>
  <c r="T19" i="233"/>
  <c r="AI19" i="233" s="1"/>
  <c r="T20" i="233"/>
  <c r="AI20" i="233" s="1"/>
  <c r="T21" i="233"/>
  <c r="AI21" i="233" s="1"/>
  <c r="T22" i="233"/>
  <c r="AI22" i="233" s="1"/>
  <c r="S24" i="233"/>
  <c r="S26" i="233"/>
  <c r="S28" i="233"/>
  <c r="S30" i="233"/>
  <c r="S32" i="233"/>
  <c r="S11" i="233"/>
  <c r="R35" i="233"/>
  <c r="T11" i="233"/>
  <c r="AH35" i="233"/>
  <c r="K12" i="233"/>
  <c r="K13" i="233"/>
  <c r="K14" i="233"/>
  <c r="K15" i="233"/>
  <c r="K16" i="233"/>
  <c r="K17" i="233"/>
  <c r="K18" i="233"/>
  <c r="K19" i="233"/>
  <c r="K20" i="233"/>
  <c r="K21" i="233"/>
  <c r="K22" i="233"/>
  <c r="AG8" i="233"/>
  <c r="S33" i="233"/>
  <c r="S34" i="233"/>
  <c r="S35" i="233" l="1"/>
  <c r="T35" i="233"/>
  <c r="AI35" i="233" s="1"/>
  <c r="AI11" i="233"/>
  <c r="AG10" i="232" l="1"/>
  <c r="Q10" i="232"/>
  <c r="AR35" i="232" l="1"/>
  <c r="AQ34" i="232"/>
  <c r="AH34" i="232"/>
  <c r="V34" i="232"/>
  <c r="R34" i="232"/>
  <c r="J34" i="232"/>
  <c r="I34" i="232" s="1"/>
  <c r="G34" i="232"/>
  <c r="E34" i="232"/>
  <c r="AQ33" i="232"/>
  <c r="AH33" i="232"/>
  <c r="V33" i="232"/>
  <c r="R33" i="232"/>
  <c r="J33" i="232"/>
  <c r="K33" i="232" s="1"/>
  <c r="G33" i="232"/>
  <c r="E33" i="232"/>
  <c r="AW32" i="232"/>
  <c r="AQ32" i="232"/>
  <c r="AH32" i="232"/>
  <c r="V32" i="232"/>
  <c r="R32" i="232"/>
  <c r="J32" i="232"/>
  <c r="I32" i="232" s="1"/>
  <c r="G32" i="232"/>
  <c r="E32" i="232"/>
  <c r="AQ31" i="232"/>
  <c r="AH31" i="232"/>
  <c r="V31" i="232"/>
  <c r="R31" i="232"/>
  <c r="J31" i="232"/>
  <c r="K31" i="232" s="1"/>
  <c r="G31" i="232"/>
  <c r="E31" i="232"/>
  <c r="AQ30" i="232"/>
  <c r="AH30" i="232"/>
  <c r="V30" i="232"/>
  <c r="R30" i="232"/>
  <c r="J30" i="232"/>
  <c r="I30" i="232" s="1"/>
  <c r="G30" i="232"/>
  <c r="E30" i="232"/>
  <c r="AQ29" i="232"/>
  <c r="AH29" i="232"/>
  <c r="V29" i="232"/>
  <c r="R29" i="232"/>
  <c r="J29" i="232"/>
  <c r="K29" i="232" s="1"/>
  <c r="G29" i="232"/>
  <c r="E29" i="232"/>
  <c r="AQ28" i="232"/>
  <c r="AH28" i="232"/>
  <c r="V28" i="232"/>
  <c r="R28" i="232"/>
  <c r="J28" i="232"/>
  <c r="I28" i="232" s="1"/>
  <c r="G28" i="232"/>
  <c r="E28" i="232"/>
  <c r="AQ27" i="232"/>
  <c r="AH27" i="232"/>
  <c r="V27" i="232"/>
  <c r="R27" i="232"/>
  <c r="J27" i="232"/>
  <c r="K27" i="232" s="1"/>
  <c r="G27" i="232"/>
  <c r="E27" i="232"/>
  <c r="AQ26" i="232"/>
  <c r="AH26" i="232"/>
  <c r="V26" i="232"/>
  <c r="R26" i="232"/>
  <c r="K26" i="232"/>
  <c r="J26" i="232"/>
  <c r="I26" i="232" s="1"/>
  <c r="G26" i="232"/>
  <c r="E26" i="232"/>
  <c r="AQ25" i="232"/>
  <c r="AH25" i="232"/>
  <c r="V25" i="232"/>
  <c r="R25" i="232"/>
  <c r="J25" i="232"/>
  <c r="I25" i="232" s="1"/>
  <c r="G25" i="232"/>
  <c r="E25" i="232"/>
  <c r="AQ24" i="232"/>
  <c r="AH24" i="232"/>
  <c r="V24" i="232"/>
  <c r="R24" i="232"/>
  <c r="K24" i="232"/>
  <c r="J24" i="232"/>
  <c r="I24" i="232" s="1"/>
  <c r="G24" i="232"/>
  <c r="E24" i="232"/>
  <c r="AQ23" i="232"/>
  <c r="AH23" i="232"/>
  <c r="V23" i="232"/>
  <c r="R23" i="232"/>
  <c r="J23" i="232"/>
  <c r="K23" i="232" s="1"/>
  <c r="G23" i="232"/>
  <c r="AQ22" i="232"/>
  <c r="AH22" i="232"/>
  <c r="V22" i="232"/>
  <c r="R22" i="232"/>
  <c r="K22" i="232"/>
  <c r="J22" i="232"/>
  <c r="I22" i="232" s="1"/>
  <c r="G22" i="232"/>
  <c r="E22" i="232"/>
  <c r="AQ21" i="232"/>
  <c r="AH21" i="232"/>
  <c r="V21" i="232"/>
  <c r="R21" i="232"/>
  <c r="K21" i="232"/>
  <c r="J21" i="232"/>
  <c r="I21" i="232" s="1"/>
  <c r="G21" i="232"/>
  <c r="E21" i="232"/>
  <c r="AQ20" i="232"/>
  <c r="AH20" i="232"/>
  <c r="V20" i="232"/>
  <c r="R20" i="232"/>
  <c r="K20" i="232"/>
  <c r="J20" i="232"/>
  <c r="I20" i="232" s="1"/>
  <c r="G20" i="232"/>
  <c r="E20" i="232"/>
  <c r="AQ19" i="232"/>
  <c r="AH19" i="232"/>
  <c r="V19" i="232"/>
  <c r="R19" i="232"/>
  <c r="K19" i="232"/>
  <c r="J19" i="232"/>
  <c r="I19" i="232" s="1"/>
  <c r="G19" i="232"/>
  <c r="E19" i="232"/>
  <c r="AQ18" i="232"/>
  <c r="AH18" i="232"/>
  <c r="V18" i="232"/>
  <c r="R18" i="232"/>
  <c r="K18" i="232"/>
  <c r="J18" i="232"/>
  <c r="I18" i="232" s="1"/>
  <c r="G18" i="232"/>
  <c r="E18" i="232"/>
  <c r="AQ17" i="232"/>
  <c r="AH17" i="232"/>
  <c r="V17" i="232"/>
  <c r="R17" i="232"/>
  <c r="T17" i="232" s="1"/>
  <c r="K17" i="232"/>
  <c r="J17" i="232"/>
  <c r="I17" i="232" s="1"/>
  <c r="G17" i="232"/>
  <c r="E17" i="232"/>
  <c r="AQ16" i="232"/>
  <c r="AH16" i="232"/>
  <c r="V16" i="232"/>
  <c r="R16" i="232"/>
  <c r="K16" i="232"/>
  <c r="J16" i="232"/>
  <c r="I16" i="232" s="1"/>
  <c r="G16" i="232"/>
  <c r="E16" i="232"/>
  <c r="AQ15" i="232"/>
  <c r="AH15" i="232"/>
  <c r="V15" i="232"/>
  <c r="R15" i="232"/>
  <c r="K15" i="232"/>
  <c r="J15" i="232"/>
  <c r="I15" i="232" s="1"/>
  <c r="G15" i="232"/>
  <c r="E15" i="232"/>
  <c r="AQ14" i="232"/>
  <c r="AH14" i="232"/>
  <c r="V14" i="232"/>
  <c r="R14" i="232"/>
  <c r="K14" i="232"/>
  <c r="J14" i="232"/>
  <c r="I14" i="232" s="1"/>
  <c r="G14" i="232"/>
  <c r="E14" i="232"/>
  <c r="AQ13" i="232"/>
  <c r="AH13" i="232"/>
  <c r="V13" i="232"/>
  <c r="R13" i="232"/>
  <c r="K13" i="232"/>
  <c r="J13" i="232"/>
  <c r="I13" i="232" s="1"/>
  <c r="G13" i="232"/>
  <c r="E13" i="232"/>
  <c r="AQ12" i="232"/>
  <c r="AH12" i="232"/>
  <c r="V12" i="232"/>
  <c r="R12" i="232"/>
  <c r="K12" i="232"/>
  <c r="J12" i="232"/>
  <c r="I12" i="232" s="1"/>
  <c r="G12" i="232"/>
  <c r="E12" i="232"/>
  <c r="AH11" i="232"/>
  <c r="K11" i="232"/>
  <c r="J11" i="232"/>
  <c r="I11" i="232" s="1"/>
  <c r="G11" i="232"/>
  <c r="E11" i="232"/>
  <c r="AQ11" i="232"/>
  <c r="R11" i="232"/>
  <c r="AG8" i="232"/>
  <c r="AQ35" i="232" l="1"/>
  <c r="T34" i="232"/>
  <c r="AI34" i="232" s="1"/>
  <c r="I33" i="232"/>
  <c r="T33" i="232"/>
  <c r="AI33" i="232" s="1"/>
  <c r="T32" i="232"/>
  <c r="AI32" i="232" s="1"/>
  <c r="S32" i="232"/>
  <c r="T31" i="232"/>
  <c r="AI31" i="232" s="1"/>
  <c r="S31" i="232"/>
  <c r="T30" i="232"/>
  <c r="AI30" i="232" s="1"/>
  <c r="S30" i="232"/>
  <c r="T29" i="232"/>
  <c r="AI29" i="232" s="1"/>
  <c r="S29" i="232"/>
  <c r="T28" i="232"/>
  <c r="AI28" i="232" s="1"/>
  <c r="S28" i="232"/>
  <c r="T27" i="232"/>
  <c r="AI27" i="232" s="1"/>
  <c r="S27" i="232"/>
  <c r="T26" i="232"/>
  <c r="AI26" i="232" s="1"/>
  <c r="T25" i="232"/>
  <c r="AI25" i="232" s="1"/>
  <c r="T24" i="232"/>
  <c r="AI24" i="232" s="1"/>
  <c r="I23" i="232"/>
  <c r="K25" i="232"/>
  <c r="I27" i="232"/>
  <c r="K28" i="232"/>
  <c r="I29" i="232"/>
  <c r="K30" i="232"/>
  <c r="I31" i="232"/>
  <c r="K32" i="232"/>
  <c r="K34" i="232"/>
  <c r="T23" i="232"/>
  <c r="AI23" i="232" s="1"/>
  <c r="T22" i="232"/>
  <c r="T21" i="232"/>
  <c r="AI21" i="232" s="1"/>
  <c r="T20" i="232"/>
  <c r="AI20" i="232" s="1"/>
  <c r="T19" i="232"/>
  <c r="AI19" i="232" s="1"/>
  <c r="T18" i="232"/>
  <c r="T16" i="232"/>
  <c r="AI16" i="232" s="1"/>
  <c r="T15" i="232"/>
  <c r="AI15" i="232" s="1"/>
  <c r="T14" i="232"/>
  <c r="AI14" i="232" s="1"/>
  <c r="T13" i="232"/>
  <c r="AI13" i="232" s="1"/>
  <c r="T12" i="232"/>
  <c r="AI12" i="232" s="1"/>
  <c r="AH35" i="232"/>
  <c r="S23" i="232"/>
  <c r="S25" i="232"/>
  <c r="AI17" i="232"/>
  <c r="AI22" i="232"/>
  <c r="AI18" i="232"/>
  <c r="S24" i="232"/>
  <c r="S26" i="232"/>
  <c r="S11" i="232"/>
  <c r="R35" i="232"/>
  <c r="T11" i="232"/>
  <c r="S12" i="232"/>
  <c r="S13" i="232"/>
  <c r="S14" i="232"/>
  <c r="S15" i="232"/>
  <c r="S16" i="232"/>
  <c r="S17" i="232"/>
  <c r="S18" i="232"/>
  <c r="S19" i="232"/>
  <c r="S20" i="232"/>
  <c r="S21" i="232"/>
  <c r="S22" i="232"/>
  <c r="S33" i="232"/>
  <c r="S34" i="232"/>
  <c r="T35" i="232" l="1"/>
  <c r="AI35" i="232" s="1"/>
  <c r="AI11" i="232"/>
  <c r="S35" i="232"/>
  <c r="AP10" i="231" l="1"/>
  <c r="AG10" i="231"/>
  <c r="Q10" i="231"/>
  <c r="AR35" i="231" l="1"/>
  <c r="AQ34" i="231"/>
  <c r="AH34" i="231"/>
  <c r="V34" i="231"/>
  <c r="R34" i="231"/>
  <c r="J34" i="231"/>
  <c r="K34" i="231" s="1"/>
  <c r="I34" i="231"/>
  <c r="G34" i="231"/>
  <c r="E34" i="231"/>
  <c r="AQ33" i="231"/>
  <c r="AH33" i="231"/>
  <c r="V33" i="231"/>
  <c r="R33" i="231"/>
  <c r="J33" i="231"/>
  <c r="K33" i="231" s="1"/>
  <c r="I33" i="231"/>
  <c r="G33" i="231"/>
  <c r="E33" i="231"/>
  <c r="AW32" i="231"/>
  <c r="AQ32" i="231"/>
  <c r="AH32" i="231"/>
  <c r="V32" i="231"/>
  <c r="R32" i="231"/>
  <c r="J32" i="231"/>
  <c r="K32" i="231" s="1"/>
  <c r="I32" i="231"/>
  <c r="G32" i="231"/>
  <c r="E32" i="231"/>
  <c r="AQ31" i="231"/>
  <c r="AH31" i="231"/>
  <c r="V31" i="231"/>
  <c r="R31" i="231"/>
  <c r="J31" i="231"/>
  <c r="K31" i="231" s="1"/>
  <c r="I31" i="231"/>
  <c r="G31" i="231"/>
  <c r="E31" i="231"/>
  <c r="AQ30" i="231"/>
  <c r="AH30" i="231"/>
  <c r="V30" i="231"/>
  <c r="R30" i="231"/>
  <c r="J30" i="231"/>
  <c r="K30" i="231" s="1"/>
  <c r="I30" i="231"/>
  <c r="G30" i="231"/>
  <c r="E30" i="231"/>
  <c r="AQ29" i="231"/>
  <c r="AH29" i="231"/>
  <c r="V29" i="231"/>
  <c r="R29" i="231"/>
  <c r="J29" i="231"/>
  <c r="K29" i="231" s="1"/>
  <c r="I29" i="231"/>
  <c r="G29" i="231"/>
  <c r="E29" i="231"/>
  <c r="AQ28" i="231"/>
  <c r="AH28" i="231"/>
  <c r="V28" i="231"/>
  <c r="R28" i="231"/>
  <c r="J28" i="231"/>
  <c r="K28" i="231" s="1"/>
  <c r="I28" i="231"/>
  <c r="G28" i="231"/>
  <c r="E28" i="231"/>
  <c r="AQ27" i="231"/>
  <c r="AH27" i="231"/>
  <c r="V27" i="231"/>
  <c r="R27" i="231"/>
  <c r="J27" i="231"/>
  <c r="K27" i="231" s="1"/>
  <c r="I27" i="231"/>
  <c r="G27" i="231"/>
  <c r="E27" i="231"/>
  <c r="AQ26" i="231"/>
  <c r="AH26" i="231"/>
  <c r="V26" i="231"/>
  <c r="R26" i="231"/>
  <c r="J26" i="231"/>
  <c r="K26" i="231" s="1"/>
  <c r="I26" i="231"/>
  <c r="G26" i="231"/>
  <c r="E26" i="231"/>
  <c r="AQ25" i="231"/>
  <c r="AH25" i="231"/>
  <c r="V25" i="231"/>
  <c r="R25" i="231"/>
  <c r="J25" i="231"/>
  <c r="K25" i="231" s="1"/>
  <c r="I25" i="231"/>
  <c r="G25" i="231"/>
  <c r="E25" i="231"/>
  <c r="AQ24" i="231"/>
  <c r="AH24" i="231"/>
  <c r="V24" i="231"/>
  <c r="R24" i="231"/>
  <c r="J24" i="231"/>
  <c r="K24" i="231" s="1"/>
  <c r="I24" i="231"/>
  <c r="G24" i="231"/>
  <c r="E24" i="231"/>
  <c r="AQ23" i="231"/>
  <c r="AH23" i="231"/>
  <c r="V23" i="231"/>
  <c r="R23" i="231"/>
  <c r="J23" i="231"/>
  <c r="K23" i="231" s="1"/>
  <c r="I23" i="231"/>
  <c r="G23" i="231"/>
  <c r="AQ22" i="231"/>
  <c r="AH22" i="231"/>
  <c r="V22" i="231"/>
  <c r="R22" i="231"/>
  <c r="J22" i="231"/>
  <c r="K22" i="231" s="1"/>
  <c r="I22" i="231"/>
  <c r="G22" i="231"/>
  <c r="E22" i="231"/>
  <c r="AQ21" i="231"/>
  <c r="AH21" i="231"/>
  <c r="V21" i="231"/>
  <c r="R21" i="231"/>
  <c r="J21" i="231"/>
  <c r="K21" i="231" s="1"/>
  <c r="I21" i="231"/>
  <c r="G21" i="231"/>
  <c r="E21" i="231"/>
  <c r="AQ20" i="231"/>
  <c r="AH20" i="231"/>
  <c r="V20" i="231"/>
  <c r="R20" i="231"/>
  <c r="J20" i="231"/>
  <c r="K20" i="231" s="1"/>
  <c r="I20" i="231"/>
  <c r="G20" i="231"/>
  <c r="E20" i="231"/>
  <c r="AQ19" i="231"/>
  <c r="AH19" i="231"/>
  <c r="V19" i="231"/>
  <c r="R19" i="231"/>
  <c r="J19" i="231"/>
  <c r="K19" i="231" s="1"/>
  <c r="I19" i="231"/>
  <c r="G19" i="231"/>
  <c r="E19" i="231"/>
  <c r="AQ18" i="231"/>
  <c r="AH18" i="231"/>
  <c r="V18" i="231"/>
  <c r="R18" i="231"/>
  <c r="J18" i="231"/>
  <c r="K18" i="231" s="1"/>
  <c r="I18" i="231"/>
  <c r="G18" i="231"/>
  <c r="E18" i="231"/>
  <c r="AQ17" i="231"/>
  <c r="AH17" i="231"/>
  <c r="V17" i="231"/>
  <c r="R17" i="231"/>
  <c r="J17" i="231"/>
  <c r="K17" i="231" s="1"/>
  <c r="I17" i="231"/>
  <c r="G17" i="231"/>
  <c r="E17" i="231"/>
  <c r="AQ16" i="231"/>
  <c r="AH16" i="231"/>
  <c r="V16" i="231"/>
  <c r="R16" i="231"/>
  <c r="S16" i="231" s="1"/>
  <c r="J16" i="231"/>
  <c r="K16" i="231" s="1"/>
  <c r="I16" i="231"/>
  <c r="G16" i="231"/>
  <c r="E16" i="231"/>
  <c r="AQ15" i="231"/>
  <c r="AH15" i="231"/>
  <c r="V15" i="231"/>
  <c r="R15" i="231"/>
  <c r="S15" i="231" s="1"/>
  <c r="J15" i="231"/>
  <c r="K15" i="231" s="1"/>
  <c r="I15" i="231"/>
  <c r="G15" i="231"/>
  <c r="E15" i="231"/>
  <c r="AQ14" i="231"/>
  <c r="AH14" i="231"/>
  <c r="V14" i="231"/>
  <c r="R14" i="231"/>
  <c r="S14" i="231" s="1"/>
  <c r="J14" i="231"/>
  <c r="K14" i="231" s="1"/>
  <c r="I14" i="231"/>
  <c r="G14" i="231"/>
  <c r="E14" i="231"/>
  <c r="AQ13" i="231"/>
  <c r="AH13" i="231"/>
  <c r="V13" i="231"/>
  <c r="R13" i="231"/>
  <c r="T13" i="231" s="1"/>
  <c r="J13" i="231"/>
  <c r="K13" i="231" s="1"/>
  <c r="I13" i="231"/>
  <c r="G13" i="231"/>
  <c r="E13" i="231"/>
  <c r="AQ12" i="231"/>
  <c r="AH12" i="231"/>
  <c r="V12" i="231"/>
  <c r="R12" i="231"/>
  <c r="T12" i="231" s="1"/>
  <c r="J12" i="231"/>
  <c r="K12" i="231" s="1"/>
  <c r="I12" i="231"/>
  <c r="G12" i="231"/>
  <c r="E12" i="231"/>
  <c r="AH11" i="231"/>
  <c r="J11" i="231"/>
  <c r="K11" i="231" s="1"/>
  <c r="I11" i="231"/>
  <c r="G11" i="231"/>
  <c r="E11" i="231"/>
  <c r="AQ11" i="231"/>
  <c r="AG8" i="231"/>
  <c r="R11" i="231"/>
  <c r="T34" i="231" l="1"/>
  <c r="AI34" i="231" s="1"/>
  <c r="T33" i="231"/>
  <c r="AI33" i="231" s="1"/>
  <c r="S32" i="231"/>
  <c r="T32" i="231"/>
  <c r="AI32" i="231" s="1"/>
  <c r="T31" i="231"/>
  <c r="AI31" i="231" s="1"/>
  <c r="S31" i="231"/>
  <c r="T30" i="231"/>
  <c r="AI30" i="231" s="1"/>
  <c r="T29" i="231"/>
  <c r="AI29" i="231" s="1"/>
  <c r="S28" i="231"/>
  <c r="T28" i="231"/>
  <c r="AI28" i="231" s="1"/>
  <c r="S27" i="231"/>
  <c r="T27" i="231"/>
  <c r="AI27" i="231" s="1"/>
  <c r="T26" i="231"/>
  <c r="AI26" i="231" s="1"/>
  <c r="S24" i="231"/>
  <c r="T25" i="231"/>
  <c r="AI25" i="231" s="1"/>
  <c r="T24" i="231"/>
  <c r="AI24" i="231" s="1"/>
  <c r="S23" i="231"/>
  <c r="T23" i="231"/>
  <c r="AI23" i="231" s="1"/>
  <c r="T22" i="231"/>
  <c r="AI22" i="231" s="1"/>
  <c r="S21" i="231"/>
  <c r="S20" i="231"/>
  <c r="S19" i="231"/>
  <c r="T18" i="231"/>
  <c r="AI18" i="231" s="1"/>
  <c r="S17" i="231"/>
  <c r="AQ35" i="231"/>
  <c r="AH35" i="231"/>
  <c r="S26" i="231"/>
  <c r="S30" i="231"/>
  <c r="S25" i="231"/>
  <c r="S29" i="231"/>
  <c r="AI12" i="231"/>
  <c r="AI13" i="231"/>
  <c r="T11" i="231"/>
  <c r="AI11" i="231" s="1"/>
  <c r="S11" i="231"/>
  <c r="R35" i="231"/>
  <c r="S18" i="231"/>
  <c r="S22" i="231"/>
  <c r="T14" i="231"/>
  <c r="AI14" i="231" s="1"/>
  <c r="T15" i="231"/>
  <c r="AI15" i="231" s="1"/>
  <c r="T16" i="231"/>
  <c r="AI16" i="231" s="1"/>
  <c r="T17" i="231"/>
  <c r="AI17" i="231" s="1"/>
  <c r="T19" i="231"/>
  <c r="AI19" i="231" s="1"/>
  <c r="T20" i="231"/>
  <c r="AI20" i="231" s="1"/>
  <c r="T21" i="231"/>
  <c r="AI21" i="231" s="1"/>
  <c r="S12" i="231"/>
  <c r="S33" i="231"/>
  <c r="S34" i="231"/>
  <c r="S13" i="231"/>
  <c r="S35" i="231" l="1"/>
  <c r="T35" i="231"/>
  <c r="AI35" i="231" s="1"/>
  <c r="AP10" i="230" l="1"/>
  <c r="AQ11" i="230" s="1"/>
  <c r="AG10" i="230"/>
  <c r="Q10" i="230"/>
  <c r="AR35" i="230"/>
  <c r="AQ34" i="230"/>
  <c r="AH34" i="230"/>
  <c r="V34" i="230"/>
  <c r="R34" i="230"/>
  <c r="J34" i="230"/>
  <c r="I34" i="230" s="1"/>
  <c r="G34" i="230"/>
  <c r="E34" i="230"/>
  <c r="AQ33" i="230"/>
  <c r="AH33" i="230"/>
  <c r="V33" i="230"/>
  <c r="R33" i="230"/>
  <c r="J33" i="230"/>
  <c r="K33" i="230" s="1"/>
  <c r="I33" i="230"/>
  <c r="G33" i="230"/>
  <c r="E33" i="230"/>
  <c r="AW32" i="230"/>
  <c r="AQ32" i="230"/>
  <c r="AH32" i="230"/>
  <c r="V32" i="230"/>
  <c r="R32" i="230"/>
  <c r="J32" i="230"/>
  <c r="K32" i="230" s="1"/>
  <c r="G32" i="230"/>
  <c r="E32" i="230"/>
  <c r="AQ31" i="230"/>
  <c r="AH31" i="230"/>
  <c r="V31" i="230"/>
  <c r="R31" i="230"/>
  <c r="J31" i="230"/>
  <c r="K31" i="230" s="1"/>
  <c r="G31" i="230"/>
  <c r="E31" i="230"/>
  <c r="AQ30" i="230"/>
  <c r="AH30" i="230"/>
  <c r="V30" i="230"/>
  <c r="R30" i="230"/>
  <c r="J30" i="230"/>
  <c r="K30" i="230" s="1"/>
  <c r="G30" i="230"/>
  <c r="E30" i="230"/>
  <c r="AQ29" i="230"/>
  <c r="AH29" i="230"/>
  <c r="V29" i="230"/>
  <c r="R29" i="230"/>
  <c r="J29" i="230"/>
  <c r="K29" i="230" s="1"/>
  <c r="G29" i="230"/>
  <c r="E29" i="230"/>
  <c r="AQ28" i="230"/>
  <c r="AH28" i="230"/>
  <c r="V28" i="230"/>
  <c r="R28" i="230"/>
  <c r="J28" i="230"/>
  <c r="K28" i="230" s="1"/>
  <c r="G28" i="230"/>
  <c r="E28" i="230"/>
  <c r="AQ27" i="230"/>
  <c r="AH27" i="230"/>
  <c r="V27" i="230"/>
  <c r="R27" i="230"/>
  <c r="J27" i="230"/>
  <c r="K27" i="230" s="1"/>
  <c r="G27" i="230"/>
  <c r="E27" i="230"/>
  <c r="AQ26" i="230"/>
  <c r="AH26" i="230"/>
  <c r="V26" i="230"/>
  <c r="R26" i="230"/>
  <c r="J26" i="230"/>
  <c r="K26" i="230" s="1"/>
  <c r="G26" i="230"/>
  <c r="E26" i="230"/>
  <c r="AQ25" i="230"/>
  <c r="AH25" i="230"/>
  <c r="V25" i="230"/>
  <c r="R25" i="230"/>
  <c r="J25" i="230"/>
  <c r="K25" i="230" s="1"/>
  <c r="G25" i="230"/>
  <c r="E25" i="230"/>
  <c r="AQ24" i="230"/>
  <c r="AH24" i="230"/>
  <c r="V24" i="230"/>
  <c r="R24" i="230"/>
  <c r="J24" i="230"/>
  <c r="K24" i="230" s="1"/>
  <c r="G24" i="230"/>
  <c r="E24" i="230"/>
  <c r="AQ23" i="230"/>
  <c r="AH23" i="230"/>
  <c r="V23" i="230"/>
  <c r="R23" i="230"/>
  <c r="J23" i="230"/>
  <c r="K23" i="230" s="1"/>
  <c r="G23" i="230"/>
  <c r="AQ22" i="230"/>
  <c r="AH22" i="230"/>
  <c r="V22" i="230"/>
  <c r="R22" i="230"/>
  <c r="J22" i="230"/>
  <c r="K22" i="230" s="1"/>
  <c r="I22" i="230"/>
  <c r="G22" i="230"/>
  <c r="E22" i="230"/>
  <c r="AQ21" i="230"/>
  <c r="AH21" i="230"/>
  <c r="V21" i="230"/>
  <c r="R21" i="230"/>
  <c r="J21" i="230"/>
  <c r="K21" i="230" s="1"/>
  <c r="I21" i="230"/>
  <c r="G21" i="230"/>
  <c r="E21" i="230"/>
  <c r="AQ20" i="230"/>
  <c r="AH20" i="230"/>
  <c r="V20" i="230"/>
  <c r="R20" i="230"/>
  <c r="J20" i="230"/>
  <c r="I20" i="230" s="1"/>
  <c r="G20" i="230"/>
  <c r="E20" i="230"/>
  <c r="AQ19" i="230"/>
  <c r="AH19" i="230"/>
  <c r="V19" i="230"/>
  <c r="R19" i="230"/>
  <c r="K19" i="230"/>
  <c r="J19" i="230"/>
  <c r="I19" i="230"/>
  <c r="G19" i="230"/>
  <c r="E19" i="230"/>
  <c r="AQ18" i="230"/>
  <c r="AH18" i="230"/>
  <c r="V18" i="230"/>
  <c r="R18" i="230"/>
  <c r="J18" i="230"/>
  <c r="K18" i="230" s="1"/>
  <c r="I18" i="230"/>
  <c r="G18" i="230"/>
  <c r="E18" i="230"/>
  <c r="AQ17" i="230"/>
  <c r="AH17" i="230"/>
  <c r="V17" i="230"/>
  <c r="R17" i="230"/>
  <c r="J17" i="230"/>
  <c r="K17" i="230" s="1"/>
  <c r="I17" i="230"/>
  <c r="G17" i="230"/>
  <c r="E17" i="230"/>
  <c r="AQ16" i="230"/>
  <c r="AH16" i="230"/>
  <c r="V16" i="230"/>
  <c r="R16" i="230"/>
  <c r="J16" i="230"/>
  <c r="I16" i="230" s="1"/>
  <c r="G16" i="230"/>
  <c r="E16" i="230"/>
  <c r="AQ15" i="230"/>
  <c r="AH15" i="230"/>
  <c r="V15" i="230"/>
  <c r="R15" i="230"/>
  <c r="K15" i="230"/>
  <c r="J15" i="230"/>
  <c r="I15" i="230"/>
  <c r="G15" i="230"/>
  <c r="E15" i="230"/>
  <c r="AQ14" i="230"/>
  <c r="AH14" i="230"/>
  <c r="V14" i="230"/>
  <c r="R14" i="230"/>
  <c r="J14" i="230"/>
  <c r="K14" i="230" s="1"/>
  <c r="I14" i="230"/>
  <c r="G14" i="230"/>
  <c r="E14" i="230"/>
  <c r="AQ13" i="230"/>
  <c r="AH13" i="230"/>
  <c r="V13" i="230"/>
  <c r="R13" i="230"/>
  <c r="J13" i="230"/>
  <c r="K13" i="230" s="1"/>
  <c r="I13" i="230"/>
  <c r="G13" i="230"/>
  <c r="E13" i="230"/>
  <c r="AQ12" i="230"/>
  <c r="AH12" i="230"/>
  <c r="V12" i="230"/>
  <c r="R12" i="230"/>
  <c r="J12" i="230"/>
  <c r="I12" i="230" s="1"/>
  <c r="G12" i="230"/>
  <c r="E12" i="230"/>
  <c r="V11" i="230"/>
  <c r="J11" i="230"/>
  <c r="K11" i="230" s="1"/>
  <c r="I11" i="230"/>
  <c r="G11" i="230"/>
  <c r="E11" i="230"/>
  <c r="AH11" i="230"/>
  <c r="R11" i="230"/>
  <c r="T34" i="230" l="1"/>
  <c r="AI34" i="230" s="1"/>
  <c r="T33" i="230"/>
  <c r="AI33" i="230" s="1"/>
  <c r="T32" i="230"/>
  <c r="AI32" i="230" s="1"/>
  <c r="T31" i="230"/>
  <c r="AI31" i="230" s="1"/>
  <c r="T30" i="230"/>
  <c r="AI30" i="230" s="1"/>
  <c r="T29" i="230"/>
  <c r="AI29" i="230" s="1"/>
  <c r="T28" i="230"/>
  <c r="AI28" i="230" s="1"/>
  <c r="T27" i="230"/>
  <c r="AI27" i="230" s="1"/>
  <c r="T26" i="230"/>
  <c r="AI26" i="230" s="1"/>
  <c r="T25" i="230"/>
  <c r="AI25" i="230" s="1"/>
  <c r="T24" i="230"/>
  <c r="AI24" i="230" s="1"/>
  <c r="T23" i="230"/>
  <c r="AI23" i="230" s="1"/>
  <c r="T22" i="230"/>
  <c r="AI22" i="230" s="1"/>
  <c r="T21" i="230"/>
  <c r="AI21" i="230" s="1"/>
  <c r="T20" i="230"/>
  <c r="AI20" i="230" s="1"/>
  <c r="T19" i="230"/>
  <c r="AI19" i="230" s="1"/>
  <c r="T18" i="230"/>
  <c r="AI18" i="230" s="1"/>
  <c r="T17" i="230"/>
  <c r="AI17" i="230" s="1"/>
  <c r="T16" i="230"/>
  <c r="AI16" i="230" s="1"/>
  <c r="T15" i="230"/>
  <c r="AI15" i="230" s="1"/>
  <c r="T14" i="230"/>
  <c r="AI14" i="230" s="1"/>
  <c r="T13" i="230"/>
  <c r="AI13" i="230" s="1"/>
  <c r="T12" i="230"/>
  <c r="AI12" i="230" s="1"/>
  <c r="K12" i="230"/>
  <c r="K16" i="230"/>
  <c r="K20" i="230"/>
  <c r="S33" i="230"/>
  <c r="K34" i="230"/>
  <c r="AQ35" i="230"/>
  <c r="AG8" i="230"/>
  <c r="S17" i="230"/>
  <c r="S18" i="230"/>
  <c r="S34" i="230"/>
  <c r="S12" i="230"/>
  <c r="S13" i="230"/>
  <c r="S14" i="230"/>
  <c r="S15" i="230"/>
  <c r="S16" i="230"/>
  <c r="S19" i="230"/>
  <c r="S20" i="230"/>
  <c r="S21" i="230"/>
  <c r="S22" i="230"/>
  <c r="AH35" i="230"/>
  <c r="T11" i="230"/>
  <c r="S11" i="230"/>
  <c r="R35" i="230"/>
  <c r="I23" i="230"/>
  <c r="S23" i="230"/>
  <c r="I24" i="230"/>
  <c r="S24" i="230"/>
  <c r="I25" i="230"/>
  <c r="S25" i="230"/>
  <c r="I26" i="230"/>
  <c r="S26" i="230"/>
  <c r="I27" i="230"/>
  <c r="S27" i="230"/>
  <c r="I28" i="230"/>
  <c r="S28" i="230"/>
  <c r="I29" i="230"/>
  <c r="S29" i="230"/>
  <c r="I30" i="230"/>
  <c r="S30" i="230"/>
  <c r="I31" i="230"/>
  <c r="S31" i="230"/>
  <c r="I32" i="230"/>
  <c r="S32" i="230"/>
  <c r="T35" i="230" l="1"/>
  <c r="AI35" i="230" s="1"/>
  <c r="S35" i="230"/>
  <c r="AI11" i="230"/>
  <c r="AP10" i="229" l="1"/>
  <c r="AG10" i="229"/>
  <c r="Q10" i="229"/>
  <c r="AR35" i="229" l="1"/>
  <c r="AP35" i="229"/>
  <c r="AH34" i="229"/>
  <c r="V34" i="229"/>
  <c r="R34" i="229"/>
  <c r="J34" i="229"/>
  <c r="K34" i="229" s="1"/>
  <c r="G34" i="229"/>
  <c r="E34" i="229"/>
  <c r="AQ34" i="229"/>
  <c r="AH33" i="229"/>
  <c r="V33" i="229"/>
  <c r="R33" i="229"/>
  <c r="J33" i="229"/>
  <c r="K33" i="229" s="1"/>
  <c r="G33" i="229"/>
  <c r="E33" i="229"/>
  <c r="AW32" i="229"/>
  <c r="AQ32" i="229"/>
  <c r="AH32" i="229"/>
  <c r="V32" i="229"/>
  <c r="R32" i="229"/>
  <c r="J32" i="229"/>
  <c r="I32" i="229" s="1"/>
  <c r="G32" i="229"/>
  <c r="E32" i="229"/>
  <c r="AH31" i="229"/>
  <c r="V31" i="229"/>
  <c r="R31" i="229"/>
  <c r="J31" i="229"/>
  <c r="K31" i="229" s="1"/>
  <c r="G31" i="229"/>
  <c r="E31" i="229"/>
  <c r="AQ31" i="229"/>
  <c r="AH30" i="229"/>
  <c r="V30" i="229"/>
  <c r="R30" i="229"/>
  <c r="J30" i="229"/>
  <c r="K30" i="229" s="1"/>
  <c r="G30" i="229"/>
  <c r="E30" i="229"/>
  <c r="AQ29" i="229"/>
  <c r="AH29" i="229"/>
  <c r="V29" i="229"/>
  <c r="R29" i="229"/>
  <c r="J29" i="229"/>
  <c r="K29" i="229" s="1"/>
  <c r="G29" i="229"/>
  <c r="E29" i="229"/>
  <c r="AQ28" i="229"/>
  <c r="AH28" i="229"/>
  <c r="V28" i="229"/>
  <c r="R28" i="229"/>
  <c r="J28" i="229"/>
  <c r="K28" i="229" s="1"/>
  <c r="G28" i="229"/>
  <c r="E28" i="229"/>
  <c r="AQ27" i="229"/>
  <c r="AH27" i="229"/>
  <c r="V27" i="229"/>
  <c r="R27" i="229"/>
  <c r="J27" i="229"/>
  <c r="K27" i="229" s="1"/>
  <c r="G27" i="229"/>
  <c r="E27" i="229"/>
  <c r="AQ26" i="229"/>
  <c r="AH26" i="229"/>
  <c r="V26" i="229"/>
  <c r="R26" i="229"/>
  <c r="J26" i="229"/>
  <c r="K26" i="229" s="1"/>
  <c r="G26" i="229"/>
  <c r="E26" i="229"/>
  <c r="AQ25" i="229"/>
  <c r="AH25" i="229"/>
  <c r="V25" i="229"/>
  <c r="R25" i="229"/>
  <c r="J25" i="229"/>
  <c r="K25" i="229" s="1"/>
  <c r="I25" i="229"/>
  <c r="G25" i="229"/>
  <c r="E25" i="229"/>
  <c r="AQ24" i="229"/>
  <c r="AH24" i="229"/>
  <c r="V24" i="229"/>
  <c r="R24" i="229"/>
  <c r="J24" i="229"/>
  <c r="K24" i="229" s="1"/>
  <c r="G24" i="229"/>
  <c r="E24" i="229"/>
  <c r="AQ23" i="229"/>
  <c r="AH23" i="229"/>
  <c r="V23" i="229"/>
  <c r="R23" i="229"/>
  <c r="J23" i="229"/>
  <c r="K23" i="229" s="1"/>
  <c r="G23" i="229"/>
  <c r="AQ22" i="229"/>
  <c r="AH22" i="229"/>
  <c r="V22" i="229"/>
  <c r="R22" i="229"/>
  <c r="J22" i="229"/>
  <c r="K22" i="229" s="1"/>
  <c r="G22" i="229"/>
  <c r="E22" i="229"/>
  <c r="AQ21" i="229"/>
  <c r="AH21" i="229"/>
  <c r="V21" i="229"/>
  <c r="R21" i="229"/>
  <c r="J21" i="229"/>
  <c r="I21" i="229" s="1"/>
  <c r="G21" i="229"/>
  <c r="E21" i="229"/>
  <c r="AQ20" i="229"/>
  <c r="AH20" i="229"/>
  <c r="V20" i="229"/>
  <c r="R20" i="229"/>
  <c r="J20" i="229"/>
  <c r="I20" i="229" s="1"/>
  <c r="G20" i="229"/>
  <c r="E20" i="229"/>
  <c r="AQ19" i="229"/>
  <c r="AH19" i="229"/>
  <c r="V19" i="229"/>
  <c r="R19" i="229"/>
  <c r="J19" i="229"/>
  <c r="K19" i="229" s="1"/>
  <c r="G19" i="229"/>
  <c r="E19" i="229"/>
  <c r="AQ18" i="229"/>
  <c r="AH18" i="229"/>
  <c r="V18" i="229"/>
  <c r="R18" i="229"/>
  <c r="J18" i="229"/>
  <c r="K18" i="229" s="1"/>
  <c r="G18" i="229"/>
  <c r="E18" i="229"/>
  <c r="AQ17" i="229"/>
  <c r="AH17" i="229"/>
  <c r="V17" i="229"/>
  <c r="R17" i="229"/>
  <c r="J17" i="229"/>
  <c r="K17" i="229" s="1"/>
  <c r="G17" i="229"/>
  <c r="E17" i="229"/>
  <c r="AQ16" i="229"/>
  <c r="AH16" i="229"/>
  <c r="V16" i="229"/>
  <c r="R16" i="229"/>
  <c r="J16" i="229"/>
  <c r="K16" i="229" s="1"/>
  <c r="G16" i="229"/>
  <c r="E16" i="229"/>
  <c r="AQ15" i="229"/>
  <c r="AH15" i="229"/>
  <c r="V15" i="229"/>
  <c r="R15" i="229"/>
  <c r="J15" i="229"/>
  <c r="K15" i="229" s="1"/>
  <c r="G15" i="229"/>
  <c r="E15" i="229"/>
  <c r="AQ14" i="229"/>
  <c r="AH14" i="229"/>
  <c r="V14" i="229"/>
  <c r="R14" i="229"/>
  <c r="J14" i="229"/>
  <c r="K14" i="229" s="1"/>
  <c r="G14" i="229"/>
  <c r="E14" i="229"/>
  <c r="AQ13" i="229"/>
  <c r="AH13" i="229"/>
  <c r="V13" i="229"/>
  <c r="R13" i="229"/>
  <c r="J13" i="229"/>
  <c r="K13" i="229" s="1"/>
  <c r="G13" i="229"/>
  <c r="E13" i="229"/>
  <c r="AQ12" i="229"/>
  <c r="AH12" i="229"/>
  <c r="V12" i="229"/>
  <c r="R12" i="229"/>
  <c r="J12" i="229"/>
  <c r="K12" i="229" s="1"/>
  <c r="G12" i="229"/>
  <c r="E12" i="229"/>
  <c r="AH11" i="229"/>
  <c r="V11" i="229"/>
  <c r="J11" i="229"/>
  <c r="K11" i="229" s="1"/>
  <c r="G11" i="229"/>
  <c r="E11" i="229"/>
  <c r="AQ11" i="229"/>
  <c r="AG8" i="229"/>
  <c r="R11" i="229"/>
  <c r="S31" i="229" l="1"/>
  <c r="T30" i="229"/>
  <c r="AI30" i="229" s="1"/>
  <c r="I29" i="229"/>
  <c r="I28" i="229"/>
  <c r="I12" i="229"/>
  <c r="I13" i="229"/>
  <c r="I14" i="229"/>
  <c r="I11" i="229"/>
  <c r="S27" i="229"/>
  <c r="T26" i="229"/>
  <c r="AI26" i="229" s="1"/>
  <c r="I24" i="229"/>
  <c r="S23" i="229"/>
  <c r="T22" i="229"/>
  <c r="AI22" i="229" s="1"/>
  <c r="T18" i="229"/>
  <c r="AI18" i="229" s="1"/>
  <c r="K20" i="229"/>
  <c r="I23" i="229"/>
  <c r="I27" i="229"/>
  <c r="S21" i="229"/>
  <c r="S32" i="229"/>
  <c r="S14" i="229"/>
  <c r="S16" i="229"/>
  <c r="S18" i="229"/>
  <c r="I19" i="229"/>
  <c r="S22" i="229"/>
  <c r="S24" i="229"/>
  <c r="S26" i="229"/>
  <c r="S28" i="229"/>
  <c r="S30" i="229"/>
  <c r="I15" i="229"/>
  <c r="I16" i="229"/>
  <c r="I18" i="229"/>
  <c r="I22" i="229"/>
  <c r="S25" i="229"/>
  <c r="S29" i="229"/>
  <c r="T33" i="229"/>
  <c r="AI33" i="229" s="1"/>
  <c r="S34" i="229"/>
  <c r="S19" i="229"/>
  <c r="S15" i="229"/>
  <c r="S17" i="229"/>
  <c r="S20" i="229"/>
  <c r="T21" i="229"/>
  <c r="AI21" i="229" s="1"/>
  <c r="T23" i="229"/>
  <c r="AI23" i="229" s="1"/>
  <c r="T27" i="229"/>
  <c r="AI27" i="229" s="1"/>
  <c r="I31" i="229"/>
  <c r="T31" i="229"/>
  <c r="AI31" i="229" s="1"/>
  <c r="T34" i="229"/>
  <c r="AI34" i="229" s="1"/>
  <c r="T13" i="229"/>
  <c r="T12" i="229"/>
  <c r="AI12" i="229" s="1"/>
  <c r="AH35" i="229"/>
  <c r="AI13" i="229"/>
  <c r="T17" i="229"/>
  <c r="AI17" i="229" s="1"/>
  <c r="T11" i="229"/>
  <c r="AI11" i="229" s="1"/>
  <c r="S11" i="229"/>
  <c r="R35" i="229"/>
  <c r="K21" i="229"/>
  <c r="T14" i="229"/>
  <c r="AI14" i="229" s="1"/>
  <c r="T15" i="229"/>
  <c r="AI15" i="229" s="1"/>
  <c r="T19" i="229"/>
  <c r="AI19" i="229" s="1"/>
  <c r="T24" i="229"/>
  <c r="AI24" i="229" s="1"/>
  <c r="T28" i="229"/>
  <c r="AI28" i="229" s="1"/>
  <c r="T32" i="229"/>
  <c r="AI32" i="229" s="1"/>
  <c r="T16" i="229"/>
  <c r="AI16" i="229" s="1"/>
  <c r="I17" i="229"/>
  <c r="T20" i="229"/>
  <c r="AI20" i="229" s="1"/>
  <c r="T25" i="229"/>
  <c r="AI25" i="229" s="1"/>
  <c r="I26" i="229"/>
  <c r="T29" i="229"/>
  <c r="AI29" i="229" s="1"/>
  <c r="I30" i="229"/>
  <c r="K32" i="229"/>
  <c r="I33" i="229"/>
  <c r="S33" i="229"/>
  <c r="I34" i="229"/>
  <c r="S12" i="229"/>
  <c r="S13" i="229"/>
  <c r="AQ30" i="229"/>
  <c r="AQ33" i="229"/>
  <c r="AQ35" i="229" l="1"/>
  <c r="S35" i="229"/>
  <c r="T35" i="229"/>
  <c r="AI35" i="229" s="1"/>
  <c r="AP10" i="228" l="1"/>
  <c r="AG10" i="228"/>
  <c r="Q10" i="228"/>
  <c r="AP35" i="228" l="1"/>
  <c r="AR35" i="228"/>
  <c r="AQ34" i="228"/>
  <c r="AH34" i="228"/>
  <c r="V34" i="228"/>
  <c r="R34" i="228"/>
  <c r="J34" i="228"/>
  <c r="I34" i="228" s="1"/>
  <c r="G34" i="228"/>
  <c r="E34" i="228"/>
  <c r="AQ33" i="228"/>
  <c r="AH33" i="228"/>
  <c r="V33" i="228"/>
  <c r="R33" i="228"/>
  <c r="J33" i="228"/>
  <c r="I33" i="228" s="1"/>
  <c r="G33" i="228"/>
  <c r="E33" i="228"/>
  <c r="AW32" i="228"/>
  <c r="AQ32" i="228"/>
  <c r="AH32" i="228"/>
  <c r="V32" i="228"/>
  <c r="R32" i="228"/>
  <c r="T32" i="228" s="1"/>
  <c r="J32" i="228"/>
  <c r="I32" i="228" s="1"/>
  <c r="G32" i="228"/>
  <c r="E32" i="228"/>
  <c r="AQ31" i="228"/>
  <c r="AH31" i="228"/>
  <c r="V31" i="228"/>
  <c r="R31" i="228"/>
  <c r="T31" i="228" s="1"/>
  <c r="K31" i="228"/>
  <c r="J31" i="228"/>
  <c r="I31" i="228"/>
  <c r="G31" i="228"/>
  <c r="E31" i="228"/>
  <c r="AQ30" i="228"/>
  <c r="AH30" i="228"/>
  <c r="V30" i="228"/>
  <c r="R30" i="228"/>
  <c r="T30" i="228" s="1"/>
  <c r="K30" i="228"/>
  <c r="J30" i="228"/>
  <c r="I30" i="228"/>
  <c r="G30" i="228"/>
  <c r="E30" i="228"/>
  <c r="AQ29" i="228"/>
  <c r="AH29" i="228"/>
  <c r="V29" i="228"/>
  <c r="R29" i="228"/>
  <c r="T29" i="228" s="1"/>
  <c r="K29" i="228"/>
  <c r="J29" i="228"/>
  <c r="I29" i="228"/>
  <c r="G29" i="228"/>
  <c r="E29" i="228"/>
  <c r="AQ28" i="228"/>
  <c r="AH28" i="228"/>
  <c r="V28" i="228"/>
  <c r="R28" i="228"/>
  <c r="T28" i="228" s="1"/>
  <c r="K28" i="228"/>
  <c r="J28" i="228"/>
  <c r="I28" i="228"/>
  <c r="G28" i="228"/>
  <c r="E28" i="228"/>
  <c r="AQ27" i="228"/>
  <c r="AH27" i="228"/>
  <c r="V27" i="228"/>
  <c r="R27" i="228"/>
  <c r="T27" i="228" s="1"/>
  <c r="K27" i="228"/>
  <c r="J27" i="228"/>
  <c r="I27" i="228"/>
  <c r="G27" i="228"/>
  <c r="E27" i="228"/>
  <c r="AQ26" i="228"/>
  <c r="AH26" i="228"/>
  <c r="V26" i="228"/>
  <c r="R26" i="228"/>
  <c r="T26" i="228" s="1"/>
  <c r="K26" i="228"/>
  <c r="J26" i="228"/>
  <c r="I26" i="228"/>
  <c r="G26" i="228"/>
  <c r="E26" i="228"/>
  <c r="AQ25" i="228"/>
  <c r="AH25" i="228"/>
  <c r="V25" i="228"/>
  <c r="R25" i="228"/>
  <c r="T25" i="228" s="1"/>
  <c r="K25" i="228"/>
  <c r="J25" i="228"/>
  <c r="I25" i="228"/>
  <c r="G25" i="228"/>
  <c r="E25" i="228"/>
  <c r="AQ24" i="228"/>
  <c r="AH24" i="228"/>
  <c r="V24" i="228"/>
  <c r="R24" i="228"/>
  <c r="T24" i="228" s="1"/>
  <c r="K24" i="228"/>
  <c r="J24" i="228"/>
  <c r="I24" i="228"/>
  <c r="G24" i="228"/>
  <c r="E24" i="228"/>
  <c r="AQ23" i="228"/>
  <c r="AH23" i="228"/>
  <c r="V23" i="228"/>
  <c r="R23" i="228"/>
  <c r="T23" i="228" s="1"/>
  <c r="K23" i="228"/>
  <c r="J23" i="228"/>
  <c r="I23" i="228"/>
  <c r="G23" i="228"/>
  <c r="AQ22" i="228"/>
  <c r="AH22" i="228"/>
  <c r="V22" i="228"/>
  <c r="R22" i="228"/>
  <c r="S22" i="228" s="1"/>
  <c r="J22" i="228"/>
  <c r="I22" i="228" s="1"/>
  <c r="G22" i="228"/>
  <c r="E22" i="228"/>
  <c r="AQ21" i="228"/>
  <c r="AH21" i="228"/>
  <c r="V21" i="228"/>
  <c r="R21" i="228"/>
  <c r="S21" i="228" s="1"/>
  <c r="J21" i="228"/>
  <c r="I21" i="228" s="1"/>
  <c r="G21" i="228"/>
  <c r="E21" i="228"/>
  <c r="AQ20" i="228"/>
  <c r="AH20" i="228"/>
  <c r="V20" i="228"/>
  <c r="R20" i="228"/>
  <c r="S20" i="228" s="1"/>
  <c r="J20" i="228"/>
  <c r="I20" i="228" s="1"/>
  <c r="G20" i="228"/>
  <c r="E20" i="228"/>
  <c r="AQ19" i="228"/>
  <c r="AH19" i="228"/>
  <c r="V19" i="228"/>
  <c r="R19" i="228"/>
  <c r="S19" i="228" s="1"/>
  <c r="J19" i="228"/>
  <c r="I19" i="228" s="1"/>
  <c r="G19" i="228"/>
  <c r="E19" i="228"/>
  <c r="AQ18" i="228"/>
  <c r="AH18" i="228"/>
  <c r="V18" i="228"/>
  <c r="R18" i="228"/>
  <c r="S18" i="228" s="1"/>
  <c r="J18" i="228"/>
  <c r="I18" i="228" s="1"/>
  <c r="G18" i="228"/>
  <c r="E18" i="228"/>
  <c r="AQ17" i="228"/>
  <c r="AH17" i="228"/>
  <c r="V17" i="228"/>
  <c r="R17" i="228"/>
  <c r="S17" i="228" s="1"/>
  <c r="J17" i="228"/>
  <c r="I17" i="228" s="1"/>
  <c r="G17" i="228"/>
  <c r="E17" i="228"/>
  <c r="AQ16" i="228"/>
  <c r="AH16" i="228"/>
  <c r="V16" i="228"/>
  <c r="R16" i="228"/>
  <c r="J16" i="228"/>
  <c r="I16" i="228" s="1"/>
  <c r="G16" i="228"/>
  <c r="E16" i="228"/>
  <c r="AQ15" i="228"/>
  <c r="AH15" i="228"/>
  <c r="V15" i="228"/>
  <c r="R15" i="228"/>
  <c r="J15" i="228"/>
  <c r="I15" i="228" s="1"/>
  <c r="G15" i="228"/>
  <c r="E15" i="228"/>
  <c r="AQ14" i="228"/>
  <c r="AH14" i="228"/>
  <c r="V14" i="228"/>
  <c r="R14" i="228"/>
  <c r="J14" i="228"/>
  <c r="I14" i="228" s="1"/>
  <c r="G14" i="228"/>
  <c r="E14" i="228"/>
  <c r="AQ13" i="228"/>
  <c r="AH13" i="228"/>
  <c r="V13" i="228"/>
  <c r="R13" i="228"/>
  <c r="J13" i="228"/>
  <c r="I13" i="228" s="1"/>
  <c r="G13" i="228"/>
  <c r="E13" i="228"/>
  <c r="AQ12" i="228"/>
  <c r="AH12" i="228"/>
  <c r="V12" i="228"/>
  <c r="R12" i="228"/>
  <c r="J12" i="228"/>
  <c r="I12" i="228" s="1"/>
  <c r="G12" i="228"/>
  <c r="E12" i="228"/>
  <c r="AH11" i="228"/>
  <c r="V11" i="228"/>
  <c r="J11" i="228"/>
  <c r="I11" i="228" s="1"/>
  <c r="G11" i="228"/>
  <c r="E11" i="228"/>
  <c r="AQ11" i="228"/>
  <c r="R11" i="228"/>
  <c r="AG8" i="228"/>
  <c r="S34" i="228" l="1"/>
  <c r="S33" i="228"/>
  <c r="AI31" i="228"/>
  <c r="AI28" i="228"/>
  <c r="AI27" i="228"/>
  <c r="AI23" i="228"/>
  <c r="S16" i="228"/>
  <c r="S15" i="228"/>
  <c r="S14" i="228"/>
  <c r="AQ35" i="228"/>
  <c r="S13" i="228"/>
  <c r="S12" i="228"/>
  <c r="AI26" i="228"/>
  <c r="AI30" i="228"/>
  <c r="AI32" i="228"/>
  <c r="AI25" i="228"/>
  <c r="AI29" i="228"/>
  <c r="S27" i="228"/>
  <c r="S29" i="228"/>
  <c r="S31" i="228"/>
  <c r="S32" i="228"/>
  <c r="T12" i="228"/>
  <c r="AI12" i="228" s="1"/>
  <c r="T13" i="228"/>
  <c r="AI13" i="228" s="1"/>
  <c r="T14" i="228"/>
  <c r="AI14" i="228" s="1"/>
  <c r="T15" i="228"/>
  <c r="AI15" i="228" s="1"/>
  <c r="T16" i="228"/>
  <c r="AI16" i="228" s="1"/>
  <c r="T17" i="228"/>
  <c r="AI17" i="228" s="1"/>
  <c r="T18" i="228"/>
  <c r="AI18" i="228" s="1"/>
  <c r="T19" i="228"/>
  <c r="AI19" i="228" s="1"/>
  <c r="T20" i="228"/>
  <c r="AI20" i="228" s="1"/>
  <c r="T21" i="228"/>
  <c r="AI21" i="228" s="1"/>
  <c r="T22" i="228"/>
  <c r="AI22" i="228" s="1"/>
  <c r="S26" i="228"/>
  <c r="S28" i="228"/>
  <c r="S30" i="228"/>
  <c r="K32" i="228"/>
  <c r="AI24" i="228"/>
  <c r="S11" i="228"/>
  <c r="T11" i="228"/>
  <c r="R35" i="228"/>
  <c r="T33" i="228"/>
  <c r="AI33" i="228" s="1"/>
  <c r="T34" i="228"/>
  <c r="AI34" i="228" s="1"/>
  <c r="AH35" i="228"/>
  <c r="K11" i="228"/>
  <c r="K12" i="228"/>
  <c r="K13" i="228"/>
  <c r="K14" i="228"/>
  <c r="K15" i="228"/>
  <c r="K16" i="228"/>
  <c r="K17" i="228"/>
  <c r="K18" i="228"/>
  <c r="K19" i="228"/>
  <c r="K20" i="228"/>
  <c r="K21" i="228"/>
  <c r="K22" i="228"/>
  <c r="K33" i="228"/>
  <c r="K34" i="228"/>
  <c r="S23" i="228"/>
  <c r="S24" i="228"/>
  <c r="S25" i="228"/>
  <c r="T35" i="228" l="1"/>
  <c r="AI35" i="228" s="1"/>
  <c r="S35" i="228"/>
  <c r="AI11" i="228"/>
  <c r="AP10" i="227" l="1"/>
  <c r="AG10" i="227"/>
  <c r="Q10" i="227"/>
  <c r="AR35" i="227" l="1"/>
  <c r="AQ34" i="227"/>
  <c r="AH34" i="227"/>
  <c r="V34" i="227"/>
  <c r="R34" i="227"/>
  <c r="J34" i="227"/>
  <c r="I34" i="227" s="1"/>
  <c r="G34" i="227"/>
  <c r="E34" i="227"/>
  <c r="AQ33" i="227"/>
  <c r="AH33" i="227"/>
  <c r="V33" i="227"/>
  <c r="R33" i="227"/>
  <c r="J33" i="227"/>
  <c r="I33" i="227" s="1"/>
  <c r="G33" i="227"/>
  <c r="E33" i="227"/>
  <c r="AW32" i="227"/>
  <c r="AQ32" i="227"/>
  <c r="AH32" i="227"/>
  <c r="V32" i="227"/>
  <c r="R32" i="227"/>
  <c r="J32" i="227"/>
  <c r="K32" i="227" s="1"/>
  <c r="G32" i="227"/>
  <c r="E32" i="227"/>
  <c r="AQ31" i="227"/>
  <c r="AH31" i="227"/>
  <c r="V31" i="227"/>
  <c r="R31" i="227"/>
  <c r="T31" i="227" s="1"/>
  <c r="J31" i="227"/>
  <c r="K31" i="227" s="1"/>
  <c r="G31" i="227"/>
  <c r="E31" i="227"/>
  <c r="AQ30" i="227"/>
  <c r="AH30" i="227"/>
  <c r="V30" i="227"/>
  <c r="R30" i="227"/>
  <c r="T30" i="227" s="1"/>
  <c r="J30" i="227"/>
  <c r="I30" i="227" s="1"/>
  <c r="G30" i="227"/>
  <c r="E30" i="227"/>
  <c r="AQ29" i="227"/>
  <c r="AH29" i="227"/>
  <c r="V29" i="227"/>
  <c r="R29" i="227"/>
  <c r="T29" i="227" s="1"/>
  <c r="J29" i="227"/>
  <c r="K29" i="227" s="1"/>
  <c r="G29" i="227"/>
  <c r="E29" i="227"/>
  <c r="AQ28" i="227"/>
  <c r="AH28" i="227"/>
  <c r="V28" i="227"/>
  <c r="R28" i="227"/>
  <c r="J28" i="227"/>
  <c r="K28" i="227" s="1"/>
  <c r="G28" i="227"/>
  <c r="E28" i="227"/>
  <c r="AQ27" i="227"/>
  <c r="AH27" i="227"/>
  <c r="V27" i="227"/>
  <c r="R27" i="227"/>
  <c r="K27" i="227"/>
  <c r="J27" i="227"/>
  <c r="I27" i="227"/>
  <c r="G27" i="227"/>
  <c r="E27" i="227"/>
  <c r="AQ26" i="227"/>
  <c r="AH26" i="227"/>
  <c r="V26" i="227"/>
  <c r="R26" i="227"/>
  <c r="K26" i="227"/>
  <c r="J26" i="227"/>
  <c r="I26" i="227"/>
  <c r="G26" i="227"/>
  <c r="E26" i="227"/>
  <c r="AQ25" i="227"/>
  <c r="AH25" i="227"/>
  <c r="V25" i="227"/>
  <c r="R25" i="227"/>
  <c r="K25" i="227"/>
  <c r="J25" i="227"/>
  <c r="I25" i="227"/>
  <c r="G25" i="227"/>
  <c r="E25" i="227"/>
  <c r="AQ24" i="227"/>
  <c r="AH24" i="227"/>
  <c r="V24" i="227"/>
  <c r="R24" i="227"/>
  <c r="K24" i="227"/>
  <c r="J24" i="227"/>
  <c r="I24" i="227"/>
  <c r="G24" i="227"/>
  <c r="E24" i="227"/>
  <c r="AQ23" i="227"/>
  <c r="AH23" i="227"/>
  <c r="V23" i="227"/>
  <c r="R23" i="227"/>
  <c r="T23" i="227" s="1"/>
  <c r="K23" i="227"/>
  <c r="J23" i="227"/>
  <c r="I23" i="227"/>
  <c r="G23" i="227"/>
  <c r="AQ22" i="227"/>
  <c r="AH22" i="227"/>
  <c r="V22" i="227"/>
  <c r="R22" i="227"/>
  <c r="S22" i="227" s="1"/>
  <c r="J22" i="227"/>
  <c r="I22" i="227" s="1"/>
  <c r="G22" i="227"/>
  <c r="E22" i="227"/>
  <c r="AQ21" i="227"/>
  <c r="AH21" i="227"/>
  <c r="V21" i="227"/>
  <c r="R21" i="227"/>
  <c r="S21" i="227" s="1"/>
  <c r="J21" i="227"/>
  <c r="I21" i="227" s="1"/>
  <c r="G21" i="227"/>
  <c r="E21" i="227"/>
  <c r="AQ20" i="227"/>
  <c r="AH20" i="227"/>
  <c r="V20" i="227"/>
  <c r="R20" i="227"/>
  <c r="S20" i="227" s="1"/>
  <c r="J20" i="227"/>
  <c r="I20" i="227" s="1"/>
  <c r="G20" i="227"/>
  <c r="E20" i="227"/>
  <c r="AQ19" i="227"/>
  <c r="AH19" i="227"/>
  <c r="V19" i="227"/>
  <c r="R19" i="227"/>
  <c r="S19" i="227" s="1"/>
  <c r="J19" i="227"/>
  <c r="I19" i="227" s="1"/>
  <c r="G19" i="227"/>
  <c r="E19" i="227"/>
  <c r="AQ18" i="227"/>
  <c r="AH18" i="227"/>
  <c r="V18" i="227"/>
  <c r="R18" i="227"/>
  <c r="S18" i="227" s="1"/>
  <c r="J18" i="227"/>
  <c r="I18" i="227" s="1"/>
  <c r="G18" i="227"/>
  <c r="E18" i="227"/>
  <c r="AQ17" i="227"/>
  <c r="AH17" i="227"/>
  <c r="V17" i="227"/>
  <c r="R17" i="227"/>
  <c r="S17" i="227" s="1"/>
  <c r="J17" i="227"/>
  <c r="I17" i="227" s="1"/>
  <c r="G17" i="227"/>
  <c r="E17" i="227"/>
  <c r="AQ16" i="227"/>
  <c r="AH16" i="227"/>
  <c r="V16" i="227"/>
  <c r="R16" i="227"/>
  <c r="S16" i="227" s="1"/>
  <c r="J16" i="227"/>
  <c r="I16" i="227" s="1"/>
  <c r="G16" i="227"/>
  <c r="E16" i="227"/>
  <c r="AQ15" i="227"/>
  <c r="AH15" i="227"/>
  <c r="V15" i="227"/>
  <c r="R15" i="227"/>
  <c r="S15" i="227" s="1"/>
  <c r="J15" i="227"/>
  <c r="I15" i="227" s="1"/>
  <c r="G15" i="227"/>
  <c r="E15" i="227"/>
  <c r="AQ14" i="227"/>
  <c r="AH14" i="227"/>
  <c r="V14" i="227"/>
  <c r="R14" i="227"/>
  <c r="S14" i="227" s="1"/>
  <c r="J14" i="227"/>
  <c r="I14" i="227" s="1"/>
  <c r="G14" i="227"/>
  <c r="E14" i="227"/>
  <c r="AQ13" i="227"/>
  <c r="AH13" i="227"/>
  <c r="V13" i="227"/>
  <c r="R13" i="227"/>
  <c r="S13" i="227" s="1"/>
  <c r="J13" i="227"/>
  <c r="I13" i="227" s="1"/>
  <c r="G13" i="227"/>
  <c r="E13" i="227"/>
  <c r="AQ12" i="227"/>
  <c r="AH12" i="227"/>
  <c r="V12" i="227"/>
  <c r="R12" i="227"/>
  <c r="S12" i="227" s="1"/>
  <c r="J12" i="227"/>
  <c r="I12" i="227" s="1"/>
  <c r="G12" i="227"/>
  <c r="E12" i="227"/>
  <c r="AH11" i="227"/>
  <c r="V11" i="227"/>
  <c r="J11" i="227"/>
  <c r="I11" i="227" s="1"/>
  <c r="G11" i="227"/>
  <c r="E11" i="227"/>
  <c r="AQ11" i="227"/>
  <c r="R11" i="227"/>
  <c r="AG8" i="227"/>
  <c r="S34" i="227" l="1"/>
  <c r="S33" i="227"/>
  <c r="T32" i="227"/>
  <c r="K30" i="227"/>
  <c r="I29" i="227"/>
  <c r="I31" i="227"/>
  <c r="I28" i="227"/>
  <c r="I32" i="227"/>
  <c r="T28" i="227"/>
  <c r="AI28" i="227" s="1"/>
  <c r="T27" i="227"/>
  <c r="AI27" i="227" s="1"/>
  <c r="T26" i="227"/>
  <c r="AI26" i="227" s="1"/>
  <c r="T24" i="227"/>
  <c r="T25" i="227"/>
  <c r="AI25" i="227" s="1"/>
  <c r="T22" i="227"/>
  <c r="T21" i="227"/>
  <c r="AI21" i="227" s="1"/>
  <c r="T20" i="227"/>
  <c r="AI20" i="227" s="1"/>
  <c r="T19" i="227"/>
  <c r="AI19" i="227" s="1"/>
  <c r="AQ35" i="227"/>
  <c r="AI22" i="227"/>
  <c r="AI23" i="227"/>
  <c r="AI31" i="227"/>
  <c r="AI24" i="227"/>
  <c r="AI32" i="227"/>
  <c r="T12" i="227"/>
  <c r="AI12" i="227" s="1"/>
  <c r="T13" i="227"/>
  <c r="AI13" i="227" s="1"/>
  <c r="T14" i="227"/>
  <c r="AI14" i="227" s="1"/>
  <c r="T15" i="227"/>
  <c r="AI15" i="227" s="1"/>
  <c r="T16" i="227"/>
  <c r="AI16" i="227" s="1"/>
  <c r="T17" i="227"/>
  <c r="AI17" i="227" s="1"/>
  <c r="T18" i="227"/>
  <c r="AI18" i="227" s="1"/>
  <c r="S11" i="227"/>
  <c r="R35" i="227"/>
  <c r="T11" i="227"/>
  <c r="AI11" i="227" s="1"/>
  <c r="AI29" i="227"/>
  <c r="AI30" i="227"/>
  <c r="T33" i="227"/>
  <c r="AI33" i="227" s="1"/>
  <c r="T34" i="227"/>
  <c r="AI34" i="227" s="1"/>
  <c r="AH35" i="227"/>
  <c r="K11" i="227"/>
  <c r="K12" i="227"/>
  <c r="K13" i="227"/>
  <c r="K14" i="227"/>
  <c r="K15" i="227"/>
  <c r="K16" i="227"/>
  <c r="K17" i="227"/>
  <c r="K18" i="227"/>
  <c r="K19" i="227"/>
  <c r="K20" i="227"/>
  <c r="K21" i="227"/>
  <c r="K22" i="227"/>
  <c r="K33" i="227"/>
  <c r="K34" i="227"/>
  <c r="S23" i="227"/>
  <c r="S24" i="227"/>
  <c r="S25" i="227"/>
  <c r="S26" i="227"/>
  <c r="S27" i="227"/>
  <c r="S28" i="227"/>
  <c r="S29" i="227"/>
  <c r="S30" i="227"/>
  <c r="S31" i="227"/>
  <c r="S32" i="227"/>
  <c r="T35" i="227" l="1"/>
  <c r="AI35" i="227" s="1"/>
  <c r="S35" i="227"/>
  <c r="AP10" i="226" l="1"/>
  <c r="AG10" i="226"/>
  <c r="Q10" i="226"/>
  <c r="AR35" i="226" l="1"/>
  <c r="AQ34" i="226"/>
  <c r="AH34" i="226"/>
  <c r="V34" i="226"/>
  <c r="R34" i="226"/>
  <c r="J34" i="226"/>
  <c r="I34" i="226" s="1"/>
  <c r="G34" i="226"/>
  <c r="E34" i="226"/>
  <c r="AQ33" i="226"/>
  <c r="AH33" i="226"/>
  <c r="V33" i="226"/>
  <c r="R33" i="226"/>
  <c r="J33" i="226"/>
  <c r="I33" i="226" s="1"/>
  <c r="G33" i="226"/>
  <c r="E33" i="226"/>
  <c r="AW32" i="226"/>
  <c r="AQ32" i="226"/>
  <c r="AH32" i="226"/>
  <c r="V32" i="226"/>
  <c r="R32" i="226"/>
  <c r="K32" i="226"/>
  <c r="J32" i="226"/>
  <c r="I32" i="226"/>
  <c r="G32" i="226"/>
  <c r="E32" i="226"/>
  <c r="AQ31" i="226"/>
  <c r="AH31" i="226"/>
  <c r="V31" i="226"/>
  <c r="R31" i="226"/>
  <c r="K31" i="226"/>
  <c r="J31" i="226"/>
  <c r="I31" i="226"/>
  <c r="G31" i="226"/>
  <c r="E31" i="226"/>
  <c r="AQ30" i="226"/>
  <c r="AH30" i="226"/>
  <c r="V30" i="226"/>
  <c r="R30" i="226"/>
  <c r="K30" i="226"/>
  <c r="J30" i="226"/>
  <c r="I30" i="226"/>
  <c r="G30" i="226"/>
  <c r="E30" i="226"/>
  <c r="AQ29" i="226"/>
  <c r="AH29" i="226"/>
  <c r="V29" i="226"/>
  <c r="R29" i="226"/>
  <c r="K29" i="226"/>
  <c r="J29" i="226"/>
  <c r="I29" i="226"/>
  <c r="G29" i="226"/>
  <c r="E29" i="226"/>
  <c r="AQ28" i="226"/>
  <c r="AH28" i="226"/>
  <c r="V28" i="226"/>
  <c r="R28" i="226"/>
  <c r="K28" i="226"/>
  <c r="J28" i="226"/>
  <c r="I28" i="226"/>
  <c r="G28" i="226"/>
  <c r="E28" i="226"/>
  <c r="AQ27" i="226"/>
  <c r="AH27" i="226"/>
  <c r="V27" i="226"/>
  <c r="R27" i="226"/>
  <c r="K27" i="226"/>
  <c r="J27" i="226"/>
  <c r="I27" i="226"/>
  <c r="G27" i="226"/>
  <c r="E27" i="226"/>
  <c r="AQ26" i="226"/>
  <c r="AH26" i="226"/>
  <c r="V26" i="226"/>
  <c r="R26" i="226"/>
  <c r="K26" i="226"/>
  <c r="J26" i="226"/>
  <c r="I26" i="226"/>
  <c r="G26" i="226"/>
  <c r="E26" i="226"/>
  <c r="AQ25" i="226"/>
  <c r="AH25" i="226"/>
  <c r="V25" i="226"/>
  <c r="R25" i="226"/>
  <c r="K25" i="226"/>
  <c r="J25" i="226"/>
  <c r="I25" i="226"/>
  <c r="G25" i="226"/>
  <c r="E25" i="226"/>
  <c r="AQ24" i="226"/>
  <c r="AH24" i="226"/>
  <c r="V24" i="226"/>
  <c r="R24" i="226"/>
  <c r="K24" i="226"/>
  <c r="J24" i="226"/>
  <c r="I24" i="226"/>
  <c r="G24" i="226"/>
  <c r="E24" i="226"/>
  <c r="AQ23" i="226"/>
  <c r="AH23" i="226"/>
  <c r="V23" i="226"/>
  <c r="R23" i="226"/>
  <c r="K23" i="226"/>
  <c r="J23" i="226"/>
  <c r="I23" i="226"/>
  <c r="G23" i="226"/>
  <c r="AQ22" i="226"/>
  <c r="AH22" i="226"/>
  <c r="V22" i="226"/>
  <c r="R22" i="226"/>
  <c r="J22" i="226"/>
  <c r="I22" i="226" s="1"/>
  <c r="G22" i="226"/>
  <c r="E22" i="226"/>
  <c r="AQ21" i="226"/>
  <c r="AH21" i="226"/>
  <c r="V21" i="226"/>
  <c r="R21" i="226"/>
  <c r="J21" i="226"/>
  <c r="I21" i="226" s="1"/>
  <c r="G21" i="226"/>
  <c r="E21" i="226"/>
  <c r="AQ20" i="226"/>
  <c r="AH20" i="226"/>
  <c r="V20" i="226"/>
  <c r="R20" i="226"/>
  <c r="J20" i="226"/>
  <c r="I20" i="226" s="1"/>
  <c r="G20" i="226"/>
  <c r="E20" i="226"/>
  <c r="AQ19" i="226"/>
  <c r="AH19" i="226"/>
  <c r="V19" i="226"/>
  <c r="R19" i="226"/>
  <c r="J19" i="226"/>
  <c r="I19" i="226" s="1"/>
  <c r="G19" i="226"/>
  <c r="E19" i="226"/>
  <c r="AQ18" i="226"/>
  <c r="AH18" i="226"/>
  <c r="V18" i="226"/>
  <c r="R18" i="226"/>
  <c r="J18" i="226"/>
  <c r="I18" i="226" s="1"/>
  <c r="G18" i="226"/>
  <c r="E18" i="226"/>
  <c r="AQ17" i="226"/>
  <c r="AH17" i="226"/>
  <c r="V17" i="226"/>
  <c r="R17" i="226"/>
  <c r="J17" i="226"/>
  <c r="I17" i="226" s="1"/>
  <c r="G17" i="226"/>
  <c r="E17" i="226"/>
  <c r="AQ16" i="226"/>
  <c r="AH16" i="226"/>
  <c r="V16" i="226"/>
  <c r="R16" i="226"/>
  <c r="J16" i="226"/>
  <c r="I16" i="226" s="1"/>
  <c r="G16" i="226"/>
  <c r="E16" i="226"/>
  <c r="AQ15" i="226"/>
  <c r="AH15" i="226"/>
  <c r="V15" i="226"/>
  <c r="R15" i="226"/>
  <c r="J15" i="226"/>
  <c r="I15" i="226" s="1"/>
  <c r="G15" i="226"/>
  <c r="E15" i="226"/>
  <c r="AQ14" i="226"/>
  <c r="AH14" i="226"/>
  <c r="V14" i="226"/>
  <c r="R14" i="226"/>
  <c r="J14" i="226"/>
  <c r="I14" i="226" s="1"/>
  <c r="G14" i="226"/>
  <c r="E14" i="226"/>
  <c r="AQ13" i="226"/>
  <c r="AH13" i="226"/>
  <c r="V13" i="226"/>
  <c r="R13" i="226"/>
  <c r="J13" i="226"/>
  <c r="I13" i="226" s="1"/>
  <c r="G13" i="226"/>
  <c r="E13" i="226"/>
  <c r="AQ12" i="226"/>
  <c r="AH12" i="226"/>
  <c r="V12" i="226"/>
  <c r="R12" i="226"/>
  <c r="J12" i="226"/>
  <c r="I12" i="226" s="1"/>
  <c r="G12" i="226"/>
  <c r="E12" i="226"/>
  <c r="AH11" i="226"/>
  <c r="V11" i="226"/>
  <c r="J11" i="226"/>
  <c r="I11" i="226" s="1"/>
  <c r="G11" i="226"/>
  <c r="E11" i="226"/>
  <c r="AQ11" i="226"/>
  <c r="R11" i="226"/>
  <c r="AG8" i="226"/>
  <c r="S34" i="226" l="1"/>
  <c r="S33" i="226"/>
  <c r="T32" i="226"/>
  <c r="AI32" i="226" s="1"/>
  <c r="T31" i="226"/>
  <c r="AI31" i="226" s="1"/>
  <c r="T30" i="226"/>
  <c r="AI30" i="226" s="1"/>
  <c r="T29" i="226"/>
  <c r="AI29" i="226" s="1"/>
  <c r="T28" i="226"/>
  <c r="AI28" i="226" s="1"/>
  <c r="T27" i="226"/>
  <c r="AI27" i="226" s="1"/>
  <c r="T26" i="226"/>
  <c r="AI26" i="226" s="1"/>
  <c r="T25" i="226"/>
  <c r="AI25" i="226" s="1"/>
  <c r="T24" i="226"/>
  <c r="AI24" i="226" s="1"/>
  <c r="T23" i="226"/>
  <c r="AI23" i="226" s="1"/>
  <c r="S22" i="226"/>
  <c r="T22" i="226"/>
  <c r="AI22" i="226" s="1"/>
  <c r="S21" i="226"/>
  <c r="T21" i="226"/>
  <c r="AI21" i="226" s="1"/>
  <c r="S20" i="226"/>
  <c r="T20" i="226"/>
  <c r="AI20" i="226" s="1"/>
  <c r="S19" i="226"/>
  <c r="T19" i="226"/>
  <c r="AI19" i="226" s="1"/>
  <c r="S18" i="226"/>
  <c r="T18" i="226"/>
  <c r="AI18" i="226" s="1"/>
  <c r="S17" i="226"/>
  <c r="T17" i="226"/>
  <c r="AI17" i="226" s="1"/>
  <c r="S16" i="226"/>
  <c r="T16" i="226"/>
  <c r="AI16" i="226" s="1"/>
  <c r="S15" i="226"/>
  <c r="T15" i="226"/>
  <c r="AI15" i="226" s="1"/>
  <c r="S14" i="226"/>
  <c r="S13" i="226"/>
  <c r="S12" i="226"/>
  <c r="AQ35" i="226"/>
  <c r="S24" i="226"/>
  <c r="S26" i="226"/>
  <c r="S28" i="226"/>
  <c r="S30" i="226"/>
  <c r="S32" i="226"/>
  <c r="T13" i="226"/>
  <c r="AI13" i="226" s="1"/>
  <c r="T12" i="226"/>
  <c r="AI12" i="226" s="1"/>
  <c r="T14" i="226"/>
  <c r="AI14" i="226" s="1"/>
  <c r="S23" i="226"/>
  <c r="S25" i="226"/>
  <c r="S27" i="226"/>
  <c r="S29" i="226"/>
  <c r="S31" i="226"/>
  <c r="S11" i="226"/>
  <c r="R35" i="226"/>
  <c r="T11" i="226"/>
  <c r="T33" i="226"/>
  <c r="AI33" i="226" s="1"/>
  <c r="T34" i="226"/>
  <c r="AI34" i="226" s="1"/>
  <c r="AH35" i="226"/>
  <c r="K11" i="226"/>
  <c r="K12" i="226"/>
  <c r="K13" i="226"/>
  <c r="K14" i="226"/>
  <c r="K15" i="226"/>
  <c r="K16" i="226"/>
  <c r="K17" i="226"/>
  <c r="K18" i="226"/>
  <c r="K19" i="226"/>
  <c r="K20" i="226"/>
  <c r="K21" i="226"/>
  <c r="K22" i="226"/>
  <c r="K33" i="226"/>
  <c r="K34" i="226"/>
  <c r="T35" i="226" l="1"/>
  <c r="AI35" i="226" s="1"/>
  <c r="S35" i="226"/>
  <c r="AI11" i="226"/>
  <c r="AP10" i="225" l="1"/>
  <c r="AG10" i="225"/>
  <c r="Q10" i="225"/>
  <c r="AR35" i="225" l="1"/>
  <c r="AQ34" i="225"/>
  <c r="AH34" i="225"/>
  <c r="V34" i="225"/>
  <c r="R34" i="225"/>
  <c r="J34" i="225"/>
  <c r="K34" i="225" s="1"/>
  <c r="G34" i="225"/>
  <c r="E34" i="225"/>
  <c r="AQ33" i="225"/>
  <c r="AH33" i="225"/>
  <c r="V33" i="225"/>
  <c r="R33" i="225"/>
  <c r="K33" i="225"/>
  <c r="J33" i="225"/>
  <c r="I33" i="225"/>
  <c r="G33" i="225"/>
  <c r="E33" i="225"/>
  <c r="AW32" i="225"/>
  <c r="AQ32" i="225"/>
  <c r="AH32" i="225"/>
  <c r="V32" i="225"/>
  <c r="R32" i="225"/>
  <c r="K32" i="225"/>
  <c r="J32" i="225"/>
  <c r="I32" i="225" s="1"/>
  <c r="G32" i="225"/>
  <c r="E32" i="225"/>
  <c r="AQ31" i="225"/>
  <c r="AH31" i="225"/>
  <c r="V31" i="225"/>
  <c r="R31" i="225"/>
  <c r="K31" i="225"/>
  <c r="J31" i="225"/>
  <c r="I31" i="225" s="1"/>
  <c r="G31" i="225"/>
  <c r="E31" i="225"/>
  <c r="AQ30" i="225"/>
  <c r="AH30" i="225"/>
  <c r="V30" i="225"/>
  <c r="R30" i="225"/>
  <c r="T30" i="225" s="1"/>
  <c r="K30" i="225"/>
  <c r="J30" i="225"/>
  <c r="I30" i="225" s="1"/>
  <c r="G30" i="225"/>
  <c r="E30" i="225"/>
  <c r="AQ29" i="225"/>
  <c r="AH29" i="225"/>
  <c r="V29" i="225"/>
  <c r="R29" i="225"/>
  <c r="T29" i="225" s="1"/>
  <c r="K29" i="225"/>
  <c r="J29" i="225"/>
  <c r="I29" i="225" s="1"/>
  <c r="G29" i="225"/>
  <c r="E29" i="225"/>
  <c r="AQ28" i="225"/>
  <c r="AH28" i="225"/>
  <c r="V28" i="225"/>
  <c r="R28" i="225"/>
  <c r="T28" i="225" s="1"/>
  <c r="K28" i="225"/>
  <c r="J28" i="225"/>
  <c r="I28" i="225" s="1"/>
  <c r="G28" i="225"/>
  <c r="E28" i="225"/>
  <c r="AQ27" i="225"/>
  <c r="AH27" i="225"/>
  <c r="V27" i="225"/>
  <c r="R27" i="225"/>
  <c r="S27" i="225" s="1"/>
  <c r="K27" i="225"/>
  <c r="J27" i="225"/>
  <c r="I27" i="225" s="1"/>
  <c r="G27" i="225"/>
  <c r="E27" i="225"/>
  <c r="AQ26" i="225"/>
  <c r="AH26" i="225"/>
  <c r="V26" i="225"/>
  <c r="R26" i="225"/>
  <c r="K26" i="225"/>
  <c r="J26" i="225"/>
  <c r="I26" i="225" s="1"/>
  <c r="G26" i="225"/>
  <c r="E26" i="225"/>
  <c r="AQ25" i="225"/>
  <c r="AH25" i="225"/>
  <c r="V25" i="225"/>
  <c r="R25" i="225"/>
  <c r="K25" i="225"/>
  <c r="J25" i="225"/>
  <c r="I25" i="225" s="1"/>
  <c r="G25" i="225"/>
  <c r="E25" i="225"/>
  <c r="AQ24" i="225"/>
  <c r="AH24" i="225"/>
  <c r="V24" i="225"/>
  <c r="R24" i="225"/>
  <c r="K24" i="225"/>
  <c r="J24" i="225"/>
  <c r="I24" i="225" s="1"/>
  <c r="G24" i="225"/>
  <c r="E24" i="225"/>
  <c r="AQ23" i="225"/>
  <c r="AH23" i="225"/>
  <c r="V23" i="225"/>
  <c r="R23" i="225"/>
  <c r="K23" i="225"/>
  <c r="J23" i="225"/>
  <c r="I23" i="225" s="1"/>
  <c r="G23" i="225"/>
  <c r="AQ22" i="225"/>
  <c r="AH22" i="225"/>
  <c r="V22" i="225"/>
  <c r="R22" i="225"/>
  <c r="J22" i="225"/>
  <c r="I22" i="225" s="1"/>
  <c r="G22" i="225"/>
  <c r="E22" i="225"/>
  <c r="AQ21" i="225"/>
  <c r="AH21" i="225"/>
  <c r="V21" i="225"/>
  <c r="R21" i="225"/>
  <c r="J21" i="225"/>
  <c r="I21" i="225" s="1"/>
  <c r="G21" i="225"/>
  <c r="E21" i="225"/>
  <c r="AQ20" i="225"/>
  <c r="AH20" i="225"/>
  <c r="V20" i="225"/>
  <c r="R20" i="225"/>
  <c r="J20" i="225"/>
  <c r="I20" i="225" s="1"/>
  <c r="G20" i="225"/>
  <c r="E20" i="225"/>
  <c r="AQ19" i="225"/>
  <c r="AH19" i="225"/>
  <c r="V19" i="225"/>
  <c r="R19" i="225"/>
  <c r="J19" i="225"/>
  <c r="I19" i="225" s="1"/>
  <c r="G19" i="225"/>
  <c r="E19" i="225"/>
  <c r="AQ18" i="225"/>
  <c r="AH18" i="225"/>
  <c r="V18" i="225"/>
  <c r="R18" i="225"/>
  <c r="J18" i="225"/>
  <c r="I18" i="225" s="1"/>
  <c r="G18" i="225"/>
  <c r="E18" i="225"/>
  <c r="AQ17" i="225"/>
  <c r="AH17" i="225"/>
  <c r="V17" i="225"/>
  <c r="R17" i="225"/>
  <c r="J17" i="225"/>
  <c r="I17" i="225" s="1"/>
  <c r="G17" i="225"/>
  <c r="E17" i="225"/>
  <c r="AQ16" i="225"/>
  <c r="AH16" i="225"/>
  <c r="V16" i="225"/>
  <c r="R16" i="225"/>
  <c r="J16" i="225"/>
  <c r="I16" i="225" s="1"/>
  <c r="G16" i="225"/>
  <c r="E16" i="225"/>
  <c r="AQ15" i="225"/>
  <c r="AH15" i="225"/>
  <c r="V15" i="225"/>
  <c r="R15" i="225"/>
  <c r="J15" i="225"/>
  <c r="I15" i="225" s="1"/>
  <c r="G15" i="225"/>
  <c r="E15" i="225"/>
  <c r="AQ14" i="225"/>
  <c r="AH14" i="225"/>
  <c r="V14" i="225"/>
  <c r="R14" i="225"/>
  <c r="J14" i="225"/>
  <c r="I14" i="225" s="1"/>
  <c r="G14" i="225"/>
  <c r="E14" i="225"/>
  <c r="AQ13" i="225"/>
  <c r="AH13" i="225"/>
  <c r="V13" i="225"/>
  <c r="R13" i="225"/>
  <c r="J13" i="225"/>
  <c r="I13" i="225" s="1"/>
  <c r="G13" i="225"/>
  <c r="E13" i="225"/>
  <c r="AQ12" i="225"/>
  <c r="AH12" i="225"/>
  <c r="V12" i="225"/>
  <c r="R12" i="225"/>
  <c r="J12" i="225"/>
  <c r="I12" i="225" s="1"/>
  <c r="G12" i="225"/>
  <c r="E12" i="225"/>
  <c r="AH11" i="225"/>
  <c r="V11" i="225"/>
  <c r="J11" i="225"/>
  <c r="I11" i="225" s="1"/>
  <c r="G11" i="225"/>
  <c r="E11" i="225"/>
  <c r="AQ11" i="225"/>
  <c r="AG8" i="225"/>
  <c r="R11" i="225"/>
  <c r="I34" i="225" l="1"/>
  <c r="S34" i="225"/>
  <c r="S33" i="225"/>
  <c r="T32" i="225"/>
  <c r="AI32" i="225" s="1"/>
  <c r="S31" i="225"/>
  <c r="T31" i="225"/>
  <c r="AI31" i="225" s="1"/>
  <c r="AI30" i="225"/>
  <c r="AI29" i="225"/>
  <c r="S29" i="225"/>
  <c r="T27" i="225"/>
  <c r="AI27" i="225" s="1"/>
  <c r="S26" i="225"/>
  <c r="T25" i="225"/>
  <c r="AI25" i="225" s="1"/>
  <c r="T24" i="225"/>
  <c r="AI24" i="225" s="1"/>
  <c r="T23" i="225"/>
  <c r="AI23" i="225" s="1"/>
  <c r="T22" i="225"/>
  <c r="AI22" i="225" s="1"/>
  <c r="S21" i="225"/>
  <c r="S20" i="225"/>
  <c r="S19" i="225"/>
  <c r="S18" i="225"/>
  <c r="S17" i="225"/>
  <c r="S16" i="225"/>
  <c r="S15" i="225"/>
  <c r="S14" i="225"/>
  <c r="S13" i="225"/>
  <c r="S12" i="225"/>
  <c r="AQ35" i="225"/>
  <c r="AI28" i="225"/>
  <c r="T12" i="225"/>
  <c r="AI12" i="225" s="1"/>
  <c r="T13" i="225"/>
  <c r="AI13" i="225" s="1"/>
  <c r="T14" i="225"/>
  <c r="AI14" i="225" s="1"/>
  <c r="T15" i="225"/>
  <c r="AI15" i="225" s="1"/>
  <c r="T16" i="225"/>
  <c r="AI16" i="225" s="1"/>
  <c r="T17" i="225"/>
  <c r="AI17" i="225" s="1"/>
  <c r="T18" i="225"/>
  <c r="AI18" i="225" s="1"/>
  <c r="T19" i="225"/>
  <c r="AI19" i="225" s="1"/>
  <c r="T20" i="225"/>
  <c r="AI20" i="225" s="1"/>
  <c r="T21" i="225"/>
  <c r="AI21" i="225" s="1"/>
  <c r="S22" i="225"/>
  <c r="S28" i="225"/>
  <c r="S30" i="225"/>
  <c r="S32" i="225"/>
  <c r="T26" i="225"/>
  <c r="AI26" i="225" s="1"/>
  <c r="S11" i="225"/>
  <c r="R35" i="225"/>
  <c r="T11" i="225"/>
  <c r="AI11" i="225" s="1"/>
  <c r="T33" i="225"/>
  <c r="AI33" i="225" s="1"/>
  <c r="T34" i="225"/>
  <c r="AI34" i="225" s="1"/>
  <c r="AH35" i="225"/>
  <c r="K11" i="225"/>
  <c r="K12" i="225"/>
  <c r="K13" i="225"/>
  <c r="K14" i="225"/>
  <c r="K15" i="225"/>
  <c r="K16" i="225"/>
  <c r="K17" i="225"/>
  <c r="K18" i="225"/>
  <c r="K19" i="225"/>
  <c r="K20" i="225"/>
  <c r="K21" i="225"/>
  <c r="K22" i="225"/>
  <c r="S23" i="225"/>
  <c r="S24" i="225"/>
  <c r="S25" i="225"/>
  <c r="S35" i="225" l="1"/>
  <c r="T35" i="225"/>
  <c r="AI35" i="225" s="1"/>
  <c r="AP10" i="224" l="1"/>
  <c r="AG10" i="224"/>
  <c r="AG8" i="224" s="1"/>
  <c r="Q10" i="224"/>
  <c r="AR35" i="224"/>
  <c r="AQ34" i="224"/>
  <c r="AH34" i="224"/>
  <c r="V34" i="224"/>
  <c r="R34" i="224"/>
  <c r="J34" i="224"/>
  <c r="K34" i="224" s="1"/>
  <c r="G34" i="224"/>
  <c r="E34" i="224"/>
  <c r="AQ33" i="224"/>
  <c r="AH33" i="224"/>
  <c r="V33" i="224"/>
  <c r="R33" i="224"/>
  <c r="J33" i="224"/>
  <c r="K33" i="224" s="1"/>
  <c r="I33" i="224"/>
  <c r="G33" i="224"/>
  <c r="E33" i="224"/>
  <c r="AW32" i="224"/>
  <c r="AQ32" i="224"/>
  <c r="AH32" i="224"/>
  <c r="V32" i="224"/>
  <c r="R32" i="224"/>
  <c r="K32" i="224"/>
  <c r="J32" i="224"/>
  <c r="I32" i="224" s="1"/>
  <c r="G32" i="224"/>
  <c r="E32" i="224"/>
  <c r="AQ31" i="224"/>
  <c r="AH31" i="224"/>
  <c r="V31" i="224"/>
  <c r="R31" i="224"/>
  <c r="K31" i="224"/>
  <c r="J31" i="224"/>
  <c r="I31" i="224" s="1"/>
  <c r="G31" i="224"/>
  <c r="E31" i="224"/>
  <c r="AQ30" i="224"/>
  <c r="AH30" i="224"/>
  <c r="V30" i="224"/>
  <c r="R30" i="224"/>
  <c r="K30" i="224"/>
  <c r="J30" i="224"/>
  <c r="I30" i="224" s="1"/>
  <c r="G30" i="224"/>
  <c r="E30" i="224"/>
  <c r="AQ29" i="224"/>
  <c r="AH29" i="224"/>
  <c r="V29" i="224"/>
  <c r="R29" i="224"/>
  <c r="K29" i="224"/>
  <c r="J29" i="224"/>
  <c r="I29" i="224" s="1"/>
  <c r="G29" i="224"/>
  <c r="E29" i="224"/>
  <c r="AQ28" i="224"/>
  <c r="AH28" i="224"/>
  <c r="V28" i="224"/>
  <c r="R28" i="224"/>
  <c r="K28" i="224"/>
  <c r="J28" i="224"/>
  <c r="I28" i="224" s="1"/>
  <c r="G28" i="224"/>
  <c r="E28" i="224"/>
  <c r="AQ27" i="224"/>
  <c r="AH27" i="224"/>
  <c r="V27" i="224"/>
  <c r="R27" i="224"/>
  <c r="K27" i="224"/>
  <c r="J27" i="224"/>
  <c r="I27" i="224" s="1"/>
  <c r="G27" i="224"/>
  <c r="E27" i="224"/>
  <c r="AQ26" i="224"/>
  <c r="AH26" i="224"/>
  <c r="V26" i="224"/>
  <c r="R26" i="224"/>
  <c r="K26" i="224"/>
  <c r="J26" i="224"/>
  <c r="I26" i="224" s="1"/>
  <c r="G26" i="224"/>
  <c r="E26" i="224"/>
  <c r="AQ25" i="224"/>
  <c r="AH25" i="224"/>
  <c r="V25" i="224"/>
  <c r="R25" i="224"/>
  <c r="K25" i="224"/>
  <c r="J25" i="224"/>
  <c r="I25" i="224" s="1"/>
  <c r="G25" i="224"/>
  <c r="E25" i="224"/>
  <c r="AQ24" i="224"/>
  <c r="AH24" i="224"/>
  <c r="V24" i="224"/>
  <c r="R24" i="224"/>
  <c r="K24" i="224"/>
  <c r="J24" i="224"/>
  <c r="I24" i="224" s="1"/>
  <c r="G24" i="224"/>
  <c r="E24" i="224"/>
  <c r="AQ23" i="224"/>
  <c r="AH23" i="224"/>
  <c r="V23" i="224"/>
  <c r="R23" i="224"/>
  <c r="K23" i="224"/>
  <c r="J23" i="224"/>
  <c r="I23" i="224" s="1"/>
  <c r="G23" i="224"/>
  <c r="AQ22" i="224"/>
  <c r="AH22" i="224"/>
  <c r="V22" i="224"/>
  <c r="R22" i="224"/>
  <c r="J22" i="224"/>
  <c r="I22" i="224" s="1"/>
  <c r="G22" i="224"/>
  <c r="E22" i="224"/>
  <c r="AQ21" i="224"/>
  <c r="AH21" i="224"/>
  <c r="V21" i="224"/>
  <c r="R21" i="224"/>
  <c r="J21" i="224"/>
  <c r="I21" i="224" s="1"/>
  <c r="G21" i="224"/>
  <c r="E21" i="224"/>
  <c r="AQ20" i="224"/>
  <c r="AH20" i="224"/>
  <c r="V20" i="224"/>
  <c r="R20" i="224"/>
  <c r="J20" i="224"/>
  <c r="I20" i="224" s="1"/>
  <c r="G20" i="224"/>
  <c r="E20" i="224"/>
  <c r="AQ19" i="224"/>
  <c r="AH19" i="224"/>
  <c r="V19" i="224"/>
  <c r="R19" i="224"/>
  <c r="J19" i="224"/>
  <c r="I19" i="224" s="1"/>
  <c r="G19" i="224"/>
  <c r="E19" i="224"/>
  <c r="AQ18" i="224"/>
  <c r="AH18" i="224"/>
  <c r="V18" i="224"/>
  <c r="R18" i="224"/>
  <c r="J18" i="224"/>
  <c r="I18" i="224" s="1"/>
  <c r="G18" i="224"/>
  <c r="E18" i="224"/>
  <c r="AQ17" i="224"/>
  <c r="AH17" i="224"/>
  <c r="V17" i="224"/>
  <c r="R17" i="224"/>
  <c r="J17" i="224"/>
  <c r="I17" i="224" s="1"/>
  <c r="G17" i="224"/>
  <c r="E17" i="224"/>
  <c r="AQ16" i="224"/>
  <c r="AH16" i="224"/>
  <c r="V16" i="224"/>
  <c r="R16" i="224"/>
  <c r="J16" i="224"/>
  <c r="I16" i="224" s="1"/>
  <c r="G16" i="224"/>
  <c r="E16" i="224"/>
  <c r="AQ15" i="224"/>
  <c r="AH15" i="224"/>
  <c r="V15" i="224"/>
  <c r="R15" i="224"/>
  <c r="J15" i="224"/>
  <c r="I15" i="224" s="1"/>
  <c r="G15" i="224"/>
  <c r="E15" i="224"/>
  <c r="AQ14" i="224"/>
  <c r="AH14" i="224"/>
  <c r="V14" i="224"/>
  <c r="R14" i="224"/>
  <c r="J14" i="224"/>
  <c r="I14" i="224" s="1"/>
  <c r="G14" i="224"/>
  <c r="E14" i="224"/>
  <c r="AQ13" i="224"/>
  <c r="AH13" i="224"/>
  <c r="V13" i="224"/>
  <c r="R13" i="224"/>
  <c r="J13" i="224"/>
  <c r="I13" i="224" s="1"/>
  <c r="G13" i="224"/>
  <c r="E13" i="224"/>
  <c r="AQ12" i="224"/>
  <c r="AH12" i="224"/>
  <c r="V12" i="224"/>
  <c r="R12" i="224"/>
  <c r="J12" i="224"/>
  <c r="I12" i="224" s="1"/>
  <c r="G12" i="224"/>
  <c r="E12" i="224"/>
  <c r="AH11" i="224"/>
  <c r="V11" i="224"/>
  <c r="J11" i="224"/>
  <c r="I11" i="224" s="1"/>
  <c r="G11" i="224"/>
  <c r="E11" i="224"/>
  <c r="AQ11" i="224"/>
  <c r="R11" i="224"/>
  <c r="I34" i="224" l="1"/>
  <c r="T29" i="224"/>
  <c r="S34" i="224"/>
  <c r="S33" i="224"/>
  <c r="S32" i="224"/>
  <c r="S31" i="224"/>
  <c r="T31" i="224"/>
  <c r="AI31" i="224" s="1"/>
  <c r="S30" i="224"/>
  <c r="AI29" i="224"/>
  <c r="S29" i="224"/>
  <c r="S28" i="224"/>
  <c r="T27" i="224"/>
  <c r="AI27" i="224" s="1"/>
  <c r="T26" i="224"/>
  <c r="AI26" i="224" s="1"/>
  <c r="T25" i="224"/>
  <c r="AI25" i="224" s="1"/>
  <c r="T24" i="224"/>
  <c r="AI24" i="224" s="1"/>
  <c r="T23" i="224"/>
  <c r="AI23" i="224" s="1"/>
  <c r="S22" i="224"/>
  <c r="S21" i="224"/>
  <c r="S20" i="224"/>
  <c r="S19" i="224"/>
  <c r="S18" i="224"/>
  <c r="S17" i="224"/>
  <c r="S16" i="224"/>
  <c r="S15" i="224"/>
  <c r="S14" i="224"/>
  <c r="AQ35" i="224"/>
  <c r="S13" i="224"/>
  <c r="S12" i="224"/>
  <c r="T12" i="224"/>
  <c r="AI12" i="224" s="1"/>
  <c r="T13" i="224"/>
  <c r="AI13" i="224" s="1"/>
  <c r="T14" i="224"/>
  <c r="AI14" i="224" s="1"/>
  <c r="T15" i="224"/>
  <c r="AI15" i="224" s="1"/>
  <c r="T16" i="224"/>
  <c r="AI16" i="224" s="1"/>
  <c r="T17" i="224"/>
  <c r="AI17" i="224" s="1"/>
  <c r="T18" i="224"/>
  <c r="AI18" i="224" s="1"/>
  <c r="T19" i="224"/>
  <c r="AI19" i="224" s="1"/>
  <c r="T20" i="224"/>
  <c r="AI20" i="224" s="1"/>
  <c r="T21" i="224"/>
  <c r="AI21" i="224" s="1"/>
  <c r="T22" i="224"/>
  <c r="AI22" i="224" s="1"/>
  <c r="T28" i="224"/>
  <c r="AI28" i="224" s="1"/>
  <c r="T30" i="224"/>
  <c r="AI30" i="224" s="1"/>
  <c r="T32" i="224"/>
  <c r="AI32" i="224" s="1"/>
  <c r="S11" i="224"/>
  <c r="T11" i="224"/>
  <c r="R35" i="224"/>
  <c r="T33" i="224"/>
  <c r="AI33" i="224" s="1"/>
  <c r="T34" i="224"/>
  <c r="AI34" i="224" s="1"/>
  <c r="AH35" i="224"/>
  <c r="K11" i="224"/>
  <c r="K12" i="224"/>
  <c r="K13" i="224"/>
  <c r="K14" i="224"/>
  <c r="K15" i="224"/>
  <c r="K16" i="224"/>
  <c r="K17" i="224"/>
  <c r="K18" i="224"/>
  <c r="K19" i="224"/>
  <c r="K20" i="224"/>
  <c r="K21" i="224"/>
  <c r="K22" i="224"/>
  <c r="S23" i="224"/>
  <c r="S24" i="224"/>
  <c r="S25" i="224"/>
  <c r="S26" i="224"/>
  <c r="S27" i="224"/>
  <c r="T35" i="224" l="1"/>
  <c r="AI35" i="224" s="1"/>
  <c r="S35" i="224"/>
  <c r="AI11" i="224"/>
  <c r="AP10" i="223" l="1"/>
  <c r="AG10" i="223"/>
  <c r="Q10" i="223"/>
  <c r="AR35" i="223" l="1"/>
  <c r="AQ34" i="223"/>
  <c r="AH34" i="223"/>
  <c r="V34" i="223"/>
  <c r="R34" i="223"/>
  <c r="J34" i="223"/>
  <c r="I34" i="223" s="1"/>
  <c r="G34" i="223"/>
  <c r="E34" i="223"/>
  <c r="AQ33" i="223"/>
  <c r="AH33" i="223"/>
  <c r="V33" i="223"/>
  <c r="R33" i="223"/>
  <c r="J33" i="223"/>
  <c r="I33" i="223" s="1"/>
  <c r="G33" i="223"/>
  <c r="E33" i="223"/>
  <c r="AW32" i="223"/>
  <c r="AQ32" i="223"/>
  <c r="AH32" i="223"/>
  <c r="V32" i="223"/>
  <c r="R32" i="223"/>
  <c r="S32" i="223" s="1"/>
  <c r="K32" i="223"/>
  <c r="J32" i="223"/>
  <c r="I32" i="223"/>
  <c r="G32" i="223"/>
  <c r="E32" i="223"/>
  <c r="AQ31" i="223"/>
  <c r="AH31" i="223"/>
  <c r="V31" i="223"/>
  <c r="R31" i="223"/>
  <c r="K31" i="223"/>
  <c r="J31" i="223"/>
  <c r="I31" i="223"/>
  <c r="G31" i="223"/>
  <c r="E31" i="223"/>
  <c r="AQ30" i="223"/>
  <c r="AH30" i="223"/>
  <c r="V30" i="223"/>
  <c r="R30" i="223"/>
  <c r="K30" i="223"/>
  <c r="J30" i="223"/>
  <c r="I30" i="223"/>
  <c r="G30" i="223"/>
  <c r="E30" i="223"/>
  <c r="AQ29" i="223"/>
  <c r="AH29" i="223"/>
  <c r="V29" i="223"/>
  <c r="R29" i="223"/>
  <c r="K29" i="223"/>
  <c r="J29" i="223"/>
  <c r="I29" i="223"/>
  <c r="G29" i="223"/>
  <c r="E29" i="223"/>
  <c r="AQ28" i="223"/>
  <c r="AH28" i="223"/>
  <c r="V28" i="223"/>
  <c r="R28" i="223"/>
  <c r="K28" i="223"/>
  <c r="J28" i="223"/>
  <c r="I28" i="223"/>
  <c r="G28" i="223"/>
  <c r="E28" i="223"/>
  <c r="AQ27" i="223"/>
  <c r="AH27" i="223"/>
  <c r="V27" i="223"/>
  <c r="R27" i="223"/>
  <c r="K27" i="223"/>
  <c r="J27" i="223"/>
  <c r="I27" i="223"/>
  <c r="G27" i="223"/>
  <c r="E27" i="223"/>
  <c r="AQ26" i="223"/>
  <c r="AH26" i="223"/>
  <c r="V26" i="223"/>
  <c r="R26" i="223"/>
  <c r="K26" i="223"/>
  <c r="J26" i="223"/>
  <c r="I26" i="223"/>
  <c r="G26" i="223"/>
  <c r="E26" i="223"/>
  <c r="AQ25" i="223"/>
  <c r="AH25" i="223"/>
  <c r="V25" i="223"/>
  <c r="R25" i="223"/>
  <c r="K25" i="223"/>
  <c r="J25" i="223"/>
  <c r="I25" i="223"/>
  <c r="G25" i="223"/>
  <c r="E25" i="223"/>
  <c r="AQ24" i="223"/>
  <c r="AH24" i="223"/>
  <c r="V24" i="223"/>
  <c r="R24" i="223"/>
  <c r="K24" i="223"/>
  <c r="J24" i="223"/>
  <c r="I24" i="223"/>
  <c r="G24" i="223"/>
  <c r="E24" i="223"/>
  <c r="AQ23" i="223"/>
  <c r="AH23" i="223"/>
  <c r="V23" i="223"/>
  <c r="R23" i="223"/>
  <c r="K23" i="223"/>
  <c r="J23" i="223"/>
  <c r="I23" i="223"/>
  <c r="G23" i="223"/>
  <c r="AQ22" i="223"/>
  <c r="AH22" i="223"/>
  <c r="V22" i="223"/>
  <c r="R22" i="223"/>
  <c r="J22" i="223"/>
  <c r="I22" i="223" s="1"/>
  <c r="G22" i="223"/>
  <c r="E22" i="223"/>
  <c r="AQ21" i="223"/>
  <c r="AH21" i="223"/>
  <c r="V21" i="223"/>
  <c r="R21" i="223"/>
  <c r="J21" i="223"/>
  <c r="I21" i="223" s="1"/>
  <c r="G21" i="223"/>
  <c r="E21" i="223"/>
  <c r="AQ20" i="223"/>
  <c r="AH20" i="223"/>
  <c r="V20" i="223"/>
  <c r="R20" i="223"/>
  <c r="J20" i="223"/>
  <c r="I20" i="223" s="1"/>
  <c r="G20" i="223"/>
  <c r="E20" i="223"/>
  <c r="AQ19" i="223"/>
  <c r="AH19" i="223"/>
  <c r="V19" i="223"/>
  <c r="R19" i="223"/>
  <c r="J19" i="223"/>
  <c r="I19" i="223" s="1"/>
  <c r="G19" i="223"/>
  <c r="E19" i="223"/>
  <c r="AQ18" i="223"/>
  <c r="AH18" i="223"/>
  <c r="V18" i="223"/>
  <c r="R18" i="223"/>
  <c r="J18" i="223"/>
  <c r="I18" i="223" s="1"/>
  <c r="G18" i="223"/>
  <c r="E18" i="223"/>
  <c r="AQ17" i="223"/>
  <c r="AH17" i="223"/>
  <c r="V17" i="223"/>
  <c r="R17" i="223"/>
  <c r="J17" i="223"/>
  <c r="I17" i="223" s="1"/>
  <c r="G17" i="223"/>
  <c r="E17" i="223"/>
  <c r="AQ16" i="223"/>
  <c r="AH16" i="223"/>
  <c r="V16" i="223"/>
  <c r="R16" i="223"/>
  <c r="J16" i="223"/>
  <c r="I16" i="223" s="1"/>
  <c r="G16" i="223"/>
  <c r="E16" i="223"/>
  <c r="AQ15" i="223"/>
  <c r="AH15" i="223"/>
  <c r="V15" i="223"/>
  <c r="R15" i="223"/>
  <c r="S15" i="223" s="1"/>
  <c r="J15" i="223"/>
  <c r="I15" i="223" s="1"/>
  <c r="G15" i="223"/>
  <c r="E15" i="223"/>
  <c r="AQ14" i="223"/>
  <c r="AH14" i="223"/>
  <c r="V14" i="223"/>
  <c r="R14" i="223"/>
  <c r="S14" i="223" s="1"/>
  <c r="J14" i="223"/>
  <c r="I14" i="223" s="1"/>
  <c r="G14" i="223"/>
  <c r="E14" i="223"/>
  <c r="AQ13" i="223"/>
  <c r="AH13" i="223"/>
  <c r="V13" i="223"/>
  <c r="R13" i="223"/>
  <c r="S13" i="223" s="1"/>
  <c r="J13" i="223"/>
  <c r="I13" i="223" s="1"/>
  <c r="G13" i="223"/>
  <c r="E13" i="223"/>
  <c r="AQ12" i="223"/>
  <c r="AH12" i="223"/>
  <c r="V12" i="223"/>
  <c r="R12" i="223"/>
  <c r="S12" i="223" s="1"/>
  <c r="J12" i="223"/>
  <c r="I12" i="223" s="1"/>
  <c r="G12" i="223"/>
  <c r="E12" i="223"/>
  <c r="AH11" i="223"/>
  <c r="V11" i="223"/>
  <c r="J11" i="223"/>
  <c r="I11" i="223" s="1"/>
  <c r="G11" i="223"/>
  <c r="E11" i="223"/>
  <c r="AQ11" i="223"/>
  <c r="R11" i="223"/>
  <c r="AG8" i="223"/>
  <c r="S34" i="223" l="1"/>
  <c r="S33" i="223"/>
  <c r="T32" i="223"/>
  <c r="AI32" i="223" s="1"/>
  <c r="T31" i="223"/>
  <c r="AI31" i="223" s="1"/>
  <c r="T30" i="223"/>
  <c r="AI30" i="223" s="1"/>
  <c r="T29" i="223"/>
  <c r="AI29" i="223" s="1"/>
  <c r="T28" i="223"/>
  <c r="AI28" i="223" s="1"/>
  <c r="T27" i="223"/>
  <c r="AI27" i="223" s="1"/>
  <c r="T26" i="223"/>
  <c r="AI26" i="223" s="1"/>
  <c r="T25" i="223"/>
  <c r="AI25" i="223" s="1"/>
  <c r="T24" i="223"/>
  <c r="AI24" i="223" s="1"/>
  <c r="T23" i="223"/>
  <c r="AI23" i="223" s="1"/>
  <c r="S22" i="223"/>
  <c r="T22" i="223"/>
  <c r="AI22" i="223" s="1"/>
  <c r="S21" i="223"/>
  <c r="T21" i="223"/>
  <c r="S20" i="223"/>
  <c r="T20" i="223"/>
  <c r="AI20" i="223" s="1"/>
  <c r="S19" i="223"/>
  <c r="T19" i="223"/>
  <c r="AI19" i="223" s="1"/>
  <c r="S18" i="223"/>
  <c r="T18" i="223"/>
  <c r="AI18" i="223" s="1"/>
  <c r="S17" i="223"/>
  <c r="T17" i="223"/>
  <c r="AI17" i="223" s="1"/>
  <c r="S16" i="223"/>
  <c r="S24" i="223"/>
  <c r="S26" i="223"/>
  <c r="S28" i="223"/>
  <c r="S30" i="223"/>
  <c r="T12" i="223"/>
  <c r="T13" i="223"/>
  <c r="AI13" i="223" s="1"/>
  <c r="T15" i="223"/>
  <c r="AI15" i="223" s="1"/>
  <c r="T16" i="223"/>
  <c r="AI16" i="223" s="1"/>
  <c r="S23" i="223"/>
  <c r="S25" i="223"/>
  <c r="S27" i="223"/>
  <c r="S29" i="223"/>
  <c r="S31" i="223"/>
  <c r="T14" i="223"/>
  <c r="AI14" i="223" s="1"/>
  <c r="AI12" i="223"/>
  <c r="AI21" i="223"/>
  <c r="S11" i="223"/>
  <c r="R35" i="223"/>
  <c r="T11" i="223"/>
  <c r="T33" i="223"/>
  <c r="AI33" i="223" s="1"/>
  <c r="T34" i="223"/>
  <c r="AI34" i="223" s="1"/>
  <c r="AH35" i="223"/>
  <c r="K11" i="223"/>
  <c r="K12" i="223"/>
  <c r="K13" i="223"/>
  <c r="K14" i="223"/>
  <c r="K15" i="223"/>
  <c r="K16" i="223"/>
  <c r="K17" i="223"/>
  <c r="K18" i="223"/>
  <c r="K19" i="223"/>
  <c r="K20" i="223"/>
  <c r="K21" i="223"/>
  <c r="K22" i="223"/>
  <c r="K33" i="223"/>
  <c r="K34" i="223"/>
  <c r="S35" i="223" l="1"/>
  <c r="T35" i="223"/>
  <c r="AI35" i="223" s="1"/>
  <c r="AI11" i="223"/>
  <c r="AP10" i="222" l="1"/>
  <c r="AG10" i="222"/>
  <c r="Q10" i="222"/>
  <c r="AR35" i="222" l="1"/>
  <c r="AQ34" i="222"/>
  <c r="AH34" i="222"/>
  <c r="V34" i="222"/>
  <c r="R34" i="222"/>
  <c r="J34" i="222"/>
  <c r="K34" i="222" s="1"/>
  <c r="G34" i="222"/>
  <c r="E34" i="222"/>
  <c r="AQ33" i="222"/>
  <c r="AH33" i="222"/>
  <c r="V33" i="222"/>
  <c r="R33" i="222"/>
  <c r="J33" i="222"/>
  <c r="K33" i="222" s="1"/>
  <c r="G33" i="222"/>
  <c r="E33" i="222"/>
  <c r="AW32" i="222"/>
  <c r="AQ32" i="222"/>
  <c r="AH32" i="222"/>
  <c r="V32" i="222"/>
  <c r="R32" i="222"/>
  <c r="T32" i="222" s="1"/>
  <c r="K32" i="222"/>
  <c r="J32" i="222"/>
  <c r="I32" i="222"/>
  <c r="G32" i="222"/>
  <c r="E32" i="222"/>
  <c r="AQ31" i="222"/>
  <c r="AH31" i="222"/>
  <c r="V31" i="222"/>
  <c r="R31" i="222"/>
  <c r="T31" i="222" s="1"/>
  <c r="J31" i="222"/>
  <c r="K31" i="222" s="1"/>
  <c r="I31" i="222"/>
  <c r="G31" i="222"/>
  <c r="E31" i="222"/>
  <c r="AQ30" i="222"/>
  <c r="AH30" i="222"/>
  <c r="V30" i="222"/>
  <c r="R30" i="222"/>
  <c r="T30" i="222" s="1"/>
  <c r="J30" i="222"/>
  <c r="I30" i="222" s="1"/>
  <c r="G30" i="222"/>
  <c r="E30" i="222"/>
  <c r="AQ29" i="222"/>
  <c r="AH29" i="222"/>
  <c r="V29" i="222"/>
  <c r="R29" i="222"/>
  <c r="T29" i="222" s="1"/>
  <c r="K29" i="222"/>
  <c r="J29" i="222"/>
  <c r="I29" i="222" s="1"/>
  <c r="G29" i="222"/>
  <c r="E29" i="222"/>
  <c r="AQ28" i="222"/>
  <c r="AH28" i="222"/>
  <c r="V28" i="222"/>
  <c r="R28" i="222"/>
  <c r="T28" i="222" s="1"/>
  <c r="K28" i="222"/>
  <c r="J28" i="222"/>
  <c r="I28" i="222"/>
  <c r="G28" i="222"/>
  <c r="E28" i="222"/>
  <c r="AQ27" i="222"/>
  <c r="AH27" i="222"/>
  <c r="V27" i="222"/>
  <c r="R27" i="222"/>
  <c r="T27" i="222" s="1"/>
  <c r="J27" i="222"/>
  <c r="K27" i="222" s="1"/>
  <c r="I27" i="222"/>
  <c r="G27" i="222"/>
  <c r="E27" i="222"/>
  <c r="AQ26" i="222"/>
  <c r="AH26" i="222"/>
  <c r="V26" i="222"/>
  <c r="R26" i="222"/>
  <c r="T26" i="222" s="1"/>
  <c r="J26" i="222"/>
  <c r="I26" i="222" s="1"/>
  <c r="G26" i="222"/>
  <c r="E26" i="222"/>
  <c r="AQ25" i="222"/>
  <c r="AH25" i="222"/>
  <c r="V25" i="222"/>
  <c r="R25" i="222"/>
  <c r="K25" i="222"/>
  <c r="J25" i="222"/>
  <c r="I25" i="222" s="1"/>
  <c r="G25" i="222"/>
  <c r="E25" i="222"/>
  <c r="AQ24" i="222"/>
  <c r="AH24" i="222"/>
  <c r="V24" i="222"/>
  <c r="R24" i="222"/>
  <c r="K24" i="222"/>
  <c r="J24" i="222"/>
  <c r="I24" i="222"/>
  <c r="G24" i="222"/>
  <c r="E24" i="222"/>
  <c r="AQ23" i="222"/>
  <c r="AH23" i="222"/>
  <c r="V23" i="222"/>
  <c r="R23" i="222"/>
  <c r="J23" i="222"/>
  <c r="K23" i="222" s="1"/>
  <c r="I23" i="222"/>
  <c r="G23" i="222"/>
  <c r="AQ22" i="222"/>
  <c r="AH22" i="222"/>
  <c r="V22" i="222"/>
  <c r="R22" i="222"/>
  <c r="J22" i="222"/>
  <c r="K22" i="222" s="1"/>
  <c r="G22" i="222"/>
  <c r="E22" i="222"/>
  <c r="AQ21" i="222"/>
  <c r="AH21" i="222"/>
  <c r="V21" i="222"/>
  <c r="R21" i="222"/>
  <c r="J21" i="222"/>
  <c r="K21" i="222" s="1"/>
  <c r="G21" i="222"/>
  <c r="E21" i="222"/>
  <c r="AQ20" i="222"/>
  <c r="AH20" i="222"/>
  <c r="V20" i="222"/>
  <c r="R20" i="222"/>
  <c r="J20" i="222"/>
  <c r="K20" i="222" s="1"/>
  <c r="G20" i="222"/>
  <c r="E20" i="222"/>
  <c r="AQ19" i="222"/>
  <c r="AH19" i="222"/>
  <c r="V19" i="222"/>
  <c r="R19" i="222"/>
  <c r="J19" i="222"/>
  <c r="K19" i="222" s="1"/>
  <c r="G19" i="222"/>
  <c r="E19" i="222"/>
  <c r="AQ18" i="222"/>
  <c r="AH18" i="222"/>
  <c r="V18" i="222"/>
  <c r="R18" i="222"/>
  <c r="J18" i="222"/>
  <c r="K18" i="222" s="1"/>
  <c r="G18" i="222"/>
  <c r="E18" i="222"/>
  <c r="AQ17" i="222"/>
  <c r="AH17" i="222"/>
  <c r="V17" i="222"/>
  <c r="R17" i="222"/>
  <c r="J17" i="222"/>
  <c r="K17" i="222" s="1"/>
  <c r="G17" i="222"/>
  <c r="E17" i="222"/>
  <c r="AQ16" i="222"/>
  <c r="AH16" i="222"/>
  <c r="V16" i="222"/>
  <c r="R16" i="222"/>
  <c r="J16" i="222"/>
  <c r="K16" i="222" s="1"/>
  <c r="G16" i="222"/>
  <c r="E16" i="222"/>
  <c r="AQ15" i="222"/>
  <c r="AH15" i="222"/>
  <c r="V15" i="222"/>
  <c r="R15" i="222"/>
  <c r="J15" i="222"/>
  <c r="K15" i="222" s="1"/>
  <c r="G15" i="222"/>
  <c r="E15" i="222"/>
  <c r="AQ14" i="222"/>
  <c r="AH14" i="222"/>
  <c r="V14" i="222"/>
  <c r="R14" i="222"/>
  <c r="J14" i="222"/>
  <c r="K14" i="222" s="1"/>
  <c r="G14" i="222"/>
  <c r="E14" i="222"/>
  <c r="AQ13" i="222"/>
  <c r="AH13" i="222"/>
  <c r="V13" i="222"/>
  <c r="R13" i="222"/>
  <c r="J13" i="222"/>
  <c r="K13" i="222" s="1"/>
  <c r="G13" i="222"/>
  <c r="E13" i="222"/>
  <c r="AQ12" i="222"/>
  <c r="AH12" i="222"/>
  <c r="V12" i="222"/>
  <c r="R12" i="222"/>
  <c r="J12" i="222"/>
  <c r="K12" i="222" s="1"/>
  <c r="G12" i="222"/>
  <c r="E12" i="222"/>
  <c r="AH11" i="222"/>
  <c r="V11" i="222"/>
  <c r="J11" i="222"/>
  <c r="K11" i="222" s="1"/>
  <c r="G11" i="222"/>
  <c r="E11" i="222"/>
  <c r="AQ11" i="222"/>
  <c r="AG8" i="222"/>
  <c r="T33" i="222" l="1"/>
  <c r="T34" i="222"/>
  <c r="AI34" i="222" s="1"/>
  <c r="K26" i="222"/>
  <c r="K30" i="222"/>
  <c r="AI31" i="222"/>
  <c r="S31" i="222"/>
  <c r="AI27" i="222"/>
  <c r="AI26" i="222"/>
  <c r="T25" i="222"/>
  <c r="AI25" i="222" s="1"/>
  <c r="T24" i="222"/>
  <c r="AI24" i="222" s="1"/>
  <c r="T23" i="222"/>
  <c r="AI23" i="222" s="1"/>
  <c r="S22" i="222"/>
  <c r="S21" i="222"/>
  <c r="S20" i="222"/>
  <c r="S19" i="222"/>
  <c r="S18" i="222"/>
  <c r="S17" i="222"/>
  <c r="S16" i="222"/>
  <c r="S15" i="222"/>
  <c r="S14" i="222"/>
  <c r="S13" i="222"/>
  <c r="S12" i="222"/>
  <c r="AQ35" i="222"/>
  <c r="AH35" i="222"/>
  <c r="AI32" i="222"/>
  <c r="T12" i="222"/>
  <c r="AI12" i="222" s="1"/>
  <c r="T13" i="222"/>
  <c r="T14" i="222"/>
  <c r="AI14" i="222" s="1"/>
  <c r="T15" i="222"/>
  <c r="AI15" i="222" s="1"/>
  <c r="T16" i="222"/>
  <c r="AI16" i="222" s="1"/>
  <c r="T17" i="222"/>
  <c r="AI17" i="222" s="1"/>
  <c r="T18" i="222"/>
  <c r="AI18" i="222" s="1"/>
  <c r="T19" i="222"/>
  <c r="AI19" i="222" s="1"/>
  <c r="T20" i="222"/>
  <c r="AI20" i="222" s="1"/>
  <c r="T21" i="222"/>
  <c r="AI21" i="222" s="1"/>
  <c r="T22" i="222"/>
  <c r="AI22" i="222" s="1"/>
  <c r="AI30" i="222"/>
  <c r="AI33" i="222"/>
  <c r="AI13" i="222"/>
  <c r="S32" i="222"/>
  <c r="AI28" i="222"/>
  <c r="AI29" i="222"/>
  <c r="R11" i="222"/>
  <c r="S23" i="222"/>
  <c r="S24" i="222"/>
  <c r="S25" i="222"/>
  <c r="S26" i="222"/>
  <c r="S27" i="222"/>
  <c r="S28" i="222"/>
  <c r="S29" i="222"/>
  <c r="S30" i="222"/>
  <c r="I11" i="222"/>
  <c r="I12" i="222"/>
  <c r="I13" i="222"/>
  <c r="I14" i="222"/>
  <c r="I15" i="222"/>
  <c r="I16" i="222"/>
  <c r="I17" i="222"/>
  <c r="I18" i="222"/>
  <c r="I19" i="222"/>
  <c r="I20" i="222"/>
  <c r="I21" i="222"/>
  <c r="I22" i="222"/>
  <c r="I33" i="222"/>
  <c r="S33" i="222"/>
  <c r="I34" i="222"/>
  <c r="S34" i="222"/>
  <c r="R35" i="222" l="1"/>
  <c r="S11" i="222"/>
  <c r="S35" i="222" s="1"/>
  <c r="T11" i="222"/>
  <c r="T35" i="222" l="1"/>
  <c r="AI35" i="222" s="1"/>
  <c r="AI11" i="222"/>
  <c r="AP10" i="221" l="1"/>
  <c r="AG10" i="221"/>
  <c r="AH11" i="221" s="1"/>
  <c r="Q10" i="221"/>
  <c r="AR35" i="221"/>
  <c r="P35" i="221"/>
  <c r="AQ34" i="221"/>
  <c r="AH34" i="221"/>
  <c r="V34" i="221"/>
  <c r="R34" i="221"/>
  <c r="S34" i="221" s="1"/>
  <c r="J34" i="221"/>
  <c r="K34" i="221" s="1"/>
  <c r="G34" i="221"/>
  <c r="E34" i="221"/>
  <c r="AQ33" i="221"/>
  <c r="AH33" i="221"/>
  <c r="V33" i="221"/>
  <c r="R33" i="221"/>
  <c r="S33" i="221" s="1"/>
  <c r="J33" i="221"/>
  <c r="K33" i="221" s="1"/>
  <c r="G33" i="221"/>
  <c r="E33" i="221"/>
  <c r="AW32" i="221"/>
  <c r="AQ32" i="221"/>
  <c r="AH32" i="221"/>
  <c r="V32" i="221"/>
  <c r="R32" i="221"/>
  <c r="S32" i="221" s="1"/>
  <c r="K32" i="221"/>
  <c r="J32" i="221"/>
  <c r="I32" i="221" s="1"/>
  <c r="G32" i="221"/>
  <c r="E32" i="221"/>
  <c r="AQ31" i="221"/>
  <c r="AH31" i="221"/>
  <c r="V31" i="221"/>
  <c r="R31" i="221"/>
  <c r="S31" i="221" s="1"/>
  <c r="K31" i="221"/>
  <c r="J31" i="221"/>
  <c r="I31" i="221" s="1"/>
  <c r="G31" i="221"/>
  <c r="E31" i="221"/>
  <c r="AQ30" i="221"/>
  <c r="AH30" i="221"/>
  <c r="V30" i="221"/>
  <c r="R30" i="221"/>
  <c r="S30" i="221" s="1"/>
  <c r="J30" i="221"/>
  <c r="I30" i="221" s="1"/>
  <c r="G30" i="221"/>
  <c r="E30" i="221"/>
  <c r="AQ29" i="221"/>
  <c r="AH29" i="221"/>
  <c r="V29" i="221"/>
  <c r="R29" i="221"/>
  <c r="S29" i="221" s="1"/>
  <c r="K29" i="221"/>
  <c r="J29" i="221"/>
  <c r="I29" i="221" s="1"/>
  <c r="G29" i="221"/>
  <c r="E29" i="221"/>
  <c r="AQ28" i="221"/>
  <c r="AH28" i="221"/>
  <c r="V28" i="221"/>
  <c r="R28" i="221"/>
  <c r="T28" i="221" s="1"/>
  <c r="K28" i="221"/>
  <c r="J28" i="221"/>
  <c r="I28" i="221" s="1"/>
  <c r="G28" i="221"/>
  <c r="E28" i="221"/>
  <c r="AQ27" i="221"/>
  <c r="AH27" i="221"/>
  <c r="V27" i="221"/>
  <c r="R27" i="221"/>
  <c r="S27" i="221" s="1"/>
  <c r="K27" i="221"/>
  <c r="J27" i="221"/>
  <c r="I27" i="221" s="1"/>
  <c r="G27" i="221"/>
  <c r="E27" i="221"/>
  <c r="AQ26" i="221"/>
  <c r="AH26" i="221"/>
  <c r="V26" i="221"/>
  <c r="R26" i="221"/>
  <c r="S26" i="221" s="1"/>
  <c r="J26" i="221"/>
  <c r="I26" i="221" s="1"/>
  <c r="G26" i="221"/>
  <c r="E26" i="221"/>
  <c r="AQ25" i="221"/>
  <c r="AH25" i="221"/>
  <c r="V25" i="221"/>
  <c r="R25" i="221"/>
  <c r="S25" i="221" s="1"/>
  <c r="K25" i="221"/>
  <c r="J25" i="221"/>
  <c r="I25" i="221" s="1"/>
  <c r="G25" i="221"/>
  <c r="E25" i="221"/>
  <c r="AQ24" i="221"/>
  <c r="AH24" i="221"/>
  <c r="V24" i="221"/>
  <c r="R24" i="221"/>
  <c r="S24" i="221" s="1"/>
  <c r="K24" i="221"/>
  <c r="J24" i="221"/>
  <c r="I24" i="221" s="1"/>
  <c r="G24" i="221"/>
  <c r="E24" i="221"/>
  <c r="AQ23" i="221"/>
  <c r="AH23" i="221"/>
  <c r="V23" i="221"/>
  <c r="R23" i="221"/>
  <c r="S23" i="221" s="1"/>
  <c r="J23" i="221"/>
  <c r="K23" i="221" s="1"/>
  <c r="G23" i="221"/>
  <c r="AQ22" i="221"/>
  <c r="AH22" i="221"/>
  <c r="V22" i="221"/>
  <c r="R22" i="221"/>
  <c r="S22" i="221" s="1"/>
  <c r="J22" i="221"/>
  <c r="I22" i="221" s="1"/>
  <c r="G22" i="221"/>
  <c r="E22" i="221"/>
  <c r="AQ21" i="221"/>
  <c r="AH21" i="221"/>
  <c r="V21" i="221"/>
  <c r="R21" i="221"/>
  <c r="S21" i="221" s="1"/>
  <c r="J21" i="221"/>
  <c r="I21" i="221" s="1"/>
  <c r="G21" i="221"/>
  <c r="E21" i="221"/>
  <c r="AQ20" i="221"/>
  <c r="AH20" i="221"/>
  <c r="V20" i="221"/>
  <c r="R20" i="221"/>
  <c r="S20" i="221" s="1"/>
  <c r="J20" i="221"/>
  <c r="I20" i="221" s="1"/>
  <c r="G20" i="221"/>
  <c r="E20" i="221"/>
  <c r="AQ19" i="221"/>
  <c r="AH19" i="221"/>
  <c r="V19" i="221"/>
  <c r="R19" i="221"/>
  <c r="S19" i="221" s="1"/>
  <c r="J19" i="221"/>
  <c r="I19" i="221" s="1"/>
  <c r="G19" i="221"/>
  <c r="E19" i="221"/>
  <c r="AQ18" i="221"/>
  <c r="AH18" i="221"/>
  <c r="V18" i="221"/>
  <c r="R18" i="221"/>
  <c r="S18" i="221" s="1"/>
  <c r="J18" i="221"/>
  <c r="I18" i="221" s="1"/>
  <c r="G18" i="221"/>
  <c r="E18" i="221"/>
  <c r="AQ17" i="221"/>
  <c r="AH17" i="221"/>
  <c r="V17" i="221"/>
  <c r="R17" i="221"/>
  <c r="S17" i="221" s="1"/>
  <c r="J17" i="221"/>
  <c r="K17" i="221" s="1"/>
  <c r="G17" i="221"/>
  <c r="E17" i="221"/>
  <c r="AQ16" i="221"/>
  <c r="AH16" i="221"/>
  <c r="V16" i="221"/>
  <c r="R16" i="221"/>
  <c r="S16" i="221" s="1"/>
  <c r="J16" i="221"/>
  <c r="K16" i="221" s="1"/>
  <c r="G16" i="221"/>
  <c r="E16" i="221"/>
  <c r="AQ15" i="221"/>
  <c r="AH15" i="221"/>
  <c r="V15" i="221"/>
  <c r="R15" i="221"/>
  <c r="S15" i="221" s="1"/>
  <c r="J15" i="221"/>
  <c r="I15" i="221" s="1"/>
  <c r="G15" i="221"/>
  <c r="E15" i="221"/>
  <c r="AQ14" i="221"/>
  <c r="AH14" i="221"/>
  <c r="V14" i="221"/>
  <c r="R14" i="221"/>
  <c r="S14" i="221" s="1"/>
  <c r="J14" i="221"/>
  <c r="I14" i="221" s="1"/>
  <c r="G14" i="221"/>
  <c r="E14" i="221"/>
  <c r="AQ13" i="221"/>
  <c r="AH13" i="221"/>
  <c r="V13" i="221"/>
  <c r="R13" i="221"/>
  <c r="S13" i="221" s="1"/>
  <c r="J13" i="221"/>
  <c r="I13" i="221" s="1"/>
  <c r="G13" i="221"/>
  <c r="E13" i="221"/>
  <c r="AQ12" i="221"/>
  <c r="AH12" i="221"/>
  <c r="V12" i="221"/>
  <c r="R12" i="221"/>
  <c r="S12" i="221" s="1"/>
  <c r="J12" i="221"/>
  <c r="I12" i="221" s="1"/>
  <c r="G12" i="221"/>
  <c r="E12" i="221"/>
  <c r="V11" i="221"/>
  <c r="J11" i="221"/>
  <c r="I11" i="221" s="1"/>
  <c r="G11" i="221"/>
  <c r="E11" i="221"/>
  <c r="AQ11" i="221"/>
  <c r="Q35" i="221"/>
  <c r="AG8" i="221"/>
  <c r="I23" i="221" l="1"/>
  <c r="K26" i="221"/>
  <c r="K30" i="221"/>
  <c r="T33" i="221"/>
  <c r="AI33" i="221" s="1"/>
  <c r="T34" i="221"/>
  <c r="AI34" i="221" s="1"/>
  <c r="AQ35" i="221"/>
  <c r="AH35" i="221"/>
  <c r="T12" i="221"/>
  <c r="AI12" i="221" s="1"/>
  <c r="T13" i="221"/>
  <c r="AI13" i="221" s="1"/>
  <c r="T14" i="221"/>
  <c r="AI14" i="221" s="1"/>
  <c r="T15" i="221"/>
  <c r="AI15" i="221" s="1"/>
  <c r="T16" i="221"/>
  <c r="AI16" i="221" s="1"/>
  <c r="T17" i="221"/>
  <c r="AI17" i="221" s="1"/>
  <c r="T18" i="221"/>
  <c r="AI18" i="221" s="1"/>
  <c r="T19" i="221"/>
  <c r="AI19" i="221" s="1"/>
  <c r="T20" i="221"/>
  <c r="AI20" i="221" s="1"/>
  <c r="T21" i="221"/>
  <c r="AI21" i="221" s="1"/>
  <c r="T22" i="221"/>
  <c r="AI22" i="221" s="1"/>
  <c r="AI28" i="221"/>
  <c r="K11" i="221"/>
  <c r="K12" i="221"/>
  <c r="K13" i="221"/>
  <c r="K14" i="221"/>
  <c r="K15" i="221"/>
  <c r="K18" i="221"/>
  <c r="K19" i="221"/>
  <c r="K20" i="221"/>
  <c r="K21" i="221"/>
  <c r="K22" i="221"/>
  <c r="S28" i="221"/>
  <c r="I16" i="221"/>
  <c r="I17" i="221"/>
  <c r="T23" i="221"/>
  <c r="AI23" i="221" s="1"/>
  <c r="T24" i="221"/>
  <c r="AI24" i="221" s="1"/>
  <c r="T25" i="221"/>
  <c r="AI25" i="221" s="1"/>
  <c r="T26" i="221"/>
  <c r="AI26" i="221" s="1"/>
  <c r="T27" i="221"/>
  <c r="AI27" i="221" s="1"/>
  <c r="T29" i="221"/>
  <c r="AI29" i="221" s="1"/>
  <c r="T30" i="221"/>
  <c r="AI30" i="221" s="1"/>
  <c r="T31" i="221"/>
  <c r="AI31" i="221" s="1"/>
  <c r="T32" i="221"/>
  <c r="AI32" i="221" s="1"/>
  <c r="I33" i="221"/>
  <c r="I34" i="221"/>
  <c r="AP35" i="221"/>
  <c r="R11" i="221"/>
  <c r="T11" i="221" l="1"/>
  <c r="R35" i="221"/>
  <c r="S11" i="221"/>
  <c r="S35" i="221" s="1"/>
  <c r="T35" i="221" l="1"/>
  <c r="AI35" i="221" s="1"/>
  <c r="AI11" i="221"/>
  <c r="AP10" i="220" l="1"/>
  <c r="AG10" i="220"/>
  <c r="Q10" i="220" l="1"/>
  <c r="AR35" i="220"/>
  <c r="P35" i="220"/>
  <c r="AQ34" i="220"/>
  <c r="AH34" i="220"/>
  <c r="V34" i="220"/>
  <c r="R34" i="220"/>
  <c r="J34" i="220"/>
  <c r="K34" i="220" s="1"/>
  <c r="G34" i="220"/>
  <c r="E34" i="220"/>
  <c r="AQ33" i="220"/>
  <c r="AH33" i="220"/>
  <c r="V33" i="220"/>
  <c r="R33" i="220"/>
  <c r="J33" i="220"/>
  <c r="K33" i="220" s="1"/>
  <c r="G33" i="220"/>
  <c r="E33" i="220"/>
  <c r="AW32" i="220"/>
  <c r="AQ32" i="220"/>
  <c r="AH32" i="220"/>
  <c r="V32" i="220"/>
  <c r="R32" i="220"/>
  <c r="K32" i="220"/>
  <c r="J32" i="220"/>
  <c r="I32" i="220" s="1"/>
  <c r="G32" i="220"/>
  <c r="E32" i="220"/>
  <c r="AQ31" i="220"/>
  <c r="AH31" i="220"/>
  <c r="V31" i="220"/>
  <c r="R31" i="220"/>
  <c r="J31" i="220"/>
  <c r="K31" i="220" s="1"/>
  <c r="I31" i="220"/>
  <c r="G31" i="220"/>
  <c r="E31" i="220"/>
  <c r="AQ30" i="220"/>
  <c r="AH30" i="220"/>
  <c r="V30" i="220"/>
  <c r="R30" i="220"/>
  <c r="J30" i="220"/>
  <c r="I30" i="220" s="1"/>
  <c r="G30" i="220"/>
  <c r="E30" i="220"/>
  <c r="AQ29" i="220"/>
  <c r="AH29" i="220"/>
  <c r="V29" i="220"/>
  <c r="R29" i="220"/>
  <c r="K29" i="220"/>
  <c r="J29" i="220"/>
  <c r="I29" i="220" s="1"/>
  <c r="G29" i="220"/>
  <c r="E29" i="220"/>
  <c r="AQ28" i="220"/>
  <c r="AH28" i="220"/>
  <c r="V28" i="220"/>
  <c r="R28" i="220"/>
  <c r="K28" i="220"/>
  <c r="J28" i="220"/>
  <c r="I28" i="220" s="1"/>
  <c r="G28" i="220"/>
  <c r="E28" i="220"/>
  <c r="AQ27" i="220"/>
  <c r="AH27" i="220"/>
  <c r="V27" i="220"/>
  <c r="R27" i="220"/>
  <c r="J27" i="220"/>
  <c r="K27" i="220" s="1"/>
  <c r="I27" i="220"/>
  <c r="G27" i="220"/>
  <c r="E27" i="220"/>
  <c r="AQ26" i="220"/>
  <c r="AH26" i="220"/>
  <c r="V26" i="220"/>
  <c r="R26" i="220"/>
  <c r="J26" i="220"/>
  <c r="I26" i="220" s="1"/>
  <c r="G26" i="220"/>
  <c r="E26" i="220"/>
  <c r="AQ25" i="220"/>
  <c r="AH25" i="220"/>
  <c r="V25" i="220"/>
  <c r="R25" i="220"/>
  <c r="K25" i="220"/>
  <c r="J25" i="220"/>
  <c r="I25" i="220" s="1"/>
  <c r="G25" i="220"/>
  <c r="E25" i="220"/>
  <c r="AQ24" i="220"/>
  <c r="AH24" i="220"/>
  <c r="V24" i="220"/>
  <c r="R24" i="220"/>
  <c r="K24" i="220"/>
  <c r="J24" i="220"/>
  <c r="I24" i="220" s="1"/>
  <c r="G24" i="220"/>
  <c r="E24" i="220"/>
  <c r="AQ23" i="220"/>
  <c r="AH23" i="220"/>
  <c r="V23" i="220"/>
  <c r="R23" i="220"/>
  <c r="K23" i="220"/>
  <c r="J23" i="220"/>
  <c r="I23" i="220"/>
  <c r="G23" i="220"/>
  <c r="AQ22" i="220"/>
  <c r="AH22" i="220"/>
  <c r="V22" i="220"/>
  <c r="R22" i="220"/>
  <c r="J22" i="220"/>
  <c r="K22" i="220" s="1"/>
  <c r="G22" i="220"/>
  <c r="E22" i="220"/>
  <c r="AQ21" i="220"/>
  <c r="AH21" i="220"/>
  <c r="V21" i="220"/>
  <c r="R21" i="220"/>
  <c r="J21" i="220"/>
  <c r="K21" i="220" s="1"/>
  <c r="G21" i="220"/>
  <c r="E21" i="220"/>
  <c r="AQ20" i="220"/>
  <c r="AH20" i="220"/>
  <c r="V20" i="220"/>
  <c r="R20" i="220"/>
  <c r="J20" i="220"/>
  <c r="K20" i="220" s="1"/>
  <c r="G20" i="220"/>
  <c r="E20" i="220"/>
  <c r="AQ19" i="220"/>
  <c r="AH19" i="220"/>
  <c r="V19" i="220"/>
  <c r="R19" i="220"/>
  <c r="J19" i="220"/>
  <c r="K19" i="220" s="1"/>
  <c r="G19" i="220"/>
  <c r="E19" i="220"/>
  <c r="AQ18" i="220"/>
  <c r="AH18" i="220"/>
  <c r="V18" i="220"/>
  <c r="R18" i="220"/>
  <c r="J18" i="220"/>
  <c r="K18" i="220" s="1"/>
  <c r="G18" i="220"/>
  <c r="E18" i="220"/>
  <c r="AQ17" i="220"/>
  <c r="AH17" i="220"/>
  <c r="V17" i="220"/>
  <c r="R17" i="220"/>
  <c r="J17" i="220"/>
  <c r="K17" i="220" s="1"/>
  <c r="G17" i="220"/>
  <c r="E17" i="220"/>
  <c r="AQ16" i="220"/>
  <c r="AH16" i="220"/>
  <c r="V16" i="220"/>
  <c r="R16" i="220"/>
  <c r="J16" i="220"/>
  <c r="K16" i="220" s="1"/>
  <c r="G16" i="220"/>
  <c r="E16" i="220"/>
  <c r="AQ15" i="220"/>
  <c r="AH15" i="220"/>
  <c r="V15" i="220"/>
  <c r="R15" i="220"/>
  <c r="J15" i="220"/>
  <c r="K15" i="220" s="1"/>
  <c r="G15" i="220"/>
  <c r="E15" i="220"/>
  <c r="AQ14" i="220"/>
  <c r="AH14" i="220"/>
  <c r="V14" i="220"/>
  <c r="R14" i="220"/>
  <c r="J14" i="220"/>
  <c r="K14" i="220" s="1"/>
  <c r="G14" i="220"/>
  <c r="E14" i="220"/>
  <c r="AQ13" i="220"/>
  <c r="AH13" i="220"/>
  <c r="V13" i="220"/>
  <c r="R13" i="220"/>
  <c r="J13" i="220"/>
  <c r="I13" i="220" s="1"/>
  <c r="G13" i="220"/>
  <c r="E13" i="220"/>
  <c r="AQ12" i="220"/>
  <c r="AH12" i="220"/>
  <c r="V12" i="220"/>
  <c r="R12" i="220"/>
  <c r="J12" i="220"/>
  <c r="K12" i="220" s="1"/>
  <c r="G12" i="220"/>
  <c r="E12" i="220"/>
  <c r="AH11" i="220"/>
  <c r="V11" i="220"/>
  <c r="J11" i="220"/>
  <c r="K11" i="220" s="1"/>
  <c r="G11" i="220"/>
  <c r="E11" i="220"/>
  <c r="AQ11" i="220"/>
  <c r="Q35" i="220"/>
  <c r="AG8" i="220"/>
  <c r="T33" i="220" l="1"/>
  <c r="AI33" i="220" s="1"/>
  <c r="S20" i="220"/>
  <c r="S25" i="220"/>
  <c r="K26" i="220"/>
  <c r="T29" i="220"/>
  <c r="AI29" i="220" s="1"/>
  <c r="K30" i="220"/>
  <c r="T28" i="220"/>
  <c r="AI28" i="220" s="1"/>
  <c r="T32" i="220"/>
  <c r="AI32" i="220" s="1"/>
  <c r="S19" i="220"/>
  <c r="T26" i="220"/>
  <c r="AI26" i="220" s="1"/>
  <c r="S30" i="220"/>
  <c r="S21" i="220"/>
  <c r="S24" i="220"/>
  <c r="S22" i="220"/>
  <c r="T23" i="220"/>
  <c r="AI23" i="220" s="1"/>
  <c r="T27" i="220"/>
  <c r="AI27" i="220" s="1"/>
  <c r="T31" i="220"/>
  <c r="AI31" i="220" s="1"/>
  <c r="T34" i="220"/>
  <c r="AI34" i="220" s="1"/>
  <c r="S18" i="220"/>
  <c r="S17" i="220"/>
  <c r="S16" i="220"/>
  <c r="S15" i="220"/>
  <c r="S14" i="220"/>
  <c r="S13" i="220"/>
  <c r="S12" i="220"/>
  <c r="AQ35" i="220"/>
  <c r="S32" i="220"/>
  <c r="T12" i="220"/>
  <c r="AI12" i="220" s="1"/>
  <c r="T13" i="220"/>
  <c r="AI13" i="220" s="1"/>
  <c r="T14" i="220"/>
  <c r="AI14" i="220" s="1"/>
  <c r="T15" i="220"/>
  <c r="AI15" i="220" s="1"/>
  <c r="T16" i="220"/>
  <c r="AI16" i="220" s="1"/>
  <c r="T17" i="220"/>
  <c r="AI17" i="220" s="1"/>
  <c r="T18" i="220"/>
  <c r="AI18" i="220" s="1"/>
  <c r="T19" i="220"/>
  <c r="AI19" i="220" s="1"/>
  <c r="T20" i="220"/>
  <c r="AI20" i="220" s="1"/>
  <c r="T21" i="220"/>
  <c r="AI21" i="220" s="1"/>
  <c r="T22" i="220"/>
  <c r="AI22" i="220" s="1"/>
  <c r="S31" i="220"/>
  <c r="K13" i="220"/>
  <c r="S23" i="220"/>
  <c r="S26" i="220"/>
  <c r="S27" i="220"/>
  <c r="S28" i="220"/>
  <c r="S29" i="220"/>
  <c r="AH35" i="220"/>
  <c r="I11" i="220"/>
  <c r="I12" i="220"/>
  <c r="I14" i="220"/>
  <c r="I15" i="220"/>
  <c r="I16" i="220"/>
  <c r="I17" i="220"/>
  <c r="I18" i="220"/>
  <c r="I19" i="220"/>
  <c r="I20" i="220"/>
  <c r="I21" i="220"/>
  <c r="I22" i="220"/>
  <c r="T24" i="220"/>
  <c r="AI24" i="220" s="1"/>
  <c r="T25" i="220"/>
  <c r="AI25" i="220" s="1"/>
  <c r="T30" i="220"/>
  <c r="AI30" i="220" s="1"/>
  <c r="I33" i="220"/>
  <c r="S33" i="220"/>
  <c r="I34" i="220"/>
  <c r="S34" i="220"/>
  <c r="AP35" i="220"/>
  <c r="R11" i="220"/>
  <c r="R35" i="220" l="1"/>
  <c r="S11" i="220"/>
  <c r="S35" i="220" s="1"/>
  <c r="T11" i="220"/>
  <c r="T35" i="220" l="1"/>
  <c r="AI35" i="220" s="1"/>
  <c r="AI11" i="220"/>
  <c r="AP10" i="219" l="1"/>
  <c r="AQ11" i="219" s="1"/>
  <c r="AG10" i="219"/>
  <c r="AG8" i="219" s="1"/>
  <c r="Q10" i="219"/>
  <c r="R11" i="219" s="1"/>
  <c r="AR35" i="219"/>
  <c r="P35" i="219"/>
  <c r="AQ34" i="219"/>
  <c r="AH34" i="219"/>
  <c r="V34" i="219"/>
  <c r="R34" i="219"/>
  <c r="T34" i="219" s="1"/>
  <c r="J34" i="219"/>
  <c r="I34" i="219" s="1"/>
  <c r="G34" i="219"/>
  <c r="E34" i="219"/>
  <c r="AQ33" i="219"/>
  <c r="AH33" i="219"/>
  <c r="V33" i="219"/>
  <c r="R33" i="219"/>
  <c r="T33" i="219" s="1"/>
  <c r="J33" i="219"/>
  <c r="I33" i="219" s="1"/>
  <c r="G33" i="219"/>
  <c r="E33" i="219"/>
  <c r="AW32" i="219"/>
  <c r="AQ32" i="219"/>
  <c r="AH32" i="219"/>
  <c r="V32" i="219"/>
  <c r="R32" i="219"/>
  <c r="T32" i="219" s="1"/>
  <c r="K32" i="219"/>
  <c r="J32" i="219"/>
  <c r="I32" i="219"/>
  <c r="G32" i="219"/>
  <c r="E32" i="219"/>
  <c r="AQ31" i="219"/>
  <c r="AH31" i="219"/>
  <c r="V31" i="219"/>
  <c r="R31" i="219"/>
  <c r="T31" i="219" s="1"/>
  <c r="J31" i="219"/>
  <c r="K31" i="219" s="1"/>
  <c r="I31" i="219"/>
  <c r="G31" i="219"/>
  <c r="E31" i="219"/>
  <c r="AQ30" i="219"/>
  <c r="AH30" i="219"/>
  <c r="V30" i="219"/>
  <c r="R30" i="219"/>
  <c r="T30" i="219" s="1"/>
  <c r="J30" i="219"/>
  <c r="K30" i="219" s="1"/>
  <c r="G30" i="219"/>
  <c r="E30" i="219"/>
  <c r="AQ29" i="219"/>
  <c r="AH29" i="219"/>
  <c r="V29" i="219"/>
  <c r="R29" i="219"/>
  <c r="S29" i="219" s="1"/>
  <c r="K29" i="219"/>
  <c r="J29" i="219"/>
  <c r="I29" i="219" s="1"/>
  <c r="G29" i="219"/>
  <c r="E29" i="219"/>
  <c r="AQ28" i="219"/>
  <c r="AH28" i="219"/>
  <c r="V28" i="219"/>
  <c r="R28" i="219"/>
  <c r="T28" i="219" s="1"/>
  <c r="K28" i="219"/>
  <c r="J28" i="219"/>
  <c r="I28" i="219" s="1"/>
  <c r="G28" i="219"/>
  <c r="E28" i="219"/>
  <c r="AQ27" i="219"/>
  <c r="AH27" i="219"/>
  <c r="V27" i="219"/>
  <c r="R27" i="219"/>
  <c r="T27" i="219" s="1"/>
  <c r="J27" i="219"/>
  <c r="K27" i="219" s="1"/>
  <c r="G27" i="219"/>
  <c r="E27" i="219"/>
  <c r="AQ26" i="219"/>
  <c r="AH26" i="219"/>
  <c r="V26" i="219"/>
  <c r="R26" i="219"/>
  <c r="T26" i="219" s="1"/>
  <c r="J26" i="219"/>
  <c r="K26" i="219" s="1"/>
  <c r="G26" i="219"/>
  <c r="E26" i="219"/>
  <c r="AQ25" i="219"/>
  <c r="AH25" i="219"/>
  <c r="V25" i="219"/>
  <c r="R25" i="219"/>
  <c r="T25" i="219" s="1"/>
  <c r="K25" i="219"/>
  <c r="J25" i="219"/>
  <c r="I25" i="219" s="1"/>
  <c r="G25" i="219"/>
  <c r="E25" i="219"/>
  <c r="AQ24" i="219"/>
  <c r="AH24" i="219"/>
  <c r="V24" i="219"/>
  <c r="R24" i="219"/>
  <c r="T24" i="219" s="1"/>
  <c r="K24" i="219"/>
  <c r="J24" i="219"/>
  <c r="I24" i="219" s="1"/>
  <c r="G24" i="219"/>
  <c r="E24" i="219"/>
  <c r="AQ23" i="219"/>
  <c r="AH23" i="219"/>
  <c r="V23" i="219"/>
  <c r="R23" i="219"/>
  <c r="T23" i="219" s="1"/>
  <c r="J23" i="219"/>
  <c r="K23" i="219" s="1"/>
  <c r="G23" i="219"/>
  <c r="AQ22" i="219"/>
  <c r="AH22" i="219"/>
  <c r="V22" i="219"/>
  <c r="R22" i="219"/>
  <c r="S22" i="219" s="1"/>
  <c r="J22" i="219"/>
  <c r="K22" i="219" s="1"/>
  <c r="G22" i="219"/>
  <c r="E22" i="219"/>
  <c r="AQ21" i="219"/>
  <c r="AH21" i="219"/>
  <c r="V21" i="219"/>
  <c r="R21" i="219"/>
  <c r="S21" i="219" s="1"/>
  <c r="J21" i="219"/>
  <c r="K21" i="219" s="1"/>
  <c r="G21" i="219"/>
  <c r="E21" i="219"/>
  <c r="AQ20" i="219"/>
  <c r="AH20" i="219"/>
  <c r="V20" i="219"/>
  <c r="R20" i="219"/>
  <c r="S20" i="219" s="1"/>
  <c r="J20" i="219"/>
  <c r="K20" i="219" s="1"/>
  <c r="G20" i="219"/>
  <c r="E20" i="219"/>
  <c r="AQ19" i="219"/>
  <c r="AH19" i="219"/>
  <c r="V19" i="219"/>
  <c r="R19" i="219"/>
  <c r="S19" i="219" s="1"/>
  <c r="J19" i="219"/>
  <c r="K19" i="219" s="1"/>
  <c r="G19" i="219"/>
  <c r="E19" i="219"/>
  <c r="AQ18" i="219"/>
  <c r="AH18" i="219"/>
  <c r="V18" i="219"/>
  <c r="R18" i="219"/>
  <c r="S18" i="219" s="1"/>
  <c r="J18" i="219"/>
  <c r="K18" i="219" s="1"/>
  <c r="G18" i="219"/>
  <c r="E18" i="219"/>
  <c r="AQ17" i="219"/>
  <c r="AH17" i="219"/>
  <c r="V17" i="219"/>
  <c r="R17" i="219"/>
  <c r="S17" i="219" s="1"/>
  <c r="J17" i="219"/>
  <c r="K17" i="219" s="1"/>
  <c r="G17" i="219"/>
  <c r="E17" i="219"/>
  <c r="AQ16" i="219"/>
  <c r="AH16" i="219"/>
  <c r="V16" i="219"/>
  <c r="R16" i="219"/>
  <c r="S16" i="219" s="1"/>
  <c r="J16" i="219"/>
  <c r="K16" i="219" s="1"/>
  <c r="G16" i="219"/>
  <c r="E16" i="219"/>
  <c r="AQ15" i="219"/>
  <c r="AH15" i="219"/>
  <c r="V15" i="219"/>
  <c r="R15" i="219"/>
  <c r="S15" i="219" s="1"/>
  <c r="J15" i="219"/>
  <c r="I15" i="219" s="1"/>
  <c r="G15" i="219"/>
  <c r="E15" i="219"/>
  <c r="AQ14" i="219"/>
  <c r="AH14" i="219"/>
  <c r="V14" i="219"/>
  <c r="R14" i="219"/>
  <c r="S14" i="219" s="1"/>
  <c r="J14" i="219"/>
  <c r="I14" i="219" s="1"/>
  <c r="G14" i="219"/>
  <c r="E14" i="219"/>
  <c r="AQ13" i="219"/>
  <c r="AH13" i="219"/>
  <c r="V13" i="219"/>
  <c r="R13" i="219"/>
  <c r="S13" i="219" s="1"/>
  <c r="J13" i="219"/>
  <c r="K13" i="219" s="1"/>
  <c r="G13" i="219"/>
  <c r="E13" i="219"/>
  <c r="AQ12" i="219"/>
  <c r="AH12" i="219"/>
  <c r="V12" i="219"/>
  <c r="R12" i="219"/>
  <c r="S12" i="219" s="1"/>
  <c r="J12" i="219"/>
  <c r="K12" i="219" s="1"/>
  <c r="G12" i="219"/>
  <c r="E12" i="219"/>
  <c r="AH11" i="219"/>
  <c r="V11" i="219"/>
  <c r="J11" i="219"/>
  <c r="K11" i="219" s="1"/>
  <c r="G11" i="219"/>
  <c r="E11" i="219"/>
  <c r="I23" i="219" l="1"/>
  <c r="I27" i="219"/>
  <c r="T22" i="219"/>
  <c r="AI22" i="219" s="1"/>
  <c r="T21" i="219"/>
  <c r="AI21" i="219" s="1"/>
  <c r="T20" i="219"/>
  <c r="AI20" i="219" s="1"/>
  <c r="T19" i="219"/>
  <c r="T18" i="219"/>
  <c r="AI30" i="219"/>
  <c r="T15" i="219"/>
  <c r="AI15" i="219" s="1"/>
  <c r="T16" i="219"/>
  <c r="AI16" i="219" s="1"/>
  <c r="T17" i="219"/>
  <c r="AI17" i="219" s="1"/>
  <c r="AI25" i="219"/>
  <c r="I26" i="219"/>
  <c r="I30" i="219"/>
  <c r="AI31" i="219"/>
  <c r="K33" i="219"/>
  <c r="K34" i="219"/>
  <c r="T14" i="219"/>
  <c r="AI14" i="219" s="1"/>
  <c r="T13" i="219"/>
  <c r="AI13" i="219" s="1"/>
  <c r="AQ35" i="219"/>
  <c r="AI32" i="219"/>
  <c r="AH35" i="219"/>
  <c r="T12" i="219"/>
  <c r="AI12" i="219" s="1"/>
  <c r="AI18" i="219"/>
  <c r="AI19" i="219"/>
  <c r="AI24" i="219"/>
  <c r="AI28" i="219"/>
  <c r="S32" i="219"/>
  <c r="S31" i="219"/>
  <c r="T11" i="219"/>
  <c r="AI11" i="219" s="1"/>
  <c r="R35" i="219"/>
  <c r="S11" i="219"/>
  <c r="AI26" i="219"/>
  <c r="AI23" i="219"/>
  <c r="AI27" i="219"/>
  <c r="AI33" i="219"/>
  <c r="AI34" i="219"/>
  <c r="K14" i="219"/>
  <c r="K15" i="219"/>
  <c r="S23" i="219"/>
  <c r="S24" i="219"/>
  <c r="S25" i="219"/>
  <c r="S26" i="219"/>
  <c r="S27" i="219"/>
  <c r="S28" i="219"/>
  <c r="S30" i="219"/>
  <c r="Q35" i="219"/>
  <c r="I11" i="219"/>
  <c r="I12" i="219"/>
  <c r="I13" i="219"/>
  <c r="I16" i="219"/>
  <c r="I17" i="219"/>
  <c r="I18" i="219"/>
  <c r="I19" i="219"/>
  <c r="I20" i="219"/>
  <c r="I21" i="219"/>
  <c r="I22" i="219"/>
  <c r="T29" i="219"/>
  <c r="AI29" i="219" s="1"/>
  <c r="S33" i="219"/>
  <c r="S34" i="219"/>
  <c r="AP35" i="219"/>
  <c r="S35" i="219" l="1"/>
  <c r="T35" i="219"/>
  <c r="AI35" i="219" s="1"/>
  <c r="E12" i="218" l="1"/>
  <c r="AP10" i="218" l="1"/>
  <c r="AG10" i="218"/>
  <c r="Q10" i="218"/>
  <c r="AR35" i="218"/>
  <c r="P35" i="218"/>
  <c r="AQ34" i="218"/>
  <c r="AH34" i="218"/>
  <c r="V34" i="218"/>
  <c r="R34" i="218"/>
  <c r="J34" i="218"/>
  <c r="K34" i="218" s="1"/>
  <c r="G34" i="218"/>
  <c r="E34" i="218"/>
  <c r="AQ33" i="218"/>
  <c r="AH33" i="218"/>
  <c r="V33" i="218"/>
  <c r="R33" i="218"/>
  <c r="J33" i="218"/>
  <c r="K33" i="218" s="1"/>
  <c r="G33" i="218"/>
  <c r="E33" i="218"/>
  <c r="AW32" i="218"/>
  <c r="AQ32" i="218"/>
  <c r="AH32" i="218"/>
  <c r="V32" i="218"/>
  <c r="R32" i="218"/>
  <c r="K32" i="218"/>
  <c r="J32" i="218"/>
  <c r="I32" i="218" s="1"/>
  <c r="G32" i="218"/>
  <c r="E32" i="218"/>
  <c r="AQ31" i="218"/>
  <c r="AH31" i="218"/>
  <c r="V31" i="218"/>
  <c r="R31" i="218"/>
  <c r="S31" i="218" s="1"/>
  <c r="J31" i="218"/>
  <c r="I31" i="218" s="1"/>
  <c r="G31" i="218"/>
  <c r="E31" i="218"/>
  <c r="AQ30" i="218"/>
  <c r="AH30" i="218"/>
  <c r="V30" i="218"/>
  <c r="R30" i="218"/>
  <c r="S30" i="218" s="1"/>
  <c r="J30" i="218"/>
  <c r="I30" i="218" s="1"/>
  <c r="G30" i="218"/>
  <c r="E30" i="218"/>
  <c r="AQ29" i="218"/>
  <c r="AH29" i="218"/>
  <c r="V29" i="218"/>
  <c r="R29" i="218"/>
  <c r="S29" i="218" s="1"/>
  <c r="J29" i="218"/>
  <c r="I29" i="218" s="1"/>
  <c r="G29" i="218"/>
  <c r="E29" i="218"/>
  <c r="AQ28" i="218"/>
  <c r="AH28" i="218"/>
  <c r="V28" i="218"/>
  <c r="R28" i="218"/>
  <c r="S28" i="218" s="1"/>
  <c r="J28" i="218"/>
  <c r="I28" i="218" s="1"/>
  <c r="G28" i="218"/>
  <c r="E28" i="218"/>
  <c r="AQ27" i="218"/>
  <c r="AH27" i="218"/>
  <c r="V27" i="218"/>
  <c r="R27" i="218"/>
  <c r="S27" i="218" s="1"/>
  <c r="J27" i="218"/>
  <c r="I27" i="218" s="1"/>
  <c r="G27" i="218"/>
  <c r="E27" i="218"/>
  <c r="AQ26" i="218"/>
  <c r="AH26" i="218"/>
  <c r="V26" i="218"/>
  <c r="R26" i="218"/>
  <c r="S26" i="218" s="1"/>
  <c r="J26" i="218"/>
  <c r="I26" i="218" s="1"/>
  <c r="G26" i="218"/>
  <c r="E26" i="218"/>
  <c r="AQ25" i="218"/>
  <c r="AH25" i="218"/>
  <c r="V25" i="218"/>
  <c r="R25" i="218"/>
  <c r="S25" i="218" s="1"/>
  <c r="J25" i="218"/>
  <c r="I25" i="218" s="1"/>
  <c r="G25" i="218"/>
  <c r="E25" i="218"/>
  <c r="AQ24" i="218"/>
  <c r="AH24" i="218"/>
  <c r="V24" i="218"/>
  <c r="R24" i="218"/>
  <c r="S24" i="218" s="1"/>
  <c r="J24" i="218"/>
  <c r="I24" i="218" s="1"/>
  <c r="G24" i="218"/>
  <c r="E24" i="218"/>
  <c r="AQ23" i="218"/>
  <c r="AH23" i="218"/>
  <c r="V23" i="218"/>
  <c r="R23" i="218"/>
  <c r="J23" i="218"/>
  <c r="I23" i="218" s="1"/>
  <c r="G23" i="218"/>
  <c r="AQ22" i="218"/>
  <c r="AH22" i="218"/>
  <c r="V22" i="218"/>
  <c r="R22" i="218"/>
  <c r="J22" i="218"/>
  <c r="K22" i="218" s="1"/>
  <c r="G22" i="218"/>
  <c r="E22" i="218"/>
  <c r="AQ21" i="218"/>
  <c r="AH21" i="218"/>
  <c r="V21" i="218"/>
  <c r="R21" i="218"/>
  <c r="J21" i="218"/>
  <c r="K21" i="218" s="1"/>
  <c r="G21" i="218"/>
  <c r="E21" i="218"/>
  <c r="AQ20" i="218"/>
  <c r="AH20" i="218"/>
  <c r="V20" i="218"/>
  <c r="R20" i="218"/>
  <c r="J20" i="218"/>
  <c r="K20" i="218" s="1"/>
  <c r="G20" i="218"/>
  <c r="E20" i="218"/>
  <c r="AQ19" i="218"/>
  <c r="AH19" i="218"/>
  <c r="V19" i="218"/>
  <c r="R19" i="218"/>
  <c r="J19" i="218"/>
  <c r="K19" i="218" s="1"/>
  <c r="G19" i="218"/>
  <c r="E19" i="218"/>
  <c r="AQ18" i="218"/>
  <c r="AH18" i="218"/>
  <c r="V18" i="218"/>
  <c r="R18" i="218"/>
  <c r="T18" i="218" s="1"/>
  <c r="J18" i="218"/>
  <c r="K18" i="218" s="1"/>
  <c r="G18" i="218"/>
  <c r="E18" i="218"/>
  <c r="AQ17" i="218"/>
  <c r="AH17" i="218"/>
  <c r="V17" i="218"/>
  <c r="R17" i="218"/>
  <c r="J17" i="218"/>
  <c r="K17" i="218" s="1"/>
  <c r="G17" i="218"/>
  <c r="E17" i="218"/>
  <c r="AQ16" i="218"/>
  <c r="AH16" i="218"/>
  <c r="V16" i="218"/>
  <c r="R16" i="218"/>
  <c r="J16" i="218"/>
  <c r="K16" i="218" s="1"/>
  <c r="G16" i="218"/>
  <c r="E16" i="218"/>
  <c r="AQ15" i="218"/>
  <c r="AH15" i="218"/>
  <c r="V15" i="218"/>
  <c r="R15" i="218"/>
  <c r="J15" i="218"/>
  <c r="K15" i="218" s="1"/>
  <c r="G15" i="218"/>
  <c r="E15" i="218"/>
  <c r="AQ14" i="218"/>
  <c r="AH14" i="218"/>
  <c r="V14" i="218"/>
  <c r="R14" i="218"/>
  <c r="J14" i="218"/>
  <c r="K14" i="218" s="1"/>
  <c r="G14" i="218"/>
  <c r="E14" i="218"/>
  <c r="AQ13" i="218"/>
  <c r="AH13" i="218"/>
  <c r="V13" i="218"/>
  <c r="R13" i="218"/>
  <c r="J13" i="218"/>
  <c r="K13" i="218" s="1"/>
  <c r="G13" i="218"/>
  <c r="E13" i="218"/>
  <c r="AQ12" i="218"/>
  <c r="AH12" i="218"/>
  <c r="V12" i="218"/>
  <c r="R12" i="218"/>
  <c r="J12" i="218"/>
  <c r="K12" i="218" s="1"/>
  <c r="G12" i="218"/>
  <c r="V11" i="218"/>
  <c r="J11" i="218"/>
  <c r="K11" i="218" s="1"/>
  <c r="G11" i="218"/>
  <c r="E11" i="218"/>
  <c r="AQ11" i="218"/>
  <c r="AH11" i="218"/>
  <c r="Q35" i="218"/>
  <c r="T34" i="218" l="1"/>
  <c r="AI34" i="218" s="1"/>
  <c r="T33" i="218"/>
  <c r="AI33" i="218" s="1"/>
  <c r="S32" i="218"/>
  <c r="K30" i="218"/>
  <c r="K23" i="218"/>
  <c r="K24" i="218"/>
  <c r="K25" i="218"/>
  <c r="K26" i="218"/>
  <c r="K27" i="218"/>
  <c r="K28" i="218"/>
  <c r="K29" i="218"/>
  <c r="K31" i="218"/>
  <c r="T31" i="218"/>
  <c r="AI31" i="218" s="1"/>
  <c r="T27" i="218"/>
  <c r="AI27" i="218" s="1"/>
  <c r="S23" i="218"/>
  <c r="T23" i="218"/>
  <c r="AI23" i="218" s="1"/>
  <c r="S22" i="218"/>
  <c r="T22" i="218"/>
  <c r="AI22" i="218" s="1"/>
  <c r="S21" i="218"/>
  <c r="T20" i="218"/>
  <c r="AI20" i="218" s="1"/>
  <c r="S19" i="218"/>
  <c r="T19" i="218"/>
  <c r="AI19" i="218" s="1"/>
  <c r="S18" i="218"/>
  <c r="S17" i="218"/>
  <c r="T16" i="218"/>
  <c r="AI16" i="218" s="1"/>
  <c r="S15" i="218"/>
  <c r="T15" i="218"/>
  <c r="AI15" i="218" s="1"/>
  <c r="S14" i="218"/>
  <c r="T14" i="218"/>
  <c r="AI14" i="218" s="1"/>
  <c r="AQ35" i="218"/>
  <c r="S13" i="218"/>
  <c r="T12" i="218"/>
  <c r="AI12" i="218" s="1"/>
  <c r="AI18" i="218"/>
  <c r="S12" i="218"/>
  <c r="S20" i="218"/>
  <c r="T28" i="218"/>
  <c r="AI28" i="218" s="1"/>
  <c r="T29" i="218"/>
  <c r="AI29" i="218" s="1"/>
  <c r="S33" i="218"/>
  <c r="T13" i="218"/>
  <c r="AI13" i="218" s="1"/>
  <c r="T17" i="218"/>
  <c r="AI17" i="218" s="1"/>
  <c r="T21" i="218"/>
  <c r="AI21" i="218" s="1"/>
  <c r="T26" i="218"/>
  <c r="AI26" i="218" s="1"/>
  <c r="T30" i="218"/>
  <c r="AI30" i="218" s="1"/>
  <c r="S34" i="218"/>
  <c r="T32" i="218"/>
  <c r="AI32" i="218" s="1"/>
  <c r="S16" i="218"/>
  <c r="T24" i="218"/>
  <c r="AI24" i="218" s="1"/>
  <c r="T25" i="218"/>
  <c r="AI25" i="218" s="1"/>
  <c r="AH35" i="218"/>
  <c r="I11" i="218"/>
  <c r="I12" i="218"/>
  <c r="I13" i="218"/>
  <c r="I14" i="218"/>
  <c r="I15" i="218"/>
  <c r="I16" i="218"/>
  <c r="I17" i="218"/>
  <c r="I18" i="218"/>
  <c r="I19" i="218"/>
  <c r="I20" i="218"/>
  <c r="I21" i="218"/>
  <c r="I22" i="218"/>
  <c r="I33" i="218"/>
  <c r="I34" i="218"/>
  <c r="AP35" i="218"/>
  <c r="AG8" i="218"/>
  <c r="R11" i="218"/>
  <c r="R35" i="218" l="1"/>
  <c r="S11" i="218"/>
  <c r="S35" i="218" s="1"/>
  <c r="T11" i="218"/>
  <c r="T35" i="218" l="1"/>
  <c r="AI35" i="218" s="1"/>
  <c r="AI11" i="218"/>
  <c r="AP10" i="217" l="1"/>
  <c r="AP35" i="217" s="1"/>
  <c r="AG10" i="217"/>
  <c r="AG8" i="217" s="1"/>
  <c r="Q10" i="217"/>
  <c r="Q35" i="217" s="1"/>
  <c r="AR35" i="217"/>
  <c r="P35" i="217"/>
  <c r="AQ34" i="217"/>
  <c r="AH34" i="217"/>
  <c r="V34" i="217"/>
  <c r="R34" i="217"/>
  <c r="J34" i="217"/>
  <c r="K34" i="217" s="1"/>
  <c r="G34" i="217"/>
  <c r="E34" i="217"/>
  <c r="AQ33" i="217"/>
  <c r="AH33" i="217"/>
  <c r="V33" i="217"/>
  <c r="R33" i="217"/>
  <c r="J33" i="217"/>
  <c r="K33" i="217" s="1"/>
  <c r="G33" i="217"/>
  <c r="E33" i="217"/>
  <c r="AW32" i="217"/>
  <c r="AQ32" i="217"/>
  <c r="AH32" i="217"/>
  <c r="V32" i="217"/>
  <c r="R32" i="217"/>
  <c r="K32" i="217"/>
  <c r="J32" i="217"/>
  <c r="I32" i="217"/>
  <c r="G32" i="217"/>
  <c r="E32" i="217"/>
  <c r="AQ31" i="217"/>
  <c r="AH31" i="217"/>
  <c r="V31" i="217"/>
  <c r="R31" i="217"/>
  <c r="K31" i="217"/>
  <c r="J31" i="217"/>
  <c r="I31" i="217"/>
  <c r="G31" i="217"/>
  <c r="E31" i="217"/>
  <c r="AQ30" i="217"/>
  <c r="AH30" i="217"/>
  <c r="V30" i="217"/>
  <c r="R30" i="217"/>
  <c r="K30" i="217"/>
  <c r="J30" i="217"/>
  <c r="I30" i="217"/>
  <c r="G30" i="217"/>
  <c r="E30" i="217"/>
  <c r="AQ29" i="217"/>
  <c r="AH29" i="217"/>
  <c r="V29" i="217"/>
  <c r="R29" i="217"/>
  <c r="K29" i="217"/>
  <c r="J29" i="217"/>
  <c r="I29" i="217"/>
  <c r="G29" i="217"/>
  <c r="E29" i="217"/>
  <c r="AQ28" i="217"/>
  <c r="AH28" i="217"/>
  <c r="V28" i="217"/>
  <c r="R28" i="217"/>
  <c r="K28" i="217"/>
  <c r="J28" i="217"/>
  <c r="I28" i="217"/>
  <c r="G28" i="217"/>
  <c r="E28" i="217"/>
  <c r="AQ27" i="217"/>
  <c r="AH27" i="217"/>
  <c r="V27" i="217"/>
  <c r="R27" i="217"/>
  <c r="K27" i="217"/>
  <c r="J27" i="217"/>
  <c r="I27" i="217"/>
  <c r="G27" i="217"/>
  <c r="E27" i="217"/>
  <c r="AQ26" i="217"/>
  <c r="AH26" i="217"/>
  <c r="V26" i="217"/>
  <c r="R26" i="217"/>
  <c r="K26" i="217"/>
  <c r="J26" i="217"/>
  <c r="I26" i="217"/>
  <c r="G26" i="217"/>
  <c r="E26" i="217"/>
  <c r="AQ25" i="217"/>
  <c r="AH25" i="217"/>
  <c r="V25" i="217"/>
  <c r="R25" i="217"/>
  <c r="K25" i="217"/>
  <c r="J25" i="217"/>
  <c r="I25" i="217"/>
  <c r="G25" i="217"/>
  <c r="E25" i="217"/>
  <c r="AQ24" i="217"/>
  <c r="AH24" i="217"/>
  <c r="V24" i="217"/>
  <c r="R24" i="217"/>
  <c r="K24" i="217"/>
  <c r="J24" i="217"/>
  <c r="I24" i="217"/>
  <c r="G24" i="217"/>
  <c r="E24" i="217"/>
  <c r="AQ23" i="217"/>
  <c r="AH23" i="217"/>
  <c r="V23" i="217"/>
  <c r="R23" i="217"/>
  <c r="K23" i="217"/>
  <c r="J23" i="217"/>
  <c r="I23" i="217"/>
  <c r="G23" i="217"/>
  <c r="AQ22" i="217"/>
  <c r="AH22" i="217"/>
  <c r="V22" i="217"/>
  <c r="R22" i="217"/>
  <c r="J22" i="217"/>
  <c r="K22" i="217" s="1"/>
  <c r="G22" i="217"/>
  <c r="E22" i="217"/>
  <c r="AQ21" i="217"/>
  <c r="AH21" i="217"/>
  <c r="V21" i="217"/>
  <c r="R21" i="217"/>
  <c r="J21" i="217"/>
  <c r="K21" i="217" s="1"/>
  <c r="G21" i="217"/>
  <c r="E21" i="217"/>
  <c r="AQ20" i="217"/>
  <c r="AH20" i="217"/>
  <c r="V20" i="217"/>
  <c r="R20" i="217"/>
  <c r="J20" i="217"/>
  <c r="K20" i="217" s="1"/>
  <c r="G20" i="217"/>
  <c r="E20" i="217"/>
  <c r="AQ19" i="217"/>
  <c r="AH19" i="217"/>
  <c r="V19" i="217"/>
  <c r="R19" i="217"/>
  <c r="J19" i="217"/>
  <c r="K19" i="217" s="1"/>
  <c r="G19" i="217"/>
  <c r="E19" i="217"/>
  <c r="AQ18" i="217"/>
  <c r="AH18" i="217"/>
  <c r="V18" i="217"/>
  <c r="R18" i="217"/>
  <c r="J18" i="217"/>
  <c r="K18" i="217" s="1"/>
  <c r="G18" i="217"/>
  <c r="E18" i="217"/>
  <c r="AQ17" i="217"/>
  <c r="AH17" i="217"/>
  <c r="V17" i="217"/>
  <c r="R17" i="217"/>
  <c r="J17" i="217"/>
  <c r="K17" i="217" s="1"/>
  <c r="G17" i="217"/>
  <c r="E17" i="217"/>
  <c r="AQ16" i="217"/>
  <c r="AH16" i="217"/>
  <c r="V16" i="217"/>
  <c r="R16" i="217"/>
  <c r="S16" i="217" s="1"/>
  <c r="J16" i="217"/>
  <c r="K16" i="217" s="1"/>
  <c r="G16" i="217"/>
  <c r="E16" i="217"/>
  <c r="AQ15" i="217"/>
  <c r="AH15" i="217"/>
  <c r="V15" i="217"/>
  <c r="R15" i="217"/>
  <c r="S15" i="217" s="1"/>
  <c r="J15" i="217"/>
  <c r="K15" i="217" s="1"/>
  <c r="G15" i="217"/>
  <c r="E15" i="217"/>
  <c r="AQ14" i="217"/>
  <c r="AH14" i="217"/>
  <c r="V14" i="217"/>
  <c r="R14" i="217"/>
  <c r="S14" i="217" s="1"/>
  <c r="J14" i="217"/>
  <c r="K14" i="217" s="1"/>
  <c r="G14" i="217"/>
  <c r="E14" i="217"/>
  <c r="AQ13" i="217"/>
  <c r="AH13" i="217"/>
  <c r="V13" i="217"/>
  <c r="R13" i="217"/>
  <c r="S13" i="217" s="1"/>
  <c r="J13" i="217"/>
  <c r="K13" i="217" s="1"/>
  <c r="G13" i="217"/>
  <c r="E13" i="217"/>
  <c r="AQ12" i="217"/>
  <c r="AH12" i="217"/>
  <c r="V12" i="217"/>
  <c r="R12" i="217"/>
  <c r="S12" i="217" s="1"/>
  <c r="J12" i="217"/>
  <c r="K12" i="217" s="1"/>
  <c r="G12" i="217"/>
  <c r="E12" i="217"/>
  <c r="AH11" i="217"/>
  <c r="V11" i="217"/>
  <c r="J11" i="217"/>
  <c r="K11" i="217" s="1"/>
  <c r="G11" i="217"/>
  <c r="E11" i="217"/>
  <c r="T34" i="217" l="1"/>
  <c r="AI34" i="217" s="1"/>
  <c r="T33" i="217"/>
  <c r="AI33" i="217" s="1"/>
  <c r="T32" i="217"/>
  <c r="T31" i="217"/>
  <c r="AI31" i="217" s="1"/>
  <c r="T30" i="217"/>
  <c r="AI30" i="217" s="1"/>
  <c r="T29" i="217"/>
  <c r="AI29" i="217" s="1"/>
  <c r="T28" i="217"/>
  <c r="AI28" i="217" s="1"/>
  <c r="T27" i="217"/>
  <c r="AI27" i="217" s="1"/>
  <c r="T26" i="217"/>
  <c r="AI26" i="217" s="1"/>
  <c r="T25" i="217"/>
  <c r="AI25" i="217" s="1"/>
  <c r="T24" i="217"/>
  <c r="AI24" i="217" s="1"/>
  <c r="T23" i="217"/>
  <c r="AI23" i="217" s="1"/>
  <c r="S22" i="217"/>
  <c r="S21" i="217"/>
  <c r="S20" i="217"/>
  <c r="S19" i="217"/>
  <c r="S17" i="217"/>
  <c r="S18" i="217"/>
  <c r="AH35" i="217"/>
  <c r="AI32" i="217"/>
  <c r="T12" i="217"/>
  <c r="AI12" i="217" s="1"/>
  <c r="T14" i="217"/>
  <c r="AI14" i="217" s="1"/>
  <c r="S23" i="217"/>
  <c r="S25" i="217"/>
  <c r="S27" i="217"/>
  <c r="S29" i="217"/>
  <c r="S31" i="217"/>
  <c r="S24" i="217"/>
  <c r="S26" i="217"/>
  <c r="S28" i="217"/>
  <c r="S30" i="217"/>
  <c r="S32" i="217"/>
  <c r="T13" i="217"/>
  <c r="AI13" i="217" s="1"/>
  <c r="T15" i="217"/>
  <c r="AI15" i="217" s="1"/>
  <c r="T16" i="217"/>
  <c r="AI16" i="217" s="1"/>
  <c r="T17" i="217"/>
  <c r="AI17" i="217" s="1"/>
  <c r="T18" i="217"/>
  <c r="AI18" i="217" s="1"/>
  <c r="T19" i="217"/>
  <c r="AI19" i="217" s="1"/>
  <c r="T20" i="217"/>
  <c r="AI20" i="217" s="1"/>
  <c r="T21" i="217"/>
  <c r="AI21" i="217" s="1"/>
  <c r="T22" i="217"/>
  <c r="AI22" i="217" s="1"/>
  <c r="I11" i="217"/>
  <c r="I12" i="217"/>
  <c r="I13" i="217"/>
  <c r="I14" i="217"/>
  <c r="I15" i="217"/>
  <c r="I16" i="217"/>
  <c r="I17" i="217"/>
  <c r="I18" i="217"/>
  <c r="I19" i="217"/>
  <c r="I20" i="217"/>
  <c r="I21" i="217"/>
  <c r="I22" i="217"/>
  <c r="I33" i="217"/>
  <c r="S33" i="217"/>
  <c r="I34" i="217"/>
  <c r="S34" i="217"/>
  <c r="AQ11" i="217"/>
  <c r="AQ35" i="217" s="1"/>
  <c r="R11" i="217"/>
  <c r="T11" i="217" l="1"/>
  <c r="R35" i="217"/>
  <c r="S11" i="217"/>
  <c r="S35" i="217" s="1"/>
  <c r="T35" i="217" l="1"/>
  <c r="AI35" i="217" s="1"/>
  <c r="AI11" i="217"/>
  <c r="AP10" i="216" l="1"/>
  <c r="AP35" i="216" s="1"/>
  <c r="AG10" i="216"/>
  <c r="Q10" i="216"/>
  <c r="AR35" i="216"/>
  <c r="P35" i="216"/>
  <c r="AQ34" i="216"/>
  <c r="AH34" i="216"/>
  <c r="V34" i="216"/>
  <c r="R34" i="216"/>
  <c r="J34" i="216"/>
  <c r="K34" i="216" s="1"/>
  <c r="G34" i="216"/>
  <c r="E34" i="216"/>
  <c r="AQ33" i="216"/>
  <c r="AH33" i="216"/>
  <c r="V33" i="216"/>
  <c r="R33" i="216"/>
  <c r="T33" i="216" s="1"/>
  <c r="J33" i="216"/>
  <c r="K33" i="216" s="1"/>
  <c r="G33" i="216"/>
  <c r="E33" i="216"/>
  <c r="AW32" i="216"/>
  <c r="AQ32" i="216"/>
  <c r="AH32" i="216"/>
  <c r="V32" i="216"/>
  <c r="R32" i="216"/>
  <c r="S32" i="216" s="1"/>
  <c r="J32" i="216"/>
  <c r="I32" i="216" s="1"/>
  <c r="G32" i="216"/>
  <c r="E32" i="216"/>
  <c r="AQ31" i="216"/>
  <c r="AH31" i="216"/>
  <c r="V31" i="216"/>
  <c r="R31" i="216"/>
  <c r="S31" i="216" s="1"/>
  <c r="J31" i="216"/>
  <c r="I31" i="216" s="1"/>
  <c r="G31" i="216"/>
  <c r="E31" i="216"/>
  <c r="AQ30" i="216"/>
  <c r="AH30" i="216"/>
  <c r="V30" i="216"/>
  <c r="R30" i="216"/>
  <c r="S30" i="216" s="1"/>
  <c r="J30" i="216"/>
  <c r="I30" i="216" s="1"/>
  <c r="G30" i="216"/>
  <c r="E30" i="216"/>
  <c r="AQ29" i="216"/>
  <c r="AH29" i="216"/>
  <c r="V29" i="216"/>
  <c r="R29" i="216"/>
  <c r="S29" i="216" s="1"/>
  <c r="J29" i="216"/>
  <c r="I29" i="216" s="1"/>
  <c r="G29" i="216"/>
  <c r="E29" i="216"/>
  <c r="AQ28" i="216"/>
  <c r="AH28" i="216"/>
  <c r="V28" i="216"/>
  <c r="R28" i="216"/>
  <c r="S28" i="216" s="1"/>
  <c r="K28" i="216"/>
  <c r="J28" i="216"/>
  <c r="I28" i="216" s="1"/>
  <c r="G28" i="216"/>
  <c r="E28" i="216"/>
  <c r="AQ27" i="216"/>
  <c r="AH27" i="216"/>
  <c r="V27" i="216"/>
  <c r="R27" i="216"/>
  <c r="S27" i="216" s="1"/>
  <c r="J27" i="216"/>
  <c r="I27" i="216" s="1"/>
  <c r="G27" i="216"/>
  <c r="E27" i="216"/>
  <c r="AQ26" i="216"/>
  <c r="AH26" i="216"/>
  <c r="V26" i="216"/>
  <c r="R26" i="216"/>
  <c r="S26" i="216" s="1"/>
  <c r="J26" i="216"/>
  <c r="I26" i="216" s="1"/>
  <c r="G26" i="216"/>
  <c r="E26" i="216"/>
  <c r="AQ25" i="216"/>
  <c r="AH25" i="216"/>
  <c r="V25" i="216"/>
  <c r="R25" i="216"/>
  <c r="S25" i="216" s="1"/>
  <c r="J25" i="216"/>
  <c r="I25" i="216" s="1"/>
  <c r="G25" i="216"/>
  <c r="E25" i="216"/>
  <c r="AQ24" i="216"/>
  <c r="AH24" i="216"/>
  <c r="V24" i="216"/>
  <c r="R24" i="216"/>
  <c r="J24" i="216"/>
  <c r="I24" i="216" s="1"/>
  <c r="G24" i="216"/>
  <c r="E24" i="216"/>
  <c r="AQ23" i="216"/>
  <c r="AH23" i="216"/>
  <c r="V23" i="216"/>
  <c r="R23" i="216"/>
  <c r="J23" i="216"/>
  <c r="I23" i="216" s="1"/>
  <c r="G23" i="216"/>
  <c r="AQ22" i="216"/>
  <c r="AH22" i="216"/>
  <c r="V22" i="216"/>
  <c r="R22" i="216"/>
  <c r="J22" i="216"/>
  <c r="K22" i="216" s="1"/>
  <c r="G22" i="216"/>
  <c r="E22" i="216"/>
  <c r="AQ21" i="216"/>
  <c r="AH21" i="216"/>
  <c r="V21" i="216"/>
  <c r="R21" i="216"/>
  <c r="J21" i="216"/>
  <c r="K21" i="216" s="1"/>
  <c r="G21" i="216"/>
  <c r="E21" i="216"/>
  <c r="AQ20" i="216"/>
  <c r="AH20" i="216"/>
  <c r="V20" i="216"/>
  <c r="R20" i="216"/>
  <c r="J20" i="216"/>
  <c r="K20" i="216" s="1"/>
  <c r="G20" i="216"/>
  <c r="E20" i="216"/>
  <c r="AQ19" i="216"/>
  <c r="AH19" i="216"/>
  <c r="V19" i="216"/>
  <c r="R19" i="216"/>
  <c r="J19" i="216"/>
  <c r="K19" i="216" s="1"/>
  <c r="G19" i="216"/>
  <c r="E19" i="216"/>
  <c r="AQ18" i="216"/>
  <c r="AH18" i="216"/>
  <c r="V18" i="216"/>
  <c r="R18" i="216"/>
  <c r="J18" i="216"/>
  <c r="K18" i="216" s="1"/>
  <c r="G18" i="216"/>
  <c r="E18" i="216"/>
  <c r="AQ17" i="216"/>
  <c r="AH17" i="216"/>
  <c r="V17" i="216"/>
  <c r="R17" i="216"/>
  <c r="J17" i="216"/>
  <c r="K17" i="216" s="1"/>
  <c r="G17" i="216"/>
  <c r="E17" i="216"/>
  <c r="AQ16" i="216"/>
  <c r="AH16" i="216"/>
  <c r="V16" i="216"/>
  <c r="R16" i="216"/>
  <c r="T16" i="216" s="1"/>
  <c r="J16" i="216"/>
  <c r="K16" i="216" s="1"/>
  <c r="G16" i="216"/>
  <c r="E16" i="216"/>
  <c r="AQ15" i="216"/>
  <c r="AH15" i="216"/>
  <c r="V15" i="216"/>
  <c r="R15" i="216"/>
  <c r="S15" i="216" s="1"/>
  <c r="J15" i="216"/>
  <c r="K15" i="216" s="1"/>
  <c r="G15" i="216"/>
  <c r="E15" i="216"/>
  <c r="AQ14" i="216"/>
  <c r="AH14" i="216"/>
  <c r="V14" i="216"/>
  <c r="R14" i="216"/>
  <c r="T14" i="216" s="1"/>
  <c r="J14" i="216"/>
  <c r="K14" i="216" s="1"/>
  <c r="G14" i="216"/>
  <c r="E14" i="216"/>
  <c r="AQ13" i="216"/>
  <c r="AH13" i="216"/>
  <c r="V13" i="216"/>
  <c r="R13" i="216"/>
  <c r="S13" i="216" s="1"/>
  <c r="J13" i="216"/>
  <c r="K13" i="216" s="1"/>
  <c r="G13" i="216"/>
  <c r="E13" i="216"/>
  <c r="AQ12" i="216"/>
  <c r="AH12" i="216"/>
  <c r="V12" i="216"/>
  <c r="R12" i="216"/>
  <c r="T12" i="216" s="1"/>
  <c r="J12" i="216"/>
  <c r="K12" i="216" s="1"/>
  <c r="G12" i="216"/>
  <c r="E12" i="216"/>
  <c r="V11" i="216"/>
  <c r="J11" i="216"/>
  <c r="K11" i="216" s="1"/>
  <c r="G11" i="216"/>
  <c r="E11" i="216"/>
  <c r="AH11" i="216"/>
  <c r="Q35" i="216"/>
  <c r="S34" i="216" l="1"/>
  <c r="T34" i="216"/>
  <c r="AI34" i="216" s="1"/>
  <c r="T31" i="216"/>
  <c r="T30" i="216"/>
  <c r="T29" i="216"/>
  <c r="AI29" i="216" s="1"/>
  <c r="T28" i="216"/>
  <c r="S24" i="216"/>
  <c r="S23" i="216"/>
  <c r="T22" i="216"/>
  <c r="AI22" i="216" s="1"/>
  <c r="T21" i="216"/>
  <c r="AI21" i="216" s="1"/>
  <c r="T20" i="216"/>
  <c r="AI20" i="216" s="1"/>
  <c r="S19" i="216"/>
  <c r="T18" i="216"/>
  <c r="AI18" i="216" s="1"/>
  <c r="T17" i="216"/>
  <c r="K32" i="216"/>
  <c r="T19" i="216"/>
  <c r="AI19" i="216" s="1"/>
  <c r="S20" i="216"/>
  <c r="K24" i="216"/>
  <c r="AI17" i="216"/>
  <c r="AI14" i="216"/>
  <c r="AI12" i="216"/>
  <c r="AI16" i="216"/>
  <c r="AI33" i="216"/>
  <c r="S16" i="216"/>
  <c r="T15" i="216"/>
  <c r="AI15" i="216" s="1"/>
  <c r="S12" i="216"/>
  <c r="S17" i="216"/>
  <c r="S21" i="216"/>
  <c r="T32" i="216"/>
  <c r="AI32" i="216" s="1"/>
  <c r="T13" i="216"/>
  <c r="AI13" i="216" s="1"/>
  <c r="S14" i="216"/>
  <c r="S18" i="216"/>
  <c r="S22" i="216"/>
  <c r="T23" i="216"/>
  <c r="AI23" i="216" s="1"/>
  <c r="AI28" i="216"/>
  <c r="AI30" i="216"/>
  <c r="AI31" i="216"/>
  <c r="S33" i="216"/>
  <c r="T24" i="216"/>
  <c r="AI24" i="216" s="1"/>
  <c r="T25" i="216"/>
  <c r="AI25" i="216" s="1"/>
  <c r="T26" i="216"/>
  <c r="AI26" i="216" s="1"/>
  <c r="T27" i="216"/>
  <c r="AI27" i="216" s="1"/>
  <c r="K25" i="216"/>
  <c r="K29" i="216"/>
  <c r="K26" i="216"/>
  <c r="K30" i="216"/>
  <c r="K23" i="216"/>
  <c r="K27" i="216"/>
  <c r="K31" i="216"/>
  <c r="AH35" i="216"/>
  <c r="AQ11" i="216"/>
  <c r="AQ35" i="216" s="1"/>
  <c r="I11" i="216"/>
  <c r="I12" i="216"/>
  <c r="I13" i="216"/>
  <c r="I14" i="216"/>
  <c r="I15" i="216"/>
  <c r="I16" i="216"/>
  <c r="I17" i="216"/>
  <c r="I18" i="216"/>
  <c r="I19" i="216"/>
  <c r="I20" i="216"/>
  <c r="I21" i="216"/>
  <c r="I22" i="216"/>
  <c r="I33" i="216"/>
  <c r="I34" i="216"/>
  <c r="AG8" i="216"/>
  <c r="R11" i="216"/>
  <c r="T11" i="216" l="1"/>
  <c r="R35" i="216"/>
  <c r="S11" i="216"/>
  <c r="S35" i="216" s="1"/>
  <c r="T35" i="216" l="1"/>
  <c r="AI35" i="216" s="1"/>
  <c r="AI11" i="216"/>
  <c r="V12" i="215" l="1"/>
  <c r="V13" i="215"/>
  <c r="V14" i="215"/>
  <c r="V15" i="215"/>
  <c r="V16" i="215"/>
  <c r="V17" i="215"/>
  <c r="V18" i="215"/>
  <c r="V19" i="215"/>
  <c r="V20" i="215"/>
  <c r="V21" i="215"/>
  <c r="V22" i="215"/>
  <c r="V23" i="215"/>
  <c r="V24" i="215"/>
  <c r="V25" i="215"/>
  <c r="V26" i="215"/>
  <c r="V27" i="215"/>
  <c r="V28" i="215"/>
  <c r="V29" i="215"/>
  <c r="V30" i="215"/>
  <c r="V31" i="215"/>
  <c r="V32" i="215"/>
  <c r="V33" i="215"/>
  <c r="V34" i="215"/>
  <c r="V11" i="215"/>
  <c r="AP10" i="215" l="1"/>
  <c r="AG10" i="215"/>
  <c r="AH11" i="215" s="1"/>
  <c r="Q10" i="215"/>
  <c r="AR35" i="215"/>
  <c r="P35" i="215"/>
  <c r="AQ34" i="215"/>
  <c r="AH34" i="215"/>
  <c r="R34" i="215"/>
  <c r="S34" i="215" s="1"/>
  <c r="J34" i="215"/>
  <c r="K34" i="215" s="1"/>
  <c r="G34" i="215"/>
  <c r="E34" i="215"/>
  <c r="AQ33" i="215"/>
  <c r="AH33" i="215"/>
  <c r="R33" i="215"/>
  <c r="S33" i="215" s="1"/>
  <c r="J33" i="215"/>
  <c r="K33" i="215" s="1"/>
  <c r="G33" i="215"/>
  <c r="E33" i="215"/>
  <c r="AW32" i="215"/>
  <c r="AQ32" i="215"/>
  <c r="AH32" i="215"/>
  <c r="R32" i="215"/>
  <c r="S32" i="215" s="1"/>
  <c r="K32" i="215"/>
  <c r="J32" i="215"/>
  <c r="I32" i="215"/>
  <c r="G32" i="215"/>
  <c r="E32" i="215"/>
  <c r="AQ31" i="215"/>
  <c r="AH31" i="215"/>
  <c r="R31" i="215"/>
  <c r="S31" i="215" s="1"/>
  <c r="K31" i="215"/>
  <c r="J31" i="215"/>
  <c r="I31" i="215"/>
  <c r="G31" i="215"/>
  <c r="E31" i="215"/>
  <c r="AQ30" i="215"/>
  <c r="AH30" i="215"/>
  <c r="R30" i="215"/>
  <c r="S30" i="215" s="1"/>
  <c r="K30" i="215"/>
  <c r="J30" i="215"/>
  <c r="I30" i="215"/>
  <c r="G30" i="215"/>
  <c r="E30" i="215"/>
  <c r="AQ29" i="215"/>
  <c r="AH29" i="215"/>
  <c r="R29" i="215"/>
  <c r="S29" i="215" s="1"/>
  <c r="K29" i="215"/>
  <c r="J29" i="215"/>
  <c r="I29" i="215"/>
  <c r="G29" i="215"/>
  <c r="E29" i="215"/>
  <c r="AQ28" i="215"/>
  <c r="AH28" i="215"/>
  <c r="R28" i="215"/>
  <c r="S28" i="215" s="1"/>
  <c r="K28" i="215"/>
  <c r="J28" i="215"/>
  <c r="I28" i="215"/>
  <c r="G28" i="215"/>
  <c r="E28" i="215"/>
  <c r="AQ27" i="215"/>
  <c r="AH27" i="215"/>
  <c r="R27" i="215"/>
  <c r="S27" i="215" s="1"/>
  <c r="K27" i="215"/>
  <c r="J27" i="215"/>
  <c r="I27" i="215"/>
  <c r="G27" i="215"/>
  <c r="E27" i="215"/>
  <c r="AQ26" i="215"/>
  <c r="AH26" i="215"/>
  <c r="R26" i="215"/>
  <c r="S26" i="215" s="1"/>
  <c r="K26" i="215"/>
  <c r="J26" i="215"/>
  <c r="I26" i="215"/>
  <c r="G26" i="215"/>
  <c r="E26" i="215"/>
  <c r="AQ25" i="215"/>
  <c r="AH25" i="215"/>
  <c r="R25" i="215"/>
  <c r="S25" i="215" s="1"/>
  <c r="K25" i="215"/>
  <c r="J25" i="215"/>
  <c r="I25" i="215" s="1"/>
  <c r="G25" i="215"/>
  <c r="E25" i="215"/>
  <c r="AQ24" i="215"/>
  <c r="AH24" i="215"/>
  <c r="R24" i="215"/>
  <c r="S24" i="215" s="1"/>
  <c r="K24" i="215"/>
  <c r="J24" i="215"/>
  <c r="I24" i="215" s="1"/>
  <c r="G24" i="215"/>
  <c r="E24" i="215"/>
  <c r="AQ23" i="215"/>
  <c r="AH23" i="215"/>
  <c r="R23" i="215"/>
  <c r="S23" i="215" s="1"/>
  <c r="K23" i="215"/>
  <c r="J23" i="215"/>
  <c r="I23" i="215" s="1"/>
  <c r="G23" i="215"/>
  <c r="AQ22" i="215"/>
  <c r="AH22" i="215"/>
  <c r="R22" i="215"/>
  <c r="S22" i="215" s="1"/>
  <c r="J22" i="215"/>
  <c r="K22" i="215" s="1"/>
  <c r="G22" i="215"/>
  <c r="E22" i="215"/>
  <c r="AQ21" i="215"/>
  <c r="AH21" i="215"/>
  <c r="R21" i="215"/>
  <c r="S21" i="215" s="1"/>
  <c r="J21" i="215"/>
  <c r="K21" i="215" s="1"/>
  <c r="G21" i="215"/>
  <c r="E21" i="215"/>
  <c r="AQ20" i="215"/>
  <c r="AH20" i="215"/>
  <c r="R20" i="215"/>
  <c r="S20" i="215" s="1"/>
  <c r="J20" i="215"/>
  <c r="K20" i="215" s="1"/>
  <c r="G20" i="215"/>
  <c r="E20" i="215"/>
  <c r="AQ19" i="215"/>
  <c r="AH19" i="215"/>
  <c r="R19" i="215"/>
  <c r="S19" i="215" s="1"/>
  <c r="J19" i="215"/>
  <c r="K19" i="215" s="1"/>
  <c r="G19" i="215"/>
  <c r="E19" i="215"/>
  <c r="AQ18" i="215"/>
  <c r="AH18" i="215"/>
  <c r="R18" i="215"/>
  <c r="S18" i="215" s="1"/>
  <c r="J18" i="215"/>
  <c r="K18" i="215" s="1"/>
  <c r="G18" i="215"/>
  <c r="E18" i="215"/>
  <c r="AQ17" i="215"/>
  <c r="AH17" i="215"/>
  <c r="R17" i="215"/>
  <c r="S17" i="215" s="1"/>
  <c r="J17" i="215"/>
  <c r="K17" i="215" s="1"/>
  <c r="G17" i="215"/>
  <c r="E17" i="215"/>
  <c r="AQ16" i="215"/>
  <c r="AH16" i="215"/>
  <c r="R16" i="215"/>
  <c r="S16" i="215" s="1"/>
  <c r="J16" i="215"/>
  <c r="I16" i="215" s="1"/>
  <c r="G16" i="215"/>
  <c r="E16" i="215"/>
  <c r="AQ15" i="215"/>
  <c r="AH15" i="215"/>
  <c r="R15" i="215"/>
  <c r="S15" i="215" s="1"/>
  <c r="J15" i="215"/>
  <c r="I15" i="215" s="1"/>
  <c r="G15" i="215"/>
  <c r="E15" i="215"/>
  <c r="AQ14" i="215"/>
  <c r="AH14" i="215"/>
  <c r="R14" i="215"/>
  <c r="S14" i="215" s="1"/>
  <c r="J14" i="215"/>
  <c r="I14" i="215" s="1"/>
  <c r="G14" i="215"/>
  <c r="E14" i="215"/>
  <c r="AQ13" i="215"/>
  <c r="AH13" i="215"/>
  <c r="R13" i="215"/>
  <c r="S13" i="215" s="1"/>
  <c r="J13" i="215"/>
  <c r="I13" i="215" s="1"/>
  <c r="G13" i="215"/>
  <c r="E13" i="215"/>
  <c r="AQ12" i="215"/>
  <c r="AH12" i="215"/>
  <c r="R12" i="215"/>
  <c r="S12" i="215" s="1"/>
  <c r="J12" i="215"/>
  <c r="K12" i="215" s="1"/>
  <c r="G12" i="215"/>
  <c r="E12" i="215"/>
  <c r="J11" i="215"/>
  <c r="I11" i="215" s="1"/>
  <c r="G11" i="215"/>
  <c r="E11" i="215"/>
  <c r="AP35" i="215"/>
  <c r="Q35" i="215"/>
  <c r="T34" i="215" l="1"/>
  <c r="AI34" i="215" s="1"/>
  <c r="T33" i="215"/>
  <c r="AI33" i="215" s="1"/>
  <c r="AH35" i="215"/>
  <c r="AG8" i="215"/>
  <c r="T12" i="215"/>
  <c r="AI12" i="215" s="1"/>
  <c r="T13" i="215"/>
  <c r="AI13" i="215" s="1"/>
  <c r="T14" i="215"/>
  <c r="AI14" i="215" s="1"/>
  <c r="T15" i="215"/>
  <c r="AI15" i="215" s="1"/>
  <c r="T16" i="215"/>
  <c r="AI16" i="215" s="1"/>
  <c r="T17" i="215"/>
  <c r="AI17" i="215" s="1"/>
  <c r="T18" i="215"/>
  <c r="AI18" i="215" s="1"/>
  <c r="T19" i="215"/>
  <c r="AI19" i="215" s="1"/>
  <c r="T20" i="215"/>
  <c r="AI20" i="215" s="1"/>
  <c r="T21" i="215"/>
  <c r="AI21" i="215" s="1"/>
  <c r="T22" i="215"/>
  <c r="AI22" i="215" s="1"/>
  <c r="K11" i="215"/>
  <c r="K13" i="215"/>
  <c r="K14" i="215"/>
  <c r="K15" i="215"/>
  <c r="K16" i="215"/>
  <c r="R11" i="215"/>
  <c r="I12" i="215"/>
  <c r="I17" i="215"/>
  <c r="I18" i="215"/>
  <c r="I19" i="215"/>
  <c r="I20" i="215"/>
  <c r="I21" i="215"/>
  <c r="I22" i="215"/>
  <c r="T23" i="215"/>
  <c r="AI23" i="215" s="1"/>
  <c r="T24" i="215"/>
  <c r="AI24" i="215" s="1"/>
  <c r="T25" i="215"/>
  <c r="AI25" i="215" s="1"/>
  <c r="T26" i="215"/>
  <c r="AI26" i="215" s="1"/>
  <c r="T27" i="215"/>
  <c r="AI27" i="215" s="1"/>
  <c r="T28" i="215"/>
  <c r="AI28" i="215" s="1"/>
  <c r="T29" i="215"/>
  <c r="AI29" i="215" s="1"/>
  <c r="T30" i="215"/>
  <c r="AI30" i="215" s="1"/>
  <c r="T31" i="215"/>
  <c r="AI31" i="215" s="1"/>
  <c r="T32" i="215"/>
  <c r="AI32" i="215" s="1"/>
  <c r="I33" i="215"/>
  <c r="I34" i="215"/>
  <c r="AQ11" i="215"/>
  <c r="AQ35" i="215" s="1"/>
  <c r="T11" i="215" l="1"/>
  <c r="R35" i="215"/>
  <c r="S11" i="215"/>
  <c r="S35" i="215" s="1"/>
  <c r="T35" i="215" l="1"/>
  <c r="AI35" i="215" s="1"/>
  <c r="AI11" i="215"/>
  <c r="AP10" i="214" l="1"/>
  <c r="AP35" i="214" s="1"/>
  <c r="AG10" i="214"/>
  <c r="Q10" i="214"/>
  <c r="AR35" i="214"/>
  <c r="P35" i="214"/>
  <c r="AQ34" i="214"/>
  <c r="AH34" i="214"/>
  <c r="V34" i="214"/>
  <c r="R34" i="214"/>
  <c r="K34" i="214"/>
  <c r="J34" i="214"/>
  <c r="I34" i="214"/>
  <c r="G34" i="214"/>
  <c r="E34" i="214"/>
  <c r="AQ33" i="214"/>
  <c r="AH33" i="214"/>
  <c r="V33" i="214"/>
  <c r="R33" i="214"/>
  <c r="K33" i="214"/>
  <c r="J33" i="214"/>
  <c r="I33" i="214"/>
  <c r="G33" i="214"/>
  <c r="E33" i="214"/>
  <c r="AW32" i="214"/>
  <c r="AQ32" i="214"/>
  <c r="AH32" i="214"/>
  <c r="V32" i="214"/>
  <c r="R32" i="214"/>
  <c r="K32" i="214"/>
  <c r="J32" i="214"/>
  <c r="I32" i="214" s="1"/>
  <c r="G32" i="214"/>
  <c r="E32" i="214"/>
  <c r="AQ31" i="214"/>
  <c r="AH31" i="214"/>
  <c r="V31" i="214"/>
  <c r="R31" i="214"/>
  <c r="K31" i="214"/>
  <c r="J31" i="214"/>
  <c r="I31" i="214" s="1"/>
  <c r="G31" i="214"/>
  <c r="E31" i="214"/>
  <c r="AQ30" i="214"/>
  <c r="AH30" i="214"/>
  <c r="V30" i="214"/>
  <c r="R30" i="214"/>
  <c r="K30" i="214"/>
  <c r="J30" i="214"/>
  <c r="I30" i="214" s="1"/>
  <c r="G30" i="214"/>
  <c r="E30" i="214"/>
  <c r="AQ29" i="214"/>
  <c r="AH29" i="214"/>
  <c r="V29" i="214"/>
  <c r="R29" i="214"/>
  <c r="K29" i="214"/>
  <c r="J29" i="214"/>
  <c r="I29" i="214" s="1"/>
  <c r="G29" i="214"/>
  <c r="E29" i="214"/>
  <c r="AQ28" i="214"/>
  <c r="AH28" i="214"/>
  <c r="V28" i="214"/>
  <c r="R28" i="214"/>
  <c r="K28" i="214"/>
  <c r="J28" i="214"/>
  <c r="I28" i="214" s="1"/>
  <c r="G28" i="214"/>
  <c r="E28" i="214"/>
  <c r="AQ27" i="214"/>
  <c r="AH27" i="214"/>
  <c r="V27" i="214"/>
  <c r="R27" i="214"/>
  <c r="K27" i="214"/>
  <c r="J27" i="214"/>
  <c r="I27" i="214" s="1"/>
  <c r="G27" i="214"/>
  <c r="E27" i="214"/>
  <c r="AQ26" i="214"/>
  <c r="AH26" i="214"/>
  <c r="V26" i="214"/>
  <c r="R26" i="214"/>
  <c r="K26" i="214"/>
  <c r="J26" i="214"/>
  <c r="I26" i="214" s="1"/>
  <c r="G26" i="214"/>
  <c r="E26" i="214"/>
  <c r="AQ25" i="214"/>
  <c r="AH25" i="214"/>
  <c r="V25" i="214"/>
  <c r="R25" i="214"/>
  <c r="K25" i="214"/>
  <c r="J25" i="214"/>
  <c r="I25" i="214" s="1"/>
  <c r="G25" i="214"/>
  <c r="E25" i="214"/>
  <c r="AQ24" i="214"/>
  <c r="AH24" i="214"/>
  <c r="V24" i="214"/>
  <c r="R24" i="214"/>
  <c r="K24" i="214"/>
  <c r="J24" i="214"/>
  <c r="I24" i="214" s="1"/>
  <c r="G24" i="214"/>
  <c r="E24" i="214"/>
  <c r="AQ23" i="214"/>
  <c r="AH23" i="214"/>
  <c r="V23" i="214"/>
  <c r="R23" i="214"/>
  <c r="K23" i="214"/>
  <c r="J23" i="214"/>
  <c r="I23" i="214" s="1"/>
  <c r="G23" i="214"/>
  <c r="AQ22" i="214"/>
  <c r="AH22" i="214"/>
  <c r="V22" i="214"/>
  <c r="R22" i="214"/>
  <c r="J22" i="214"/>
  <c r="I22" i="214" s="1"/>
  <c r="G22" i="214"/>
  <c r="E22" i="214"/>
  <c r="AQ21" i="214"/>
  <c r="AH21" i="214"/>
  <c r="V21" i="214"/>
  <c r="R21" i="214"/>
  <c r="J21" i="214"/>
  <c r="I21" i="214" s="1"/>
  <c r="G21" i="214"/>
  <c r="E21" i="214"/>
  <c r="AQ20" i="214"/>
  <c r="AH20" i="214"/>
  <c r="V20" i="214"/>
  <c r="R20" i="214"/>
  <c r="J20" i="214"/>
  <c r="I20" i="214" s="1"/>
  <c r="G20" i="214"/>
  <c r="E20" i="214"/>
  <c r="AQ19" i="214"/>
  <c r="AH19" i="214"/>
  <c r="V19" i="214"/>
  <c r="R19" i="214"/>
  <c r="J19" i="214"/>
  <c r="I19" i="214" s="1"/>
  <c r="G19" i="214"/>
  <c r="E19" i="214"/>
  <c r="AQ18" i="214"/>
  <c r="AH18" i="214"/>
  <c r="V18" i="214"/>
  <c r="R18" i="214"/>
  <c r="J18" i="214"/>
  <c r="I18" i="214" s="1"/>
  <c r="G18" i="214"/>
  <c r="E18" i="214"/>
  <c r="AQ17" i="214"/>
  <c r="AH17" i="214"/>
  <c r="V17" i="214"/>
  <c r="R17" i="214"/>
  <c r="J17" i="214"/>
  <c r="I17" i="214" s="1"/>
  <c r="G17" i="214"/>
  <c r="E17" i="214"/>
  <c r="AQ16" i="214"/>
  <c r="AH16" i="214"/>
  <c r="V16" i="214"/>
  <c r="R16" i="214"/>
  <c r="J16" i="214"/>
  <c r="I16" i="214" s="1"/>
  <c r="G16" i="214"/>
  <c r="E16" i="214"/>
  <c r="AQ15" i="214"/>
  <c r="AH15" i="214"/>
  <c r="V15" i="214"/>
  <c r="R15" i="214"/>
  <c r="J15" i="214"/>
  <c r="I15" i="214" s="1"/>
  <c r="G15" i="214"/>
  <c r="E15" i="214"/>
  <c r="AQ14" i="214"/>
  <c r="AH14" i="214"/>
  <c r="V14" i="214"/>
  <c r="R14" i="214"/>
  <c r="J14" i="214"/>
  <c r="I14" i="214" s="1"/>
  <c r="G14" i="214"/>
  <c r="E14" i="214"/>
  <c r="AQ13" i="214"/>
  <c r="AH13" i="214"/>
  <c r="V13" i="214"/>
  <c r="R13" i="214"/>
  <c r="J13" i="214"/>
  <c r="I13" i="214" s="1"/>
  <c r="G13" i="214"/>
  <c r="E13" i="214"/>
  <c r="AQ12" i="214"/>
  <c r="AH12" i="214"/>
  <c r="V12" i="214"/>
  <c r="R12" i="214"/>
  <c r="J12" i="214"/>
  <c r="I12" i="214" s="1"/>
  <c r="G12" i="214"/>
  <c r="E12" i="214"/>
  <c r="J11" i="214"/>
  <c r="I11" i="214" s="1"/>
  <c r="G11" i="214"/>
  <c r="E11" i="214"/>
  <c r="Q35" i="214"/>
  <c r="AG8" i="214"/>
  <c r="T33" i="214" l="1"/>
  <c r="T34" i="214"/>
  <c r="AI34" i="214" s="1"/>
  <c r="S34" i="214"/>
  <c r="AI33" i="214"/>
  <c r="T32" i="214"/>
  <c r="AI32" i="214" s="1"/>
  <c r="T31" i="214"/>
  <c r="AI31" i="214" s="1"/>
  <c r="T30" i="214"/>
  <c r="AI30" i="214" s="1"/>
  <c r="T29" i="214"/>
  <c r="AI29" i="214" s="1"/>
  <c r="T28" i="214"/>
  <c r="AI28" i="214" s="1"/>
  <c r="T27" i="214"/>
  <c r="AI27" i="214" s="1"/>
  <c r="T26" i="214"/>
  <c r="AI26" i="214" s="1"/>
  <c r="T25" i="214"/>
  <c r="AI25" i="214" s="1"/>
  <c r="T24" i="214"/>
  <c r="AI24" i="214" s="1"/>
  <c r="T23" i="214"/>
  <c r="AI23" i="214" s="1"/>
  <c r="S22" i="214"/>
  <c r="T21" i="214"/>
  <c r="AI21" i="214" s="1"/>
  <c r="T20" i="214"/>
  <c r="AI20" i="214" s="1"/>
  <c r="T19" i="214"/>
  <c r="AI19" i="214" s="1"/>
  <c r="S18" i="214"/>
  <c r="T17" i="214"/>
  <c r="AI17" i="214" s="1"/>
  <c r="T16" i="214"/>
  <c r="AI16" i="214" s="1"/>
  <c r="S15" i="214"/>
  <c r="T15" i="214"/>
  <c r="AI15" i="214" s="1"/>
  <c r="S14" i="214"/>
  <c r="T13" i="214"/>
  <c r="AI13" i="214" s="1"/>
  <c r="T12" i="214"/>
  <c r="AI12" i="214" s="1"/>
  <c r="T18" i="214"/>
  <c r="AI18" i="214" s="1"/>
  <c r="S19" i="214"/>
  <c r="T14" i="214"/>
  <c r="AI14" i="214" s="1"/>
  <c r="T22" i="214"/>
  <c r="AI22" i="214" s="1"/>
  <c r="S12" i="214"/>
  <c r="S16" i="214"/>
  <c r="S20" i="214"/>
  <c r="S13" i="214"/>
  <c r="S17" i="214"/>
  <c r="S21" i="214"/>
  <c r="S33" i="214"/>
  <c r="AQ11" i="214"/>
  <c r="AQ35" i="214" s="1"/>
  <c r="K12" i="214"/>
  <c r="K14" i="214"/>
  <c r="K15" i="214"/>
  <c r="K17" i="214"/>
  <c r="K18" i="214"/>
  <c r="K19" i="214"/>
  <c r="K20" i="214"/>
  <c r="K21" i="214"/>
  <c r="K22" i="214"/>
  <c r="K11" i="214"/>
  <c r="K13" i="214"/>
  <c r="K16" i="214"/>
  <c r="R11" i="214"/>
  <c r="AH11" i="214"/>
  <c r="S23" i="214"/>
  <c r="S24" i="214"/>
  <c r="S25" i="214"/>
  <c r="S26" i="214"/>
  <c r="S27" i="214"/>
  <c r="S28" i="214"/>
  <c r="S29" i="214"/>
  <c r="S30" i="214"/>
  <c r="S31" i="214"/>
  <c r="S32" i="214"/>
  <c r="AH35" i="214" l="1"/>
  <c r="AI11" i="214"/>
  <c r="R35" i="214"/>
  <c r="S11" i="214"/>
  <c r="S35" i="214" s="1"/>
  <c r="T11" i="214"/>
  <c r="T35" i="214" s="1"/>
  <c r="AI35" i="214" l="1"/>
  <c r="AP10" i="213" l="1"/>
  <c r="AQ11" i="213" s="1"/>
  <c r="AG10" i="213"/>
  <c r="Q10" i="213"/>
  <c r="AR35" i="213"/>
  <c r="P35" i="213"/>
  <c r="AQ34" i="213"/>
  <c r="AH34" i="213"/>
  <c r="V34" i="213"/>
  <c r="R34" i="213"/>
  <c r="K34" i="213"/>
  <c r="J34" i="213"/>
  <c r="I34" i="213"/>
  <c r="G34" i="213"/>
  <c r="E34" i="213"/>
  <c r="AQ33" i="213"/>
  <c r="AH33" i="213"/>
  <c r="V33" i="213"/>
  <c r="R33" i="213"/>
  <c r="K33" i="213"/>
  <c r="J33" i="213"/>
  <c r="I33" i="213"/>
  <c r="G33" i="213"/>
  <c r="E33" i="213"/>
  <c r="AW32" i="213"/>
  <c r="AQ32" i="213"/>
  <c r="AH32" i="213"/>
  <c r="V32" i="213"/>
  <c r="R32" i="213"/>
  <c r="T32" i="213" s="1"/>
  <c r="K32" i="213"/>
  <c r="J32" i="213"/>
  <c r="I32" i="213" s="1"/>
  <c r="G32" i="213"/>
  <c r="E32" i="213"/>
  <c r="AQ31" i="213"/>
  <c r="AH31" i="213"/>
  <c r="V31" i="213"/>
  <c r="R31" i="213"/>
  <c r="K31" i="213"/>
  <c r="J31" i="213"/>
  <c r="I31" i="213" s="1"/>
  <c r="G31" i="213"/>
  <c r="E31" i="213"/>
  <c r="AQ30" i="213"/>
  <c r="AH30" i="213"/>
  <c r="V30" i="213"/>
  <c r="R30" i="213"/>
  <c r="K30" i="213"/>
  <c r="J30" i="213"/>
  <c r="I30" i="213" s="1"/>
  <c r="G30" i="213"/>
  <c r="E30" i="213"/>
  <c r="AQ29" i="213"/>
  <c r="AH29" i="213"/>
  <c r="V29" i="213"/>
  <c r="R29" i="213"/>
  <c r="K29" i="213"/>
  <c r="J29" i="213"/>
  <c r="I29" i="213" s="1"/>
  <c r="G29" i="213"/>
  <c r="E29" i="213"/>
  <c r="AQ28" i="213"/>
  <c r="AH28" i="213"/>
  <c r="V28" i="213"/>
  <c r="R28" i="213"/>
  <c r="K28" i="213"/>
  <c r="J28" i="213"/>
  <c r="I28" i="213" s="1"/>
  <c r="G28" i="213"/>
  <c r="E28" i="213"/>
  <c r="AQ27" i="213"/>
  <c r="AH27" i="213"/>
  <c r="V27" i="213"/>
  <c r="R27" i="213"/>
  <c r="K27" i="213"/>
  <c r="J27" i="213"/>
  <c r="I27" i="213" s="1"/>
  <c r="G27" i="213"/>
  <c r="E27" i="213"/>
  <c r="AQ26" i="213"/>
  <c r="AH26" i="213"/>
  <c r="V26" i="213"/>
  <c r="R26" i="213"/>
  <c r="K26" i="213"/>
  <c r="J26" i="213"/>
  <c r="I26" i="213" s="1"/>
  <c r="G26" i="213"/>
  <c r="E26" i="213"/>
  <c r="AQ25" i="213"/>
  <c r="AH25" i="213"/>
  <c r="V25" i="213"/>
  <c r="R25" i="213"/>
  <c r="K25" i="213"/>
  <c r="J25" i="213"/>
  <c r="I25" i="213" s="1"/>
  <c r="G25" i="213"/>
  <c r="E25" i="213"/>
  <c r="AQ24" i="213"/>
  <c r="AH24" i="213"/>
  <c r="V24" i="213"/>
  <c r="R24" i="213"/>
  <c r="K24" i="213"/>
  <c r="J24" i="213"/>
  <c r="I24" i="213" s="1"/>
  <c r="G24" i="213"/>
  <c r="E24" i="213"/>
  <c r="AQ23" i="213"/>
  <c r="AH23" i="213"/>
  <c r="V23" i="213"/>
  <c r="R23" i="213"/>
  <c r="K23" i="213"/>
  <c r="J23" i="213"/>
  <c r="I23" i="213" s="1"/>
  <c r="G23" i="213"/>
  <c r="AQ22" i="213"/>
  <c r="AH22" i="213"/>
  <c r="V22" i="213"/>
  <c r="R22" i="213"/>
  <c r="J22" i="213"/>
  <c r="I22" i="213" s="1"/>
  <c r="G22" i="213"/>
  <c r="E22" i="213"/>
  <c r="AQ21" i="213"/>
  <c r="AH21" i="213"/>
  <c r="V21" i="213"/>
  <c r="R21" i="213"/>
  <c r="J21" i="213"/>
  <c r="I21" i="213" s="1"/>
  <c r="G21" i="213"/>
  <c r="E21" i="213"/>
  <c r="AQ20" i="213"/>
  <c r="AH20" i="213"/>
  <c r="V20" i="213"/>
  <c r="R20" i="213"/>
  <c r="J20" i="213"/>
  <c r="I20" i="213" s="1"/>
  <c r="G20" i="213"/>
  <c r="E20" i="213"/>
  <c r="AQ19" i="213"/>
  <c r="AH19" i="213"/>
  <c r="V19" i="213"/>
  <c r="R19" i="213"/>
  <c r="J19" i="213"/>
  <c r="I19" i="213" s="1"/>
  <c r="G19" i="213"/>
  <c r="E19" i="213"/>
  <c r="AQ18" i="213"/>
  <c r="AH18" i="213"/>
  <c r="V18" i="213"/>
  <c r="R18" i="213"/>
  <c r="J18" i="213"/>
  <c r="I18" i="213" s="1"/>
  <c r="G18" i="213"/>
  <c r="E18" i="213"/>
  <c r="AQ17" i="213"/>
  <c r="AH17" i="213"/>
  <c r="V17" i="213"/>
  <c r="R17" i="213"/>
  <c r="J17" i="213"/>
  <c r="I17" i="213" s="1"/>
  <c r="G17" i="213"/>
  <c r="E17" i="213"/>
  <c r="AQ16" i="213"/>
  <c r="AH16" i="213"/>
  <c r="V16" i="213"/>
  <c r="R16" i="213"/>
  <c r="J16" i="213"/>
  <c r="I16" i="213" s="1"/>
  <c r="G16" i="213"/>
  <c r="E16" i="213"/>
  <c r="AQ15" i="213"/>
  <c r="AH15" i="213"/>
  <c r="V15" i="213"/>
  <c r="R15" i="213"/>
  <c r="T15" i="213" s="1"/>
  <c r="J15" i="213"/>
  <c r="I15" i="213" s="1"/>
  <c r="G15" i="213"/>
  <c r="E15" i="213"/>
  <c r="AQ14" i="213"/>
  <c r="AH14" i="213"/>
  <c r="V14" i="213"/>
  <c r="R14" i="213"/>
  <c r="T14" i="213" s="1"/>
  <c r="J14" i="213"/>
  <c r="I14" i="213" s="1"/>
  <c r="G14" i="213"/>
  <c r="E14" i="213"/>
  <c r="AQ13" i="213"/>
  <c r="AH13" i="213"/>
  <c r="V13" i="213"/>
  <c r="R13" i="213"/>
  <c r="S13" i="213" s="1"/>
  <c r="J13" i="213"/>
  <c r="I13" i="213" s="1"/>
  <c r="G13" i="213"/>
  <c r="E13" i="213"/>
  <c r="AQ12" i="213"/>
  <c r="AH12" i="213"/>
  <c r="V12" i="213"/>
  <c r="R12" i="213"/>
  <c r="J12" i="213"/>
  <c r="I12" i="213" s="1"/>
  <c r="G12" i="213"/>
  <c r="E12" i="213"/>
  <c r="V11" i="213"/>
  <c r="J11" i="213"/>
  <c r="I11" i="213" s="1"/>
  <c r="G11" i="213"/>
  <c r="E11" i="213"/>
  <c r="AG35" i="213"/>
  <c r="Q35" i="213"/>
  <c r="T34" i="213" l="1"/>
  <c r="AI34" i="213" s="1"/>
  <c r="T33" i="213"/>
  <c r="AI33" i="213" s="1"/>
  <c r="S32" i="213"/>
  <c r="S31" i="213"/>
  <c r="S30" i="213"/>
  <c r="T30" i="213"/>
  <c r="AI30" i="213" s="1"/>
  <c r="S29" i="213"/>
  <c r="T28" i="213"/>
  <c r="T27" i="213"/>
  <c r="AI27" i="213" s="1"/>
  <c r="T26" i="213"/>
  <c r="AI26" i="213" s="1"/>
  <c r="T25" i="213"/>
  <c r="AI25" i="213" s="1"/>
  <c r="T24" i="213"/>
  <c r="AI24" i="213" s="1"/>
  <c r="T23" i="213"/>
  <c r="AI23" i="213" s="1"/>
  <c r="T22" i="213"/>
  <c r="AI22" i="213" s="1"/>
  <c r="S22" i="213"/>
  <c r="S21" i="213"/>
  <c r="T21" i="213"/>
  <c r="AI21" i="213" s="1"/>
  <c r="S20" i="213"/>
  <c r="T20" i="213"/>
  <c r="AI20" i="213" s="1"/>
  <c r="T19" i="213"/>
  <c r="T18" i="213"/>
  <c r="AI18" i="213" s="1"/>
  <c r="S18" i="213"/>
  <c r="S17" i="213"/>
  <c r="S16" i="213"/>
  <c r="T17" i="213"/>
  <c r="AI17" i="213" s="1"/>
  <c r="T16" i="213"/>
  <c r="AI16" i="213" s="1"/>
  <c r="S14" i="213"/>
  <c r="T13" i="213"/>
  <c r="AI13" i="213" s="1"/>
  <c r="AQ35" i="213"/>
  <c r="S12" i="213"/>
  <c r="T12" i="213"/>
  <c r="AI12" i="213" s="1"/>
  <c r="AI14" i="213"/>
  <c r="AI15" i="213"/>
  <c r="AI19" i="213"/>
  <c r="T31" i="213"/>
  <c r="AI31" i="213" s="1"/>
  <c r="S33" i="213"/>
  <c r="S15" i="213"/>
  <c r="S19" i="213"/>
  <c r="T29" i="213"/>
  <c r="AI29" i="213" s="1"/>
  <c r="S34" i="213"/>
  <c r="AI32" i="213"/>
  <c r="AI28" i="213"/>
  <c r="K12" i="213"/>
  <c r="K14" i="213"/>
  <c r="K15" i="213"/>
  <c r="K17" i="213"/>
  <c r="K18" i="213"/>
  <c r="K19" i="213"/>
  <c r="K20" i="213"/>
  <c r="K21" i="213"/>
  <c r="K22" i="213"/>
  <c r="AP35" i="213"/>
  <c r="AG8" i="213"/>
  <c r="K11" i="213"/>
  <c r="K13" i="213"/>
  <c r="K16" i="213"/>
  <c r="R11" i="213"/>
  <c r="AH11" i="213"/>
  <c r="S23" i="213"/>
  <c r="S24" i="213"/>
  <c r="S25" i="213"/>
  <c r="S26" i="213"/>
  <c r="S27" i="213"/>
  <c r="S28" i="213"/>
  <c r="R35" i="213" l="1"/>
  <c r="S11" i="213"/>
  <c r="S35" i="213" s="1"/>
  <c r="T11" i="213"/>
  <c r="T35" i="213" s="1"/>
  <c r="AH35" i="213"/>
  <c r="AI11" i="213" l="1"/>
  <c r="AI35" i="213"/>
  <c r="AP10" i="212" l="1"/>
  <c r="AQ11" i="212" s="1"/>
  <c r="AG10" i="212"/>
  <c r="Q10" i="212"/>
  <c r="AR35" i="212"/>
  <c r="P35" i="212"/>
  <c r="AQ34" i="212"/>
  <c r="AH34" i="212"/>
  <c r="V34" i="212"/>
  <c r="R34" i="212"/>
  <c r="K34" i="212"/>
  <c r="J34" i="212"/>
  <c r="I34" i="212"/>
  <c r="G34" i="212"/>
  <c r="E34" i="212"/>
  <c r="AQ33" i="212"/>
  <c r="AH33" i="212"/>
  <c r="V33" i="212"/>
  <c r="R33" i="212"/>
  <c r="K33" i="212"/>
  <c r="J33" i="212"/>
  <c r="I33" i="212"/>
  <c r="G33" i="212"/>
  <c r="E33" i="212"/>
  <c r="AW32" i="212"/>
  <c r="AQ32" i="212"/>
  <c r="AH32" i="212"/>
  <c r="V32" i="212"/>
  <c r="R32" i="212"/>
  <c r="K32" i="212"/>
  <c r="J32" i="212"/>
  <c r="I32" i="212"/>
  <c r="G32" i="212"/>
  <c r="E32" i="212"/>
  <c r="AQ31" i="212"/>
  <c r="AH31" i="212"/>
  <c r="V31" i="212"/>
  <c r="R31" i="212"/>
  <c r="K31" i="212"/>
  <c r="J31" i="212"/>
  <c r="I31" i="212"/>
  <c r="G31" i="212"/>
  <c r="E31" i="212"/>
  <c r="AQ30" i="212"/>
  <c r="AH30" i="212"/>
  <c r="V30" i="212"/>
  <c r="R30" i="212"/>
  <c r="K30" i="212"/>
  <c r="J30" i="212"/>
  <c r="I30" i="212"/>
  <c r="G30" i="212"/>
  <c r="E30" i="212"/>
  <c r="AQ29" i="212"/>
  <c r="AH29" i="212"/>
  <c r="V29" i="212"/>
  <c r="R29" i="212"/>
  <c r="K29" i="212"/>
  <c r="J29" i="212"/>
  <c r="I29" i="212"/>
  <c r="G29" i="212"/>
  <c r="E29" i="212"/>
  <c r="AQ28" i="212"/>
  <c r="AH28" i="212"/>
  <c r="V28" i="212"/>
  <c r="R28" i="212"/>
  <c r="K28" i="212"/>
  <c r="J28" i="212"/>
  <c r="I28" i="212"/>
  <c r="G28" i="212"/>
  <c r="E28" i="212"/>
  <c r="AQ27" i="212"/>
  <c r="AH27" i="212"/>
  <c r="V27" i="212"/>
  <c r="R27" i="212"/>
  <c r="K27" i="212"/>
  <c r="J27" i="212"/>
  <c r="I27" i="212"/>
  <c r="G27" i="212"/>
  <c r="E27" i="212"/>
  <c r="AQ26" i="212"/>
  <c r="AH26" i="212"/>
  <c r="V26" i="212"/>
  <c r="R26" i="212"/>
  <c r="K26" i="212"/>
  <c r="J26" i="212"/>
  <c r="I26" i="212"/>
  <c r="G26" i="212"/>
  <c r="E26" i="212"/>
  <c r="AQ25" i="212"/>
  <c r="AH25" i="212"/>
  <c r="V25" i="212"/>
  <c r="R25" i="212"/>
  <c r="K25" i="212"/>
  <c r="J25" i="212"/>
  <c r="I25" i="212"/>
  <c r="G25" i="212"/>
  <c r="E25" i="212"/>
  <c r="AQ24" i="212"/>
  <c r="AH24" i="212"/>
  <c r="V24" i="212"/>
  <c r="R24" i="212"/>
  <c r="K24" i="212"/>
  <c r="J24" i="212"/>
  <c r="I24" i="212"/>
  <c r="G24" i="212"/>
  <c r="E24" i="212"/>
  <c r="AQ23" i="212"/>
  <c r="AH23" i="212"/>
  <c r="V23" i="212"/>
  <c r="R23" i="212"/>
  <c r="K23" i="212"/>
  <c r="J23" i="212"/>
  <c r="I23" i="212"/>
  <c r="G23" i="212"/>
  <c r="AQ22" i="212"/>
  <c r="AH22" i="212"/>
  <c r="V22" i="212"/>
  <c r="R22" i="212"/>
  <c r="J22" i="212"/>
  <c r="I22" i="212" s="1"/>
  <c r="G22" i="212"/>
  <c r="E22" i="212"/>
  <c r="AQ21" i="212"/>
  <c r="AH21" i="212"/>
  <c r="V21" i="212"/>
  <c r="R21" i="212"/>
  <c r="T21" i="212" s="1"/>
  <c r="J21" i="212"/>
  <c r="I21" i="212" s="1"/>
  <c r="G21" i="212"/>
  <c r="E21" i="212"/>
  <c r="AQ20" i="212"/>
  <c r="AH20" i="212"/>
  <c r="V20" i="212"/>
  <c r="R20" i="212"/>
  <c r="T20" i="212" s="1"/>
  <c r="J20" i="212"/>
  <c r="I20" i="212" s="1"/>
  <c r="G20" i="212"/>
  <c r="E20" i="212"/>
  <c r="AQ19" i="212"/>
  <c r="AH19" i="212"/>
  <c r="V19" i="212"/>
  <c r="R19" i="212"/>
  <c r="J19" i="212"/>
  <c r="I19" i="212" s="1"/>
  <c r="G19" i="212"/>
  <c r="E19" i="212"/>
  <c r="AQ18" i="212"/>
  <c r="AH18" i="212"/>
  <c r="V18" i="212"/>
  <c r="R18" i="212"/>
  <c r="J18" i="212"/>
  <c r="I18" i="212" s="1"/>
  <c r="G18" i="212"/>
  <c r="E18" i="212"/>
  <c r="AQ17" i="212"/>
  <c r="AH17" i="212"/>
  <c r="V17" i="212"/>
  <c r="R17" i="212"/>
  <c r="J17" i="212"/>
  <c r="I17" i="212" s="1"/>
  <c r="G17" i="212"/>
  <c r="E17" i="212"/>
  <c r="AQ16" i="212"/>
  <c r="AH16" i="212"/>
  <c r="V16" i="212"/>
  <c r="R16" i="212"/>
  <c r="J16" i="212"/>
  <c r="I16" i="212" s="1"/>
  <c r="G16" i="212"/>
  <c r="E16" i="212"/>
  <c r="AQ15" i="212"/>
  <c r="AH15" i="212"/>
  <c r="V15" i="212"/>
  <c r="R15" i="212"/>
  <c r="J15" i="212"/>
  <c r="I15" i="212" s="1"/>
  <c r="G15" i="212"/>
  <c r="E15" i="212"/>
  <c r="AQ14" i="212"/>
  <c r="AH14" i="212"/>
  <c r="V14" i="212"/>
  <c r="R14" i="212"/>
  <c r="S14" i="212" s="1"/>
  <c r="J14" i="212"/>
  <c r="I14" i="212" s="1"/>
  <c r="G14" i="212"/>
  <c r="E14" i="212"/>
  <c r="AQ13" i="212"/>
  <c r="AH13" i="212"/>
  <c r="V13" i="212"/>
  <c r="R13" i="212"/>
  <c r="S13" i="212" s="1"/>
  <c r="J13" i="212"/>
  <c r="I13" i="212" s="1"/>
  <c r="G13" i="212"/>
  <c r="E13" i="212"/>
  <c r="AQ12" i="212"/>
  <c r="AH12" i="212"/>
  <c r="V12" i="212"/>
  <c r="R12" i="212"/>
  <c r="S12" i="212" s="1"/>
  <c r="J12" i="212"/>
  <c r="I12" i="212" s="1"/>
  <c r="G12" i="212"/>
  <c r="E12" i="212"/>
  <c r="AH11" i="212"/>
  <c r="V11" i="212"/>
  <c r="J11" i="212"/>
  <c r="I11" i="212" s="1"/>
  <c r="G11" i="212"/>
  <c r="E11" i="212"/>
  <c r="AG35" i="212"/>
  <c r="R11" i="212"/>
  <c r="AG8" i="212"/>
  <c r="S34" i="212" l="1"/>
  <c r="S33" i="212"/>
  <c r="T32" i="212"/>
  <c r="AI32" i="212" s="1"/>
  <c r="T31" i="212"/>
  <c r="AI31" i="212" s="1"/>
  <c r="T30" i="212"/>
  <c r="AI30" i="212" s="1"/>
  <c r="T29" i="212"/>
  <c r="AI29" i="212"/>
  <c r="T28" i="212"/>
  <c r="T27" i="212"/>
  <c r="T26" i="212"/>
  <c r="T25" i="212"/>
  <c r="AI25" i="212" s="1"/>
  <c r="T24" i="212"/>
  <c r="T23" i="212"/>
  <c r="S22" i="212"/>
  <c r="T22" i="212"/>
  <c r="AI22" i="212" s="1"/>
  <c r="S21" i="212"/>
  <c r="S20" i="212"/>
  <c r="S19" i="212"/>
  <c r="T19" i="212"/>
  <c r="AI19" i="212" s="1"/>
  <c r="S18" i="212"/>
  <c r="T18" i="212"/>
  <c r="AI18" i="212" s="1"/>
  <c r="S17" i="212"/>
  <c r="T17" i="212"/>
  <c r="AI17" i="212" s="1"/>
  <c r="S16" i="212"/>
  <c r="S15" i="212"/>
  <c r="T16" i="212"/>
  <c r="T15" i="212"/>
  <c r="T14" i="212"/>
  <c r="AI14" i="212" s="1"/>
  <c r="T13" i="212"/>
  <c r="T12" i="212"/>
  <c r="AQ35" i="212"/>
  <c r="AH35" i="212"/>
  <c r="AI13" i="212"/>
  <c r="AI16" i="212"/>
  <c r="AI24" i="212"/>
  <c r="AI28" i="212"/>
  <c r="AI12" i="212"/>
  <c r="AI15" i="212"/>
  <c r="AI20" i="212"/>
  <c r="AI21" i="212"/>
  <c r="R35" i="212"/>
  <c r="S11" i="212"/>
  <c r="T11" i="212"/>
  <c r="AI26" i="212"/>
  <c r="AI23" i="212"/>
  <c r="AI27" i="212"/>
  <c r="T33" i="212"/>
  <c r="AI33" i="212" s="1"/>
  <c r="T34" i="212"/>
  <c r="AI34" i="212" s="1"/>
  <c r="K12" i="212"/>
  <c r="K13" i="212"/>
  <c r="K14" i="212"/>
  <c r="K15" i="212"/>
  <c r="K16" i="212"/>
  <c r="K17" i="212"/>
  <c r="K18" i="212"/>
  <c r="K19" i="212"/>
  <c r="K20" i="212"/>
  <c r="K21" i="212"/>
  <c r="K22" i="212"/>
  <c r="AP35" i="212"/>
  <c r="K11" i="212"/>
  <c r="S23" i="212"/>
  <c r="S24" i="212"/>
  <c r="S25" i="212"/>
  <c r="S26" i="212"/>
  <c r="S27" i="212"/>
  <c r="S28" i="212"/>
  <c r="S29" i="212"/>
  <c r="S30" i="212"/>
  <c r="S31" i="212"/>
  <c r="S32" i="212"/>
  <c r="Q35" i="212"/>
  <c r="T35" i="212" l="1"/>
  <c r="AI35" i="212" s="1"/>
  <c r="AI11" i="212"/>
  <c r="S35" i="212"/>
  <c r="AP10" i="211" l="1"/>
  <c r="AG10" i="211" l="1"/>
  <c r="Q10" i="211"/>
  <c r="AR35" i="211"/>
  <c r="P35" i="211"/>
  <c r="AQ34" i="211"/>
  <c r="AH34" i="211"/>
  <c r="V34" i="211"/>
  <c r="R34" i="211"/>
  <c r="J34" i="211"/>
  <c r="K34" i="211" s="1"/>
  <c r="G34" i="211"/>
  <c r="E34" i="211"/>
  <c r="AQ33" i="211"/>
  <c r="AH33" i="211"/>
  <c r="V33" i="211"/>
  <c r="R33" i="211"/>
  <c r="J33" i="211"/>
  <c r="K33" i="211" s="1"/>
  <c r="I33" i="211"/>
  <c r="G33" i="211"/>
  <c r="E33" i="211"/>
  <c r="AW32" i="211"/>
  <c r="AQ32" i="211"/>
  <c r="AH32" i="211"/>
  <c r="V32" i="211"/>
  <c r="R32" i="211"/>
  <c r="J32" i="211"/>
  <c r="K32" i="211" s="1"/>
  <c r="I32" i="211"/>
  <c r="G32" i="211"/>
  <c r="E32" i="211"/>
  <c r="AQ31" i="211"/>
  <c r="AH31" i="211"/>
  <c r="V31" i="211"/>
  <c r="R31" i="211"/>
  <c r="T31" i="211" s="1"/>
  <c r="J31" i="211"/>
  <c r="K31" i="211" s="1"/>
  <c r="I31" i="211"/>
  <c r="G31" i="211"/>
  <c r="E31" i="211"/>
  <c r="AQ30" i="211"/>
  <c r="AH30" i="211"/>
  <c r="V30" i="211"/>
  <c r="R30" i="211"/>
  <c r="T30" i="211" s="1"/>
  <c r="J30" i="211"/>
  <c r="K30" i="211" s="1"/>
  <c r="I30" i="211"/>
  <c r="G30" i="211"/>
  <c r="E30" i="211"/>
  <c r="AQ29" i="211"/>
  <c r="AH29" i="211"/>
  <c r="V29" i="211"/>
  <c r="R29" i="211"/>
  <c r="T29" i="211" s="1"/>
  <c r="J29" i="211"/>
  <c r="K29" i="211" s="1"/>
  <c r="I29" i="211"/>
  <c r="G29" i="211"/>
  <c r="E29" i="211"/>
  <c r="AQ28" i="211"/>
  <c r="AH28" i="211"/>
  <c r="V28" i="211"/>
  <c r="R28" i="211"/>
  <c r="T28" i="211" s="1"/>
  <c r="J28" i="211"/>
  <c r="K28" i="211" s="1"/>
  <c r="I28" i="211"/>
  <c r="G28" i="211"/>
  <c r="E28" i="211"/>
  <c r="AQ27" i="211"/>
  <c r="AH27" i="211"/>
  <c r="V27" i="211"/>
  <c r="R27" i="211"/>
  <c r="T27" i="211" s="1"/>
  <c r="J27" i="211"/>
  <c r="K27" i="211" s="1"/>
  <c r="I27" i="211"/>
  <c r="G27" i="211"/>
  <c r="E27" i="211"/>
  <c r="AQ26" i="211"/>
  <c r="AH26" i="211"/>
  <c r="V26" i="211"/>
  <c r="R26" i="211"/>
  <c r="T26" i="211" s="1"/>
  <c r="J26" i="211"/>
  <c r="K26" i="211" s="1"/>
  <c r="I26" i="211"/>
  <c r="G26" i="211"/>
  <c r="E26" i="211"/>
  <c r="AQ25" i="211"/>
  <c r="AH25" i="211"/>
  <c r="V25" i="211"/>
  <c r="R25" i="211"/>
  <c r="T25" i="211" s="1"/>
  <c r="J25" i="211"/>
  <c r="I25" i="211" s="1"/>
  <c r="G25" i="211"/>
  <c r="E25" i="211"/>
  <c r="AQ24" i="211"/>
  <c r="AH24" i="211"/>
  <c r="V24" i="211"/>
  <c r="R24" i="211"/>
  <c r="T24" i="211" s="1"/>
  <c r="J24" i="211"/>
  <c r="I24" i="211" s="1"/>
  <c r="G24" i="211"/>
  <c r="E24" i="211"/>
  <c r="AQ23" i="211"/>
  <c r="AH23" i="211"/>
  <c r="V23" i="211"/>
  <c r="R23" i="211"/>
  <c r="T23" i="211" s="1"/>
  <c r="J23" i="211"/>
  <c r="I23" i="211" s="1"/>
  <c r="G23" i="211"/>
  <c r="AQ22" i="211"/>
  <c r="AH22" i="211"/>
  <c r="V22" i="211"/>
  <c r="R22" i="211"/>
  <c r="S22" i="211" s="1"/>
  <c r="J22" i="211"/>
  <c r="I22" i="211" s="1"/>
  <c r="G22" i="211"/>
  <c r="E22" i="211"/>
  <c r="AQ21" i="211"/>
  <c r="AH21" i="211"/>
  <c r="V21" i="211"/>
  <c r="R21" i="211"/>
  <c r="S21" i="211" s="1"/>
  <c r="K21" i="211"/>
  <c r="J21" i="211"/>
  <c r="I21" i="211"/>
  <c r="G21" i="211"/>
  <c r="E21" i="211"/>
  <c r="AQ20" i="211"/>
  <c r="AH20" i="211"/>
  <c r="V20" i="211"/>
  <c r="R20" i="211"/>
  <c r="S20" i="211" s="1"/>
  <c r="J20" i="211"/>
  <c r="I20" i="211" s="1"/>
  <c r="G20" i="211"/>
  <c r="E20" i="211"/>
  <c r="AQ19" i="211"/>
  <c r="AH19" i="211"/>
  <c r="V19" i="211"/>
  <c r="R19" i="211"/>
  <c r="S19" i="211" s="1"/>
  <c r="J19" i="211"/>
  <c r="I19" i="211" s="1"/>
  <c r="G19" i="211"/>
  <c r="E19" i="211"/>
  <c r="AQ18" i="211"/>
  <c r="AH18" i="211"/>
  <c r="V18" i="211"/>
  <c r="R18" i="211"/>
  <c r="S18" i="211" s="1"/>
  <c r="J18" i="211"/>
  <c r="I18" i="211" s="1"/>
  <c r="G18" i="211"/>
  <c r="E18" i="211"/>
  <c r="AQ17" i="211"/>
  <c r="AH17" i="211"/>
  <c r="V17" i="211"/>
  <c r="R17" i="211"/>
  <c r="S17" i="211" s="1"/>
  <c r="J17" i="211"/>
  <c r="I17" i="211" s="1"/>
  <c r="G17" i="211"/>
  <c r="E17" i="211"/>
  <c r="AQ16" i="211"/>
  <c r="AH16" i="211"/>
  <c r="V16" i="211"/>
  <c r="R16" i="211"/>
  <c r="J16" i="211"/>
  <c r="I16" i="211" s="1"/>
  <c r="G16" i="211"/>
  <c r="E16" i="211"/>
  <c r="AQ15" i="211"/>
  <c r="AH15" i="211"/>
  <c r="V15" i="211"/>
  <c r="R15" i="211"/>
  <c r="J15" i="211"/>
  <c r="I15" i="211" s="1"/>
  <c r="G15" i="211"/>
  <c r="E15" i="211"/>
  <c r="AQ14" i="211"/>
  <c r="AH14" i="211"/>
  <c r="V14" i="211"/>
  <c r="R14" i="211"/>
  <c r="J14" i="211"/>
  <c r="I14" i="211" s="1"/>
  <c r="G14" i="211"/>
  <c r="E14" i="211"/>
  <c r="AQ13" i="211"/>
  <c r="AH13" i="211"/>
  <c r="V13" i="211"/>
  <c r="R13" i="211"/>
  <c r="J13" i="211"/>
  <c r="I13" i="211" s="1"/>
  <c r="G13" i="211"/>
  <c r="E13" i="211"/>
  <c r="AQ12" i="211"/>
  <c r="AH12" i="211"/>
  <c r="V12" i="211"/>
  <c r="R12" i="211"/>
  <c r="J12" i="211"/>
  <c r="I12" i="211" s="1"/>
  <c r="G12" i="211"/>
  <c r="E12" i="211"/>
  <c r="AH11" i="211"/>
  <c r="V11" i="211"/>
  <c r="R11" i="211"/>
  <c r="K11" i="211"/>
  <c r="J11" i="211"/>
  <c r="I11" i="211" s="1"/>
  <c r="G11" i="211"/>
  <c r="E11" i="211"/>
  <c r="AP35" i="211"/>
  <c r="AG35" i="211"/>
  <c r="Q35" i="211"/>
  <c r="AG8" i="211"/>
  <c r="S34" i="211" l="1"/>
  <c r="T32" i="211"/>
  <c r="S33" i="211"/>
  <c r="K22" i="211"/>
  <c r="AI24" i="211"/>
  <c r="I34" i="211"/>
  <c r="K12" i="211"/>
  <c r="K13" i="211"/>
  <c r="K14" i="211"/>
  <c r="K15" i="211"/>
  <c r="K16" i="211"/>
  <c r="K17" i="211"/>
  <c r="K18" i="211"/>
  <c r="K19" i="211"/>
  <c r="K20" i="211"/>
  <c r="S16" i="211"/>
  <c r="S15" i="211"/>
  <c r="S14" i="211"/>
  <c r="S13" i="211"/>
  <c r="R35" i="211"/>
  <c r="S12" i="211"/>
  <c r="AH35" i="211"/>
  <c r="AI25" i="211"/>
  <c r="AI26" i="211"/>
  <c r="AI27" i="211"/>
  <c r="AI28" i="211"/>
  <c r="AI29" i="211"/>
  <c r="AI30" i="211"/>
  <c r="AI31" i="211"/>
  <c r="AI32" i="211"/>
  <c r="AI23" i="211"/>
  <c r="T11" i="211"/>
  <c r="AI11" i="211" s="1"/>
  <c r="AQ11" i="211"/>
  <c r="AQ35" i="211" s="1"/>
  <c r="T12" i="211"/>
  <c r="AI12" i="211" s="1"/>
  <c r="T13" i="211"/>
  <c r="AI13" i="211" s="1"/>
  <c r="T14" i="211"/>
  <c r="AI14" i="211" s="1"/>
  <c r="T15" i="211"/>
  <c r="AI15" i="211" s="1"/>
  <c r="T16" i="211"/>
  <c r="AI16" i="211" s="1"/>
  <c r="T17" i="211"/>
  <c r="AI17" i="211" s="1"/>
  <c r="T18" i="211"/>
  <c r="AI18" i="211" s="1"/>
  <c r="T19" i="211"/>
  <c r="AI19" i="211" s="1"/>
  <c r="T20" i="211"/>
  <c r="AI20" i="211" s="1"/>
  <c r="T21" i="211"/>
  <c r="AI21" i="211" s="1"/>
  <c r="T22" i="211"/>
  <c r="AI22" i="211" s="1"/>
  <c r="K23" i="211"/>
  <c r="K24" i="211"/>
  <c r="K25" i="211"/>
  <c r="T33" i="211"/>
  <c r="AI33" i="211" s="1"/>
  <c r="T34" i="211"/>
  <c r="AI34" i="211" s="1"/>
  <c r="S23" i="211"/>
  <c r="S24" i="211"/>
  <c r="S25" i="211"/>
  <c r="S26" i="211"/>
  <c r="S27" i="211"/>
  <c r="S28" i="211"/>
  <c r="S29" i="211"/>
  <c r="S30" i="211"/>
  <c r="S31" i="211"/>
  <c r="S32" i="211"/>
  <c r="S11" i="211"/>
  <c r="S35" i="211" l="1"/>
  <c r="T35" i="211"/>
  <c r="AI35" i="211" s="1"/>
  <c r="AP10" i="210" l="1"/>
  <c r="AG10" i="210"/>
  <c r="Q10" i="210"/>
  <c r="AR35" i="210" l="1"/>
  <c r="P35" i="210"/>
  <c r="AQ34" i="210"/>
  <c r="AH34" i="210"/>
  <c r="V34" i="210"/>
  <c r="R34" i="210"/>
  <c r="J34" i="210"/>
  <c r="I34" i="210" s="1"/>
  <c r="G34" i="210"/>
  <c r="E34" i="210"/>
  <c r="AQ33" i="210"/>
  <c r="AH33" i="210"/>
  <c r="V33" i="210"/>
  <c r="R33" i="210"/>
  <c r="J33" i="210"/>
  <c r="K33" i="210" s="1"/>
  <c r="G33" i="210"/>
  <c r="E33" i="210"/>
  <c r="AW32" i="210"/>
  <c r="AQ32" i="210"/>
  <c r="AH32" i="210"/>
  <c r="V32" i="210"/>
  <c r="R32" i="210"/>
  <c r="J32" i="210"/>
  <c r="K32" i="210" s="1"/>
  <c r="G32" i="210"/>
  <c r="E32" i="210"/>
  <c r="AQ31" i="210"/>
  <c r="AH31" i="210"/>
  <c r="V31" i="210"/>
  <c r="R31" i="210"/>
  <c r="J31" i="210"/>
  <c r="K31" i="210" s="1"/>
  <c r="G31" i="210"/>
  <c r="E31" i="210"/>
  <c r="AQ30" i="210"/>
  <c r="AH30" i="210"/>
  <c r="V30" i="210"/>
  <c r="R30" i="210"/>
  <c r="J30" i="210"/>
  <c r="K30" i="210" s="1"/>
  <c r="G30" i="210"/>
  <c r="E30" i="210"/>
  <c r="AQ29" i="210"/>
  <c r="AH29" i="210"/>
  <c r="V29" i="210"/>
  <c r="R29" i="210"/>
  <c r="J29" i="210"/>
  <c r="K29" i="210" s="1"/>
  <c r="G29" i="210"/>
  <c r="E29" i="210"/>
  <c r="AQ28" i="210"/>
  <c r="AH28" i="210"/>
  <c r="V28" i="210"/>
  <c r="R28" i="210"/>
  <c r="J28" i="210"/>
  <c r="K28" i="210" s="1"/>
  <c r="G28" i="210"/>
  <c r="E28" i="210"/>
  <c r="AQ27" i="210"/>
  <c r="AH27" i="210"/>
  <c r="V27" i="210"/>
  <c r="R27" i="210"/>
  <c r="J27" i="210"/>
  <c r="K27" i="210" s="1"/>
  <c r="G27" i="210"/>
  <c r="E27" i="210"/>
  <c r="AQ26" i="210"/>
  <c r="AH26" i="210"/>
  <c r="V26" i="210"/>
  <c r="R26" i="210"/>
  <c r="J26" i="210"/>
  <c r="K26" i="210" s="1"/>
  <c r="I26" i="210"/>
  <c r="G26" i="210"/>
  <c r="E26" i="210"/>
  <c r="AQ25" i="210"/>
  <c r="AH25" i="210"/>
  <c r="V25" i="210"/>
  <c r="R25" i="210"/>
  <c r="J25" i="210"/>
  <c r="K25" i="210" s="1"/>
  <c r="I25" i="210"/>
  <c r="G25" i="210"/>
  <c r="E25" i="210"/>
  <c r="AQ24" i="210"/>
  <c r="AH24" i="210"/>
  <c r="V24" i="210"/>
  <c r="R24" i="210"/>
  <c r="J24" i="210"/>
  <c r="K24" i="210" s="1"/>
  <c r="G24" i="210"/>
  <c r="E24" i="210"/>
  <c r="AQ23" i="210"/>
  <c r="AH23" i="210"/>
  <c r="V23" i="210"/>
  <c r="R23" i="210"/>
  <c r="J23" i="210"/>
  <c r="K23" i="210" s="1"/>
  <c r="G23" i="210"/>
  <c r="AQ22" i="210"/>
  <c r="AH22" i="210"/>
  <c r="V22" i="210"/>
  <c r="R22" i="210"/>
  <c r="J22" i="210"/>
  <c r="K22" i="210" s="1"/>
  <c r="G22" i="210"/>
  <c r="E22" i="210"/>
  <c r="AQ21" i="210"/>
  <c r="AH21" i="210"/>
  <c r="V21" i="210"/>
  <c r="R21" i="210"/>
  <c r="J21" i="210"/>
  <c r="I21" i="210" s="1"/>
  <c r="G21" i="210"/>
  <c r="E21" i="210"/>
  <c r="AQ20" i="210"/>
  <c r="AH20" i="210"/>
  <c r="V20" i="210"/>
  <c r="R20" i="210"/>
  <c r="J20" i="210"/>
  <c r="I20" i="210" s="1"/>
  <c r="G20" i="210"/>
  <c r="E20" i="210"/>
  <c r="AQ19" i="210"/>
  <c r="AH19" i="210"/>
  <c r="V19" i="210"/>
  <c r="R19" i="210"/>
  <c r="J19" i="210"/>
  <c r="K19" i="210" s="1"/>
  <c r="G19" i="210"/>
  <c r="E19" i="210"/>
  <c r="AQ18" i="210"/>
  <c r="AH18" i="210"/>
  <c r="V18" i="210"/>
  <c r="R18" i="210"/>
  <c r="J18" i="210"/>
  <c r="K18" i="210" s="1"/>
  <c r="G18" i="210"/>
  <c r="E18" i="210"/>
  <c r="AQ17" i="210"/>
  <c r="AH17" i="210"/>
  <c r="V17" i="210"/>
  <c r="R17" i="210"/>
  <c r="J17" i="210"/>
  <c r="I17" i="210" s="1"/>
  <c r="G17" i="210"/>
  <c r="E17" i="210"/>
  <c r="AQ16" i="210"/>
  <c r="AH16" i="210"/>
  <c r="V16" i="210"/>
  <c r="R16" i="210"/>
  <c r="J16" i="210"/>
  <c r="I16" i="210" s="1"/>
  <c r="G16" i="210"/>
  <c r="E16" i="210"/>
  <c r="AQ15" i="210"/>
  <c r="AH15" i="210"/>
  <c r="V15" i="210"/>
  <c r="R15" i="210"/>
  <c r="J15" i="210"/>
  <c r="K15" i="210" s="1"/>
  <c r="I15" i="210"/>
  <c r="G15" i="210"/>
  <c r="E15" i="210"/>
  <c r="AQ14" i="210"/>
  <c r="AH14" i="210"/>
  <c r="V14" i="210"/>
  <c r="R14" i="210"/>
  <c r="J14" i="210"/>
  <c r="K14" i="210" s="1"/>
  <c r="I14" i="210"/>
  <c r="G14" i="210"/>
  <c r="E14" i="210"/>
  <c r="AQ13" i="210"/>
  <c r="AH13" i="210"/>
  <c r="V13" i="210"/>
  <c r="R13" i="210"/>
  <c r="J13" i="210"/>
  <c r="I13" i="210" s="1"/>
  <c r="G13" i="210"/>
  <c r="E13" i="210"/>
  <c r="AQ12" i="210"/>
  <c r="AH12" i="210"/>
  <c r="V12" i="210"/>
  <c r="R12" i="210"/>
  <c r="K12" i="210"/>
  <c r="J12" i="210"/>
  <c r="I12" i="210"/>
  <c r="G12" i="210"/>
  <c r="E12" i="210"/>
  <c r="AH11" i="210"/>
  <c r="V11" i="210"/>
  <c r="J11" i="210"/>
  <c r="I11" i="210" s="1"/>
  <c r="G11" i="210"/>
  <c r="E11" i="210"/>
  <c r="AP35" i="210"/>
  <c r="AG35" i="210"/>
  <c r="Q35" i="210"/>
  <c r="AG8" i="210"/>
  <c r="K34" i="210" l="1"/>
  <c r="S34" i="210"/>
  <c r="I33" i="210"/>
  <c r="S33" i="210"/>
  <c r="I32" i="210"/>
  <c r="T32" i="210"/>
  <c r="AI32" i="210" s="1"/>
  <c r="T31" i="210"/>
  <c r="AI31" i="210" s="1"/>
  <c r="T30" i="210"/>
  <c r="AI30" i="210" s="1"/>
  <c r="T29" i="210"/>
  <c r="AI29" i="210" s="1"/>
  <c r="T28" i="210"/>
  <c r="AI28" i="210" s="1"/>
  <c r="T27" i="210"/>
  <c r="AI27" i="210" s="1"/>
  <c r="T26" i="210"/>
  <c r="AI26" i="210" s="1"/>
  <c r="I31" i="210"/>
  <c r="I30" i="210"/>
  <c r="I29" i="210"/>
  <c r="I28" i="210"/>
  <c r="I27" i="210"/>
  <c r="T25" i="210"/>
  <c r="AI25" i="210" s="1"/>
  <c r="I24" i="210"/>
  <c r="T24" i="210"/>
  <c r="AI24" i="210" s="1"/>
  <c r="I23" i="210"/>
  <c r="T23" i="210"/>
  <c r="AI23" i="210" s="1"/>
  <c r="I22" i="210"/>
  <c r="S22" i="210"/>
  <c r="S21" i="210"/>
  <c r="K20" i="210"/>
  <c r="S20" i="210"/>
  <c r="I19" i="210"/>
  <c r="S19" i="210"/>
  <c r="I18" i="210"/>
  <c r="S18" i="210"/>
  <c r="S17" i="210"/>
  <c r="K16" i="210"/>
  <c r="S16" i="210"/>
  <c r="S15" i="210"/>
  <c r="S14" i="210"/>
  <c r="S13" i="210"/>
  <c r="S12" i="210"/>
  <c r="AH35" i="210"/>
  <c r="K13" i="210"/>
  <c r="K17" i="210"/>
  <c r="K21" i="210"/>
  <c r="K11" i="210"/>
  <c r="R11" i="210"/>
  <c r="AQ11" i="210"/>
  <c r="AQ35" i="210" s="1"/>
  <c r="T12" i="210"/>
  <c r="AI12" i="210" s="1"/>
  <c r="T13" i="210"/>
  <c r="AI13" i="210" s="1"/>
  <c r="T14" i="210"/>
  <c r="AI14" i="210" s="1"/>
  <c r="T15" i="210"/>
  <c r="AI15" i="210" s="1"/>
  <c r="T16" i="210"/>
  <c r="AI16" i="210" s="1"/>
  <c r="T17" i="210"/>
  <c r="AI17" i="210" s="1"/>
  <c r="T18" i="210"/>
  <c r="AI18" i="210" s="1"/>
  <c r="T19" i="210"/>
  <c r="AI19" i="210" s="1"/>
  <c r="T20" i="210"/>
  <c r="AI20" i="210" s="1"/>
  <c r="T21" i="210"/>
  <c r="AI21" i="210" s="1"/>
  <c r="T22" i="210"/>
  <c r="AI22" i="210" s="1"/>
  <c r="T33" i="210"/>
  <c r="AI33" i="210" s="1"/>
  <c r="T34" i="210"/>
  <c r="AI34" i="210" s="1"/>
  <c r="S23" i="210"/>
  <c r="S24" i="210"/>
  <c r="S25" i="210"/>
  <c r="S26" i="210"/>
  <c r="S27" i="210"/>
  <c r="S28" i="210"/>
  <c r="S29" i="210"/>
  <c r="S30" i="210"/>
  <c r="S31" i="210"/>
  <c r="S32" i="210"/>
  <c r="R35" i="210" l="1"/>
  <c r="S11" i="210"/>
  <c r="S35" i="210" s="1"/>
  <c r="T11" i="210"/>
  <c r="T35" i="210" l="1"/>
  <c r="AI35" i="210" s="1"/>
  <c r="AI11" i="210"/>
  <c r="V15" i="208" l="1"/>
  <c r="V16" i="208"/>
  <c r="V17" i="208"/>
  <c r="V18" i="208"/>
  <c r="V19" i="208"/>
  <c r="V20" i="208"/>
  <c r="V21" i="208"/>
  <c r="V22" i="208"/>
  <c r="V23" i="208"/>
  <c r="V24" i="208"/>
  <c r="V25" i="208"/>
  <c r="V26" i="208"/>
  <c r="V27" i="208"/>
  <c r="V28" i="208"/>
  <c r="V29" i="208"/>
  <c r="V30" i="208"/>
  <c r="V31" i="208"/>
  <c r="V32" i="208"/>
  <c r="V33" i="208"/>
  <c r="V34" i="208"/>
  <c r="V12" i="208"/>
  <c r="V13" i="208"/>
  <c r="V14" i="208"/>
  <c r="AP10" i="208" l="1"/>
  <c r="AG10" i="208"/>
  <c r="Q10" i="208"/>
  <c r="AR35" i="208" l="1"/>
  <c r="P35" i="208"/>
  <c r="AQ34" i="208"/>
  <c r="AH34" i="208"/>
  <c r="R34" i="208"/>
  <c r="J34" i="208"/>
  <c r="I34" i="208" s="1"/>
  <c r="G34" i="208"/>
  <c r="E34" i="208"/>
  <c r="AQ33" i="208"/>
  <c r="AH33" i="208"/>
  <c r="R33" i="208"/>
  <c r="J33" i="208"/>
  <c r="I33" i="208" s="1"/>
  <c r="G33" i="208"/>
  <c r="E33" i="208"/>
  <c r="AW32" i="208"/>
  <c r="AQ32" i="208"/>
  <c r="AH32" i="208"/>
  <c r="R32" i="208"/>
  <c r="J32" i="208"/>
  <c r="I32" i="208" s="1"/>
  <c r="G32" i="208"/>
  <c r="E32" i="208"/>
  <c r="AQ31" i="208"/>
  <c r="AH31" i="208"/>
  <c r="R31" i="208"/>
  <c r="J31" i="208"/>
  <c r="I31" i="208" s="1"/>
  <c r="G31" i="208"/>
  <c r="E31" i="208"/>
  <c r="AQ30" i="208"/>
  <c r="AH30" i="208"/>
  <c r="R30" i="208"/>
  <c r="J30" i="208"/>
  <c r="K30" i="208" s="1"/>
  <c r="G30" i="208"/>
  <c r="E30" i="208"/>
  <c r="AQ29" i="208"/>
  <c r="AH29" i="208"/>
  <c r="R29" i="208"/>
  <c r="J29" i="208"/>
  <c r="I29" i="208" s="1"/>
  <c r="G29" i="208"/>
  <c r="E29" i="208"/>
  <c r="AQ28" i="208"/>
  <c r="AH28" i="208"/>
  <c r="R28" i="208"/>
  <c r="J28" i="208"/>
  <c r="K28" i="208" s="1"/>
  <c r="G28" i="208"/>
  <c r="E28" i="208"/>
  <c r="AQ27" i="208"/>
  <c r="AH27" i="208"/>
  <c r="R27" i="208"/>
  <c r="J27" i="208"/>
  <c r="I27" i="208" s="1"/>
  <c r="G27" i="208"/>
  <c r="E27" i="208"/>
  <c r="AQ26" i="208"/>
  <c r="AH26" i="208"/>
  <c r="R26" i="208"/>
  <c r="J26" i="208"/>
  <c r="I26" i="208" s="1"/>
  <c r="G26" i="208"/>
  <c r="E26" i="208"/>
  <c r="AQ25" i="208"/>
  <c r="AH25" i="208"/>
  <c r="R25" i="208"/>
  <c r="J25" i="208"/>
  <c r="K25" i="208" s="1"/>
  <c r="G25" i="208"/>
  <c r="E25" i="208"/>
  <c r="AQ24" i="208"/>
  <c r="AH24" i="208"/>
  <c r="R24" i="208"/>
  <c r="J24" i="208"/>
  <c r="K24" i="208" s="1"/>
  <c r="G24" i="208"/>
  <c r="E24" i="208"/>
  <c r="AQ23" i="208"/>
  <c r="AH23" i="208"/>
  <c r="R23" i="208"/>
  <c r="J23" i="208"/>
  <c r="K23" i="208" s="1"/>
  <c r="G23" i="208"/>
  <c r="AQ22" i="208"/>
  <c r="AH22" i="208"/>
  <c r="R22" i="208"/>
  <c r="J22" i="208"/>
  <c r="I22" i="208" s="1"/>
  <c r="G22" i="208"/>
  <c r="E22" i="208"/>
  <c r="AQ21" i="208"/>
  <c r="AH21" i="208"/>
  <c r="R21" i="208"/>
  <c r="J21" i="208"/>
  <c r="I21" i="208" s="1"/>
  <c r="G21" i="208"/>
  <c r="E21" i="208"/>
  <c r="AQ20" i="208"/>
  <c r="AH20" i="208"/>
  <c r="R20" i="208"/>
  <c r="J20" i="208"/>
  <c r="K20" i="208" s="1"/>
  <c r="G20" i="208"/>
  <c r="E20" i="208"/>
  <c r="AQ19" i="208"/>
  <c r="AH19" i="208"/>
  <c r="R19" i="208"/>
  <c r="J19" i="208"/>
  <c r="K19" i="208" s="1"/>
  <c r="G19" i="208"/>
  <c r="E19" i="208"/>
  <c r="AQ18" i="208"/>
  <c r="AH18" i="208"/>
  <c r="R18" i="208"/>
  <c r="J18" i="208"/>
  <c r="K18" i="208" s="1"/>
  <c r="G18" i="208"/>
  <c r="E18" i="208"/>
  <c r="AQ17" i="208"/>
  <c r="AH17" i="208"/>
  <c r="R17" i="208"/>
  <c r="J17" i="208"/>
  <c r="K17" i="208" s="1"/>
  <c r="G17" i="208"/>
  <c r="E17" i="208"/>
  <c r="AQ16" i="208"/>
  <c r="AH16" i="208"/>
  <c r="R16" i="208"/>
  <c r="J16" i="208"/>
  <c r="K16" i="208" s="1"/>
  <c r="G16" i="208"/>
  <c r="E16" i="208"/>
  <c r="AQ15" i="208"/>
  <c r="AH15" i="208"/>
  <c r="R15" i="208"/>
  <c r="T15" i="208" s="1"/>
  <c r="J15" i="208"/>
  <c r="K15" i="208" s="1"/>
  <c r="G15" i="208"/>
  <c r="E15" i="208"/>
  <c r="AQ14" i="208"/>
  <c r="AH14" i="208"/>
  <c r="R14" i="208"/>
  <c r="T14" i="208" s="1"/>
  <c r="J14" i="208"/>
  <c r="K14" i="208" s="1"/>
  <c r="G14" i="208"/>
  <c r="E14" i="208"/>
  <c r="AQ13" i="208"/>
  <c r="AH13" i="208"/>
  <c r="R13" i="208"/>
  <c r="T13" i="208" s="1"/>
  <c r="J13" i="208"/>
  <c r="K13" i="208" s="1"/>
  <c r="G13" i="208"/>
  <c r="E13" i="208"/>
  <c r="AQ12" i="208"/>
  <c r="AH12" i="208"/>
  <c r="R12" i="208"/>
  <c r="T12" i="208" s="1"/>
  <c r="J12" i="208"/>
  <c r="K12" i="208" s="1"/>
  <c r="G12" i="208"/>
  <c r="E12" i="208"/>
  <c r="AH11" i="208"/>
  <c r="V11" i="208"/>
  <c r="R11" i="208"/>
  <c r="J11" i="208"/>
  <c r="K11" i="208" s="1"/>
  <c r="G11" i="208"/>
  <c r="E11" i="208"/>
  <c r="AQ11" i="208"/>
  <c r="AG8" i="208"/>
  <c r="Q35" i="208"/>
  <c r="K32" i="208" l="1"/>
  <c r="S34" i="208"/>
  <c r="S33" i="208"/>
  <c r="S32" i="208"/>
  <c r="S29" i="208"/>
  <c r="S27" i="208"/>
  <c r="S26" i="208"/>
  <c r="S24" i="208"/>
  <c r="K26" i="208"/>
  <c r="I30" i="208"/>
  <c r="I25" i="208"/>
  <c r="I28" i="208"/>
  <c r="K27" i="208"/>
  <c r="K29" i="208"/>
  <c r="K31" i="208"/>
  <c r="T34" i="208"/>
  <c r="AI34" i="208" s="1"/>
  <c r="T33" i="208"/>
  <c r="AI33" i="208" s="1"/>
  <c r="T32" i="208"/>
  <c r="AI32" i="208" s="1"/>
  <c r="T31" i="208"/>
  <c r="AI31" i="208" s="1"/>
  <c r="S31" i="208"/>
  <c r="T30" i="208"/>
  <c r="AI30" i="208" s="1"/>
  <c r="S30" i="208"/>
  <c r="T29" i="208"/>
  <c r="AI29" i="208" s="1"/>
  <c r="T28" i="208"/>
  <c r="AI28" i="208" s="1"/>
  <c r="S28" i="208"/>
  <c r="T27" i="208"/>
  <c r="AI27" i="208" s="1"/>
  <c r="K21" i="208"/>
  <c r="T26" i="208"/>
  <c r="AI26" i="208" s="1"/>
  <c r="T25" i="208"/>
  <c r="AI25" i="208" s="1"/>
  <c r="S25" i="208"/>
  <c r="I24" i="208"/>
  <c r="T24" i="208"/>
  <c r="AI24" i="208" s="1"/>
  <c r="I23" i="208"/>
  <c r="T23" i="208"/>
  <c r="AI23" i="208" s="1"/>
  <c r="S23" i="208"/>
  <c r="S22" i="208"/>
  <c r="T22" i="208"/>
  <c r="AI22" i="208" s="1"/>
  <c r="S21" i="208"/>
  <c r="T21" i="208"/>
  <c r="AI21" i="208" s="1"/>
  <c r="T20" i="208"/>
  <c r="AI20" i="208" s="1"/>
  <c r="T19" i="208"/>
  <c r="AI19" i="208" s="1"/>
  <c r="T18" i="208"/>
  <c r="AI18" i="208" s="1"/>
  <c r="T17" i="208"/>
  <c r="AI17" i="208" s="1"/>
  <c r="T16" i="208"/>
  <c r="AI16" i="208" s="1"/>
  <c r="AQ35" i="208"/>
  <c r="AH35" i="208"/>
  <c r="AI15" i="208"/>
  <c r="R35" i="208"/>
  <c r="AI12" i="208"/>
  <c r="AI14" i="208"/>
  <c r="AI13" i="208"/>
  <c r="I11" i="208"/>
  <c r="S11" i="208"/>
  <c r="I12" i="208"/>
  <c r="S12" i="208"/>
  <c r="I13" i="208"/>
  <c r="S13" i="208"/>
  <c r="I14" i="208"/>
  <c r="S14" i="208"/>
  <c r="I15" i="208"/>
  <c r="S15" i="208"/>
  <c r="I16" i="208"/>
  <c r="S16" i="208"/>
  <c r="I17" i="208"/>
  <c r="S17" i="208"/>
  <c r="I18" i="208"/>
  <c r="S18" i="208"/>
  <c r="I19" i="208"/>
  <c r="S19" i="208"/>
  <c r="I20" i="208"/>
  <c r="S20" i="208"/>
  <c r="K22" i="208"/>
  <c r="K33" i="208"/>
  <c r="K34" i="208"/>
  <c r="AP35" i="208"/>
  <c r="T11" i="208"/>
  <c r="AG35" i="208"/>
  <c r="T35" i="208" l="1"/>
  <c r="AI35" i="208" s="1"/>
  <c r="S35" i="208"/>
  <c r="AI11" i="208"/>
</calcChain>
</file>

<file path=xl/sharedStrings.xml><?xml version="1.0" encoding="utf-8"?>
<sst xmlns="http://schemas.openxmlformats.org/spreadsheetml/2006/main" count="27374" uniqueCount="270">
  <si>
    <t>ENGINEER / OPERATOR ON DUTY</t>
  </si>
  <si>
    <t>BDOM DAILY OPERATION REPORT</t>
  </si>
  <si>
    <t>6am - 2pm</t>
  </si>
  <si>
    <t>WATER NETWORK</t>
  </si>
  <si>
    <t>2pm - 10pm</t>
  </si>
  <si>
    <t>10pm - 6am</t>
  </si>
  <si>
    <t xml:space="preserve">LOCATION: </t>
  </si>
  <si>
    <t>Villamor Pump Station and Reservoir</t>
  </si>
  <si>
    <t>DATE</t>
  </si>
  <si>
    <t>UNIT</t>
  </si>
  <si>
    <t>OPERATIONAL STATUS</t>
  </si>
  <si>
    <t>Min</t>
  </si>
  <si>
    <t>Target</t>
  </si>
  <si>
    <t>Max</t>
  </si>
  <si>
    <t>Suction Line  (900mm)</t>
  </si>
  <si>
    <t>Discharge Line  (1600mm)</t>
  </si>
  <si>
    <t>Reservoir MIN/MAX (m)</t>
  </si>
  <si>
    <t>Operational Pumps</t>
  </si>
  <si>
    <t>Green</t>
  </si>
  <si>
    <t>Orange</t>
  </si>
  <si>
    <t>RED</t>
  </si>
  <si>
    <t>MIN SPEED (RPM)</t>
  </si>
  <si>
    <t>MULTIPLIER</t>
  </si>
  <si>
    <t>Totalizer KWHR</t>
  </si>
  <si>
    <t>Max KwHr</t>
  </si>
  <si>
    <t>Max KwHr/ML</t>
  </si>
  <si>
    <t>VALVE SETTING</t>
  </si>
  <si>
    <t>RESERVOIR REFILL</t>
  </si>
  <si>
    <t>Res. Chl.</t>
  </si>
  <si>
    <t>m of H2O</t>
  </si>
  <si>
    <t>MLD</t>
  </si>
  <si>
    <t>m3</t>
  </si>
  <si>
    <t>ML</t>
  </si>
  <si>
    <t>1.3m - 10m</t>
  </si>
  <si>
    <t>3B+2S</t>
  </si>
  <si>
    <t>&gt;0 to &lt;1185</t>
  </si>
  <si>
    <t>0% - 100%</t>
  </si>
  <si>
    <t>0.3 - 1.5</t>
  </si>
  <si>
    <t>PLANT STATUS</t>
  </si>
  <si>
    <t>Time</t>
  </si>
  <si>
    <t>Suction</t>
  </si>
  <si>
    <t>Discharge</t>
  </si>
  <si>
    <t>Plant Status</t>
  </si>
  <si>
    <t xml:space="preserve">Pressure Requirement </t>
  </si>
  <si>
    <t>Change in Pressure Setting / Requirement</t>
  </si>
  <si>
    <t>Instructed By:</t>
  </si>
  <si>
    <t>i2o pressure</t>
  </si>
  <si>
    <t>Suction Flow Rate</t>
  </si>
  <si>
    <t>Discharge  Flow Rate</t>
  </si>
  <si>
    <t>Total Production</t>
  </si>
  <si>
    <t>Hourly Production (1600mm)</t>
  </si>
  <si>
    <t>Reservoir Level A</t>
  </si>
  <si>
    <t>Reservoir Level B</t>
  </si>
  <si>
    <t>No of units in operation</t>
  </si>
  <si>
    <t>Motor Speed  (RPM)</t>
  </si>
  <si>
    <t>Power Consumption Meralco rdg</t>
  </si>
  <si>
    <t>Power Consumption ATS rdg (KWHr)</t>
  </si>
  <si>
    <t>Hourly Energy Consumption (KWHr)</t>
  </si>
  <si>
    <r>
      <t xml:space="preserve">Hourly KWHr per Production
</t>
    </r>
    <r>
      <rPr>
        <b/>
        <sz val="9"/>
        <rFont val="Calibri"/>
        <family val="2"/>
        <scheme val="minor"/>
      </rPr>
      <t>KWHr/ML</t>
    </r>
  </si>
  <si>
    <t>MOV 1 SP1</t>
  </si>
  <si>
    <t>MOV 2 SP2</t>
  </si>
  <si>
    <t>MOV 3 BP1</t>
  </si>
  <si>
    <t>MOV 4 BP2</t>
  </si>
  <si>
    <t>MOV 5 BP3</t>
  </si>
  <si>
    <t>Reservoir      Inlet        XCVI</t>
  </si>
  <si>
    <t>Totalizer Reading</t>
  </si>
  <si>
    <t>Reservoir  Hourly Refill         XCV4</t>
  </si>
  <si>
    <t>Chlorine Residual</t>
  </si>
  <si>
    <t>Hourly Remarks</t>
  </si>
  <si>
    <t>Details</t>
  </si>
  <si>
    <t>Code</t>
  </si>
  <si>
    <t>SOUTH BOOSTER OPERATION OPERATORS</t>
  </si>
  <si>
    <t>From</t>
  </si>
  <si>
    <t>To</t>
  </si>
  <si>
    <t>psi</t>
  </si>
  <si>
    <t>(m)</t>
  </si>
  <si>
    <t>SP1</t>
  </si>
  <si>
    <t>SP2</t>
  </si>
  <si>
    <t>BP1</t>
  </si>
  <si>
    <t>BP2</t>
  </si>
  <si>
    <t>BP3</t>
  </si>
  <si>
    <t>BP4</t>
  </si>
  <si>
    <t>BP5</t>
  </si>
  <si>
    <t>BP6</t>
  </si>
  <si>
    <t>DVO</t>
  </si>
  <si>
    <t>mg /l</t>
  </si>
  <si>
    <t>Automatic - i2O</t>
  </si>
  <si>
    <t>AI</t>
  </si>
  <si>
    <t>Automatic - Pressure Setting</t>
  </si>
  <si>
    <t>A.ONG</t>
  </si>
  <si>
    <t>N/A</t>
  </si>
  <si>
    <t>AP</t>
  </si>
  <si>
    <t>Manual Operation</t>
  </si>
  <si>
    <t>MO</t>
  </si>
  <si>
    <t>Scheduled Shutdown</t>
  </si>
  <si>
    <t>SS</t>
  </si>
  <si>
    <t>Start Up Error</t>
  </si>
  <si>
    <t>SU</t>
  </si>
  <si>
    <t>Shutdown Error</t>
  </si>
  <si>
    <t>SE</t>
  </si>
  <si>
    <t xml:space="preserve">A ONG </t>
  </si>
  <si>
    <t>Normal operation schedule</t>
  </si>
  <si>
    <t>Error - General</t>
  </si>
  <si>
    <t>E</t>
  </si>
  <si>
    <t>Power Interruption</t>
  </si>
  <si>
    <t>PI</t>
  </si>
  <si>
    <t>Water Interruption</t>
  </si>
  <si>
    <t>WI</t>
  </si>
  <si>
    <t>Equipment Maintenance</t>
  </si>
  <si>
    <t>EM</t>
  </si>
  <si>
    <t>UNITS</t>
  </si>
  <si>
    <t>PRESSURE</t>
  </si>
  <si>
    <t>Atmospheric Pressure</t>
  </si>
  <si>
    <t>Additional 3psi to normal target discharge pressure as request OF Engr. Edmundo Llagas Jr  (SPM)</t>
  </si>
  <si>
    <t>bar</t>
  </si>
  <si>
    <t>atm</t>
  </si>
  <si>
    <t>kPA</t>
  </si>
  <si>
    <t>Convert Pressure (Enter Unit and Value)</t>
  </si>
  <si>
    <t>A ONG</t>
  </si>
  <si>
    <t>FLOW</t>
  </si>
  <si>
    <t>TOTAL</t>
  </si>
  <si>
    <r>
      <t>m</t>
    </r>
    <r>
      <rPr>
        <vertAlign val="superscript"/>
        <sz val="9"/>
        <color theme="1"/>
        <rFont val="Calibri"/>
        <family val="2"/>
        <scheme val="minor"/>
      </rPr>
      <t>3</t>
    </r>
    <r>
      <rPr>
        <sz val="9"/>
        <color theme="1"/>
        <rFont val="Calibri"/>
        <family val="2"/>
        <scheme val="minor"/>
      </rPr>
      <t>/hr</t>
    </r>
  </si>
  <si>
    <t>NOTABLE REMARKS FOR THE DAY :</t>
  </si>
  <si>
    <t>Liter/sec</t>
  </si>
  <si>
    <t>Additional 3 psi to target discharge pressure from 12:01 am to 5am as per request of Engr.Edmundo Llagas Jr (SPM-South), due to shifting of WSR and Posadas Influence area.</t>
  </si>
  <si>
    <t>2B</t>
  </si>
  <si>
    <t>ALEXANDER CABREROS</t>
  </si>
  <si>
    <t>Target Discharge Pressure set to 66psi @ 12:01 am as per request of Engr.Edmundo Llagas Jr (SPM-South)</t>
  </si>
  <si>
    <t xml:space="preserve">  </t>
  </si>
  <si>
    <t>FIDEL RAMOS</t>
  </si>
  <si>
    <t>TARGET DISCHARGE PRESSURE SET TO  75 PSI @ 5:01 AM AS PER SCHEDULE</t>
  </si>
  <si>
    <t>GLITTERS SY</t>
  </si>
  <si>
    <t>ANDRO MIRAFLOR</t>
  </si>
  <si>
    <t>3B+1S</t>
  </si>
  <si>
    <t>TARGET DISCHARGE PRESSURE SET TO  83 PSI @ 6:01 AM TO 12:01 PM AS PER SCHEDULE</t>
  </si>
  <si>
    <t>TARGET DISCHARGE PRESSURE SET TO  81 PSI @ 12:01 PM TO 5:01 PM AS PER SCHEDULE</t>
  </si>
  <si>
    <t>TARGET DISCHARGE PRESSURE SET TO 78 PSI @ 5:01 PM TO 7:01PM AS PER SCHEDULE</t>
  </si>
  <si>
    <t>TARGET DISCHARGE PRESSURE SET TO 76 PSI @ 7:01 PM TO 10:01 PM AS PER SCHEDULE</t>
  </si>
  <si>
    <t>TARGET DISCHARGE PRESSURE SET TO 66PSI @ 10:01 PM TO 12:01 PM AS PER SCHEDULE</t>
  </si>
  <si>
    <t>BP2 - STARTED @ 6:00 AM TO MEET 83 PSI TARGET DISCHARGE PRESSURE</t>
  </si>
  <si>
    <t>SP1 - STARTED @ 6:01 AM TO MEET 83 PSI TARGET DISCHARGE PRESSURE</t>
  </si>
  <si>
    <t>XCV1 - INCREASE OPENING  @ 12:01 AM (45%)</t>
  </si>
  <si>
    <t>XCV1 CLOSED @ 3:45 AM,WATER  ELEVATION  (9.5M)</t>
  </si>
  <si>
    <t>Additional 3 psi to target discharge pressure from 12:01 PM to 5am (SEPT 2, 2015) as per request of Engr. Frances Morla (SPM-South), due to shifting of WSR and Posadas Influence area.</t>
  </si>
  <si>
    <t>2B+1S</t>
  </si>
  <si>
    <t>BP2 - STOPPED @ 7:01 PM DUE TO EXCESS CAPACITY</t>
  </si>
  <si>
    <t>SP2 - STOPPED @ 8:50 PM DUE TO LOW WATER LEVEL</t>
  </si>
  <si>
    <t>XCV2 -OPENED @ 10:01 PM (45%)</t>
  </si>
  <si>
    <t>SP2 - STARTED @ 6:01 AM TO MEET 83 PSI TARGET DISCHARGE PRESSURE</t>
  </si>
  <si>
    <t>Additional 3 psi to target discharge pressure from 12:01 PM to 5am (SEPT 3, 2015) as per request of Engr. Frances Morla (SPM-South), due to shifting of WSR and Posadas Influence area.</t>
  </si>
  <si>
    <t>XCV1 - INCREASE OPENING  @ 12:01 AM (50%)</t>
  </si>
  <si>
    <t>SP2 - STOPPED @ 10:01 PM DUE TO LOW WATER LEVEL</t>
  </si>
  <si>
    <t>XCV2 -OPENED @ 10:01 PM (40%)</t>
  </si>
  <si>
    <t>XCV1 CLOSED @ 3:40 AM,WATER  ELEVATION  (9.5M)</t>
  </si>
  <si>
    <t>Additional 3 psi to target discharge pressure from 12:01 PM to 5am (SEPT 4, 2015) as per request of Engr. Frances Morla (SPM-South), due to shifting of WSR and Posadas Influence area.</t>
  </si>
  <si>
    <t>XCV2 -OPENED @ 10:01 PM (35%)</t>
  </si>
  <si>
    <t>SP2 - STOPPED @ 10:00 PM DUE TO LOW WATER LEVEL</t>
  </si>
  <si>
    <t>XCV1 - INCREASE OPENING  @ 12:01 AM (40%)</t>
  </si>
  <si>
    <t>XCV1 CLOSED @ 4:00 AM,WATER  ELEVATION  (9.5M)</t>
  </si>
  <si>
    <t>BP2 - STOPPED @ 8:01 PM DUE TO EXCESS CAPACITY</t>
  </si>
  <si>
    <t>SP2 - STARTED @ 8:00 AM TO MEET 83 PSI TARGET DISCHARGE PRESSURE</t>
  </si>
  <si>
    <t>Additional 3 psi to target discharge pressure from 12:01 PM to 5am (SEPT 7, 2015) as per request of Engr. Frances Morla (SPM-South), due to shifting of WSR and Posadas Influence area.</t>
  </si>
  <si>
    <t>XCV1 CLOSED @ 3:30 AM,WATER  ELEVATION  (9.5M)</t>
  </si>
  <si>
    <t>Additional 3 psi to target discharge pressure from 12:01 PM to 5am (SEPT 8, 2015) as per request of Engr. Frances Morla (SPM-South), due to shifting of WSR and Posadas Influence area.</t>
  </si>
  <si>
    <t>BP2 - STOPPED @ 7:00 PM DUE TO EXCESS CAPACITY</t>
  </si>
  <si>
    <t>XCV1 CLOSED @ 4:30 AM,WATER  ELEVATION  (9.5M)</t>
  </si>
  <si>
    <t>SP1 - STOPPED @ 10:00 PM DUE TO LOW WATER LEVEL</t>
  </si>
  <si>
    <t>Additional 3 psi to target discharge pressure from 12:01 PM to 5am (SEPT 9, 2015) as per request of Engr. Frances Morla (SPM-South), due to shifting of WSR and Posadas Influence area.</t>
  </si>
  <si>
    <t>SP1 - STOPPED @ 5:30pm due to overheat</t>
  </si>
  <si>
    <t>SP1 - STOPPED @ 11:30 AM DUE TO UNEXPECTED MOTOR STOP.</t>
  </si>
  <si>
    <t>SP1 - RESTARTED @ 11:35 AM NORMAL</t>
  </si>
  <si>
    <t>Additional 3 psi to target discharge pressure from 12:01 PM to 5am (SEPT 11, 2015) as per request of Engr. Frances Morla (SPM-South), due to shifting of WSR and Posadas Influence area.</t>
  </si>
  <si>
    <t>3B</t>
  </si>
  <si>
    <t>BP2 - STOPPED @ 10:00 PM DUE TO EXCESS CAPACITY</t>
  </si>
  <si>
    <t>XCV1 -OPENED @ 10:01 PM (30%)</t>
  </si>
  <si>
    <t>XCV1 CLOSED @ 3:00 AM,WATER  ELEVATION  (9.5M)</t>
  </si>
  <si>
    <t>Additional 3 psi to target discharge pressure from 12:01 PM to 5am (SEPT 12, 2015) as per request of Engr. Frances Morla (SPM-South), due to shifting of WSR and Posadas Influence area.</t>
  </si>
  <si>
    <t>SP2 -STOPPED @ 3:33 PM</t>
  </si>
  <si>
    <t>XCV1 -OPENED @ 10:01 PM (40%)</t>
  </si>
  <si>
    <t>SP1- STPOPPED @ 10:00 PM</t>
  </si>
  <si>
    <t>SP1 -STOPPED @ 7:20 AM</t>
  </si>
  <si>
    <t>SP2 - STARTED @ 7:21 AM TO MEET 83 PSI TARGET DISCHARGE PRESSURE</t>
  </si>
  <si>
    <t>BP2 - STOPPED @ 8:00 PM DUE TO EXCESS CAPACITY</t>
  </si>
  <si>
    <t>SP2 -STOPPED @ 9:00 PM</t>
  </si>
  <si>
    <t>BP2 - STARTED @ 1:31 AM TO MEET 83 PSI TARGET DISCHARGE PRESSURE</t>
  </si>
  <si>
    <t>2B+2S</t>
  </si>
  <si>
    <t>SP2 - STARTED @ 8:20 AM DUE TO LOW DISCHARGE 67PSI</t>
  </si>
  <si>
    <t>BP3 - STOPPED @ 1:30 AM DUE TO DEFECTIVE CAPACITOR.</t>
  </si>
  <si>
    <t>BP3 - START ACTIVATION FROM FAULT @ 2:05PM</t>
  </si>
  <si>
    <t>BP3 - STOP @ 2:25PM / START @ 2:35PM TO AUTOMATIC MODE</t>
  </si>
  <si>
    <t>BP1 - STOP @ 2:43PM / START @ 2:48PM TO AUTOMATIC MODE</t>
  </si>
  <si>
    <t>SP2 - STOPED @ 2:50PM DUE TO CAN ABSORBED WATER FROM RESERVOIR</t>
  </si>
  <si>
    <t>SP1 - STOPED @ 2:10PM DUE TO BP3 RUNNING</t>
  </si>
  <si>
    <t>Additional 3 psi to target discharge pressure from 12:01 am to 5am as per request of Engr. Frances Morla (SPM-South), due to shifting of WSR and Posadas Influence area.</t>
  </si>
  <si>
    <t>Additional 3 psi to target discharge pressure from 12:01 PM to 5am (SEPT 14, 2015) as per request of Engr. Frances Morla (SPM-South), due to shifting of WSR and Posadas Influence area.</t>
  </si>
  <si>
    <t>XCV1 -OPENED @ 10:01 PM (35%)</t>
  </si>
  <si>
    <t>XCV1 CLOSED @ 3:50 AM,WATER  ELEVATION  (9.5M)</t>
  </si>
  <si>
    <t>Additional 3 psi to target discharge pressure from 12:01 am to 5am as per request of Engr.Frances morla (SPM-South), due to shifting of WSR and Posadas Influence area.</t>
  </si>
  <si>
    <t>SP2 - STOPPED @ 4:15PM</t>
  </si>
  <si>
    <t>BP2 - STOPPED @ 10:01 PM DUE TO EXCESS CAPACITY</t>
  </si>
  <si>
    <t>XCV1 INCREASE OPENING @ 12:00AM (37%)</t>
  </si>
  <si>
    <t>XCV1 CLOSED @ 3:43 AM,WATER  ELEVATION  (9.5M)</t>
  </si>
  <si>
    <t>XCV1 INCREASE OPENING @ 12:01AM (35%)</t>
  </si>
  <si>
    <t>XCV1 CLOSED @ 4:15 AM,WATER  ELEVATION  (9.5M)</t>
  </si>
  <si>
    <t>Additional 3 psi to target discharge pressure from 12:01 am to 5am as per request of Engr.Frances Morla (SPM-South), due to shifting of WSR and Posadas Influence area.</t>
  </si>
  <si>
    <t>SP2 - STOPPED @ 5:01 PM DUE TO PARAMETER CAPACITY OF 1.3 ELIVATION WATER LEVEL</t>
  </si>
  <si>
    <t xml:space="preserve"> </t>
  </si>
  <si>
    <t>XCV1 INCREASE OPENING @ 12:00AM (40%)</t>
  </si>
  <si>
    <t>Target Discharge Pressure set to 66psi @ 12:01 am as per request of Engr.FRANCIS MORLA (SPM-South)</t>
  </si>
  <si>
    <t>XCV1 START @ 10:01 PM (30%)</t>
  </si>
  <si>
    <t>1B</t>
  </si>
  <si>
    <t>SP2 - STOPPED @ 9:00 PM TO MEET 83 PSI TARGET DISCHARGE PRESSURE</t>
  </si>
  <si>
    <t>BP1- START @ 11:30 PM DUE TO PREVENTIVE MAINTENANCE</t>
  </si>
  <si>
    <t xml:space="preserve">BP1- STOPPED @ 11:00 PM TO MEET 56PSI TARGET PREASSURE DUE TO WATER INTERRUPTION </t>
  </si>
  <si>
    <t>BP3 - STARTED @ 2:01 AM TO MEET 66 PSI TARGET DISCHARGE PRESSURE</t>
  </si>
  <si>
    <t>BP3- STOPPED @11:31 PM DUE TO PREVENTIVE MAINTENANCE</t>
  </si>
  <si>
    <t>XCV1 -OPENED @ 10:01 PM (25%)</t>
  </si>
  <si>
    <t>SP1 - STOPPED @ 10:00 PM DUE TO EXCESS CAPACITY</t>
  </si>
  <si>
    <t>BP1- STOPPED @ 11:00 PM DUE TO OPERATION ADJUSTMENT TARGET PREASSURE 56psi</t>
  </si>
  <si>
    <t>XCV1 - INCREASE OPENING  @ 12:01 AM (30%)</t>
  </si>
  <si>
    <t>BP1 - STARTED @ 2:01 AM DUE TO THE NORMAL TARGET DISCHARGE PRESSURE 66psi</t>
  </si>
  <si>
    <t>BP2 - STOPPED @ 9:01 PM DUE TO EXCESS CAPACITY</t>
  </si>
  <si>
    <t>2B-1S</t>
  </si>
  <si>
    <t>XCV1 - REDUCE OPENING  @ 12:01 AM (25%)</t>
  </si>
  <si>
    <t>SP1 - STARTED @ 8:01 AM TO MEET 83 PSI TARGET DISCHARGE PRESSURE</t>
  </si>
  <si>
    <r>
      <t xml:space="preserve">BP1- STOPPED @ 11:00 PM </t>
    </r>
    <r>
      <rPr>
        <sz val="10"/>
        <color rgb="FFFF0000"/>
        <rFont val="Calibri"/>
        <family val="2"/>
        <scheme val="minor"/>
      </rPr>
      <t>DUE TO OPERATION ADJUSTMENT TARGET PREASSURE 56psi</t>
    </r>
  </si>
  <si>
    <r>
      <t xml:space="preserve">BP1 - STARTED @ 2:01 AM </t>
    </r>
    <r>
      <rPr>
        <i/>
        <sz val="10"/>
        <color rgb="FFFF0000"/>
        <rFont val="Calibri"/>
        <family val="2"/>
        <scheme val="minor"/>
      </rPr>
      <t>DUE TO THE NORMAL TARGET DISCHARGE PRESSURE 66psi</t>
    </r>
  </si>
  <si>
    <r>
      <t>BP1 - STARTED @ 2:01 AM</t>
    </r>
    <r>
      <rPr>
        <i/>
        <sz val="10"/>
        <color rgb="FFFF0000"/>
        <rFont val="Calibri"/>
        <family val="2"/>
        <scheme val="minor"/>
      </rPr>
      <t xml:space="preserve"> DUE TO THE NORMAL TARGET DISCHARGE PRESSURE 66psi</t>
    </r>
  </si>
  <si>
    <t>XCV1 CLOSED @ 2:22 AM,WATER  ELEVATION  (9.5M)</t>
  </si>
  <si>
    <t>GENSET LOAD TEST MONARK PERSONNEL MR. HILARIO SANO AND MR. ERNESTO PASCUA AND MR. ARTURO TRINIDAD @2:00PM</t>
  </si>
  <si>
    <t>BP2 RESUME TO NORMAL OPERATION @2:02PM</t>
  </si>
  <si>
    <t>BP1 RESUME TO NORMAL OPERATION @2:06PM</t>
  </si>
  <si>
    <t>ALL PUMP STOP DUE TO GENSET 1 / 2 LOAD TEST @ 2:00PM</t>
  </si>
  <si>
    <t>GENSET 1 STOP @3:00PM AND START THE GENSET 2 @ 3:00PM</t>
  </si>
  <si>
    <t>POWER TRANSFER MERALCO TO GENSET @ 4:00PM STOP THE GENSET 2 @ 4:05PM</t>
  </si>
  <si>
    <t>SP2 - STOPPED @ 2:08 PM</t>
  </si>
  <si>
    <t>SP1 - STARTED @ 2:10 PM TO MEET 81 PSI TARGET DISCHARGE PRESSURE</t>
  </si>
  <si>
    <t>BP3 RESUME TO NORMAL OPERATION @2:04PM</t>
  </si>
  <si>
    <t>XCV1 - INCREASE OPENING  @ 12:01 AM (28%)</t>
  </si>
  <si>
    <t>Additional 3 psi to target discharge pressure from 12:01 PM to 5am (SEPT 24, 2015) as per request of Engr. Frances Morla (SPM-South), due to shifting of WSR and Posadas Influence area.</t>
  </si>
  <si>
    <t>S</t>
  </si>
  <si>
    <t>SP1 - STOPPED @ 5:00 PM DUE TO LOW WATER LEVEL</t>
  </si>
  <si>
    <t>SP1 - STARTED @ 7:01 AM TO MEET 83 PSI TARGET DISCHARGE PRESSURE</t>
  </si>
  <si>
    <t>Additional 3 psi to target discharge pressure from 12:01 PM to 5am (SEPT 26, 2015) as per request of Engr. Frances Morla (SPM-South), due to shifting of WSR and Posadas Influence area.</t>
  </si>
  <si>
    <t>SP2 - STARTED @ 7:01 AM TO MEET 83 PSI TARGET DISCHARGE PRESSURE</t>
  </si>
  <si>
    <t>MERALCO  POWER INTERRUPTION @ 11:00AM</t>
  </si>
  <si>
    <t>ALL PUMP STOP DUE TO POWER INTERRUPTION</t>
  </si>
  <si>
    <t>GENSET 2 OPERATION @ 11:00AM</t>
  </si>
  <si>
    <t>BP3 START OPERATION @11:06AM</t>
  </si>
  <si>
    <t>BP1 START OPERATION @11:07AM</t>
  </si>
  <si>
    <t>BP2 START OPERATION @11:09AM</t>
  </si>
  <si>
    <t>SP1 START OPERATION @11:13AM</t>
  </si>
  <si>
    <t>MERALCO  POWER RESUME @ 11:30AM</t>
  </si>
  <si>
    <t>BP3 START OPERATION @11:32AM</t>
  </si>
  <si>
    <t>BP1 START OPERATION @11:34AM</t>
  </si>
  <si>
    <t>BP2 START OPERATION @11:36AM</t>
  </si>
  <si>
    <t>SP1 START OPERATION @11:38AM</t>
  </si>
  <si>
    <t>SP1 - STOPPED @ 8:01 PM DUE TO LOW WATER LEVEL</t>
  </si>
  <si>
    <t>XCV1 -OPENED @ 10:01 PM (28%)</t>
  </si>
  <si>
    <t>XCV1 CLOSED @ 2:43 AM,WATER  ELEVATION  (9.5M)</t>
  </si>
  <si>
    <r>
      <t xml:space="preserve">BP3- STOPPED @ 11:00 PM </t>
    </r>
    <r>
      <rPr>
        <sz val="10"/>
        <color rgb="FFFF0000"/>
        <rFont val="Calibri"/>
        <family val="2"/>
        <scheme val="minor"/>
      </rPr>
      <t>DUE TO OPERATION ADJUSTMENT IN KW-HR AND PRODUCTION</t>
    </r>
  </si>
  <si>
    <t>BP3 - STARTED @ 2:01 AM DUE TO THE NORMAL TARGET DISCHARGE PRESSURE 66psi</t>
  </si>
  <si>
    <t>FAULT THE BP1 AND SP2 @4:30PM</t>
  </si>
  <si>
    <t>RE-START BP1 @ 4:31PM TO MEET 81 PSI TARGET DISCHARGE PRESSURE</t>
  </si>
  <si>
    <t>RE-START SP2 @ 4:32PM TO MEET 81 PSI TARGET DISCHARGE PRESSURE</t>
  </si>
  <si>
    <t>BP2- START @ 10:00PM DUE TO DRY RUN ALL BOOSTER</t>
  </si>
  <si>
    <t>BP1- STOPPED @ 10:01 PM</t>
  </si>
  <si>
    <t xml:space="preserve">BP3 - STOPPED @ 10:01PM </t>
  </si>
  <si>
    <t>BP2- STOPPED @ 11:00PM</t>
  </si>
  <si>
    <t>BP3-START @ 11:01PM TO MEET 56 PSI TARGET DISCHARGE PREASSURE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</si>
</sst>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m/d/yyyy;@"/>
    <numFmt numFmtId="165" formatCode="[$-3409]dddd\,\ mmmm\ dd\,\ yyyy;@"/>
    <numFmt numFmtId="166" formatCode="_(* #,##0_);_(* \(#,##0\);_(* &quot;-&quot;??_);_(@_)"/>
    <numFmt numFmtId="167" formatCode="0.0"/>
    <numFmt numFmtId="168" formatCode="#,##0.000_);\(#,##0.000\)"/>
  </numFmts>
  <fonts count="6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9"/>
      <color theme="0"/>
      <name val="Calibri"/>
      <family val="2"/>
      <scheme val="minor"/>
    </font>
    <font>
      <sz val="9"/>
      <color theme="1"/>
      <name val="Calibri"/>
      <family val="2"/>
      <scheme val="minor"/>
    </font>
    <font>
      <b/>
      <sz val="9"/>
      <color theme="1"/>
      <name val="Calibri"/>
      <family val="2"/>
      <scheme val="minor"/>
    </font>
    <font>
      <b/>
      <sz val="16"/>
      <color theme="1"/>
      <name val="Calibri"/>
      <family val="2"/>
      <scheme val="minor"/>
    </font>
    <font>
      <b/>
      <i/>
      <sz val="9"/>
      <color rgb="FFFF0000"/>
      <name val="Calibri"/>
      <family val="2"/>
      <scheme val="minor"/>
    </font>
    <font>
      <i/>
      <sz val="9"/>
      <color rgb="FFFF0000"/>
      <name val="Calibri"/>
      <family val="2"/>
      <scheme val="minor"/>
    </font>
    <font>
      <i/>
      <sz val="9"/>
      <color theme="1"/>
      <name val="Calibri"/>
      <family val="2"/>
      <scheme val="minor"/>
    </font>
    <font>
      <b/>
      <i/>
      <sz val="9"/>
      <color theme="1"/>
      <name val="Calibri"/>
      <family val="2"/>
      <scheme val="minor"/>
    </font>
    <font>
      <b/>
      <sz val="10"/>
      <color theme="1"/>
      <name val="Calibri"/>
      <family val="2"/>
      <scheme val="minor"/>
    </font>
    <font>
      <b/>
      <sz val="9"/>
      <color theme="1" tint="0.249977111117893"/>
      <name val="Calibri"/>
      <family val="2"/>
      <scheme val="minor"/>
    </font>
    <font>
      <b/>
      <sz val="9"/>
      <color rgb="FFFF0000"/>
      <name val="Calibri"/>
      <family val="2"/>
      <scheme val="minor"/>
    </font>
    <font>
      <b/>
      <sz val="9"/>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sz val="8"/>
      <color rgb="FFFF0000"/>
      <name val="Calibri"/>
      <family val="2"/>
      <scheme val="minor"/>
    </font>
    <font>
      <sz val="9"/>
      <name val="Calibri"/>
      <family val="2"/>
      <scheme val="minor"/>
    </font>
    <font>
      <sz val="11"/>
      <color rgb="FF000000"/>
      <name val="Calibri"/>
      <family val="2"/>
      <scheme val="minor"/>
    </font>
    <font>
      <b/>
      <sz val="10"/>
      <color rgb="FFFF0000"/>
      <name val="Calibri"/>
      <family val="2"/>
      <scheme val="minor"/>
    </font>
    <font>
      <b/>
      <sz val="11"/>
      <color rgb="FFFF0000"/>
      <name val="Calibri"/>
      <family val="2"/>
      <scheme val="minor"/>
    </font>
    <font>
      <vertAlign val="superscript"/>
      <sz val="9"/>
      <color theme="1"/>
      <name val="Calibri"/>
      <family val="2"/>
      <scheme val="minor"/>
    </font>
    <font>
      <b/>
      <i/>
      <sz val="9"/>
      <color rgb="FFC00000"/>
      <name val="Calibri"/>
      <family val="2"/>
      <scheme val="minor"/>
    </font>
    <font>
      <sz val="10"/>
      <name val="Arial"/>
      <family val="2"/>
    </font>
    <font>
      <i/>
      <sz val="10"/>
      <color rgb="FFFF0000"/>
      <name val="Calibri"/>
      <family val="2"/>
      <scheme val="minor"/>
    </font>
    <font>
      <i/>
      <sz val="10"/>
      <name val="Calibri"/>
      <family val="2"/>
      <scheme val="minor"/>
    </font>
    <font>
      <i/>
      <sz val="10"/>
      <color theme="1"/>
      <name val="Calibri"/>
      <family val="2"/>
      <scheme val="minor"/>
    </font>
    <font>
      <b/>
      <i/>
      <sz val="10"/>
      <color rgb="FFFF0000"/>
      <name val="Calibri"/>
      <family val="2"/>
      <scheme val="minor"/>
    </font>
    <font>
      <i/>
      <sz val="10"/>
      <color rgb="FF0000FF"/>
      <name val="Calibri"/>
      <family val="2"/>
      <scheme val="minor"/>
    </font>
    <font>
      <b/>
      <i/>
      <sz val="10"/>
      <color rgb="FFC0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2"/>
      <color indexed="8"/>
      <name val="Calibri"/>
      <family val="2"/>
    </font>
    <font>
      <sz val="10"/>
      <name val="Arial"/>
      <family val="2"/>
    </font>
    <font>
      <sz val="11"/>
      <name val="Calibri"/>
      <family val="2"/>
      <scheme val="minor"/>
    </font>
    <font>
      <b/>
      <u/>
      <sz val="9"/>
      <color theme="1"/>
      <name val="Calibri"/>
      <family val="2"/>
      <scheme val="minor"/>
    </font>
    <font>
      <i/>
      <sz val="9"/>
      <name val="Calibri"/>
      <family val="2"/>
      <scheme val="minor"/>
    </font>
    <font>
      <i/>
      <sz val="10"/>
      <color rgb="FF0070C0"/>
      <name val="Calibri"/>
      <family val="2"/>
      <scheme val="minor"/>
    </font>
    <font>
      <b/>
      <sz val="10"/>
      <name val="Calibri"/>
      <family val="2"/>
      <scheme val="minor"/>
    </font>
    <font>
      <sz val="10"/>
      <color theme="1"/>
      <name val="Calibri"/>
      <family val="2"/>
      <scheme val="minor"/>
    </font>
    <font>
      <sz val="10"/>
      <name val="Calibri"/>
      <family val="2"/>
      <scheme val="minor"/>
    </font>
    <font>
      <sz val="10"/>
      <color rgb="FFFF0000"/>
      <name val="Calibri"/>
      <family val="2"/>
      <scheme val="minor"/>
    </font>
    <font>
      <i/>
      <sz val="10"/>
      <color theme="0"/>
      <name val="Calibri"/>
      <family val="2"/>
      <scheme val="minor"/>
    </font>
    <font>
      <i/>
      <sz val="10"/>
      <color rgb="FF002060"/>
      <name val="Calibri"/>
      <family val="2"/>
      <scheme val="minor"/>
    </font>
  </fonts>
  <fills count="52">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rgb="FFE5B6B5"/>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rgb="FF00B0F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99FF99"/>
        <bgColor indexed="64"/>
      </patternFill>
    </fill>
    <fill>
      <patternFill patternType="solid">
        <fgColor rgb="FF00B05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43" fontId="1" fillId="0" borderId="0" applyFont="0" applyFill="0" applyBorder="0" applyAlignment="0" applyProtection="0"/>
    <xf numFmtId="9" fontId="1" fillId="0" borderId="0" applyFont="0" applyFill="0" applyBorder="0" applyAlignment="0" applyProtection="0"/>
    <xf numFmtId="0" fontId="16" fillId="0" borderId="0" applyNumberFormat="0" applyFill="0" applyBorder="0" applyAlignment="0" applyProtection="0"/>
    <xf numFmtId="0" fontId="26" fillId="0" borderId="0"/>
    <xf numFmtId="0" fontId="33" fillId="0" borderId="0" applyNumberFormat="0" applyFill="0" applyBorder="0" applyAlignment="0" applyProtection="0"/>
    <xf numFmtId="0" fontId="34" fillId="0" borderId="13" applyNumberFormat="0" applyFill="0" applyAlignment="0" applyProtection="0"/>
    <xf numFmtId="0" fontId="35" fillId="0" borderId="14" applyNumberFormat="0" applyFill="0" applyAlignment="0" applyProtection="0"/>
    <xf numFmtId="0" fontId="36" fillId="0" borderId="15" applyNumberFormat="0" applyFill="0" applyAlignment="0" applyProtection="0"/>
    <xf numFmtId="0" fontId="36" fillId="0" borderId="0" applyNumberFormat="0" applyFill="0" applyBorder="0" applyAlignment="0" applyProtection="0"/>
    <xf numFmtId="0" fontId="37" fillId="20" borderId="0" applyNumberFormat="0" applyBorder="0" applyAlignment="0" applyProtection="0"/>
    <xf numFmtId="0" fontId="38" fillId="21" borderId="0" applyNumberFormat="0" applyBorder="0" applyAlignment="0" applyProtection="0"/>
    <xf numFmtId="0" fontId="39" fillId="22" borderId="0" applyNumberFormat="0" applyBorder="0" applyAlignment="0" applyProtection="0"/>
    <xf numFmtId="0" fontId="40" fillId="23" borderId="16" applyNumberFormat="0" applyAlignment="0" applyProtection="0"/>
    <xf numFmtId="0" fontId="41" fillId="24" borderId="17" applyNumberFormat="0" applyAlignment="0" applyProtection="0"/>
    <xf numFmtId="0" fontId="42" fillId="24" borderId="16" applyNumberFormat="0" applyAlignment="0" applyProtection="0"/>
    <xf numFmtId="0" fontId="43" fillId="0" borderId="18" applyNumberFormat="0" applyFill="0" applyAlignment="0" applyProtection="0"/>
    <xf numFmtId="0" fontId="44" fillId="25" borderId="19" applyNumberFormat="0" applyAlignment="0" applyProtection="0"/>
    <xf numFmtId="0" fontId="2" fillId="0" borderId="0" applyNumberFormat="0" applyFill="0" applyBorder="0" applyAlignment="0" applyProtection="0"/>
    <xf numFmtId="0" fontId="45" fillId="0" borderId="0" applyNumberFormat="0" applyFill="0" applyBorder="0" applyAlignment="0" applyProtection="0"/>
    <xf numFmtId="0" fontId="3" fillId="0" borderId="21" applyNumberFormat="0" applyFill="0" applyAlignment="0" applyProtection="0"/>
    <xf numFmtId="0" fontId="46"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46" fillId="30" borderId="0" applyNumberFormat="0" applyBorder="0" applyAlignment="0" applyProtection="0"/>
    <xf numFmtId="0" fontId="46"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46" fillId="34" borderId="0" applyNumberFormat="0" applyBorder="0" applyAlignment="0" applyProtection="0"/>
    <xf numFmtId="0" fontId="46"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46" fillId="38" borderId="0" applyNumberFormat="0" applyBorder="0" applyAlignment="0" applyProtection="0"/>
    <xf numFmtId="0" fontId="46"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46" fillId="50" borderId="0" applyNumberFormat="0" applyBorder="0" applyAlignment="0" applyProtection="0"/>
    <xf numFmtId="0" fontId="48" fillId="0" borderId="0"/>
    <xf numFmtId="0" fontId="26" fillId="0" borderId="0"/>
    <xf numFmtId="0" fontId="26" fillId="0" borderId="0"/>
    <xf numFmtId="0" fontId="26" fillId="0" borderId="0"/>
    <xf numFmtId="0" fontId="47" fillId="26" borderId="20" applyNumberFormat="0" applyFont="0" applyAlignment="0" applyProtection="0"/>
    <xf numFmtId="0" fontId="26" fillId="0" borderId="0"/>
    <xf numFmtId="43" fontId="1" fillId="0" borderId="0" applyFont="0" applyFill="0" applyBorder="0" applyAlignment="0" applyProtection="0"/>
    <xf numFmtId="0" fontId="1" fillId="0" borderId="0"/>
    <xf numFmtId="43" fontId="49" fillId="0" borderId="0" applyFont="0" applyFill="0" applyBorder="0" applyAlignment="0" applyProtection="0"/>
    <xf numFmtId="0" fontId="49" fillId="0" borderId="0"/>
    <xf numFmtId="43" fontId="26" fillId="0" borderId="0" applyFont="0" applyFill="0" applyBorder="0" applyAlignment="0" applyProtection="0"/>
    <xf numFmtId="0" fontId="26" fillId="0" borderId="0"/>
  </cellStyleXfs>
  <cellXfs count="387">
    <xf numFmtId="0" fontId="0" fillId="0" borderId="0" xfId="0"/>
    <xf numFmtId="0" fontId="52" fillId="0" borderId="11" xfId="0" applyFont="1" applyFill="1" applyBorder="1" applyAlignment="1" applyProtection="1"/>
    <xf numFmtId="1" fontId="5" fillId="51" borderId="1" xfId="0" applyNumberFormat="1" applyFont="1" applyFill="1" applyBorder="1" applyAlignment="1">
      <alignment horizontal="center" vertical="center"/>
    </xf>
    <xf numFmtId="0" fontId="4" fillId="0" borderId="0" xfId="0" applyFont="1" applyFill="1"/>
    <xf numFmtId="0" fontId="6" fillId="0" borderId="0" xfId="0" applyFont="1" applyAlignment="1">
      <alignment horizontal="left"/>
    </xf>
    <xf numFmtId="0" fontId="7" fillId="0" borderId="0" xfId="0" applyFont="1" applyAlignment="1">
      <alignment vertical="center"/>
    </xf>
    <xf numFmtId="0" fontId="5" fillId="0" borderId="0" xfId="0" applyFont="1" applyAlignment="1">
      <alignment horizontal="center" vertical="center"/>
    </xf>
    <xf numFmtId="0" fontId="8" fillId="0" borderId="0" xfId="0" applyFont="1" applyBorder="1" applyAlignment="1">
      <alignment vertical="center"/>
    </xf>
    <xf numFmtId="0" fontId="9" fillId="0" borderId="0" xfId="0" applyFont="1" applyBorder="1" applyAlignment="1">
      <alignment vertical="center"/>
    </xf>
    <xf numFmtId="0" fontId="10" fillId="0" borderId="0" xfId="0" applyFont="1" applyBorder="1" applyAlignment="1">
      <alignment vertical="center"/>
    </xf>
    <xf numFmtId="0" fontId="10" fillId="0" borderId="0" xfId="0" applyFont="1" applyBorder="1" applyAlignment="1">
      <alignment horizontal="center" vertical="center"/>
    </xf>
    <xf numFmtId="0" fontId="11" fillId="0" borderId="0" xfId="0" applyFont="1" applyBorder="1" applyAlignment="1">
      <alignment horizontal="left" vertical="center"/>
    </xf>
    <xf numFmtId="0" fontId="11" fillId="0" borderId="0" xfId="0" applyFont="1" applyBorder="1" applyAlignment="1">
      <alignment horizontal="center" vertical="center"/>
    </xf>
    <xf numFmtId="0" fontId="5" fillId="0" borderId="0" xfId="0" applyFont="1" applyAlignment="1">
      <alignment wrapText="1"/>
    </xf>
    <xf numFmtId="0" fontId="7" fillId="0" borderId="0" xfId="0" applyFont="1" applyAlignment="1">
      <alignment horizontal="left" vertical="center"/>
    </xf>
    <xf numFmtId="0" fontId="12" fillId="0" borderId="0" xfId="0" applyFont="1" applyBorder="1" applyAlignment="1">
      <alignment horizontal="left" vertical="center"/>
    </xf>
    <xf numFmtId="0" fontId="7" fillId="0" borderId="0" xfId="0" applyFont="1" applyBorder="1" applyAlignment="1">
      <alignment vertical="center"/>
    </xf>
    <xf numFmtId="0" fontId="6" fillId="0" borderId="1" xfId="0" applyFont="1" applyBorder="1" applyAlignment="1">
      <alignment horizontal="center" vertical="center"/>
    </xf>
    <xf numFmtId="0" fontId="6" fillId="0" borderId="0" xfId="0" applyFont="1" applyFill="1" applyBorder="1" applyAlignment="1">
      <alignment vertical="center"/>
    </xf>
    <xf numFmtId="0" fontId="13" fillId="0" borderId="0" xfId="0" applyFont="1" applyAlignment="1">
      <alignment horizontal="left"/>
    </xf>
    <xf numFmtId="0" fontId="6" fillId="0" borderId="0" xfId="0" applyFont="1" applyBorder="1" applyAlignment="1">
      <alignment horizontal="left"/>
    </xf>
    <xf numFmtId="0" fontId="5" fillId="0" borderId="0" xfId="0" applyFont="1" applyBorder="1"/>
    <xf numFmtId="0" fontId="10" fillId="0" borderId="0" xfId="0" applyFont="1" applyBorder="1" applyAlignment="1">
      <alignment vertical="center" wrapText="1"/>
    </xf>
    <xf numFmtId="0" fontId="14" fillId="0" borderId="0" xfId="0" applyFont="1" applyFill="1" applyBorder="1" applyAlignment="1">
      <alignment vertical="center"/>
    </xf>
    <xf numFmtId="0" fontId="14" fillId="0" borderId="0" xfId="0" applyFont="1" applyFill="1" applyBorder="1" applyAlignment="1">
      <alignment horizontal="center" vertical="center"/>
    </xf>
    <xf numFmtId="0" fontId="0" fillId="0" borderId="0" xfId="0" applyAlignment="1">
      <alignment wrapText="1"/>
    </xf>
    <xf numFmtId="0" fontId="11" fillId="0" borderId="0" xfId="0" applyFont="1" applyBorder="1" applyAlignment="1"/>
    <xf numFmtId="0" fontId="11" fillId="0" borderId="0" xfId="0" applyFont="1" applyBorder="1" applyAlignment="1">
      <alignment wrapText="1"/>
    </xf>
    <xf numFmtId="0" fontId="5" fillId="0" borderId="0" xfId="0" applyFont="1" applyAlignment="1">
      <alignment horizontal="center" vertical="center" wrapText="1"/>
    </xf>
    <xf numFmtId="0" fontId="6" fillId="4" borderId="1" xfId="0" applyFont="1" applyFill="1" applyBorder="1" applyAlignment="1">
      <alignment horizontal="center" vertical="center"/>
    </xf>
    <xf numFmtId="0" fontId="6" fillId="0" borderId="0" xfId="0" applyFont="1" applyAlignment="1"/>
    <xf numFmtId="166" fontId="6" fillId="4" borderId="1" xfId="1" applyNumberFormat="1" applyFont="1" applyFill="1" applyBorder="1" applyAlignment="1">
      <alignment horizontal="center" vertical="center"/>
    </xf>
    <xf numFmtId="2" fontId="6" fillId="4" borderId="1" xfId="0" applyNumberFormat="1" applyFont="1" applyFill="1" applyBorder="1" applyAlignment="1">
      <alignment horizontal="center" vertical="center"/>
    </xf>
    <xf numFmtId="0" fontId="14" fillId="0" borderId="0" xfId="0" applyFont="1" applyAlignment="1">
      <alignment horizontal="center"/>
    </xf>
    <xf numFmtId="0" fontId="6" fillId="3" borderId="1" xfId="0" applyFont="1" applyFill="1" applyBorder="1" applyAlignment="1" applyProtection="1">
      <alignment horizontal="center" vertical="center" wrapText="1"/>
    </xf>
    <xf numFmtId="0" fontId="17" fillId="6" borderId="5" xfId="0" applyFont="1" applyFill="1" applyBorder="1" applyAlignment="1">
      <alignment horizontal="center" vertical="center" wrapText="1"/>
    </xf>
    <xf numFmtId="0" fontId="6" fillId="6" borderId="1" xfId="0" applyFont="1" applyFill="1" applyBorder="1" applyAlignment="1" applyProtection="1">
      <alignment horizontal="center" vertical="center"/>
      <protection hidden="1"/>
    </xf>
    <xf numFmtId="0" fontId="3" fillId="6" borderId="1" xfId="0" applyFont="1" applyFill="1" applyBorder="1" applyAlignment="1">
      <alignment horizontal="center" vertical="center"/>
    </xf>
    <xf numFmtId="0" fontId="6" fillId="6" borderId="1" xfId="0" applyNumberFormat="1" applyFont="1" applyFill="1" applyBorder="1" applyAlignment="1">
      <alignment horizontal="center" vertical="center" wrapText="1"/>
    </xf>
    <xf numFmtId="0" fontId="15" fillId="7" borderId="1" xfId="0" applyFont="1" applyFill="1" applyBorder="1" applyAlignment="1">
      <alignment horizontal="center" vertical="center" wrapText="1"/>
    </xf>
    <xf numFmtId="0" fontId="6" fillId="2" borderId="1" xfId="0" applyFont="1" applyFill="1" applyBorder="1" applyAlignment="1" applyProtection="1">
      <alignment horizontal="center" vertical="center"/>
      <protection hidden="1"/>
    </xf>
    <xf numFmtId="18" fontId="5" fillId="8" borderId="1" xfId="0" applyNumberFormat="1" applyFont="1" applyFill="1" applyBorder="1" applyAlignment="1">
      <alignment horizontal="center" vertical="center"/>
    </xf>
    <xf numFmtId="167" fontId="5" fillId="5" borderId="1" xfId="0" applyNumberFormat="1" applyFont="1" applyFill="1" applyBorder="1" applyAlignment="1">
      <alignment horizontal="center" vertical="center"/>
    </xf>
    <xf numFmtId="167" fontId="18" fillId="11" borderId="1" xfId="0" applyNumberFormat="1" applyFont="1" applyFill="1" applyBorder="1" applyAlignment="1" applyProtection="1">
      <alignment horizontal="center" vertical="center"/>
    </xf>
    <xf numFmtId="167" fontId="19" fillId="11" borderId="1" xfId="0" applyNumberFormat="1" applyFont="1" applyFill="1" applyBorder="1" applyAlignment="1" applyProtection="1">
      <alignment horizontal="center" vertical="center"/>
    </xf>
    <xf numFmtId="167" fontId="5" fillId="12" borderId="1" xfId="0" applyNumberFormat="1" applyFont="1" applyFill="1" applyBorder="1" applyAlignment="1" applyProtection="1">
      <alignment horizontal="center" vertical="center"/>
    </xf>
    <xf numFmtId="167" fontId="5" fillId="12" borderId="1" xfId="0" applyNumberFormat="1" applyFont="1" applyFill="1" applyBorder="1" applyAlignment="1">
      <alignment horizontal="center" vertical="center"/>
    </xf>
    <xf numFmtId="1" fontId="20" fillId="7" borderId="1" xfId="0" applyNumberFormat="1" applyFont="1" applyFill="1" applyBorder="1" applyAlignment="1">
      <alignment horizontal="center" vertical="center"/>
    </xf>
    <xf numFmtId="168" fontId="5" fillId="13" borderId="1" xfId="1" applyNumberFormat="1" applyFont="1" applyFill="1" applyBorder="1" applyAlignment="1">
      <alignment horizontal="center" vertical="center"/>
    </xf>
    <xf numFmtId="0" fontId="5" fillId="5" borderId="1" xfId="2" applyNumberFormat="1" applyFont="1" applyFill="1" applyBorder="1" applyAlignment="1">
      <alignment horizontal="center" vertical="center" wrapText="1"/>
    </xf>
    <xf numFmtId="0" fontId="20" fillId="14" borderId="1" xfId="0" applyFont="1" applyFill="1" applyBorder="1" applyAlignment="1">
      <alignment horizontal="center" vertical="center"/>
    </xf>
    <xf numFmtId="43" fontId="20" fillId="14" borderId="1" xfId="0" applyNumberFormat="1" applyFont="1" applyFill="1" applyBorder="1" applyAlignment="1">
      <alignment horizontal="center" vertical="center"/>
    </xf>
    <xf numFmtId="0" fontId="0" fillId="15" borderId="1" xfId="0" applyFont="1" applyFill="1" applyBorder="1" applyAlignment="1">
      <alignment horizontal="center" vertical="center"/>
    </xf>
    <xf numFmtId="0" fontId="5" fillId="2" borderId="1" xfId="0" applyFont="1" applyFill="1" applyBorder="1" applyAlignment="1">
      <alignment horizontal="left" vertical="center" wrapText="1"/>
    </xf>
    <xf numFmtId="2" fontId="0" fillId="16" borderId="1" xfId="0" applyNumberFormat="1" applyFont="1" applyFill="1" applyBorder="1" applyAlignment="1">
      <alignment horizontal="center" vertical="center"/>
    </xf>
    <xf numFmtId="0" fontId="10" fillId="0" borderId="0" xfId="0" applyFont="1"/>
    <xf numFmtId="0" fontId="6" fillId="0" borderId="0" xfId="0" applyFont="1"/>
    <xf numFmtId="0" fontId="6" fillId="6" borderId="1" xfId="0" applyFont="1" applyFill="1" applyBorder="1"/>
    <xf numFmtId="0" fontId="6" fillId="6" borderId="1" xfId="0" applyFont="1" applyFill="1" applyBorder="1" applyAlignment="1">
      <alignment horizontal="center" vertical="center"/>
    </xf>
    <xf numFmtId="0" fontId="5" fillId="2" borderId="1" xfId="0" applyFont="1" applyFill="1" applyBorder="1"/>
    <xf numFmtId="0" fontId="0" fillId="6" borderId="1" xfId="0" applyFont="1" applyFill="1" applyBorder="1" applyAlignment="1">
      <alignment horizontal="center" vertical="center"/>
    </xf>
    <xf numFmtId="0" fontId="0" fillId="2" borderId="1" xfId="0" applyFont="1" applyFill="1" applyBorder="1" applyAlignment="1">
      <alignment horizontal="center" vertical="center"/>
    </xf>
    <xf numFmtId="167" fontId="5" fillId="12" borderId="2" xfId="0" applyNumberFormat="1" applyFont="1" applyFill="1" applyBorder="1" applyAlignment="1">
      <alignment horizontal="center" vertical="center"/>
    </xf>
    <xf numFmtId="0" fontId="5" fillId="6" borderId="1" xfId="0" applyFont="1" applyFill="1" applyBorder="1"/>
    <xf numFmtId="167" fontId="12" fillId="6" borderId="1" xfId="0" applyNumberFormat="1" applyFont="1" applyFill="1" applyBorder="1" applyAlignment="1">
      <alignment horizontal="center" vertical="center"/>
    </xf>
    <xf numFmtId="167" fontId="12" fillId="6" borderId="1" xfId="0" applyNumberFormat="1" applyFont="1" applyFill="1" applyBorder="1" applyAlignment="1">
      <alignment vertical="center"/>
    </xf>
    <xf numFmtId="166" fontId="22" fillId="14" borderId="1" xfId="1" applyNumberFormat="1" applyFont="1" applyFill="1" applyBorder="1" applyAlignment="1">
      <alignment horizontal="center" vertical="center"/>
    </xf>
    <xf numFmtId="2" fontId="12" fillId="14" borderId="1" xfId="0" applyNumberFormat="1" applyFont="1" applyFill="1" applyBorder="1" applyAlignment="1">
      <alignment horizontal="center" vertical="center"/>
    </xf>
    <xf numFmtId="0" fontId="0" fillId="6" borderId="1" xfId="0" applyFill="1" applyBorder="1" applyAlignment="1">
      <alignment horizontal="center"/>
    </xf>
    <xf numFmtId="166" fontId="12" fillId="14" borderId="1" xfId="1" applyNumberFormat="1" applyFont="1" applyFill="1" applyBorder="1" applyAlignment="1">
      <alignment horizontal="center" vertical="center"/>
    </xf>
    <xf numFmtId="43" fontId="12" fillId="14" borderId="1" xfId="1" applyNumberFormat="1" applyFont="1" applyFill="1" applyBorder="1" applyAlignment="1">
      <alignment horizontal="center" vertical="center"/>
    </xf>
    <xf numFmtId="0" fontId="0" fillId="6" borderId="1" xfId="0" applyFill="1" applyBorder="1"/>
    <xf numFmtId="1" fontId="0" fillId="6" borderId="3" xfId="0" applyNumberFormat="1" applyFill="1" applyBorder="1" applyAlignment="1">
      <alignment horizontal="center"/>
    </xf>
    <xf numFmtId="1" fontId="23" fillId="18" borderId="1" xfId="0" applyNumberFormat="1" applyFont="1" applyFill="1" applyBorder="1" applyAlignment="1"/>
    <xf numFmtId="2" fontId="22" fillId="14" borderId="1" xfId="0" applyNumberFormat="1" applyFont="1" applyFill="1" applyBorder="1" applyAlignment="1">
      <alignment horizontal="center" vertical="center"/>
    </xf>
    <xf numFmtId="0" fontId="5" fillId="2" borderId="1" xfId="0" applyFont="1" applyFill="1" applyBorder="1" applyAlignment="1">
      <alignment horizontal="left" vertical="center"/>
    </xf>
    <xf numFmtId="0" fontId="5" fillId="0" borderId="0" xfId="0" applyFont="1" applyFill="1"/>
    <xf numFmtId="0" fontId="6" fillId="0" borderId="0" xfId="0" applyFont="1" applyFill="1" applyAlignment="1">
      <alignment horizontal="center"/>
    </xf>
    <xf numFmtId="0" fontId="6" fillId="0" borderId="0" xfId="0" applyFont="1" applyFill="1" applyBorder="1" applyAlignment="1"/>
    <xf numFmtId="0" fontId="6" fillId="0" borderId="0" xfId="0" applyFont="1" applyFill="1" applyBorder="1" applyAlignment="1">
      <alignment horizontal="center" vertical="center"/>
    </xf>
    <xf numFmtId="43" fontId="6" fillId="19" borderId="0" xfId="1" applyFont="1" applyFill="1" applyBorder="1" applyAlignment="1">
      <alignment horizontal="center"/>
    </xf>
    <xf numFmtId="0" fontId="20" fillId="0" borderId="11" xfId="0" applyFont="1" applyFill="1" applyBorder="1" applyAlignment="1" applyProtection="1"/>
    <xf numFmtId="0" fontId="32" fillId="0" borderId="11" xfId="0" applyFont="1" applyFill="1" applyBorder="1" applyAlignment="1"/>
    <xf numFmtId="0" fontId="27" fillId="19" borderId="0" xfId="0" applyFont="1" applyFill="1" applyBorder="1" applyAlignment="1"/>
    <xf numFmtId="0" fontId="50" fillId="2" borderId="1" xfId="0" applyFont="1" applyFill="1" applyBorder="1" applyAlignment="1">
      <alignment horizontal="center" vertical="center"/>
    </xf>
    <xf numFmtId="0" fontId="28" fillId="0" borderId="11" xfId="0" applyFont="1" applyBorder="1"/>
    <xf numFmtId="0" fontId="29" fillId="19" borderId="3" xfId="0" applyFont="1" applyFill="1" applyBorder="1" applyAlignment="1">
      <alignment horizontal="left"/>
    </xf>
    <xf numFmtId="0" fontId="27" fillId="19" borderId="11" xfId="4" applyFont="1" applyFill="1" applyBorder="1" applyAlignment="1">
      <alignment horizontal="left"/>
    </xf>
    <xf numFmtId="0" fontId="5" fillId="0" borderId="11" xfId="0" applyFont="1" applyBorder="1"/>
    <xf numFmtId="0" fontId="51" fillId="0" borderId="11" xfId="0" applyFont="1" applyBorder="1"/>
    <xf numFmtId="0" fontId="28" fillId="19" borderId="3" xfId="4" applyFont="1" applyFill="1" applyBorder="1" applyAlignment="1"/>
    <xf numFmtId="0" fontId="29" fillId="19" borderId="3" xfId="4" applyFont="1" applyFill="1" applyBorder="1" applyAlignment="1">
      <alignment horizontal="left"/>
    </xf>
    <xf numFmtId="0" fontId="27" fillId="19" borderId="11" xfId="0" applyFont="1" applyFill="1" applyBorder="1" applyAlignment="1"/>
    <xf numFmtId="1" fontId="5" fillId="17" borderId="1" xfId="0" applyNumberFormat="1" applyFont="1" applyFill="1" applyBorder="1" applyAlignment="1">
      <alignment horizontal="center" vertical="center"/>
    </xf>
    <xf numFmtId="0" fontId="31" fillId="19" borderId="11" xfId="4" applyFont="1" applyFill="1" applyBorder="1" applyAlignment="1">
      <alignment horizontal="left"/>
    </xf>
    <xf numFmtId="0" fontId="28" fillId="0" borderId="11" xfId="0" applyFont="1" applyFill="1" applyBorder="1" applyAlignment="1" applyProtection="1"/>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0" fillId="6" borderId="2" xfId="0" applyFill="1" applyBorder="1"/>
    <xf numFmtId="0" fontId="0" fillId="6" borderId="3" xfId="0" applyFill="1" applyBorder="1"/>
    <xf numFmtId="0" fontId="0" fillId="6" borderId="4" xfId="0" applyFill="1" applyBorder="1"/>
    <xf numFmtId="0" fontId="5" fillId="6" borderId="2" xfId="0" applyFont="1" applyFill="1" applyBorder="1"/>
    <xf numFmtId="0" fontId="5" fillId="6" borderId="4" xfId="0" applyFont="1" applyFill="1" applyBorder="1"/>
    <xf numFmtId="167" fontId="5" fillId="6" borderId="2" xfId="0" applyNumberFormat="1" applyFont="1" applyFill="1" applyBorder="1"/>
    <xf numFmtId="167" fontId="5" fillId="6" borderId="3" xfId="0" applyNumberFormat="1" applyFont="1" applyFill="1" applyBorder="1"/>
    <xf numFmtId="167" fontId="5" fillId="6" borderId="4" xfId="0" applyNumberFormat="1" applyFont="1" applyFill="1" applyBorder="1"/>
    <xf numFmtId="0" fontId="0" fillId="0" borderId="0" xfId="0"/>
    <xf numFmtId="9" fontId="5" fillId="5" borderId="1" xfId="2" applyFont="1" applyFill="1" applyBorder="1" applyAlignment="1">
      <alignment horizontal="center" vertical="center" wrapText="1"/>
    </xf>
    <xf numFmtId="0" fontId="5" fillId="0" borderId="0" xfId="0" applyFont="1"/>
    <xf numFmtId="1" fontId="5" fillId="10" borderId="1" xfId="0" applyNumberFormat="1" applyFont="1" applyFill="1" applyBorder="1" applyAlignment="1">
      <alignment horizontal="center" vertical="center"/>
    </xf>
    <xf numFmtId="0" fontId="21" fillId="0" borderId="0" xfId="0" applyFont="1" applyFill="1" applyBorder="1" applyAlignment="1">
      <alignment horizontal="center" vertical="center"/>
    </xf>
    <xf numFmtId="0" fontId="25" fillId="0" borderId="0" xfId="0" applyFont="1" applyFill="1" applyBorder="1" applyAlignment="1"/>
    <xf numFmtId="9" fontId="25" fillId="0" borderId="0" xfId="2" applyFont="1" applyFill="1" applyBorder="1" applyAlignment="1"/>
    <xf numFmtId="9" fontId="25" fillId="0" borderId="0" xfId="2" applyFont="1" applyFill="1" applyBorder="1" applyAlignment="1">
      <alignment wrapText="1"/>
    </xf>
    <xf numFmtId="0" fontId="31" fillId="19" borderId="3" xfId="4" applyFont="1" applyFill="1" applyBorder="1" applyAlignment="1">
      <alignment horizontal="left"/>
    </xf>
    <xf numFmtId="0" fontId="28" fillId="19" borderId="11" xfId="4" applyFont="1" applyFill="1" applyBorder="1" applyAlignment="1">
      <alignment horizontal="left"/>
    </xf>
    <xf numFmtId="0" fontId="29" fillId="19" borderId="11" xfId="0" applyFont="1" applyFill="1" applyBorder="1" applyAlignment="1">
      <alignment horizontal="left"/>
    </xf>
    <xf numFmtId="0" fontId="28" fillId="19" borderId="3" xfId="4" applyFont="1" applyFill="1" applyBorder="1" applyAlignment="1">
      <alignment horizontal="left"/>
    </xf>
    <xf numFmtId="0" fontId="30" fillId="0" borderId="3" xfId="0" applyFont="1" applyFill="1" applyBorder="1" applyAlignment="1"/>
    <xf numFmtId="0" fontId="30" fillId="0" borderId="11" xfId="0" applyFont="1" applyFill="1" applyBorder="1" applyAlignment="1"/>
    <xf numFmtId="0" fontId="29" fillId="19" borderId="11" xfId="4" applyFont="1" applyFill="1" applyBorder="1" applyAlignment="1">
      <alignment horizontal="left"/>
    </xf>
    <xf numFmtId="0" fontId="27" fillId="19" borderId="3" xfId="4" applyFont="1" applyFill="1" applyBorder="1" applyAlignment="1">
      <alignment horizontal="left"/>
    </xf>
    <xf numFmtId="1" fontId="5" fillId="9" borderId="1" xfId="0" applyNumberFormat="1" applyFont="1" applyFill="1" applyBorder="1" applyAlignment="1">
      <alignment horizontal="center" vertical="center"/>
    </xf>
    <xf numFmtId="1" fontId="5" fillId="7" borderId="1" xfId="0" applyNumberFormat="1" applyFont="1" applyFill="1" applyBorder="1" applyAlignment="1">
      <alignment horizontal="center" vertical="center"/>
    </xf>
    <xf numFmtId="167" fontId="5" fillId="2" borderId="1" xfId="0"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 fontId="5" fillId="5" borderId="1" xfId="2" applyNumberFormat="1" applyFont="1" applyFill="1" applyBorder="1" applyAlignment="1">
      <alignment horizontal="center" vertical="center" wrapText="1"/>
    </xf>
    <xf numFmtId="0" fontId="53" fillId="19" borderId="11" xfId="4" applyFont="1" applyFill="1" applyBorder="1" applyAlignment="1">
      <alignment horizontal="left"/>
    </xf>
    <xf numFmtId="0" fontId="53" fillId="19" borderId="11" xfId="0" applyFont="1" applyFill="1" applyBorder="1" applyAlignment="1">
      <alignment horizontal="left"/>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30" fillId="0" borderId="0" xfId="0" applyFont="1" applyFill="1" applyBorder="1" applyAlignment="1"/>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29" fillId="2" borderId="3" xfId="4" applyFont="1" applyFill="1" applyBorder="1" applyAlignment="1">
      <alignment horizontal="left"/>
    </xf>
    <xf numFmtId="0" fontId="28" fillId="2" borderId="11" xfId="4" applyFont="1" applyFill="1" applyBorder="1" applyAlignment="1">
      <alignment horizontal="left"/>
    </xf>
    <xf numFmtId="0" fontId="28" fillId="2" borderId="3" xfId="4" applyFont="1" applyFill="1" applyBorder="1" applyAlignment="1">
      <alignment horizontal="left"/>
    </xf>
    <xf numFmtId="0" fontId="53" fillId="2" borderId="11" xfId="4" applyFont="1" applyFill="1" applyBorder="1" applyAlignment="1">
      <alignment horizontal="left"/>
    </xf>
    <xf numFmtId="0" fontId="0" fillId="19" borderId="0" xfId="0" applyFill="1"/>
    <xf numFmtId="0" fontId="5" fillId="2" borderId="0" xfId="0" applyFont="1" applyFill="1" applyBorder="1" applyAlignment="1">
      <alignment horizontal="left" vertical="center"/>
    </xf>
    <xf numFmtId="0" fontId="29" fillId="6" borderId="3" xfId="4" applyFont="1" applyFill="1" applyBorder="1" applyAlignment="1">
      <alignment horizontal="left"/>
    </xf>
    <xf numFmtId="0" fontId="28" fillId="6" borderId="11" xfId="4" applyFont="1" applyFill="1" applyBorder="1" applyAlignment="1">
      <alignment horizontal="left"/>
    </xf>
    <xf numFmtId="0" fontId="28" fillId="12" borderId="3" xfId="4" applyFont="1" applyFill="1" applyBorder="1" applyAlignment="1">
      <alignment horizontal="left"/>
    </xf>
    <xf numFmtId="0" fontId="28" fillId="12" borderId="11" xfId="4" applyFont="1" applyFill="1" applyBorder="1" applyAlignment="1">
      <alignment horizontal="left"/>
    </xf>
    <xf numFmtId="0" fontId="29" fillId="3" borderId="3" xfId="4" applyFont="1" applyFill="1" applyBorder="1" applyAlignment="1">
      <alignment horizontal="left"/>
    </xf>
    <xf numFmtId="0" fontId="28" fillId="3" borderId="11" xfId="4" applyFont="1" applyFill="1" applyBorder="1" applyAlignment="1">
      <alignment horizontal="left"/>
    </xf>
    <xf numFmtId="0" fontId="29" fillId="3" borderId="3" xfId="0" applyFont="1" applyFill="1" applyBorder="1" applyAlignment="1">
      <alignment horizontal="left"/>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1" fontId="23" fillId="6" borderId="1" xfId="0" applyNumberFormat="1" applyFont="1" applyFill="1" applyBorder="1" applyAlignment="1"/>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1" fontId="23" fillId="6" borderId="1" xfId="0" applyNumberFormat="1" applyFont="1" applyFill="1" applyBorder="1" applyAlignment="1">
      <alignment horizontal="center" vertical="center"/>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54" fillId="0" borderId="11" xfId="0" applyFont="1" applyBorder="1"/>
    <xf numFmtId="0" fontId="54" fillId="0" borderId="3" xfId="0" applyFont="1" applyBorder="1"/>
    <xf numFmtId="0" fontId="54" fillId="0" borderId="0" xfId="0" applyFont="1" applyBorder="1"/>
    <xf numFmtId="0" fontId="55" fillId="19" borderId="3" xfId="4" applyFont="1" applyFill="1" applyBorder="1" applyAlignment="1">
      <alignment horizontal="left"/>
    </xf>
    <xf numFmtId="0" fontId="56" fillId="19" borderId="11" xfId="4" applyFont="1" applyFill="1" applyBorder="1" applyAlignment="1">
      <alignment horizontal="left"/>
    </xf>
    <xf numFmtId="0" fontId="55" fillId="19" borderId="11" xfId="4" applyFont="1" applyFill="1" applyBorder="1" applyAlignment="1">
      <alignment horizontal="left"/>
    </xf>
    <xf numFmtId="0" fontId="56" fillId="0" borderId="11" xfId="0" applyFont="1" applyBorder="1"/>
    <xf numFmtId="0" fontId="28" fillId="0" borderId="0" xfId="0" applyFont="1" applyBorder="1"/>
    <xf numFmtId="1" fontId="5" fillId="19" borderId="0" xfId="0" applyNumberFormat="1" applyFont="1" applyFill="1" applyBorder="1" applyAlignment="1">
      <alignment horizontal="center" vertical="center"/>
    </xf>
    <xf numFmtId="0" fontId="3" fillId="6" borderId="1" xfId="0" applyFont="1" applyFill="1" applyBorder="1"/>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27" fillId="6" borderId="3" xfId="4" applyFont="1" applyFill="1" applyBorder="1" applyAlignment="1">
      <alignment horizontal="left"/>
    </xf>
    <xf numFmtId="0" fontId="28" fillId="6" borderId="11" xfId="0" applyFont="1" applyFill="1" applyBorder="1" applyAlignment="1" applyProtection="1"/>
    <xf numFmtId="0" fontId="29" fillId="6" borderId="11" xfId="0" applyFont="1" applyFill="1" applyBorder="1" applyAlignment="1">
      <alignment horizontal="left"/>
    </xf>
    <xf numFmtId="0" fontId="53" fillId="6" borderId="11" xfId="4" applyFont="1" applyFill="1" applyBorder="1" applyAlignment="1">
      <alignment horizontal="left"/>
    </xf>
    <xf numFmtId="0" fontId="53" fillId="6" borderId="11" xfId="0" applyFont="1" applyFill="1" applyBorder="1" applyAlignment="1">
      <alignment horizontal="left"/>
    </xf>
    <xf numFmtId="0" fontId="31" fillId="6" borderId="11" xfId="4" applyFont="1" applyFill="1" applyBorder="1" applyAlignment="1">
      <alignment horizontal="left"/>
    </xf>
    <xf numFmtId="0" fontId="29" fillId="6" borderId="11" xfId="4" applyFont="1" applyFill="1" applyBorder="1" applyAlignment="1">
      <alignment horizontal="left"/>
    </xf>
    <xf numFmtId="0" fontId="28" fillId="6" borderId="3" xfId="4" applyFont="1" applyFill="1" applyBorder="1" applyAlignment="1">
      <alignment horizontal="left"/>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1" fontId="6" fillId="51" borderId="1" xfId="0" applyNumberFormat="1" applyFont="1" applyFill="1" applyBorder="1" applyAlignment="1">
      <alignment horizontal="center" vertical="center"/>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1" fontId="23" fillId="51" borderId="1" xfId="0" applyNumberFormat="1" applyFont="1" applyFill="1" applyBorder="1" applyAlignment="1">
      <alignment horizontal="center" vertical="center"/>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1" fontId="14" fillId="51" borderId="1" xfId="0" applyNumberFormat="1" applyFont="1" applyFill="1" applyBorder="1" applyAlignment="1">
      <alignment horizontal="center" vertical="center"/>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27" fillId="51" borderId="3" xfId="4" applyFont="1" applyFill="1" applyBorder="1" applyAlignment="1">
      <alignment horizontal="left"/>
    </xf>
    <xf numFmtId="0" fontId="28" fillId="51" borderId="11" xfId="4" applyFont="1" applyFill="1" applyBorder="1" applyAlignment="1">
      <alignment horizontal="left"/>
    </xf>
    <xf numFmtId="0" fontId="29" fillId="51" borderId="3" xfId="4" applyFont="1" applyFill="1" applyBorder="1" applyAlignment="1">
      <alignment horizontal="left"/>
    </xf>
    <xf numFmtId="0" fontId="31" fillId="51" borderId="11" xfId="4" applyFont="1" applyFill="1" applyBorder="1" applyAlignment="1">
      <alignment horizontal="left"/>
    </xf>
    <xf numFmtId="0" fontId="28" fillId="51" borderId="3" xfId="4" applyFont="1" applyFill="1" applyBorder="1" applyAlignment="1">
      <alignment horizontal="left"/>
    </xf>
    <xf numFmtId="0" fontId="58" fillId="19" borderId="11" xfId="4" applyFont="1" applyFill="1" applyBorder="1" applyAlignment="1">
      <alignment horizontal="left"/>
    </xf>
    <xf numFmtId="0" fontId="58" fillId="19" borderId="3" xfId="4" applyFont="1" applyFill="1" applyBorder="1" applyAlignment="1">
      <alignment horizontal="left"/>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23" fillId="6" borderId="1" xfId="0" applyFont="1" applyFill="1" applyBorder="1"/>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164" fontId="6" fillId="2" borderId="4"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3" borderId="2"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165" fontId="6" fillId="4" borderId="2" xfId="0" applyNumberFormat="1" applyFont="1" applyFill="1" applyBorder="1" applyAlignment="1">
      <alignment horizontal="center" vertical="center"/>
    </xf>
    <xf numFmtId="165" fontId="6" fillId="4" borderId="4" xfId="0" applyNumberFormat="1"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5" fillId="5" borderId="2" xfId="2" applyNumberFormat="1" applyFont="1" applyFill="1" applyBorder="1" applyAlignment="1">
      <alignment horizontal="center" vertical="center" wrapText="1"/>
    </xf>
    <xf numFmtId="0" fontId="5" fillId="5" borderId="4" xfId="2" applyNumberFormat="1" applyFont="1" applyFill="1" applyBorder="1" applyAlignment="1">
      <alignment horizontal="center" vertical="center" wrapText="1"/>
    </xf>
    <xf numFmtId="0" fontId="15" fillId="5" borderId="2" xfId="0" applyNumberFormat="1" applyFont="1" applyFill="1" applyBorder="1" applyAlignment="1">
      <alignment horizontal="center" vertical="center"/>
    </xf>
    <xf numFmtId="0" fontId="15" fillId="5" borderId="4" xfId="0" applyNumberFormat="1" applyFont="1" applyFill="1" applyBorder="1" applyAlignment="1">
      <alignment horizontal="center" vertical="center"/>
    </xf>
    <xf numFmtId="0" fontId="6" fillId="3" borderId="1" xfId="0" applyFont="1" applyFill="1" applyBorder="1" applyAlignment="1">
      <alignment horizontal="center" vertical="center" wrapText="1"/>
    </xf>
    <xf numFmtId="0" fontId="6" fillId="4" borderId="2" xfId="0" applyNumberFormat="1" applyFont="1" applyFill="1" applyBorder="1" applyAlignment="1">
      <alignment horizontal="center" vertical="center"/>
    </xf>
    <xf numFmtId="0" fontId="6" fillId="4" borderId="4" xfId="0" applyNumberFormat="1" applyFont="1" applyFill="1" applyBorder="1" applyAlignment="1">
      <alignment horizontal="center" vertical="center"/>
    </xf>
    <xf numFmtId="0" fontId="6" fillId="6" borderId="1"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16" fillId="6" borderId="1" xfId="3" quotePrefix="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6" fillId="0" borderId="11" xfId="0" applyFont="1" applyBorder="1" applyAlignment="1">
      <alignment horizontal="center" vertical="center"/>
    </xf>
    <xf numFmtId="0" fontId="12" fillId="14" borderId="2"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4" xfId="0" applyFont="1" applyFill="1" applyBorder="1" applyAlignment="1">
      <alignment horizontal="center" vertical="center"/>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2" xfId="0" applyNumberFormat="1" applyFont="1" applyFill="1" applyBorder="1" applyAlignment="1">
      <alignment horizontal="center" vertical="center" wrapText="1"/>
    </xf>
    <xf numFmtId="0" fontId="6" fillId="6" borderId="3" xfId="0" applyNumberFormat="1" applyFont="1" applyFill="1" applyBorder="1" applyAlignment="1">
      <alignment horizontal="center" vertical="center" wrapText="1"/>
    </xf>
    <xf numFmtId="0" fontId="6" fillId="6" borderId="4" xfId="0" applyNumberFormat="1" applyFont="1" applyFill="1" applyBorder="1" applyAlignment="1">
      <alignment horizontal="center" vertical="center" wrapText="1"/>
    </xf>
    <xf numFmtId="0" fontId="15" fillId="6" borderId="5"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59" fillId="16" borderId="3" xfId="4" applyFont="1" applyFill="1" applyBorder="1" applyAlignment="1">
      <alignment horizontal="left"/>
    </xf>
    <xf numFmtId="0" fontId="59" fillId="16" borderId="11" xfId="4" applyFont="1" applyFill="1" applyBorder="1" applyAlignment="1">
      <alignment horizontal="left"/>
    </xf>
  </cellXfs>
  <cellStyles count="57">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Comma" xfId="1" builtinId="3"/>
    <cellStyle name="Comma 2" xfId="51"/>
    <cellStyle name="Comma 3" xfId="53"/>
    <cellStyle name="Comma 3 2" xfId="55"/>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3" builtinId="8"/>
    <cellStyle name="Input" xfId="13" builtinId="20" customBuiltin="1"/>
    <cellStyle name="Linked Cell" xfId="16" builtinId="24" customBuiltin="1"/>
    <cellStyle name="Neutral" xfId="12" builtinId="28" customBuiltin="1"/>
    <cellStyle name="Normal" xfId="0" builtinId="0"/>
    <cellStyle name="Normal 2" xfId="50"/>
    <cellStyle name="Normal 2 2" xfId="48"/>
    <cellStyle name="Normal 2 3" xfId="45"/>
    <cellStyle name="Normal 2 4" xfId="52"/>
    <cellStyle name="Normal 2_JUNE 16-22" xfId="47"/>
    <cellStyle name="Normal 3" xfId="4"/>
    <cellStyle name="Normal 4" xfId="54"/>
    <cellStyle name="Normal 4 2" xfId="56"/>
    <cellStyle name="Normal 5" xfId="46"/>
    <cellStyle name="Note 2" xfId="49"/>
    <cellStyle name="Output" xfId="14" builtinId="21" customBuiltin="1"/>
    <cellStyle name="Percent" xfId="2" builtinId="5"/>
    <cellStyle name="Title" xfId="5" builtinId="15" customBuiltin="1"/>
    <cellStyle name="Total" xfId="20" builtinId="25" customBuiltin="1"/>
    <cellStyle name="Warning Text" xfId="18" builtinId="11" customBuiltin="1"/>
  </cellStyles>
  <dxfs count="6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0" tint="-0.24994659260841701"/>
        </patternFill>
      </fill>
    </dxf>
  </dxfs>
  <tableStyles count="0" defaultTableStyle="TableStyleMedium2" defaultPivotStyle="PivotStyleLight16"/>
  <colors>
    <mruColors>
      <color rgb="FF00FF00"/>
      <color rgb="FF0000FF"/>
      <color rgb="FFF2DC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8.VILLAMOR%20DAILY%20DATA%20-%20AUG%20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 1"/>
      <sheetName val="AUG 2"/>
      <sheetName val="AUG 3"/>
      <sheetName val="AUG 4"/>
      <sheetName val="AUG 5"/>
      <sheetName val="AUG 6"/>
      <sheetName val="AUG 7"/>
      <sheetName val="AUG 8"/>
      <sheetName val="AUG 9"/>
      <sheetName val="AUG 10"/>
      <sheetName val="AUG 11"/>
      <sheetName val="AUG 12"/>
      <sheetName val="AUG 13"/>
      <sheetName val="AUG 14"/>
      <sheetName val="AUG 15"/>
      <sheetName val="AUG 16"/>
      <sheetName val="AUG 17"/>
      <sheetName val="AUG 18"/>
      <sheetName val="AUG 19"/>
      <sheetName val="AUG 20"/>
      <sheetName val="AUG 21"/>
      <sheetName val="AUG 22"/>
      <sheetName val="AUG 23"/>
      <sheetName val="AUG 24"/>
      <sheetName val="AUG 25"/>
      <sheetName val="AUG 26"/>
      <sheetName val="AUG 27"/>
      <sheetName val="AUG 28"/>
      <sheetName val="AUG 29"/>
      <sheetName val="AUG 30"/>
      <sheetName val="AUG 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34">
          <cell r="Q34">
            <v>49868083</v>
          </cell>
          <cell r="AG34">
            <v>39966000</v>
          </cell>
          <cell r="AP34">
            <v>9083523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2"/>
  <sheetViews>
    <sheetView topLeftCell="A36" workbookViewId="0">
      <selection activeCell="B40" sqref="B40"/>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32"/>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36" t="s">
        <v>10</v>
      </c>
      <c r="I7" s="135" t="s">
        <v>11</v>
      </c>
      <c r="J7" s="135" t="s">
        <v>12</v>
      </c>
      <c r="K7" s="135" t="s">
        <v>13</v>
      </c>
      <c r="L7" s="13"/>
      <c r="M7" s="13"/>
      <c r="N7" s="13"/>
      <c r="O7" s="136" t="s">
        <v>14</v>
      </c>
      <c r="P7" s="346" t="s">
        <v>15</v>
      </c>
      <c r="Q7" s="348"/>
      <c r="R7" s="348"/>
      <c r="S7" s="348"/>
      <c r="T7" s="347"/>
      <c r="U7" s="359" t="s">
        <v>16</v>
      </c>
      <c r="V7" s="359"/>
      <c r="W7" s="135" t="s">
        <v>17</v>
      </c>
      <c r="X7" s="346" t="s">
        <v>18</v>
      </c>
      <c r="Y7" s="347"/>
      <c r="Z7" s="346" t="s">
        <v>19</v>
      </c>
      <c r="AA7" s="347"/>
      <c r="AB7" s="346" t="s">
        <v>20</v>
      </c>
      <c r="AC7" s="347"/>
      <c r="AD7" s="346" t="s">
        <v>21</v>
      </c>
      <c r="AE7" s="347"/>
      <c r="AF7" s="135" t="s">
        <v>22</v>
      </c>
      <c r="AG7" s="135" t="s">
        <v>23</v>
      </c>
      <c r="AH7" s="135" t="s">
        <v>24</v>
      </c>
      <c r="AI7" s="135" t="s">
        <v>25</v>
      </c>
      <c r="AJ7" s="346" t="s">
        <v>26</v>
      </c>
      <c r="AK7" s="348"/>
      <c r="AL7" s="348"/>
      <c r="AM7" s="348"/>
      <c r="AN7" s="347"/>
      <c r="AO7" s="346" t="s">
        <v>27</v>
      </c>
      <c r="AP7" s="348"/>
      <c r="AQ7" s="347"/>
      <c r="AR7" s="135" t="s">
        <v>28</v>
      </c>
      <c r="AS7" s="28"/>
      <c r="AT7" s="13"/>
      <c r="AU7" s="13"/>
      <c r="AV7" s="13"/>
      <c r="AW7" s="13"/>
      <c r="AX7" s="13"/>
      <c r="AY7" s="13"/>
    </row>
    <row r="8" spans="2:51" x14ac:dyDescent="0.25">
      <c r="B8" s="349">
        <v>42248</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26476</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35" t="s">
        <v>44</v>
      </c>
      <c r="M9" s="359" t="s">
        <v>45</v>
      </c>
      <c r="N9" s="34" t="s">
        <v>46</v>
      </c>
      <c r="O9" s="367" t="s">
        <v>47</v>
      </c>
      <c r="P9" s="367" t="s">
        <v>48</v>
      </c>
      <c r="Q9" s="35" t="s">
        <v>49</v>
      </c>
      <c r="R9" s="374" t="s">
        <v>50</v>
      </c>
      <c r="S9" s="375"/>
      <c r="T9" s="376"/>
      <c r="U9" s="133" t="s">
        <v>51</v>
      </c>
      <c r="V9" s="133" t="s">
        <v>52</v>
      </c>
      <c r="W9" s="362" t="s">
        <v>53</v>
      </c>
      <c r="X9" s="380" t="s">
        <v>54</v>
      </c>
      <c r="Y9" s="381"/>
      <c r="Z9" s="381"/>
      <c r="AA9" s="381"/>
      <c r="AB9" s="381"/>
      <c r="AC9" s="381"/>
      <c r="AD9" s="381"/>
      <c r="AE9" s="382"/>
      <c r="AF9" s="131" t="s">
        <v>55</v>
      </c>
      <c r="AG9" s="131" t="s">
        <v>56</v>
      </c>
      <c r="AH9" s="369" t="s">
        <v>57</v>
      </c>
      <c r="AI9" s="383" t="s">
        <v>58</v>
      </c>
      <c r="AJ9" s="133" t="s">
        <v>59</v>
      </c>
      <c r="AK9" s="133" t="s">
        <v>60</v>
      </c>
      <c r="AL9" s="133" t="s">
        <v>61</v>
      </c>
      <c r="AM9" s="133" t="s">
        <v>62</v>
      </c>
      <c r="AN9" s="133" t="s">
        <v>63</v>
      </c>
      <c r="AO9" s="133" t="s">
        <v>64</v>
      </c>
      <c r="AP9" s="133" t="s">
        <v>65</v>
      </c>
      <c r="AQ9" s="367" t="s">
        <v>66</v>
      </c>
      <c r="AR9" s="133" t="s">
        <v>67</v>
      </c>
      <c r="AS9" s="369" t="s">
        <v>68</v>
      </c>
      <c r="AV9" s="36" t="s">
        <v>69</v>
      </c>
      <c r="AW9" s="36" t="s">
        <v>70</v>
      </c>
      <c r="AY9" s="37" t="s">
        <v>71</v>
      </c>
    </row>
    <row r="10" spans="2:51" x14ac:dyDescent="0.25">
      <c r="B10" s="133" t="s">
        <v>72</v>
      </c>
      <c r="C10" s="133" t="s">
        <v>73</v>
      </c>
      <c r="D10" s="133" t="s">
        <v>74</v>
      </c>
      <c r="E10" s="133" t="s">
        <v>75</v>
      </c>
      <c r="F10" s="133" t="s">
        <v>74</v>
      </c>
      <c r="G10" s="133" t="s">
        <v>75</v>
      </c>
      <c r="H10" s="366"/>
      <c r="I10" s="133" t="s">
        <v>75</v>
      </c>
      <c r="J10" s="133" t="s">
        <v>75</v>
      </c>
      <c r="K10" s="133" t="s">
        <v>75</v>
      </c>
      <c r="L10" s="29" t="s">
        <v>29</v>
      </c>
      <c r="M10" s="359"/>
      <c r="N10" s="29" t="s">
        <v>29</v>
      </c>
      <c r="O10" s="368"/>
      <c r="P10" s="368"/>
      <c r="Q10" s="2">
        <f>'[1]AUG 31'!$Q$34</f>
        <v>49868083</v>
      </c>
      <c r="R10" s="377"/>
      <c r="S10" s="378"/>
      <c r="T10" s="379"/>
      <c r="U10" s="133" t="s">
        <v>75</v>
      </c>
      <c r="V10" s="133" t="s">
        <v>75</v>
      </c>
      <c r="W10" s="362"/>
      <c r="X10" s="38" t="s">
        <v>76</v>
      </c>
      <c r="Y10" s="38" t="s">
        <v>77</v>
      </c>
      <c r="Z10" s="38" t="s">
        <v>78</v>
      </c>
      <c r="AA10" s="38" t="s">
        <v>79</v>
      </c>
      <c r="AB10" s="38" t="s">
        <v>80</v>
      </c>
      <c r="AC10" s="38" t="s">
        <v>81</v>
      </c>
      <c r="AD10" s="38" t="s">
        <v>82</v>
      </c>
      <c r="AE10" s="38" t="s">
        <v>83</v>
      </c>
      <c r="AF10" s="39"/>
      <c r="AG10" s="2">
        <f>'[1]AUG 31'!$AG$34</f>
        <v>39966000</v>
      </c>
      <c r="AH10" s="369"/>
      <c r="AI10" s="384"/>
      <c r="AJ10" s="133" t="s">
        <v>84</v>
      </c>
      <c r="AK10" s="133" t="s">
        <v>84</v>
      </c>
      <c r="AL10" s="133" t="s">
        <v>84</v>
      </c>
      <c r="AM10" s="133" t="s">
        <v>84</v>
      </c>
      <c r="AN10" s="133" t="s">
        <v>84</v>
      </c>
      <c r="AO10" s="133" t="s">
        <v>84</v>
      </c>
      <c r="AP10" s="2">
        <f>'[1]AUG 31'!$AP$34</f>
        <v>9083523</v>
      </c>
      <c r="AQ10" s="368"/>
      <c r="AR10" s="134" t="s">
        <v>85</v>
      </c>
      <c r="AS10" s="369"/>
      <c r="AV10" s="40" t="s">
        <v>86</v>
      </c>
      <c r="AW10" s="40" t="s">
        <v>87</v>
      </c>
      <c r="AY10" s="84" t="s">
        <v>126</v>
      </c>
    </row>
    <row r="11" spans="2:51" x14ac:dyDescent="0.25">
      <c r="B11" s="41">
        <v>2</v>
      </c>
      <c r="C11" s="41">
        <v>4.1666666666666664E-2</v>
      </c>
      <c r="D11" s="123">
        <v>10</v>
      </c>
      <c r="E11" s="42">
        <f>D11/1.42</f>
        <v>7.042253521126761</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131</v>
      </c>
      <c r="P11" s="124">
        <v>94</v>
      </c>
      <c r="Q11" s="124">
        <v>49871850</v>
      </c>
      <c r="R11" s="47">
        <f>IF(ISBLANK(Q11),"-",Q11-Q10)</f>
        <v>3767</v>
      </c>
      <c r="S11" s="48">
        <f>R11*24/1000</f>
        <v>90.408000000000001</v>
      </c>
      <c r="T11" s="48">
        <f>R11/1000</f>
        <v>3.7669999999999999</v>
      </c>
      <c r="U11" s="125">
        <v>5.5</v>
      </c>
      <c r="V11" s="125">
        <f t="shared" ref="V11:V34" si="0">U11</f>
        <v>5.5</v>
      </c>
      <c r="W11" s="126" t="s">
        <v>125</v>
      </c>
      <c r="X11" s="128">
        <v>0</v>
      </c>
      <c r="Y11" s="128">
        <v>0</v>
      </c>
      <c r="Z11" s="128">
        <v>1067</v>
      </c>
      <c r="AA11" s="128">
        <v>0</v>
      </c>
      <c r="AB11" s="128">
        <v>1057</v>
      </c>
      <c r="AC11" s="49" t="s">
        <v>90</v>
      </c>
      <c r="AD11" s="49" t="s">
        <v>90</v>
      </c>
      <c r="AE11" s="49" t="s">
        <v>90</v>
      </c>
      <c r="AF11" s="127" t="s">
        <v>90</v>
      </c>
      <c r="AG11" s="127">
        <v>39966652</v>
      </c>
      <c r="AH11" s="50">
        <f>IF(ISBLANK(AG11),"-",AG11-AG10)</f>
        <v>652</v>
      </c>
      <c r="AI11" s="51">
        <f>AH11/T11</f>
        <v>173.08202813910273</v>
      </c>
      <c r="AJ11" s="108">
        <v>0</v>
      </c>
      <c r="AK11" s="108">
        <v>0</v>
      </c>
      <c r="AL11" s="108">
        <v>1</v>
      </c>
      <c r="AM11" s="108">
        <v>0</v>
      </c>
      <c r="AN11" s="108">
        <v>1</v>
      </c>
      <c r="AO11" s="108">
        <v>0.45</v>
      </c>
      <c r="AP11" s="128">
        <v>9085049</v>
      </c>
      <c r="AQ11" s="128">
        <f t="shared" ref="AQ11:AQ34" si="1">AP11-AP10</f>
        <v>1526</v>
      </c>
      <c r="AR11" s="52"/>
      <c r="AS11" s="53" t="s">
        <v>113</v>
      </c>
      <c r="AV11" s="40" t="s">
        <v>88</v>
      </c>
      <c r="AW11" s="40" t="s">
        <v>91</v>
      </c>
      <c r="AY11" s="84" t="s">
        <v>131</v>
      </c>
    </row>
    <row r="12" spans="2:51" x14ac:dyDescent="0.25">
      <c r="B12" s="41">
        <v>2.0416666666666701</v>
      </c>
      <c r="C12" s="41">
        <v>8.3333333333333329E-2</v>
      </c>
      <c r="D12" s="123">
        <v>12</v>
      </c>
      <c r="E12" s="42">
        <f t="shared" ref="E12:E34" si="2">D12/1.42</f>
        <v>8.4507042253521139</v>
      </c>
      <c r="F12" s="110">
        <v>66</v>
      </c>
      <c r="G12" s="42">
        <f t="shared" ref="G12:G34" si="3">F12/1.42</f>
        <v>46.478873239436624</v>
      </c>
      <c r="H12" s="43" t="s">
        <v>88</v>
      </c>
      <c r="I12" s="43">
        <f t="shared" ref="I12:I34" si="4">J12-(2/1.42)</f>
        <v>41.549295774647888</v>
      </c>
      <c r="J12" s="44">
        <f>(F12-5)/1.42</f>
        <v>42.95774647887324</v>
      </c>
      <c r="K12" s="43">
        <f>J12+(6/1.42)</f>
        <v>47.183098591549296</v>
      </c>
      <c r="L12" s="45">
        <v>14</v>
      </c>
      <c r="M12" s="46" t="s">
        <v>89</v>
      </c>
      <c r="N12" s="46">
        <v>11.2</v>
      </c>
      <c r="O12" s="124">
        <v>120</v>
      </c>
      <c r="P12" s="124">
        <v>96</v>
      </c>
      <c r="Q12" s="124">
        <v>49875670</v>
      </c>
      <c r="R12" s="47">
        <f t="shared" ref="R12:R34" si="5">IF(ISBLANK(Q12),"-",Q12-Q11)</f>
        <v>3820</v>
      </c>
      <c r="S12" s="48">
        <f t="shared" ref="S12:S34" si="6">R12*24/1000</f>
        <v>91.68</v>
      </c>
      <c r="T12" s="48">
        <f t="shared" ref="T12:T34" si="7">R12/1000</f>
        <v>3.82</v>
      </c>
      <c r="U12" s="125">
        <v>7.3</v>
      </c>
      <c r="V12" s="125">
        <f t="shared" si="0"/>
        <v>7.3</v>
      </c>
      <c r="W12" s="126" t="s">
        <v>125</v>
      </c>
      <c r="X12" s="128">
        <v>0</v>
      </c>
      <c r="Y12" s="128">
        <v>0</v>
      </c>
      <c r="Z12" s="128">
        <v>1067</v>
      </c>
      <c r="AA12" s="128">
        <v>0</v>
      </c>
      <c r="AB12" s="128">
        <v>1057</v>
      </c>
      <c r="AC12" s="49" t="s">
        <v>90</v>
      </c>
      <c r="AD12" s="49" t="s">
        <v>90</v>
      </c>
      <c r="AE12" s="49" t="s">
        <v>90</v>
      </c>
      <c r="AF12" s="127" t="s">
        <v>90</v>
      </c>
      <c r="AG12" s="127">
        <v>39967301</v>
      </c>
      <c r="AH12" s="50">
        <f>IF(ISBLANK(AG12),"-",AG12-AG11)</f>
        <v>649</v>
      </c>
      <c r="AI12" s="51">
        <f t="shared" ref="AI12:AI34" si="8">AH12/T12</f>
        <v>169.89528795811518</v>
      </c>
      <c r="AJ12" s="108">
        <v>0</v>
      </c>
      <c r="AK12" s="108">
        <v>0</v>
      </c>
      <c r="AL12" s="108">
        <v>1</v>
      </c>
      <c r="AM12" s="108">
        <v>0</v>
      </c>
      <c r="AN12" s="108">
        <v>1</v>
      </c>
      <c r="AO12" s="108">
        <v>0.45</v>
      </c>
      <c r="AP12" s="128">
        <v>9086299</v>
      </c>
      <c r="AQ12" s="128">
        <f t="shared" si="1"/>
        <v>1250</v>
      </c>
      <c r="AR12" s="54">
        <v>1.1000000000000001</v>
      </c>
      <c r="AS12" s="53" t="s">
        <v>113</v>
      </c>
      <c r="AV12" s="40" t="s">
        <v>92</v>
      </c>
      <c r="AW12" s="40" t="s">
        <v>93</v>
      </c>
      <c r="AY12" s="84" t="s">
        <v>132</v>
      </c>
    </row>
    <row r="13" spans="2:51" x14ac:dyDescent="0.25">
      <c r="B13" s="41">
        <v>2.0833333333333299</v>
      </c>
      <c r="C13" s="41">
        <v>0.125</v>
      </c>
      <c r="D13" s="123">
        <v>20</v>
      </c>
      <c r="E13" s="42">
        <f t="shared" si="2"/>
        <v>14.084507042253522</v>
      </c>
      <c r="F13" s="110">
        <v>66</v>
      </c>
      <c r="G13" s="42">
        <f t="shared" si="3"/>
        <v>46.478873239436624</v>
      </c>
      <c r="H13" s="43" t="s">
        <v>88</v>
      </c>
      <c r="I13" s="43">
        <f t="shared" si="4"/>
        <v>41.549295774647888</v>
      </c>
      <c r="J13" s="44">
        <f>(F13-5)/1.42</f>
        <v>42.95774647887324</v>
      </c>
      <c r="K13" s="43">
        <f>J13+(6/1.42)</f>
        <v>47.183098591549296</v>
      </c>
      <c r="L13" s="45">
        <v>14</v>
      </c>
      <c r="M13" s="46" t="s">
        <v>89</v>
      </c>
      <c r="N13" s="46">
        <v>11.2</v>
      </c>
      <c r="O13" s="124">
        <v>110</v>
      </c>
      <c r="P13" s="124">
        <v>98</v>
      </c>
      <c r="Q13" s="124">
        <v>49879470</v>
      </c>
      <c r="R13" s="47">
        <f t="shared" si="5"/>
        <v>3800</v>
      </c>
      <c r="S13" s="48">
        <f t="shared" si="6"/>
        <v>91.2</v>
      </c>
      <c r="T13" s="48">
        <f t="shared" si="7"/>
        <v>3.8</v>
      </c>
      <c r="U13" s="125">
        <v>8.1</v>
      </c>
      <c r="V13" s="125">
        <f t="shared" si="0"/>
        <v>8.1</v>
      </c>
      <c r="W13" s="126" t="s">
        <v>125</v>
      </c>
      <c r="X13" s="128">
        <v>0</v>
      </c>
      <c r="Y13" s="128">
        <v>0</v>
      </c>
      <c r="Z13" s="128">
        <v>1067</v>
      </c>
      <c r="AA13" s="128">
        <v>0</v>
      </c>
      <c r="AB13" s="128">
        <v>1057</v>
      </c>
      <c r="AC13" s="49" t="s">
        <v>90</v>
      </c>
      <c r="AD13" s="49" t="s">
        <v>90</v>
      </c>
      <c r="AE13" s="49" t="s">
        <v>90</v>
      </c>
      <c r="AF13" s="127" t="s">
        <v>90</v>
      </c>
      <c r="AG13" s="127">
        <v>39967939</v>
      </c>
      <c r="AH13" s="50">
        <f>IF(ISBLANK(AG13),"-",AG13-AG12)</f>
        <v>638</v>
      </c>
      <c r="AI13" s="51">
        <f t="shared" si="8"/>
        <v>167.89473684210526</v>
      </c>
      <c r="AJ13" s="108">
        <v>0</v>
      </c>
      <c r="AK13" s="108">
        <v>0</v>
      </c>
      <c r="AL13" s="108">
        <v>1</v>
      </c>
      <c r="AM13" s="108">
        <v>0</v>
      </c>
      <c r="AN13" s="108">
        <v>1</v>
      </c>
      <c r="AO13" s="108">
        <v>0.45</v>
      </c>
      <c r="AP13" s="128">
        <v>9087554</v>
      </c>
      <c r="AQ13" s="128">
        <f t="shared" si="1"/>
        <v>1255</v>
      </c>
      <c r="AR13" s="52"/>
      <c r="AS13" s="53" t="s">
        <v>113</v>
      </c>
      <c r="AV13" s="40" t="s">
        <v>94</v>
      </c>
      <c r="AW13" s="40" t="s">
        <v>95</v>
      </c>
      <c r="AY13" s="84" t="s">
        <v>129</v>
      </c>
    </row>
    <row r="14" spans="2:51" x14ac:dyDescent="0.25">
      <c r="B14" s="41">
        <v>2.125</v>
      </c>
      <c r="C14" s="41">
        <v>0.16666666666666699</v>
      </c>
      <c r="D14" s="123">
        <v>19</v>
      </c>
      <c r="E14" s="42">
        <f t="shared" si="2"/>
        <v>13.380281690140846</v>
      </c>
      <c r="F14" s="110">
        <v>66</v>
      </c>
      <c r="G14" s="42">
        <f t="shared" si="3"/>
        <v>46.478873239436624</v>
      </c>
      <c r="H14" s="43" t="s">
        <v>88</v>
      </c>
      <c r="I14" s="43">
        <f t="shared" si="4"/>
        <v>41.549295774647888</v>
      </c>
      <c r="J14" s="44">
        <f>(F14-5)/1.42</f>
        <v>42.95774647887324</v>
      </c>
      <c r="K14" s="43">
        <f>J14+(6/1.42)</f>
        <v>47.183098591549296</v>
      </c>
      <c r="L14" s="45">
        <v>14</v>
      </c>
      <c r="M14" s="46" t="s">
        <v>89</v>
      </c>
      <c r="N14" s="46">
        <v>12.8</v>
      </c>
      <c r="O14" s="124">
        <v>96</v>
      </c>
      <c r="P14" s="124">
        <v>96</v>
      </c>
      <c r="Q14" s="124">
        <v>49883304</v>
      </c>
      <c r="R14" s="47">
        <f t="shared" si="5"/>
        <v>3834</v>
      </c>
      <c r="S14" s="48">
        <f t="shared" si="6"/>
        <v>92.016000000000005</v>
      </c>
      <c r="T14" s="48">
        <f t="shared" si="7"/>
        <v>3.8340000000000001</v>
      </c>
      <c r="U14" s="125">
        <v>9.5</v>
      </c>
      <c r="V14" s="125">
        <f t="shared" si="0"/>
        <v>9.5</v>
      </c>
      <c r="W14" s="126" t="s">
        <v>125</v>
      </c>
      <c r="X14" s="128">
        <v>0</v>
      </c>
      <c r="Y14" s="128">
        <v>0</v>
      </c>
      <c r="Z14" s="128">
        <v>1016</v>
      </c>
      <c r="AA14" s="128">
        <v>0</v>
      </c>
      <c r="AB14" s="128">
        <v>1017</v>
      </c>
      <c r="AC14" s="49" t="s">
        <v>90</v>
      </c>
      <c r="AD14" s="49" t="s">
        <v>90</v>
      </c>
      <c r="AE14" s="49" t="s">
        <v>90</v>
      </c>
      <c r="AF14" s="127" t="s">
        <v>90</v>
      </c>
      <c r="AG14" s="127">
        <v>39968592</v>
      </c>
      <c r="AH14" s="50">
        <f t="shared" ref="AH14:AH34" si="9">IF(ISBLANK(AG14),"-",AG14-AG13)</f>
        <v>653</v>
      </c>
      <c r="AI14" s="51">
        <f t="shared" si="8"/>
        <v>170.31820552947312</v>
      </c>
      <c r="AJ14" s="108">
        <v>0</v>
      </c>
      <c r="AK14" s="108">
        <v>0</v>
      </c>
      <c r="AL14" s="108">
        <v>1</v>
      </c>
      <c r="AM14" s="108">
        <v>0</v>
      </c>
      <c r="AN14" s="108">
        <v>1</v>
      </c>
      <c r="AO14" s="108">
        <v>0.45</v>
      </c>
      <c r="AP14" s="128">
        <v>9088813</v>
      </c>
      <c r="AQ14" s="128">
        <f t="shared" si="1"/>
        <v>1259</v>
      </c>
      <c r="AR14" s="52"/>
      <c r="AS14" s="53" t="s">
        <v>113</v>
      </c>
      <c r="AT14" s="55"/>
      <c r="AV14" s="40" t="s">
        <v>96</v>
      </c>
      <c r="AW14" s="40" t="s">
        <v>97</v>
      </c>
    </row>
    <row r="15" spans="2:51" x14ac:dyDescent="0.25">
      <c r="B15" s="41">
        <v>2.1666666666666701</v>
      </c>
      <c r="C15" s="41">
        <v>0.20833333333333301</v>
      </c>
      <c r="D15" s="123">
        <v>15</v>
      </c>
      <c r="E15" s="42">
        <f t="shared" si="2"/>
        <v>10.563380281690142</v>
      </c>
      <c r="F15" s="110">
        <v>66</v>
      </c>
      <c r="G15" s="42">
        <f t="shared" si="3"/>
        <v>46.478873239436624</v>
      </c>
      <c r="H15" s="43" t="s">
        <v>88</v>
      </c>
      <c r="I15" s="43">
        <f t="shared" si="4"/>
        <v>41.549295774647888</v>
      </c>
      <c r="J15" s="44">
        <f>(F15-5)/1.42</f>
        <v>42.95774647887324</v>
      </c>
      <c r="K15" s="43">
        <f>J15+(6/1.42)</f>
        <v>47.183098591549296</v>
      </c>
      <c r="L15" s="45">
        <v>18</v>
      </c>
      <c r="M15" s="46" t="s">
        <v>89</v>
      </c>
      <c r="N15" s="46">
        <v>13.1</v>
      </c>
      <c r="O15" s="124">
        <v>105</v>
      </c>
      <c r="P15" s="124">
        <v>101</v>
      </c>
      <c r="Q15" s="124">
        <v>49887396</v>
      </c>
      <c r="R15" s="47">
        <f t="shared" si="5"/>
        <v>4092</v>
      </c>
      <c r="S15" s="48">
        <f t="shared" si="6"/>
        <v>98.207999999999998</v>
      </c>
      <c r="T15" s="48">
        <f t="shared" si="7"/>
        <v>4.0919999999999996</v>
      </c>
      <c r="U15" s="125">
        <v>9.5</v>
      </c>
      <c r="V15" s="125">
        <f t="shared" si="0"/>
        <v>9.5</v>
      </c>
      <c r="W15" s="126" t="s">
        <v>125</v>
      </c>
      <c r="X15" s="128">
        <v>0</v>
      </c>
      <c r="Y15" s="128">
        <v>0</v>
      </c>
      <c r="Z15" s="128">
        <v>1017</v>
      </c>
      <c r="AA15" s="128">
        <v>0</v>
      </c>
      <c r="AB15" s="128">
        <v>1017</v>
      </c>
      <c r="AC15" s="49" t="s">
        <v>90</v>
      </c>
      <c r="AD15" s="49" t="s">
        <v>90</v>
      </c>
      <c r="AE15" s="49" t="s">
        <v>90</v>
      </c>
      <c r="AF15" s="127" t="s">
        <v>90</v>
      </c>
      <c r="AG15" s="127">
        <v>39969196</v>
      </c>
      <c r="AH15" s="50">
        <f t="shared" si="9"/>
        <v>604</v>
      </c>
      <c r="AI15" s="51">
        <f t="shared" si="8"/>
        <v>147.60508308895407</v>
      </c>
      <c r="AJ15" s="108">
        <v>0</v>
      </c>
      <c r="AK15" s="108">
        <v>0</v>
      </c>
      <c r="AL15" s="108">
        <v>1</v>
      </c>
      <c r="AM15" s="108">
        <v>0</v>
      </c>
      <c r="AN15" s="108">
        <v>1</v>
      </c>
      <c r="AO15" s="108">
        <v>0</v>
      </c>
      <c r="AP15" s="128">
        <v>9088813</v>
      </c>
      <c r="AQ15" s="128">
        <f t="shared" si="1"/>
        <v>0</v>
      </c>
      <c r="AR15" s="52"/>
      <c r="AS15" s="53" t="s">
        <v>113</v>
      </c>
      <c r="AV15" s="40" t="s">
        <v>98</v>
      </c>
      <c r="AW15" s="40" t="s">
        <v>99</v>
      </c>
      <c r="AY15" s="107"/>
    </row>
    <row r="16" spans="2:51" x14ac:dyDescent="0.25">
      <c r="B16" s="41">
        <v>2.2083333333333299</v>
      </c>
      <c r="C16" s="41">
        <v>0.25</v>
      </c>
      <c r="D16" s="123">
        <v>10</v>
      </c>
      <c r="E16" s="42">
        <f t="shared" si="2"/>
        <v>7.042253521126761</v>
      </c>
      <c r="F16" s="93">
        <v>75</v>
      </c>
      <c r="G16" s="42">
        <f t="shared" si="3"/>
        <v>52.816901408450704</v>
      </c>
      <c r="H16" s="43" t="s">
        <v>88</v>
      </c>
      <c r="I16" s="43">
        <f t="shared" si="4"/>
        <v>51.408450704225352</v>
      </c>
      <c r="J16" s="44">
        <f t="shared" ref="J16:J25" si="10">F16/1.42</f>
        <v>52.816901408450704</v>
      </c>
      <c r="K16" s="43">
        <f>J16+1.42</f>
        <v>54.236901408450706</v>
      </c>
      <c r="L16" s="45">
        <v>19</v>
      </c>
      <c r="M16" s="46" t="s">
        <v>100</v>
      </c>
      <c r="N16" s="46">
        <v>13.1</v>
      </c>
      <c r="O16" s="124">
        <v>130</v>
      </c>
      <c r="P16" s="124">
        <v>129</v>
      </c>
      <c r="Q16" s="124">
        <v>49892378</v>
      </c>
      <c r="R16" s="47">
        <f t="shared" si="5"/>
        <v>4982</v>
      </c>
      <c r="S16" s="48">
        <f t="shared" si="6"/>
        <v>119.568</v>
      </c>
      <c r="T16" s="48">
        <f t="shared" si="7"/>
        <v>4.9820000000000002</v>
      </c>
      <c r="U16" s="125">
        <v>9.4</v>
      </c>
      <c r="V16" s="125">
        <f t="shared" si="0"/>
        <v>9.4</v>
      </c>
      <c r="W16" s="126" t="s">
        <v>125</v>
      </c>
      <c r="X16" s="128">
        <v>0</v>
      </c>
      <c r="Y16" s="128">
        <v>0</v>
      </c>
      <c r="Z16" s="128">
        <v>1188</v>
      </c>
      <c r="AA16" s="128">
        <v>0</v>
      </c>
      <c r="AB16" s="128">
        <v>1188</v>
      </c>
      <c r="AC16" s="49" t="s">
        <v>90</v>
      </c>
      <c r="AD16" s="49" t="s">
        <v>90</v>
      </c>
      <c r="AE16" s="49" t="s">
        <v>90</v>
      </c>
      <c r="AF16" s="127" t="s">
        <v>90</v>
      </c>
      <c r="AG16" s="127">
        <v>39970108</v>
      </c>
      <c r="AH16" s="50">
        <f t="shared" si="9"/>
        <v>912</v>
      </c>
      <c r="AI16" s="51">
        <f t="shared" si="8"/>
        <v>183.05901244480128</v>
      </c>
      <c r="AJ16" s="108">
        <v>0</v>
      </c>
      <c r="AK16" s="108">
        <v>0</v>
      </c>
      <c r="AL16" s="108">
        <v>1</v>
      </c>
      <c r="AM16" s="108">
        <v>0</v>
      </c>
      <c r="AN16" s="108">
        <v>1</v>
      </c>
      <c r="AO16" s="108">
        <v>0</v>
      </c>
      <c r="AP16" s="128">
        <v>9088813</v>
      </c>
      <c r="AQ16" s="128">
        <f t="shared" si="1"/>
        <v>0</v>
      </c>
      <c r="AR16" s="54">
        <v>1.29</v>
      </c>
      <c r="AS16" s="53" t="s">
        <v>101</v>
      </c>
      <c r="AV16" s="40" t="s">
        <v>102</v>
      </c>
      <c r="AW16" s="40" t="s">
        <v>103</v>
      </c>
      <c r="AY16" s="107"/>
    </row>
    <row r="17" spans="1:51" x14ac:dyDescent="0.25">
      <c r="B17" s="41">
        <v>2.25</v>
      </c>
      <c r="C17" s="41">
        <v>0.29166666666666702</v>
      </c>
      <c r="D17" s="123">
        <v>7</v>
      </c>
      <c r="E17" s="42">
        <f t="shared" si="2"/>
        <v>4.9295774647887329</v>
      </c>
      <c r="F17" s="93">
        <v>83</v>
      </c>
      <c r="G17" s="42">
        <f t="shared" si="3"/>
        <v>58.450704225352112</v>
      </c>
      <c r="H17" s="43" t="s">
        <v>88</v>
      </c>
      <c r="I17" s="43">
        <f t="shared" si="4"/>
        <v>57.04225352112676</v>
      </c>
      <c r="J17" s="44">
        <f t="shared" si="10"/>
        <v>58.450704225352112</v>
      </c>
      <c r="K17" s="43">
        <f t="shared" ref="K17:K22" si="11">J17+1.42</f>
        <v>59.870704225352114</v>
      </c>
      <c r="L17" s="45">
        <v>19</v>
      </c>
      <c r="M17" s="46" t="s">
        <v>100</v>
      </c>
      <c r="N17" s="46">
        <v>16.7</v>
      </c>
      <c r="O17" s="124">
        <v>134</v>
      </c>
      <c r="P17" s="124">
        <v>145</v>
      </c>
      <c r="Q17" s="124">
        <v>49898536</v>
      </c>
      <c r="R17" s="47">
        <f t="shared" si="5"/>
        <v>6158</v>
      </c>
      <c r="S17" s="48">
        <f t="shared" si="6"/>
        <v>147.792</v>
      </c>
      <c r="T17" s="48">
        <f t="shared" si="7"/>
        <v>6.1580000000000004</v>
      </c>
      <c r="U17" s="125">
        <v>8.9</v>
      </c>
      <c r="V17" s="125">
        <f t="shared" si="0"/>
        <v>8.9</v>
      </c>
      <c r="W17" s="126" t="s">
        <v>133</v>
      </c>
      <c r="X17" s="128">
        <v>1085</v>
      </c>
      <c r="Y17" s="128">
        <v>0</v>
      </c>
      <c r="Z17" s="128">
        <v>1187</v>
      </c>
      <c r="AA17" s="128">
        <v>1185</v>
      </c>
      <c r="AB17" s="128">
        <v>1187</v>
      </c>
      <c r="AC17" s="49" t="s">
        <v>90</v>
      </c>
      <c r="AD17" s="49" t="s">
        <v>90</v>
      </c>
      <c r="AE17" s="49" t="s">
        <v>90</v>
      </c>
      <c r="AF17" s="127" t="s">
        <v>90</v>
      </c>
      <c r="AG17" s="127">
        <v>39971472</v>
      </c>
      <c r="AH17" s="50">
        <f t="shared" si="9"/>
        <v>1364</v>
      </c>
      <c r="AI17" s="51">
        <f t="shared" si="8"/>
        <v>221.50048717115945</v>
      </c>
      <c r="AJ17" s="108">
        <v>1</v>
      </c>
      <c r="AK17" s="108">
        <v>0</v>
      </c>
      <c r="AL17" s="108">
        <v>1</v>
      </c>
      <c r="AM17" s="108">
        <v>1</v>
      </c>
      <c r="AN17" s="108">
        <v>1</v>
      </c>
      <c r="AO17" s="108">
        <v>0</v>
      </c>
      <c r="AP17" s="128">
        <v>9088813</v>
      </c>
      <c r="AQ17" s="128">
        <f t="shared" si="1"/>
        <v>0</v>
      </c>
      <c r="AR17" s="52"/>
      <c r="AS17" s="53" t="s">
        <v>101</v>
      </c>
      <c r="AT17" s="55"/>
      <c r="AV17" s="40" t="s">
        <v>104</v>
      </c>
      <c r="AW17" s="40" t="s">
        <v>105</v>
      </c>
      <c r="AY17" s="111"/>
    </row>
    <row r="18" spans="1:51" x14ac:dyDescent="0.25">
      <c r="B18" s="41">
        <v>2.2916666666666701</v>
      </c>
      <c r="C18" s="41">
        <v>0.33333333333333298</v>
      </c>
      <c r="D18" s="123">
        <v>6</v>
      </c>
      <c r="E18" s="42">
        <f t="shared" si="2"/>
        <v>4.2253521126760569</v>
      </c>
      <c r="F18" s="93">
        <v>83</v>
      </c>
      <c r="G18" s="42">
        <f t="shared" si="3"/>
        <v>58.450704225352112</v>
      </c>
      <c r="H18" s="43" t="s">
        <v>88</v>
      </c>
      <c r="I18" s="43">
        <f t="shared" si="4"/>
        <v>57.04225352112676</v>
      </c>
      <c r="J18" s="44">
        <f t="shared" si="10"/>
        <v>58.450704225352112</v>
      </c>
      <c r="K18" s="43">
        <f t="shared" si="11"/>
        <v>59.870704225352114</v>
      </c>
      <c r="L18" s="45">
        <v>19</v>
      </c>
      <c r="M18" s="46" t="s">
        <v>100</v>
      </c>
      <c r="N18" s="46">
        <v>17.3</v>
      </c>
      <c r="O18" s="124">
        <v>134</v>
      </c>
      <c r="P18" s="124">
        <v>152</v>
      </c>
      <c r="Q18" s="124">
        <v>49904996</v>
      </c>
      <c r="R18" s="47">
        <f t="shared" si="5"/>
        <v>6460</v>
      </c>
      <c r="S18" s="48">
        <f t="shared" si="6"/>
        <v>155.04</v>
      </c>
      <c r="T18" s="48">
        <f t="shared" si="7"/>
        <v>6.46</v>
      </c>
      <c r="U18" s="125">
        <v>8.1</v>
      </c>
      <c r="V18" s="125">
        <f t="shared" si="0"/>
        <v>8.1</v>
      </c>
      <c r="W18" s="126" t="s">
        <v>133</v>
      </c>
      <c r="X18" s="128">
        <v>1085</v>
      </c>
      <c r="Y18" s="128">
        <v>0</v>
      </c>
      <c r="Z18" s="128">
        <v>1187</v>
      </c>
      <c r="AA18" s="128">
        <v>1185</v>
      </c>
      <c r="AB18" s="128">
        <v>1187</v>
      </c>
      <c r="AC18" s="49" t="s">
        <v>90</v>
      </c>
      <c r="AD18" s="49" t="s">
        <v>90</v>
      </c>
      <c r="AE18" s="49" t="s">
        <v>90</v>
      </c>
      <c r="AF18" s="127" t="s">
        <v>90</v>
      </c>
      <c r="AG18" s="127">
        <v>39972924</v>
      </c>
      <c r="AH18" s="50">
        <f t="shared" si="9"/>
        <v>1452</v>
      </c>
      <c r="AI18" s="51">
        <f t="shared" si="8"/>
        <v>224.76780185758514</v>
      </c>
      <c r="AJ18" s="108">
        <v>1</v>
      </c>
      <c r="AK18" s="108">
        <v>0</v>
      </c>
      <c r="AL18" s="108">
        <v>1</v>
      </c>
      <c r="AM18" s="108">
        <v>1</v>
      </c>
      <c r="AN18" s="108">
        <v>1</v>
      </c>
      <c r="AO18" s="108">
        <v>0</v>
      </c>
      <c r="AP18" s="128">
        <v>9088813</v>
      </c>
      <c r="AQ18" s="128">
        <f t="shared" si="1"/>
        <v>0</v>
      </c>
      <c r="AR18" s="52"/>
      <c r="AS18" s="53" t="s">
        <v>101</v>
      </c>
      <c r="AV18" s="40" t="s">
        <v>106</v>
      </c>
      <c r="AW18" s="40" t="s">
        <v>107</v>
      </c>
      <c r="AY18" s="111"/>
    </row>
    <row r="19" spans="1:51" x14ac:dyDescent="0.25">
      <c r="B19" s="41">
        <v>2.3333333333333299</v>
      </c>
      <c r="C19" s="41">
        <v>0.375</v>
      </c>
      <c r="D19" s="123">
        <v>7</v>
      </c>
      <c r="E19" s="42">
        <f t="shared" si="2"/>
        <v>4.9295774647887329</v>
      </c>
      <c r="F19" s="93">
        <v>83</v>
      </c>
      <c r="G19" s="42">
        <f t="shared" si="3"/>
        <v>58.450704225352112</v>
      </c>
      <c r="H19" s="43" t="s">
        <v>88</v>
      </c>
      <c r="I19" s="43">
        <f t="shared" si="4"/>
        <v>57.04225352112676</v>
      </c>
      <c r="J19" s="44">
        <f t="shared" si="10"/>
        <v>58.450704225352112</v>
      </c>
      <c r="K19" s="43">
        <f t="shared" si="11"/>
        <v>59.870704225352114</v>
      </c>
      <c r="L19" s="45">
        <v>19</v>
      </c>
      <c r="M19" s="46" t="s">
        <v>100</v>
      </c>
      <c r="N19" s="46">
        <v>18.399999999999999</v>
      </c>
      <c r="O19" s="124">
        <v>133</v>
      </c>
      <c r="P19" s="124">
        <v>151</v>
      </c>
      <c r="Q19" s="124">
        <v>49910968</v>
      </c>
      <c r="R19" s="47">
        <f t="shared" si="5"/>
        <v>5972</v>
      </c>
      <c r="S19" s="48">
        <f t="shared" si="6"/>
        <v>143.328</v>
      </c>
      <c r="T19" s="48">
        <f t="shared" si="7"/>
        <v>5.9720000000000004</v>
      </c>
      <c r="U19" s="125">
        <v>7.4</v>
      </c>
      <c r="V19" s="125">
        <f t="shared" si="0"/>
        <v>7.4</v>
      </c>
      <c r="W19" s="126" t="s">
        <v>133</v>
      </c>
      <c r="X19" s="128">
        <v>1136</v>
      </c>
      <c r="Y19" s="128">
        <v>0</v>
      </c>
      <c r="Z19" s="128">
        <v>1186</v>
      </c>
      <c r="AA19" s="128">
        <v>1185</v>
      </c>
      <c r="AB19" s="128">
        <v>1187</v>
      </c>
      <c r="AC19" s="49" t="s">
        <v>90</v>
      </c>
      <c r="AD19" s="49" t="s">
        <v>90</v>
      </c>
      <c r="AE19" s="49" t="s">
        <v>90</v>
      </c>
      <c r="AF19" s="127" t="s">
        <v>90</v>
      </c>
      <c r="AG19" s="127">
        <v>39974260</v>
      </c>
      <c r="AH19" s="50">
        <f t="shared" si="9"/>
        <v>1336</v>
      </c>
      <c r="AI19" s="51">
        <f t="shared" si="8"/>
        <v>223.71064969859341</v>
      </c>
      <c r="AJ19" s="108">
        <v>1</v>
      </c>
      <c r="AK19" s="108">
        <v>0</v>
      </c>
      <c r="AL19" s="108">
        <v>1</v>
      </c>
      <c r="AM19" s="108">
        <v>1</v>
      </c>
      <c r="AN19" s="108">
        <v>1</v>
      </c>
      <c r="AO19" s="108">
        <v>0</v>
      </c>
      <c r="AP19" s="128">
        <v>9088813</v>
      </c>
      <c r="AQ19" s="128">
        <f t="shared" si="1"/>
        <v>0</v>
      </c>
      <c r="AR19" s="52"/>
      <c r="AS19" s="53" t="s">
        <v>101</v>
      </c>
      <c r="AV19" s="40" t="s">
        <v>108</v>
      </c>
      <c r="AW19" s="40" t="s">
        <v>109</v>
      </c>
      <c r="AY19" s="111"/>
    </row>
    <row r="20" spans="1:51" x14ac:dyDescent="0.25">
      <c r="B20" s="41">
        <v>2.375</v>
      </c>
      <c r="C20" s="41">
        <v>0.41666666666666669</v>
      </c>
      <c r="D20" s="123">
        <v>5</v>
      </c>
      <c r="E20" s="42">
        <f t="shared" si="2"/>
        <v>3.5211267605633805</v>
      </c>
      <c r="F20" s="93">
        <v>83</v>
      </c>
      <c r="G20" s="42">
        <f t="shared" si="3"/>
        <v>58.450704225352112</v>
      </c>
      <c r="H20" s="43" t="s">
        <v>88</v>
      </c>
      <c r="I20" s="43">
        <f t="shared" si="4"/>
        <v>57.04225352112676</v>
      </c>
      <c r="J20" s="44">
        <f t="shared" si="10"/>
        <v>58.450704225352112</v>
      </c>
      <c r="K20" s="43">
        <f t="shared" si="11"/>
        <v>59.870704225352114</v>
      </c>
      <c r="L20" s="45">
        <v>19</v>
      </c>
      <c r="M20" s="46" t="s">
        <v>100</v>
      </c>
      <c r="N20" s="46">
        <v>17.7</v>
      </c>
      <c r="O20" s="124">
        <v>128</v>
      </c>
      <c r="P20" s="124">
        <v>147</v>
      </c>
      <c r="Q20" s="124">
        <v>49917653</v>
      </c>
      <c r="R20" s="47">
        <f t="shared" si="5"/>
        <v>6685</v>
      </c>
      <c r="S20" s="48">
        <f t="shared" si="6"/>
        <v>160.44</v>
      </c>
      <c r="T20" s="48">
        <f t="shared" si="7"/>
        <v>6.6849999999999996</v>
      </c>
      <c r="U20" s="125">
        <v>6.4</v>
      </c>
      <c r="V20" s="125">
        <f t="shared" si="0"/>
        <v>6.4</v>
      </c>
      <c r="W20" s="126" t="s">
        <v>133</v>
      </c>
      <c r="X20" s="128">
        <v>1178</v>
      </c>
      <c r="Y20" s="128">
        <v>0</v>
      </c>
      <c r="Z20" s="128">
        <v>1187</v>
      </c>
      <c r="AA20" s="128">
        <v>1185</v>
      </c>
      <c r="AB20" s="128">
        <v>1186</v>
      </c>
      <c r="AC20" s="49" t="s">
        <v>90</v>
      </c>
      <c r="AD20" s="49" t="s">
        <v>90</v>
      </c>
      <c r="AE20" s="49" t="s">
        <v>90</v>
      </c>
      <c r="AF20" s="127" t="s">
        <v>90</v>
      </c>
      <c r="AG20" s="127">
        <v>39975780</v>
      </c>
      <c r="AH20" s="50">
        <f t="shared" si="9"/>
        <v>1520</v>
      </c>
      <c r="AI20" s="51">
        <f t="shared" si="8"/>
        <v>227.37471952131639</v>
      </c>
      <c r="AJ20" s="108">
        <v>1</v>
      </c>
      <c r="AK20" s="108">
        <v>0</v>
      </c>
      <c r="AL20" s="108">
        <v>1</v>
      </c>
      <c r="AM20" s="108">
        <v>1</v>
      </c>
      <c r="AN20" s="108">
        <v>1</v>
      </c>
      <c r="AO20" s="108">
        <v>0</v>
      </c>
      <c r="AP20" s="128">
        <v>9088813</v>
      </c>
      <c r="AQ20" s="128">
        <f t="shared" si="1"/>
        <v>0</v>
      </c>
      <c r="AR20" s="54">
        <v>1.4</v>
      </c>
      <c r="AS20" s="53" t="s">
        <v>101</v>
      </c>
      <c r="AY20" s="111"/>
    </row>
    <row r="21" spans="1:51" x14ac:dyDescent="0.25">
      <c r="B21" s="41">
        <v>2.4166666666666701</v>
      </c>
      <c r="C21" s="41">
        <v>0.45833333333333298</v>
      </c>
      <c r="D21" s="123">
        <v>5</v>
      </c>
      <c r="E21" s="42">
        <f t="shared" si="2"/>
        <v>3.5211267605633805</v>
      </c>
      <c r="F21" s="93">
        <v>83</v>
      </c>
      <c r="G21" s="42">
        <f t="shared" si="3"/>
        <v>58.450704225352112</v>
      </c>
      <c r="H21" s="43" t="s">
        <v>88</v>
      </c>
      <c r="I21" s="43">
        <f t="shared" si="4"/>
        <v>57.04225352112676</v>
      </c>
      <c r="J21" s="44">
        <f t="shared" si="10"/>
        <v>58.450704225352112</v>
      </c>
      <c r="K21" s="43">
        <f t="shared" si="11"/>
        <v>59.870704225352114</v>
      </c>
      <c r="L21" s="45">
        <v>19</v>
      </c>
      <c r="M21" s="46" t="s">
        <v>100</v>
      </c>
      <c r="N21" s="46">
        <v>17.7</v>
      </c>
      <c r="O21" s="124">
        <v>128</v>
      </c>
      <c r="P21" s="124">
        <v>146</v>
      </c>
      <c r="Q21" s="124">
        <v>49923584</v>
      </c>
      <c r="R21" s="47">
        <f t="shared" si="5"/>
        <v>5931</v>
      </c>
      <c r="S21" s="48">
        <f t="shared" si="6"/>
        <v>142.34399999999999</v>
      </c>
      <c r="T21" s="48">
        <f t="shared" si="7"/>
        <v>5.931</v>
      </c>
      <c r="U21" s="125">
        <v>5.5</v>
      </c>
      <c r="V21" s="125">
        <f t="shared" si="0"/>
        <v>5.5</v>
      </c>
      <c r="W21" s="126" t="s">
        <v>133</v>
      </c>
      <c r="X21" s="128">
        <v>1178</v>
      </c>
      <c r="Y21" s="128">
        <v>0</v>
      </c>
      <c r="Z21" s="128">
        <v>1187</v>
      </c>
      <c r="AA21" s="128">
        <v>1185</v>
      </c>
      <c r="AB21" s="128">
        <v>1187</v>
      </c>
      <c r="AC21" s="49" t="s">
        <v>90</v>
      </c>
      <c r="AD21" s="49" t="s">
        <v>90</v>
      </c>
      <c r="AE21" s="49" t="s">
        <v>90</v>
      </c>
      <c r="AF21" s="127" t="s">
        <v>90</v>
      </c>
      <c r="AG21" s="127">
        <v>39977164</v>
      </c>
      <c r="AH21" s="50">
        <f t="shared" si="9"/>
        <v>1384</v>
      </c>
      <c r="AI21" s="51">
        <f t="shared" si="8"/>
        <v>233.35019389647613</v>
      </c>
      <c r="AJ21" s="108">
        <v>1</v>
      </c>
      <c r="AK21" s="108">
        <v>0</v>
      </c>
      <c r="AL21" s="108">
        <v>1</v>
      </c>
      <c r="AM21" s="108">
        <v>1</v>
      </c>
      <c r="AN21" s="108">
        <v>1</v>
      </c>
      <c r="AO21" s="108">
        <v>0</v>
      </c>
      <c r="AP21" s="128">
        <v>9088813</v>
      </c>
      <c r="AQ21" s="128">
        <f t="shared" si="1"/>
        <v>0</v>
      </c>
      <c r="AR21" s="52"/>
      <c r="AS21" s="53" t="s">
        <v>101</v>
      </c>
      <c r="AY21" s="111"/>
    </row>
    <row r="22" spans="1:51" x14ac:dyDescent="0.25">
      <c r="B22" s="41">
        <v>2.4583333333333299</v>
      </c>
      <c r="C22" s="41">
        <v>0.5</v>
      </c>
      <c r="D22" s="123">
        <v>7</v>
      </c>
      <c r="E22" s="42">
        <f t="shared" si="2"/>
        <v>4.9295774647887329</v>
      </c>
      <c r="F22" s="93">
        <v>83</v>
      </c>
      <c r="G22" s="42">
        <f t="shared" si="3"/>
        <v>58.450704225352112</v>
      </c>
      <c r="H22" s="43" t="s">
        <v>88</v>
      </c>
      <c r="I22" s="43">
        <f t="shared" si="4"/>
        <v>57.04225352112676</v>
      </c>
      <c r="J22" s="44">
        <f t="shared" si="10"/>
        <v>58.450704225352112</v>
      </c>
      <c r="K22" s="43">
        <f t="shared" si="11"/>
        <v>59.870704225352114</v>
      </c>
      <c r="L22" s="45">
        <v>19</v>
      </c>
      <c r="M22" s="46" t="s">
        <v>100</v>
      </c>
      <c r="N22" s="46">
        <v>17.3</v>
      </c>
      <c r="O22" s="124">
        <v>128</v>
      </c>
      <c r="P22" s="124">
        <v>142</v>
      </c>
      <c r="Q22" s="124">
        <v>49929647</v>
      </c>
      <c r="R22" s="47">
        <f t="shared" si="5"/>
        <v>6063</v>
      </c>
      <c r="S22" s="48">
        <f t="shared" si="6"/>
        <v>145.512</v>
      </c>
      <c r="T22" s="48">
        <f t="shared" si="7"/>
        <v>6.0629999999999997</v>
      </c>
      <c r="U22" s="125">
        <v>4.5999999999999996</v>
      </c>
      <c r="V22" s="125">
        <f t="shared" si="0"/>
        <v>4.5999999999999996</v>
      </c>
      <c r="W22" s="126" t="s">
        <v>133</v>
      </c>
      <c r="X22" s="128">
        <v>1178</v>
      </c>
      <c r="Y22" s="128">
        <v>0</v>
      </c>
      <c r="Z22" s="128">
        <v>1186</v>
      </c>
      <c r="AA22" s="128">
        <v>1185</v>
      </c>
      <c r="AB22" s="128">
        <v>1186</v>
      </c>
      <c r="AC22" s="49" t="s">
        <v>90</v>
      </c>
      <c r="AD22" s="49" t="s">
        <v>90</v>
      </c>
      <c r="AE22" s="49" t="s">
        <v>90</v>
      </c>
      <c r="AF22" s="127" t="s">
        <v>90</v>
      </c>
      <c r="AG22" s="127">
        <v>39978596</v>
      </c>
      <c r="AH22" s="50">
        <f t="shared" si="9"/>
        <v>1432</v>
      </c>
      <c r="AI22" s="51">
        <f t="shared" si="8"/>
        <v>236.18670625103084</v>
      </c>
      <c r="AJ22" s="108">
        <v>1</v>
      </c>
      <c r="AK22" s="108">
        <v>0</v>
      </c>
      <c r="AL22" s="108">
        <v>1</v>
      </c>
      <c r="AM22" s="108">
        <v>1</v>
      </c>
      <c r="AN22" s="108">
        <v>1</v>
      </c>
      <c r="AO22" s="108">
        <v>0</v>
      </c>
      <c r="AP22" s="128">
        <v>9088813</v>
      </c>
      <c r="AQ22" s="128">
        <f t="shared" si="1"/>
        <v>0</v>
      </c>
      <c r="AR22" s="52"/>
      <c r="AS22" s="53" t="s">
        <v>101</v>
      </c>
      <c r="AV22" s="56" t="s">
        <v>110</v>
      </c>
      <c r="AY22" s="111"/>
    </row>
    <row r="23" spans="1:51" x14ac:dyDescent="0.25">
      <c r="A23" s="107" t="s">
        <v>128</v>
      </c>
      <c r="B23" s="41">
        <v>2.5</v>
      </c>
      <c r="C23" s="41">
        <v>0.54166666666666696</v>
      </c>
      <c r="D23" s="123">
        <v>6</v>
      </c>
      <c r="E23" s="42">
        <v>8</v>
      </c>
      <c r="F23" s="110">
        <v>81</v>
      </c>
      <c r="G23" s="42">
        <f t="shared" si="3"/>
        <v>57.04225352112676</v>
      </c>
      <c r="H23" s="43" t="s">
        <v>88</v>
      </c>
      <c r="I23" s="43">
        <f t="shared" si="4"/>
        <v>55.633802816901408</v>
      </c>
      <c r="J23" s="44">
        <f t="shared" si="10"/>
        <v>57.04225352112676</v>
      </c>
      <c r="K23" s="43">
        <f>J23+(6/1.42)</f>
        <v>61.267605633802816</v>
      </c>
      <c r="L23" s="45">
        <v>19</v>
      </c>
      <c r="M23" s="46" t="s">
        <v>100</v>
      </c>
      <c r="N23" s="46">
        <v>17.5</v>
      </c>
      <c r="O23" s="124">
        <v>130</v>
      </c>
      <c r="P23" s="124">
        <v>143</v>
      </c>
      <c r="Q23" s="124">
        <v>49935765</v>
      </c>
      <c r="R23" s="47">
        <f t="shared" si="5"/>
        <v>6118</v>
      </c>
      <c r="S23" s="48">
        <f t="shared" si="6"/>
        <v>146.83199999999999</v>
      </c>
      <c r="T23" s="48">
        <f t="shared" si="7"/>
        <v>6.1180000000000003</v>
      </c>
      <c r="U23" s="125">
        <v>3.7</v>
      </c>
      <c r="V23" s="125">
        <f t="shared" si="0"/>
        <v>3.7</v>
      </c>
      <c r="W23" s="126" t="s">
        <v>133</v>
      </c>
      <c r="X23" s="128">
        <v>1096</v>
      </c>
      <c r="Y23" s="128">
        <v>0</v>
      </c>
      <c r="Z23" s="128">
        <v>1187</v>
      </c>
      <c r="AA23" s="128">
        <v>1185</v>
      </c>
      <c r="AB23" s="128">
        <v>1187</v>
      </c>
      <c r="AC23" s="49" t="s">
        <v>90</v>
      </c>
      <c r="AD23" s="49" t="s">
        <v>90</v>
      </c>
      <c r="AE23" s="49" t="s">
        <v>90</v>
      </c>
      <c r="AF23" s="127" t="s">
        <v>90</v>
      </c>
      <c r="AG23" s="127">
        <v>39980020</v>
      </c>
      <c r="AH23" s="50">
        <f t="shared" si="9"/>
        <v>1424</v>
      </c>
      <c r="AI23" s="51">
        <f t="shared" si="8"/>
        <v>232.75580254985289</v>
      </c>
      <c r="AJ23" s="108">
        <v>1</v>
      </c>
      <c r="AK23" s="108">
        <v>0</v>
      </c>
      <c r="AL23" s="108">
        <v>1</v>
      </c>
      <c r="AM23" s="108">
        <v>1</v>
      </c>
      <c r="AN23" s="108">
        <v>1</v>
      </c>
      <c r="AO23" s="108">
        <v>0</v>
      </c>
      <c r="AP23" s="128">
        <v>9088813</v>
      </c>
      <c r="AQ23" s="128">
        <f t="shared" si="1"/>
        <v>0</v>
      </c>
      <c r="AR23" s="52"/>
      <c r="AS23" s="53" t="s">
        <v>113</v>
      </c>
      <c r="AT23" s="55"/>
      <c r="AV23" s="57" t="s">
        <v>111</v>
      </c>
      <c r="AW23" s="58" t="s">
        <v>112</v>
      </c>
      <c r="AY23" s="111"/>
    </row>
    <row r="24" spans="1:51" x14ac:dyDescent="0.25">
      <c r="B24" s="41">
        <v>2.5416666666666701</v>
      </c>
      <c r="C24" s="41">
        <v>0.58333333333333404</v>
      </c>
      <c r="D24" s="123">
        <v>6</v>
      </c>
      <c r="E24" s="42">
        <f t="shared" si="2"/>
        <v>4.2253521126760569</v>
      </c>
      <c r="F24" s="110">
        <v>81</v>
      </c>
      <c r="G24" s="42">
        <f t="shared" si="3"/>
        <v>57.04225352112676</v>
      </c>
      <c r="H24" s="43" t="s">
        <v>88</v>
      </c>
      <c r="I24" s="43">
        <f t="shared" si="4"/>
        <v>55.633802816901408</v>
      </c>
      <c r="J24" s="44">
        <f t="shared" si="10"/>
        <v>57.04225352112676</v>
      </c>
      <c r="K24" s="43">
        <f t="shared" ref="K24:K34" si="12">J24+(6/1.42)</f>
        <v>61.267605633802816</v>
      </c>
      <c r="L24" s="45">
        <v>18</v>
      </c>
      <c r="M24" s="46" t="s">
        <v>100</v>
      </c>
      <c r="N24" s="46">
        <v>17.3</v>
      </c>
      <c r="O24" s="124">
        <v>130</v>
      </c>
      <c r="P24" s="124">
        <v>140</v>
      </c>
      <c r="Q24" s="124">
        <v>49941731</v>
      </c>
      <c r="R24" s="47">
        <f t="shared" si="5"/>
        <v>5966</v>
      </c>
      <c r="S24" s="48">
        <f t="shared" si="6"/>
        <v>143.184</v>
      </c>
      <c r="T24" s="48">
        <f t="shared" si="7"/>
        <v>5.9660000000000002</v>
      </c>
      <c r="U24" s="125">
        <v>3.3</v>
      </c>
      <c r="V24" s="125">
        <f t="shared" si="0"/>
        <v>3.3</v>
      </c>
      <c r="W24" s="126" t="s">
        <v>133</v>
      </c>
      <c r="X24" s="128">
        <v>1065</v>
      </c>
      <c r="Y24" s="128">
        <v>0</v>
      </c>
      <c r="Z24" s="128">
        <v>1188</v>
      </c>
      <c r="AA24" s="128">
        <v>1185</v>
      </c>
      <c r="AB24" s="128">
        <v>1188</v>
      </c>
      <c r="AC24" s="49" t="s">
        <v>90</v>
      </c>
      <c r="AD24" s="49" t="s">
        <v>90</v>
      </c>
      <c r="AE24" s="49" t="s">
        <v>90</v>
      </c>
      <c r="AF24" s="127" t="s">
        <v>90</v>
      </c>
      <c r="AG24" s="127">
        <v>39981436</v>
      </c>
      <c r="AH24" s="50">
        <f t="shared" si="9"/>
        <v>1416</v>
      </c>
      <c r="AI24" s="51">
        <f t="shared" si="8"/>
        <v>237.34495474354677</v>
      </c>
      <c r="AJ24" s="108">
        <v>1</v>
      </c>
      <c r="AK24" s="108">
        <v>0</v>
      </c>
      <c r="AL24" s="108">
        <v>1</v>
      </c>
      <c r="AM24" s="108">
        <v>1</v>
      </c>
      <c r="AN24" s="108">
        <v>1</v>
      </c>
      <c r="AO24" s="108">
        <v>0</v>
      </c>
      <c r="AP24" s="128">
        <v>9088813</v>
      </c>
      <c r="AQ24" s="128">
        <f t="shared" si="1"/>
        <v>0</v>
      </c>
      <c r="AR24" s="54">
        <v>1.1299999999999999</v>
      </c>
      <c r="AS24" s="53" t="s">
        <v>113</v>
      </c>
      <c r="AV24" s="59" t="s">
        <v>29</v>
      </c>
      <c r="AW24" s="59">
        <v>14.7</v>
      </c>
      <c r="AY24" s="111"/>
    </row>
    <row r="25" spans="1:51" x14ac:dyDescent="0.25">
      <c r="B25" s="41">
        <v>2.5833333333333299</v>
      </c>
      <c r="C25" s="41">
        <v>0.625</v>
      </c>
      <c r="D25" s="123">
        <v>6</v>
      </c>
      <c r="E25" s="42">
        <f t="shared" si="2"/>
        <v>4.2253521126760569</v>
      </c>
      <c r="F25" s="110">
        <v>81</v>
      </c>
      <c r="G25" s="42">
        <f t="shared" si="3"/>
        <v>57.04225352112676</v>
      </c>
      <c r="H25" s="43" t="s">
        <v>88</v>
      </c>
      <c r="I25" s="43">
        <f t="shared" si="4"/>
        <v>55.633802816901408</v>
      </c>
      <c r="J25" s="44">
        <f t="shared" si="10"/>
        <v>57.04225352112676</v>
      </c>
      <c r="K25" s="43">
        <f t="shared" si="12"/>
        <v>61.267605633802816</v>
      </c>
      <c r="L25" s="45">
        <v>18</v>
      </c>
      <c r="M25" s="46" t="s">
        <v>100</v>
      </c>
      <c r="N25" s="46">
        <v>16.899999999999999</v>
      </c>
      <c r="O25" s="124">
        <v>135</v>
      </c>
      <c r="P25" s="124">
        <v>134</v>
      </c>
      <c r="Q25" s="124">
        <v>49947441</v>
      </c>
      <c r="R25" s="47">
        <f t="shared" si="5"/>
        <v>5710</v>
      </c>
      <c r="S25" s="48">
        <f t="shared" si="6"/>
        <v>137.04</v>
      </c>
      <c r="T25" s="48">
        <f t="shared" si="7"/>
        <v>5.71</v>
      </c>
      <c r="U25" s="125">
        <v>2.9</v>
      </c>
      <c r="V25" s="125">
        <f t="shared" si="0"/>
        <v>2.9</v>
      </c>
      <c r="W25" s="126" t="s">
        <v>133</v>
      </c>
      <c r="X25" s="128">
        <v>1065</v>
      </c>
      <c r="Y25" s="128">
        <v>0</v>
      </c>
      <c r="Z25" s="128">
        <v>1188</v>
      </c>
      <c r="AA25" s="128">
        <v>1185</v>
      </c>
      <c r="AB25" s="128">
        <v>1188</v>
      </c>
      <c r="AC25" s="49" t="s">
        <v>90</v>
      </c>
      <c r="AD25" s="49" t="s">
        <v>90</v>
      </c>
      <c r="AE25" s="49" t="s">
        <v>90</v>
      </c>
      <c r="AF25" s="127" t="s">
        <v>90</v>
      </c>
      <c r="AG25" s="127">
        <v>39982780</v>
      </c>
      <c r="AH25" s="50">
        <f t="shared" si="9"/>
        <v>1344</v>
      </c>
      <c r="AI25" s="51">
        <f t="shared" si="8"/>
        <v>235.37653239929946</v>
      </c>
      <c r="AJ25" s="108">
        <v>1</v>
      </c>
      <c r="AK25" s="108">
        <v>0</v>
      </c>
      <c r="AL25" s="108">
        <v>1</v>
      </c>
      <c r="AM25" s="108">
        <v>1</v>
      </c>
      <c r="AN25" s="108">
        <v>1</v>
      </c>
      <c r="AO25" s="108">
        <v>0</v>
      </c>
      <c r="AP25" s="128">
        <v>9088813</v>
      </c>
      <c r="AQ25" s="128">
        <f t="shared" si="1"/>
        <v>0</v>
      </c>
      <c r="AR25" s="52"/>
      <c r="AS25" s="53" t="s">
        <v>113</v>
      </c>
      <c r="AV25" s="59" t="s">
        <v>74</v>
      </c>
      <c r="AW25" s="59">
        <v>10.36</v>
      </c>
      <c r="AY25" s="111"/>
    </row>
    <row r="26" spans="1:51" x14ac:dyDescent="0.25">
      <c r="B26" s="41">
        <v>2.625</v>
      </c>
      <c r="C26" s="41">
        <v>0.66666666666666696</v>
      </c>
      <c r="D26" s="123">
        <v>6</v>
      </c>
      <c r="E26" s="42">
        <f t="shared" si="2"/>
        <v>4.2253521126760569</v>
      </c>
      <c r="F26" s="110">
        <v>81</v>
      </c>
      <c r="G26" s="42">
        <f t="shared" si="3"/>
        <v>57.04225352112676</v>
      </c>
      <c r="H26" s="43" t="s">
        <v>88</v>
      </c>
      <c r="I26" s="43">
        <f t="shared" si="4"/>
        <v>53.521126760563384</v>
      </c>
      <c r="J26" s="44">
        <f>(F26-3)/1.42</f>
        <v>54.929577464788736</v>
      </c>
      <c r="K26" s="43">
        <f t="shared" si="12"/>
        <v>59.154929577464792</v>
      </c>
      <c r="L26" s="45">
        <v>18</v>
      </c>
      <c r="M26" s="46" t="s">
        <v>100</v>
      </c>
      <c r="N26" s="46">
        <v>16.7</v>
      </c>
      <c r="O26" s="124">
        <v>134</v>
      </c>
      <c r="P26" s="124">
        <v>131</v>
      </c>
      <c r="Q26" s="124">
        <v>49952900</v>
      </c>
      <c r="R26" s="47">
        <f t="shared" si="5"/>
        <v>5459</v>
      </c>
      <c r="S26" s="48">
        <f t="shared" si="6"/>
        <v>131.01599999999999</v>
      </c>
      <c r="T26" s="48">
        <f t="shared" si="7"/>
        <v>5.4589999999999996</v>
      </c>
      <c r="U26" s="125">
        <v>2.8</v>
      </c>
      <c r="V26" s="125">
        <f t="shared" si="0"/>
        <v>2.8</v>
      </c>
      <c r="W26" s="126" t="s">
        <v>133</v>
      </c>
      <c r="X26" s="128">
        <v>1003</v>
      </c>
      <c r="Y26" s="128">
        <v>0</v>
      </c>
      <c r="Z26" s="128">
        <v>1188</v>
      </c>
      <c r="AA26" s="128">
        <v>1185</v>
      </c>
      <c r="AB26" s="128">
        <v>1188</v>
      </c>
      <c r="AC26" s="49" t="s">
        <v>90</v>
      </c>
      <c r="AD26" s="49" t="s">
        <v>90</v>
      </c>
      <c r="AE26" s="49" t="s">
        <v>90</v>
      </c>
      <c r="AF26" s="127" t="s">
        <v>90</v>
      </c>
      <c r="AG26" s="127">
        <v>39984060</v>
      </c>
      <c r="AH26" s="50">
        <f t="shared" si="9"/>
        <v>1280</v>
      </c>
      <c r="AI26" s="51">
        <f t="shared" si="8"/>
        <v>234.47517860413996</v>
      </c>
      <c r="AJ26" s="108">
        <v>1</v>
      </c>
      <c r="AK26" s="108">
        <v>0</v>
      </c>
      <c r="AL26" s="108">
        <v>1</v>
      </c>
      <c r="AM26" s="108">
        <v>1</v>
      </c>
      <c r="AN26" s="108">
        <v>1</v>
      </c>
      <c r="AO26" s="108">
        <v>0</v>
      </c>
      <c r="AP26" s="128">
        <v>9088813</v>
      </c>
      <c r="AQ26" s="128">
        <f t="shared" si="1"/>
        <v>0</v>
      </c>
      <c r="AR26" s="52"/>
      <c r="AS26" s="53" t="s">
        <v>113</v>
      </c>
      <c r="AV26" s="59" t="s">
        <v>114</v>
      </c>
      <c r="AW26" s="59">
        <v>1.01325</v>
      </c>
      <c r="AY26" s="111"/>
    </row>
    <row r="27" spans="1:51" x14ac:dyDescent="0.25">
      <c r="B27" s="41">
        <v>2.6666666666666701</v>
      </c>
      <c r="C27" s="41">
        <v>0.70833333333333404</v>
      </c>
      <c r="D27" s="123">
        <v>5</v>
      </c>
      <c r="E27" s="42">
        <f t="shared" si="2"/>
        <v>3.5211267605633805</v>
      </c>
      <c r="F27" s="110">
        <v>81</v>
      </c>
      <c r="G27" s="42">
        <f t="shared" si="3"/>
        <v>57.04225352112676</v>
      </c>
      <c r="H27" s="43" t="s">
        <v>88</v>
      </c>
      <c r="I27" s="43">
        <f t="shared" si="4"/>
        <v>53.521126760563384</v>
      </c>
      <c r="J27" s="44">
        <f t="shared" ref="J27:J32" si="13">(F27-3)/1.42</f>
        <v>54.929577464788736</v>
      </c>
      <c r="K27" s="43">
        <f t="shared" si="12"/>
        <v>59.154929577464792</v>
      </c>
      <c r="L27" s="45">
        <v>18</v>
      </c>
      <c r="M27" s="46" t="s">
        <v>100</v>
      </c>
      <c r="N27" s="46">
        <v>16.7</v>
      </c>
      <c r="O27" s="124">
        <v>135</v>
      </c>
      <c r="P27" s="124">
        <v>132</v>
      </c>
      <c r="Q27" s="124">
        <v>49958465</v>
      </c>
      <c r="R27" s="47">
        <f t="shared" si="5"/>
        <v>5565</v>
      </c>
      <c r="S27" s="48">
        <f t="shared" si="6"/>
        <v>133.56</v>
      </c>
      <c r="T27" s="48">
        <f t="shared" si="7"/>
        <v>5.5650000000000004</v>
      </c>
      <c r="U27" s="125">
        <v>2.7</v>
      </c>
      <c r="V27" s="125">
        <f t="shared" si="0"/>
        <v>2.7</v>
      </c>
      <c r="W27" s="126" t="s">
        <v>133</v>
      </c>
      <c r="X27" s="128">
        <v>1003</v>
      </c>
      <c r="Y27" s="128">
        <v>0</v>
      </c>
      <c r="Z27" s="128">
        <v>1188</v>
      </c>
      <c r="AA27" s="128">
        <v>1185</v>
      </c>
      <c r="AB27" s="128">
        <v>1188</v>
      </c>
      <c r="AC27" s="49" t="s">
        <v>90</v>
      </c>
      <c r="AD27" s="49" t="s">
        <v>90</v>
      </c>
      <c r="AE27" s="49" t="s">
        <v>90</v>
      </c>
      <c r="AF27" s="127" t="s">
        <v>90</v>
      </c>
      <c r="AG27" s="127">
        <v>39985380</v>
      </c>
      <c r="AH27" s="50">
        <f t="shared" si="9"/>
        <v>1320</v>
      </c>
      <c r="AI27" s="51">
        <f t="shared" si="8"/>
        <v>237.19676549865227</v>
      </c>
      <c r="AJ27" s="108">
        <v>1</v>
      </c>
      <c r="AK27" s="108">
        <v>0</v>
      </c>
      <c r="AL27" s="108">
        <v>1</v>
      </c>
      <c r="AM27" s="108">
        <v>1</v>
      </c>
      <c r="AN27" s="108">
        <v>1</v>
      </c>
      <c r="AO27" s="108">
        <v>0</v>
      </c>
      <c r="AP27" s="128">
        <v>9088813</v>
      </c>
      <c r="AQ27" s="128">
        <f t="shared" si="1"/>
        <v>0</v>
      </c>
      <c r="AR27" s="52"/>
      <c r="AS27" s="53" t="s">
        <v>113</v>
      </c>
      <c r="AV27" s="59" t="s">
        <v>115</v>
      </c>
      <c r="AW27" s="59">
        <v>1</v>
      </c>
      <c r="AY27" s="111"/>
    </row>
    <row r="28" spans="1:51" x14ac:dyDescent="0.25">
      <c r="B28" s="41">
        <v>2.7083333333333299</v>
      </c>
      <c r="C28" s="41">
        <v>0.750000000000002</v>
      </c>
      <c r="D28" s="123">
        <v>6</v>
      </c>
      <c r="E28" s="42">
        <f t="shared" si="2"/>
        <v>4.2253521126760569</v>
      </c>
      <c r="F28" s="110">
        <v>78</v>
      </c>
      <c r="G28" s="42">
        <f t="shared" si="3"/>
        <v>54.929577464788736</v>
      </c>
      <c r="H28" s="43" t="s">
        <v>88</v>
      </c>
      <c r="I28" s="43">
        <f t="shared" si="4"/>
        <v>51.408450704225352</v>
      </c>
      <c r="J28" s="44">
        <f t="shared" si="13"/>
        <v>52.816901408450704</v>
      </c>
      <c r="K28" s="43">
        <f t="shared" si="12"/>
        <v>57.04225352112676</v>
      </c>
      <c r="L28" s="45">
        <v>18</v>
      </c>
      <c r="M28" s="46" t="s">
        <v>100</v>
      </c>
      <c r="N28" s="46">
        <v>16.7</v>
      </c>
      <c r="O28" s="124">
        <v>127</v>
      </c>
      <c r="P28" s="124">
        <v>135</v>
      </c>
      <c r="Q28" s="124">
        <v>49963850</v>
      </c>
      <c r="R28" s="47">
        <f t="shared" si="5"/>
        <v>5385</v>
      </c>
      <c r="S28" s="48">
        <f t="shared" si="6"/>
        <v>129.24</v>
      </c>
      <c r="T28" s="48">
        <f t="shared" si="7"/>
        <v>5.3849999999999998</v>
      </c>
      <c r="U28" s="125">
        <v>2.6</v>
      </c>
      <c r="V28" s="125">
        <f t="shared" si="0"/>
        <v>2.6</v>
      </c>
      <c r="W28" s="126" t="s">
        <v>133</v>
      </c>
      <c r="X28" s="128">
        <v>1056</v>
      </c>
      <c r="Y28" s="128">
        <v>0</v>
      </c>
      <c r="Z28" s="128">
        <v>1156</v>
      </c>
      <c r="AA28" s="128">
        <v>1185</v>
      </c>
      <c r="AB28" s="128">
        <v>1157</v>
      </c>
      <c r="AC28" s="49" t="s">
        <v>90</v>
      </c>
      <c r="AD28" s="49" t="s">
        <v>90</v>
      </c>
      <c r="AE28" s="49" t="s">
        <v>90</v>
      </c>
      <c r="AF28" s="127" t="s">
        <v>90</v>
      </c>
      <c r="AG28" s="127">
        <v>39986624</v>
      </c>
      <c r="AH28" s="50">
        <f t="shared" si="9"/>
        <v>1244</v>
      </c>
      <c r="AI28" s="51">
        <f t="shared" si="8"/>
        <v>231.01207056638813</v>
      </c>
      <c r="AJ28" s="108">
        <v>1</v>
      </c>
      <c r="AK28" s="108">
        <v>0</v>
      </c>
      <c r="AL28" s="108">
        <v>1</v>
      </c>
      <c r="AM28" s="108">
        <v>1</v>
      </c>
      <c r="AN28" s="108">
        <v>1</v>
      </c>
      <c r="AO28" s="108">
        <v>0</v>
      </c>
      <c r="AP28" s="128">
        <v>9088813</v>
      </c>
      <c r="AQ28" s="128">
        <f t="shared" si="1"/>
        <v>0</v>
      </c>
      <c r="AR28" s="54">
        <v>0.97</v>
      </c>
      <c r="AS28" s="53" t="s">
        <v>113</v>
      </c>
      <c r="AV28" s="59" t="s">
        <v>116</v>
      </c>
      <c r="AW28" s="59">
        <v>101.325</v>
      </c>
      <c r="AY28" s="111"/>
    </row>
    <row r="29" spans="1:51" x14ac:dyDescent="0.25">
      <c r="B29" s="41">
        <v>2.75</v>
      </c>
      <c r="C29" s="41">
        <v>0.79166666666666896</v>
      </c>
      <c r="D29" s="123">
        <v>5</v>
      </c>
      <c r="E29" s="42">
        <f t="shared" si="2"/>
        <v>3.5211267605633805</v>
      </c>
      <c r="F29" s="110">
        <v>78</v>
      </c>
      <c r="G29" s="42">
        <f t="shared" si="3"/>
        <v>54.929577464788736</v>
      </c>
      <c r="H29" s="43" t="s">
        <v>88</v>
      </c>
      <c r="I29" s="43">
        <f t="shared" si="4"/>
        <v>51.408450704225352</v>
      </c>
      <c r="J29" s="44">
        <f t="shared" si="13"/>
        <v>52.816901408450704</v>
      </c>
      <c r="K29" s="43">
        <f t="shared" si="12"/>
        <v>57.04225352112676</v>
      </c>
      <c r="L29" s="45">
        <v>18</v>
      </c>
      <c r="M29" s="46" t="s">
        <v>100</v>
      </c>
      <c r="N29" s="46">
        <v>16.600000000000001</v>
      </c>
      <c r="O29" s="124">
        <v>126</v>
      </c>
      <c r="P29" s="124">
        <v>134</v>
      </c>
      <c r="Q29" s="124">
        <v>49969440</v>
      </c>
      <c r="R29" s="47">
        <f t="shared" si="5"/>
        <v>5590</v>
      </c>
      <c r="S29" s="48">
        <f t="shared" si="6"/>
        <v>134.16</v>
      </c>
      <c r="T29" s="48">
        <f t="shared" si="7"/>
        <v>5.59</v>
      </c>
      <c r="U29" s="125">
        <v>2.2000000000000002</v>
      </c>
      <c r="V29" s="125">
        <f t="shared" si="0"/>
        <v>2.2000000000000002</v>
      </c>
      <c r="W29" s="126" t="s">
        <v>133</v>
      </c>
      <c r="X29" s="128">
        <v>1056</v>
      </c>
      <c r="Y29" s="128">
        <v>0</v>
      </c>
      <c r="Z29" s="128">
        <v>1156</v>
      </c>
      <c r="AA29" s="128">
        <v>1185</v>
      </c>
      <c r="AB29" s="128">
        <v>1157</v>
      </c>
      <c r="AC29" s="49" t="s">
        <v>90</v>
      </c>
      <c r="AD29" s="49" t="s">
        <v>90</v>
      </c>
      <c r="AE29" s="49" t="s">
        <v>90</v>
      </c>
      <c r="AF29" s="127" t="s">
        <v>90</v>
      </c>
      <c r="AG29" s="127">
        <v>39987912</v>
      </c>
      <c r="AH29" s="50">
        <f t="shared" si="9"/>
        <v>1288</v>
      </c>
      <c r="AI29" s="51">
        <f t="shared" si="8"/>
        <v>230.41144901610019</v>
      </c>
      <c r="AJ29" s="108">
        <v>1</v>
      </c>
      <c r="AK29" s="108">
        <v>0</v>
      </c>
      <c r="AL29" s="108">
        <v>1</v>
      </c>
      <c r="AM29" s="108">
        <v>1</v>
      </c>
      <c r="AN29" s="108">
        <v>1</v>
      </c>
      <c r="AO29" s="108">
        <v>0</v>
      </c>
      <c r="AP29" s="128">
        <v>9088813</v>
      </c>
      <c r="AQ29" s="128">
        <f t="shared" si="1"/>
        <v>0</v>
      </c>
      <c r="AR29" s="52"/>
      <c r="AS29" s="53" t="s">
        <v>113</v>
      </c>
      <c r="AY29" s="111"/>
    </row>
    <row r="30" spans="1:51" x14ac:dyDescent="0.25">
      <c r="B30" s="41">
        <v>2.7916666666666701</v>
      </c>
      <c r="C30" s="41">
        <v>0.83333333333333703</v>
      </c>
      <c r="D30" s="123">
        <v>7</v>
      </c>
      <c r="E30" s="42">
        <f t="shared" si="2"/>
        <v>4.9295774647887329</v>
      </c>
      <c r="F30" s="110">
        <v>76</v>
      </c>
      <c r="G30" s="42">
        <f t="shared" si="3"/>
        <v>53.521126760563384</v>
      </c>
      <c r="H30" s="43" t="s">
        <v>88</v>
      </c>
      <c r="I30" s="43">
        <f t="shared" si="4"/>
        <v>50</v>
      </c>
      <c r="J30" s="44">
        <f t="shared" si="13"/>
        <v>51.408450704225352</v>
      </c>
      <c r="K30" s="43">
        <f t="shared" si="12"/>
        <v>55.633802816901408</v>
      </c>
      <c r="L30" s="45">
        <v>18</v>
      </c>
      <c r="M30" s="46" t="s">
        <v>100</v>
      </c>
      <c r="N30" s="46">
        <v>16.600000000000001</v>
      </c>
      <c r="O30" s="124">
        <v>115</v>
      </c>
      <c r="P30" s="124">
        <v>126</v>
      </c>
      <c r="Q30" s="124">
        <v>49974738</v>
      </c>
      <c r="R30" s="47">
        <f t="shared" si="5"/>
        <v>5298</v>
      </c>
      <c r="S30" s="48">
        <f t="shared" si="6"/>
        <v>127.152</v>
      </c>
      <c r="T30" s="48">
        <f t="shared" si="7"/>
        <v>5.298</v>
      </c>
      <c r="U30" s="125">
        <v>1.5</v>
      </c>
      <c r="V30" s="125">
        <f t="shared" si="0"/>
        <v>1.5</v>
      </c>
      <c r="W30" s="126" t="s">
        <v>144</v>
      </c>
      <c r="X30" s="128">
        <v>1056</v>
      </c>
      <c r="Y30" s="128">
        <v>0</v>
      </c>
      <c r="Z30" s="128">
        <v>1188</v>
      </c>
      <c r="AA30" s="128">
        <v>0</v>
      </c>
      <c r="AB30" s="128">
        <v>1188</v>
      </c>
      <c r="AC30" s="49" t="s">
        <v>90</v>
      </c>
      <c r="AD30" s="49" t="s">
        <v>90</v>
      </c>
      <c r="AE30" s="49" t="s">
        <v>90</v>
      </c>
      <c r="AF30" s="127" t="s">
        <v>90</v>
      </c>
      <c r="AG30" s="127">
        <v>39988988</v>
      </c>
      <c r="AH30" s="50">
        <f t="shared" si="9"/>
        <v>1076</v>
      </c>
      <c r="AI30" s="51">
        <f t="shared" si="8"/>
        <v>203.09550773876936</v>
      </c>
      <c r="AJ30" s="108">
        <v>1</v>
      </c>
      <c r="AK30" s="108">
        <v>0</v>
      </c>
      <c r="AL30" s="108">
        <v>1</v>
      </c>
      <c r="AM30" s="108">
        <v>0</v>
      </c>
      <c r="AN30" s="108">
        <v>1</v>
      </c>
      <c r="AO30" s="108">
        <v>0</v>
      </c>
      <c r="AP30" s="128">
        <v>9088813</v>
      </c>
      <c r="AQ30" s="128">
        <f t="shared" si="1"/>
        <v>0</v>
      </c>
      <c r="AR30" s="52"/>
      <c r="AS30" s="53" t="s">
        <v>113</v>
      </c>
      <c r="AV30" s="370" t="s">
        <v>117</v>
      </c>
      <c r="AW30" s="370"/>
      <c r="AY30" s="111"/>
    </row>
    <row r="31" spans="1:51" x14ac:dyDescent="0.25">
      <c r="B31" s="41">
        <v>2.8333333333333299</v>
      </c>
      <c r="C31" s="41">
        <v>0.875000000000004</v>
      </c>
      <c r="D31" s="123">
        <v>8</v>
      </c>
      <c r="E31" s="42">
        <f t="shared" si="2"/>
        <v>5.6338028169014089</v>
      </c>
      <c r="F31" s="110">
        <v>76</v>
      </c>
      <c r="G31" s="42">
        <f t="shared" si="3"/>
        <v>53.521126760563384</v>
      </c>
      <c r="H31" s="43" t="s">
        <v>88</v>
      </c>
      <c r="I31" s="43">
        <f t="shared" si="4"/>
        <v>50</v>
      </c>
      <c r="J31" s="44">
        <f t="shared" si="13"/>
        <v>51.408450704225352</v>
      </c>
      <c r="K31" s="43">
        <f t="shared" si="12"/>
        <v>55.633802816901408</v>
      </c>
      <c r="L31" s="45">
        <v>18</v>
      </c>
      <c r="M31" s="46" t="s">
        <v>100</v>
      </c>
      <c r="N31" s="46">
        <v>16.100000000000001</v>
      </c>
      <c r="O31" s="124">
        <v>120</v>
      </c>
      <c r="P31" s="124">
        <v>117</v>
      </c>
      <c r="Q31" s="124">
        <v>49979982</v>
      </c>
      <c r="R31" s="47">
        <f t="shared" si="5"/>
        <v>5244</v>
      </c>
      <c r="S31" s="48">
        <f t="shared" si="6"/>
        <v>125.85599999999999</v>
      </c>
      <c r="T31" s="48">
        <f t="shared" si="7"/>
        <v>5.2439999999999998</v>
      </c>
      <c r="U31" s="125">
        <v>1.3</v>
      </c>
      <c r="V31" s="125">
        <f t="shared" si="0"/>
        <v>1.3</v>
      </c>
      <c r="W31" s="126" t="s">
        <v>125</v>
      </c>
      <c r="X31" s="128">
        <v>0</v>
      </c>
      <c r="Y31" s="128">
        <v>0</v>
      </c>
      <c r="Z31" s="128">
        <v>1188</v>
      </c>
      <c r="AA31" s="128">
        <v>0</v>
      </c>
      <c r="AB31" s="128">
        <v>1188</v>
      </c>
      <c r="AC31" s="49" t="s">
        <v>90</v>
      </c>
      <c r="AD31" s="49" t="s">
        <v>90</v>
      </c>
      <c r="AE31" s="49" t="s">
        <v>90</v>
      </c>
      <c r="AF31" s="127" t="s">
        <v>90</v>
      </c>
      <c r="AG31" s="127">
        <v>39990032</v>
      </c>
      <c r="AH31" s="50">
        <f t="shared" si="9"/>
        <v>1044</v>
      </c>
      <c r="AI31" s="51">
        <f t="shared" si="8"/>
        <v>199.08466819221968</v>
      </c>
      <c r="AJ31" s="108">
        <v>1</v>
      </c>
      <c r="AK31" s="108">
        <v>0</v>
      </c>
      <c r="AL31" s="108">
        <v>1</v>
      </c>
      <c r="AM31" s="108">
        <v>0</v>
      </c>
      <c r="AN31" s="108">
        <v>1</v>
      </c>
      <c r="AO31" s="108">
        <v>0</v>
      </c>
      <c r="AP31" s="128">
        <v>9088813</v>
      </c>
      <c r="AQ31" s="128">
        <f t="shared" si="1"/>
        <v>0</v>
      </c>
      <c r="AR31" s="52"/>
      <c r="AS31" s="53" t="s">
        <v>113</v>
      </c>
      <c r="AV31" s="60" t="s">
        <v>29</v>
      </c>
      <c r="AW31" s="60" t="s">
        <v>74</v>
      </c>
      <c r="AY31" s="111"/>
    </row>
    <row r="32" spans="1:51" x14ac:dyDescent="0.25">
      <c r="B32" s="41">
        <v>2.875</v>
      </c>
      <c r="C32" s="41">
        <v>0.91666666666667096</v>
      </c>
      <c r="D32" s="123">
        <v>9</v>
      </c>
      <c r="E32" s="42">
        <f t="shared" si="2"/>
        <v>6.3380281690140849</v>
      </c>
      <c r="F32" s="110">
        <v>76</v>
      </c>
      <c r="G32" s="42">
        <f t="shared" si="3"/>
        <v>53.521126760563384</v>
      </c>
      <c r="H32" s="43" t="s">
        <v>88</v>
      </c>
      <c r="I32" s="43">
        <f t="shared" si="4"/>
        <v>50</v>
      </c>
      <c r="J32" s="44">
        <f t="shared" si="13"/>
        <v>51.408450704225352</v>
      </c>
      <c r="K32" s="43">
        <f t="shared" si="12"/>
        <v>55.633802816901408</v>
      </c>
      <c r="L32" s="45">
        <v>14</v>
      </c>
      <c r="M32" s="46" t="s">
        <v>118</v>
      </c>
      <c r="N32" s="46">
        <v>12.6</v>
      </c>
      <c r="O32" s="124">
        <v>118</v>
      </c>
      <c r="P32" s="124">
        <v>119</v>
      </c>
      <c r="Q32" s="124">
        <v>49984659</v>
      </c>
      <c r="R32" s="47">
        <f t="shared" si="5"/>
        <v>4677</v>
      </c>
      <c r="S32" s="48">
        <f t="shared" si="6"/>
        <v>112.248</v>
      </c>
      <c r="T32" s="48">
        <f t="shared" si="7"/>
        <v>4.6769999999999996</v>
      </c>
      <c r="U32" s="125">
        <v>1.3</v>
      </c>
      <c r="V32" s="125">
        <f t="shared" si="0"/>
        <v>1.3</v>
      </c>
      <c r="W32" s="126" t="s">
        <v>125</v>
      </c>
      <c r="X32" s="128">
        <v>0</v>
      </c>
      <c r="Y32" s="128">
        <v>0</v>
      </c>
      <c r="Z32" s="128">
        <v>1188</v>
      </c>
      <c r="AA32" s="128">
        <v>0</v>
      </c>
      <c r="AB32" s="128">
        <v>1188</v>
      </c>
      <c r="AC32" s="49" t="s">
        <v>90</v>
      </c>
      <c r="AD32" s="49" t="s">
        <v>90</v>
      </c>
      <c r="AE32" s="49" t="s">
        <v>90</v>
      </c>
      <c r="AF32" s="127" t="s">
        <v>90</v>
      </c>
      <c r="AG32" s="127">
        <v>39990916</v>
      </c>
      <c r="AH32" s="50">
        <f t="shared" si="9"/>
        <v>884</v>
      </c>
      <c r="AI32" s="51">
        <f t="shared" si="8"/>
        <v>189.01004917682278</v>
      </c>
      <c r="AJ32" s="108">
        <v>0</v>
      </c>
      <c r="AK32" s="108">
        <v>0</v>
      </c>
      <c r="AL32" s="108">
        <v>1</v>
      </c>
      <c r="AM32" s="108">
        <v>0</v>
      </c>
      <c r="AN32" s="108">
        <v>1</v>
      </c>
      <c r="AO32" s="108">
        <v>0</v>
      </c>
      <c r="AP32" s="128">
        <v>9088813</v>
      </c>
      <c r="AQ32" s="128">
        <f t="shared" si="1"/>
        <v>0</v>
      </c>
      <c r="AR32" s="54">
        <v>1.1599999999999999</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7</v>
      </c>
      <c r="E33" s="42">
        <f t="shared" si="2"/>
        <v>4.9295774647887329</v>
      </c>
      <c r="F33" s="110">
        <v>66</v>
      </c>
      <c r="G33" s="42">
        <f t="shared" si="3"/>
        <v>46.478873239436624</v>
      </c>
      <c r="H33" s="43" t="s">
        <v>88</v>
      </c>
      <c r="I33" s="43">
        <f>J33-(2/1.42)</f>
        <v>41.549295774647888</v>
      </c>
      <c r="J33" s="44">
        <f t="shared" ref="J33:J34" si="14">(F33-5)/1.42</f>
        <v>42.95774647887324</v>
      </c>
      <c r="K33" s="43">
        <f t="shared" si="12"/>
        <v>47.183098591549296</v>
      </c>
      <c r="L33" s="45">
        <v>14</v>
      </c>
      <c r="M33" s="46" t="s">
        <v>118</v>
      </c>
      <c r="N33" s="46">
        <v>11.9</v>
      </c>
      <c r="O33" s="124">
        <v>136</v>
      </c>
      <c r="P33" s="124">
        <v>100</v>
      </c>
      <c r="Q33" s="124">
        <v>49988965</v>
      </c>
      <c r="R33" s="47">
        <f t="shared" si="5"/>
        <v>4306</v>
      </c>
      <c r="S33" s="48">
        <f t="shared" si="6"/>
        <v>103.34399999999999</v>
      </c>
      <c r="T33" s="48">
        <f t="shared" si="7"/>
        <v>4.306</v>
      </c>
      <c r="U33" s="125">
        <v>2.2000000000000002</v>
      </c>
      <c r="V33" s="125">
        <f t="shared" si="0"/>
        <v>2.2000000000000002</v>
      </c>
      <c r="W33" s="126" t="s">
        <v>125</v>
      </c>
      <c r="X33" s="128">
        <v>0</v>
      </c>
      <c r="Y33" s="128">
        <v>0</v>
      </c>
      <c r="Z33" s="128">
        <v>1116</v>
      </c>
      <c r="AA33" s="128">
        <v>0</v>
      </c>
      <c r="AB33" s="128">
        <v>1116</v>
      </c>
      <c r="AC33" s="49" t="s">
        <v>90</v>
      </c>
      <c r="AD33" s="49" t="s">
        <v>90</v>
      </c>
      <c r="AE33" s="49" t="s">
        <v>90</v>
      </c>
      <c r="AF33" s="127" t="s">
        <v>90</v>
      </c>
      <c r="AG33" s="127">
        <v>39991748</v>
      </c>
      <c r="AH33" s="50">
        <f t="shared" si="9"/>
        <v>832</v>
      </c>
      <c r="AI33" s="51">
        <f t="shared" si="8"/>
        <v>193.21876451463075</v>
      </c>
      <c r="AJ33" s="108">
        <v>0</v>
      </c>
      <c r="AK33" s="108">
        <v>0</v>
      </c>
      <c r="AL33" s="108">
        <v>1</v>
      </c>
      <c r="AM33" s="108">
        <v>0</v>
      </c>
      <c r="AN33" s="108">
        <v>1</v>
      </c>
      <c r="AO33" s="108">
        <v>0.45</v>
      </c>
      <c r="AP33" s="128">
        <v>9090004</v>
      </c>
      <c r="AQ33" s="128">
        <f t="shared" si="1"/>
        <v>1191</v>
      </c>
      <c r="AR33" s="52"/>
      <c r="AS33" s="53" t="s">
        <v>113</v>
      </c>
      <c r="AY33" s="111"/>
    </row>
    <row r="34" spans="2:51" x14ac:dyDescent="0.25">
      <c r="B34" s="41">
        <v>2.9583333333333299</v>
      </c>
      <c r="C34" s="41">
        <v>1</v>
      </c>
      <c r="D34" s="123">
        <v>10</v>
      </c>
      <c r="E34" s="42">
        <f t="shared" si="2"/>
        <v>7.042253521126761</v>
      </c>
      <c r="F34" s="110">
        <v>66</v>
      </c>
      <c r="G34" s="42">
        <f t="shared" si="3"/>
        <v>46.478873239436624</v>
      </c>
      <c r="H34" s="43" t="s">
        <v>88</v>
      </c>
      <c r="I34" s="43">
        <f t="shared" si="4"/>
        <v>41.549295774647888</v>
      </c>
      <c r="J34" s="44">
        <f t="shared" si="14"/>
        <v>42.95774647887324</v>
      </c>
      <c r="K34" s="43">
        <f t="shared" si="12"/>
        <v>47.183098591549296</v>
      </c>
      <c r="L34" s="45">
        <v>14</v>
      </c>
      <c r="M34" s="46" t="s">
        <v>118</v>
      </c>
      <c r="N34" s="62">
        <v>11.5</v>
      </c>
      <c r="O34" s="124">
        <v>133</v>
      </c>
      <c r="P34" s="124">
        <v>91</v>
      </c>
      <c r="Q34" s="124">
        <v>49992992</v>
      </c>
      <c r="R34" s="47">
        <f t="shared" si="5"/>
        <v>4027</v>
      </c>
      <c r="S34" s="48">
        <f t="shared" si="6"/>
        <v>96.647999999999996</v>
      </c>
      <c r="T34" s="48">
        <f t="shared" si="7"/>
        <v>4.0270000000000001</v>
      </c>
      <c r="U34" s="125">
        <v>3.6</v>
      </c>
      <c r="V34" s="125">
        <f t="shared" si="0"/>
        <v>3.6</v>
      </c>
      <c r="W34" s="126" t="s">
        <v>125</v>
      </c>
      <c r="X34" s="128">
        <v>0</v>
      </c>
      <c r="Y34" s="128">
        <v>0</v>
      </c>
      <c r="Z34" s="128">
        <v>1056</v>
      </c>
      <c r="AA34" s="128">
        <v>0</v>
      </c>
      <c r="AB34" s="128">
        <v>1056</v>
      </c>
      <c r="AC34" s="49" t="s">
        <v>90</v>
      </c>
      <c r="AD34" s="49" t="s">
        <v>90</v>
      </c>
      <c r="AE34" s="49" t="s">
        <v>90</v>
      </c>
      <c r="AF34" s="127" t="s">
        <v>90</v>
      </c>
      <c r="AG34" s="127">
        <v>39992476</v>
      </c>
      <c r="AH34" s="50">
        <f t="shared" si="9"/>
        <v>728</v>
      </c>
      <c r="AI34" s="51">
        <f t="shared" si="8"/>
        <v>180.77973677675689</v>
      </c>
      <c r="AJ34" s="108">
        <v>0</v>
      </c>
      <c r="AK34" s="108">
        <v>0</v>
      </c>
      <c r="AL34" s="108">
        <v>1</v>
      </c>
      <c r="AM34" s="108">
        <v>0</v>
      </c>
      <c r="AN34" s="108">
        <v>1</v>
      </c>
      <c r="AO34" s="108">
        <v>0.45</v>
      </c>
      <c r="AP34" s="128">
        <v>9090481</v>
      </c>
      <c r="AQ34" s="128">
        <f t="shared" si="1"/>
        <v>477</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124.95833333333333</v>
      </c>
      <c r="Q35" s="65">
        <f>Q34-Q10</f>
        <v>124909</v>
      </c>
      <c r="R35" s="66">
        <f>SUM(R11:R34)</f>
        <v>124909</v>
      </c>
      <c r="S35" s="67">
        <f>AVERAGE(S11:S34)</f>
        <v>124.90900000000001</v>
      </c>
      <c r="T35" s="67">
        <f>SUM(T11:T34)</f>
        <v>124.90899999999999</v>
      </c>
      <c r="U35" s="104"/>
      <c r="V35" s="104"/>
      <c r="W35" s="58"/>
      <c r="X35" s="96"/>
      <c r="Y35" s="97"/>
      <c r="Z35" s="97"/>
      <c r="AA35" s="97"/>
      <c r="AB35" s="98"/>
      <c r="AC35" s="96"/>
      <c r="AD35" s="97"/>
      <c r="AE35" s="98"/>
      <c r="AF35" s="99"/>
      <c r="AG35" s="68">
        <f>AG34-AG10</f>
        <v>26476</v>
      </c>
      <c r="AH35" s="69">
        <f>SUM(AH11:AH34)</f>
        <v>26476</v>
      </c>
      <c r="AI35" s="70">
        <f>$AH$35/$T35</f>
        <v>211.96230856063215</v>
      </c>
      <c r="AJ35" s="99"/>
      <c r="AK35" s="100"/>
      <c r="AL35" s="100"/>
      <c r="AM35" s="100"/>
      <c r="AN35" s="101"/>
      <c r="AO35" s="71"/>
      <c r="AP35" s="72">
        <f>AP34-AP10</f>
        <v>6958</v>
      </c>
      <c r="AQ35" s="73">
        <f>SUM(AQ11:AQ34)</f>
        <v>6958</v>
      </c>
      <c r="AR35" s="74">
        <f>AVERAGE(AR11:AR34)</f>
        <v>1.175</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141</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142</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16"/>
      <c r="F43" s="116"/>
      <c r="G43" s="116"/>
      <c r="H43" s="116"/>
      <c r="I43" s="117"/>
      <c r="J43" s="117"/>
      <c r="K43" s="117"/>
      <c r="L43" s="117"/>
      <c r="M43" s="117"/>
      <c r="N43" s="117"/>
      <c r="O43" s="117"/>
      <c r="P43" s="117"/>
      <c r="Q43" s="117"/>
      <c r="R43" s="117"/>
      <c r="S43" s="117"/>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140</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143</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7"/>
      <c r="H48" s="117"/>
      <c r="I48" s="117"/>
      <c r="J48" s="117"/>
      <c r="K48" s="117"/>
      <c r="L48" s="117"/>
      <c r="M48" s="117"/>
      <c r="N48" s="117"/>
      <c r="O48" s="117"/>
      <c r="P48" s="117"/>
      <c r="Q48" s="120"/>
      <c r="R48" s="119"/>
      <c r="S48" s="119"/>
      <c r="T48" s="137"/>
      <c r="U48" s="112"/>
      <c r="V48" s="112"/>
      <c r="W48" s="112"/>
      <c r="X48" s="112"/>
      <c r="Y48" s="112"/>
      <c r="Z48" s="112"/>
      <c r="AA48" s="112"/>
      <c r="AB48" s="112"/>
      <c r="AC48" s="112"/>
      <c r="AK48" s="113"/>
      <c r="AL48" s="113"/>
      <c r="AM48" s="113"/>
      <c r="AN48" s="113"/>
      <c r="AO48" s="113"/>
      <c r="AP48" s="113"/>
      <c r="AQ48" s="114"/>
      <c r="AR48" s="109"/>
      <c r="AS48" s="109"/>
      <c r="AT48" s="111"/>
      <c r="AU48" s="107"/>
      <c r="AV48" s="107"/>
      <c r="AW48" s="107"/>
      <c r="AX48" s="107"/>
      <c r="AY48" s="107"/>
    </row>
    <row r="49" spans="2:51" x14ac:dyDescent="0.25">
      <c r="B49" s="122" t="s">
        <v>137</v>
      </c>
      <c r="C49" s="129"/>
      <c r="D49" s="129"/>
      <c r="E49" s="129"/>
      <c r="F49" s="130"/>
      <c r="G49" s="117"/>
      <c r="H49" s="117"/>
      <c r="I49" s="117"/>
      <c r="J49" s="117"/>
      <c r="K49" s="117"/>
      <c r="L49" s="117"/>
      <c r="M49" s="117"/>
      <c r="N49" s="117"/>
      <c r="O49" s="117"/>
      <c r="P49" s="120"/>
      <c r="Q49" s="119"/>
      <c r="R49" s="119"/>
      <c r="S49" s="119"/>
      <c r="T49" s="112"/>
      <c r="U49" s="112"/>
      <c r="V49" s="112"/>
      <c r="W49" s="112"/>
      <c r="X49" s="112"/>
      <c r="Y49" s="112"/>
      <c r="Z49" s="112"/>
      <c r="AA49" s="112"/>
      <c r="AB49" s="112"/>
      <c r="AJ49" s="113"/>
      <c r="AK49" s="113"/>
      <c r="AL49" s="113"/>
      <c r="AM49" s="113"/>
      <c r="AN49" s="113"/>
      <c r="AO49" s="113"/>
      <c r="AP49" s="114"/>
      <c r="AQ49" s="109"/>
      <c r="AR49" s="109"/>
      <c r="AS49" s="111"/>
      <c r="AT49" s="107"/>
      <c r="AU49" s="107"/>
      <c r="AV49" s="107"/>
      <c r="AW49" s="107"/>
      <c r="AX49" s="107"/>
      <c r="AY49" s="107"/>
    </row>
    <row r="50" spans="2:51" x14ac:dyDescent="0.25">
      <c r="B50" s="91" t="s">
        <v>145</v>
      </c>
      <c r="C50" s="129"/>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18" t="s">
        <v>146</v>
      </c>
      <c r="C51" s="116"/>
      <c r="D51" s="116"/>
      <c r="E51" s="116"/>
      <c r="F51" s="116"/>
      <c r="G51" s="116"/>
      <c r="H51" s="116"/>
      <c r="I51" s="116"/>
      <c r="J51" s="117"/>
      <c r="K51" s="117"/>
      <c r="L51" s="117"/>
      <c r="M51" s="117"/>
      <c r="N51" s="117"/>
      <c r="O51" s="117"/>
      <c r="P51" s="117"/>
      <c r="Q51" s="117"/>
      <c r="R51" s="117"/>
      <c r="S51" s="120"/>
      <c r="T51" s="119"/>
      <c r="U51" s="119"/>
      <c r="V51" s="119"/>
      <c r="W51" s="112"/>
      <c r="X51" s="112"/>
      <c r="Y51" s="112"/>
      <c r="Z51" s="112"/>
      <c r="AA51" s="112"/>
      <c r="AB51" s="112"/>
      <c r="AC51" s="112"/>
      <c r="AD51" s="112"/>
      <c r="AE51" s="112"/>
      <c r="AM51" s="113"/>
      <c r="AN51" s="113"/>
      <c r="AO51" s="113"/>
      <c r="AP51" s="113"/>
      <c r="AQ51" s="113"/>
      <c r="AR51" s="113"/>
      <c r="AS51" s="114"/>
      <c r="AV51" s="111"/>
      <c r="AW51" s="107"/>
      <c r="AX51" s="107"/>
      <c r="AY51" s="107"/>
    </row>
    <row r="52" spans="2:51" x14ac:dyDescent="0.25">
      <c r="B52" s="122" t="s">
        <v>138</v>
      </c>
      <c r="C52" s="116"/>
      <c r="D52" s="116"/>
      <c r="E52" s="116"/>
      <c r="F52" s="116"/>
      <c r="G52" s="116"/>
      <c r="H52" s="116"/>
      <c r="I52" s="117"/>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147</v>
      </c>
      <c r="C53" s="116"/>
      <c r="D53" s="116"/>
      <c r="E53" s="116"/>
      <c r="F53" s="116"/>
      <c r="G53" s="116"/>
      <c r="H53" s="116"/>
      <c r="I53" s="116"/>
      <c r="J53" s="117"/>
      <c r="K53" s="117"/>
      <c r="L53" s="117"/>
      <c r="M53" s="117"/>
      <c r="N53" s="117"/>
      <c r="O53" s="117"/>
      <c r="P53" s="117"/>
      <c r="Q53" s="117"/>
      <c r="R53" s="117"/>
      <c r="S53" s="117"/>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20"/>
      <c r="U54" s="82"/>
      <c r="V54" s="82"/>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18"/>
      <c r="D55" s="116"/>
      <c r="E55" s="94"/>
      <c r="F55" s="116"/>
      <c r="G55" s="116"/>
      <c r="H55" s="116"/>
      <c r="I55" s="116"/>
      <c r="J55" s="117"/>
      <c r="K55" s="117"/>
      <c r="L55" s="117"/>
      <c r="M55" s="117"/>
      <c r="N55" s="117"/>
      <c r="O55" s="117"/>
      <c r="P55" s="117"/>
      <c r="Q55" s="117"/>
      <c r="R55" s="117"/>
      <c r="S55" s="117"/>
      <c r="T55" s="120"/>
      <c r="U55" s="82"/>
      <c r="V55" s="82"/>
      <c r="W55" s="112"/>
      <c r="X55" s="112"/>
      <c r="Y55" s="112"/>
      <c r="Z55" s="9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116"/>
      <c r="F56" s="116"/>
      <c r="G56" s="116"/>
      <c r="H56" s="116"/>
      <c r="I56" s="94"/>
      <c r="J56" s="117"/>
      <c r="K56" s="117"/>
      <c r="L56" s="117"/>
      <c r="M56" s="117"/>
      <c r="N56" s="117"/>
      <c r="O56" s="117"/>
      <c r="P56" s="117"/>
      <c r="Q56" s="117"/>
      <c r="R56" s="117"/>
      <c r="S56" s="92"/>
      <c r="T56" s="92"/>
      <c r="U56" s="92"/>
      <c r="V56" s="92"/>
      <c r="W56" s="92"/>
      <c r="X56" s="92"/>
      <c r="Y56" s="92"/>
      <c r="Z56" s="83"/>
      <c r="AA56" s="92"/>
      <c r="AB56" s="92"/>
      <c r="AC56" s="92"/>
      <c r="AD56" s="92"/>
      <c r="AE56" s="92"/>
      <c r="AF56" s="92"/>
      <c r="AG56" s="92"/>
      <c r="AH56" s="92"/>
      <c r="AI56" s="92"/>
      <c r="AJ56" s="92"/>
      <c r="AK56" s="92"/>
      <c r="AL56" s="92"/>
      <c r="AM56" s="92"/>
      <c r="AN56" s="92"/>
      <c r="AO56" s="92"/>
      <c r="AP56" s="92"/>
      <c r="AQ56" s="92"/>
      <c r="AR56" s="92"/>
      <c r="AS56" s="92"/>
      <c r="AT56" s="92"/>
      <c r="AU56" s="92"/>
      <c r="AV56" s="111"/>
      <c r="AW56" s="107"/>
      <c r="AX56" s="107"/>
      <c r="AY56" s="107"/>
    </row>
    <row r="57" spans="2:51" x14ac:dyDescent="0.25">
      <c r="B57" s="95"/>
      <c r="C57" s="115"/>
      <c r="D57" s="116"/>
      <c r="E57" s="116"/>
      <c r="F57" s="116"/>
      <c r="G57" s="116"/>
      <c r="H57" s="116"/>
      <c r="I57" s="94"/>
      <c r="J57" s="92"/>
      <c r="K57" s="92"/>
      <c r="L57" s="92"/>
      <c r="M57" s="92"/>
      <c r="N57" s="92"/>
      <c r="O57" s="92"/>
      <c r="P57" s="92"/>
      <c r="Q57" s="92"/>
      <c r="R57" s="92"/>
      <c r="S57" s="92"/>
      <c r="T57" s="92"/>
      <c r="U57" s="92"/>
      <c r="V57" s="92"/>
      <c r="W57" s="83"/>
      <c r="X57" s="83"/>
      <c r="Y57" s="83"/>
      <c r="Z57" s="112"/>
      <c r="AA57" s="83"/>
      <c r="AB57" s="83"/>
      <c r="AC57" s="83"/>
      <c r="AD57" s="83"/>
      <c r="AE57" s="83"/>
      <c r="AF57" s="83"/>
      <c r="AG57" s="83"/>
      <c r="AH57" s="83"/>
      <c r="AI57" s="83"/>
      <c r="AJ57" s="83"/>
      <c r="AK57" s="83"/>
      <c r="AL57" s="83"/>
      <c r="AM57" s="83"/>
      <c r="AN57" s="83"/>
      <c r="AO57" s="83"/>
      <c r="AP57" s="83"/>
      <c r="AQ57" s="83"/>
      <c r="AR57" s="83"/>
      <c r="AS57" s="83"/>
      <c r="AT57" s="83"/>
      <c r="AU57" s="83"/>
      <c r="AV57" s="111"/>
      <c r="AW57" s="107"/>
      <c r="AX57" s="107"/>
      <c r="AY57" s="107"/>
    </row>
    <row r="58" spans="2:51" x14ac:dyDescent="0.25">
      <c r="B58" s="95"/>
      <c r="C58" s="115"/>
      <c r="D58" s="94"/>
      <c r="E58" s="116"/>
      <c r="F58" s="116"/>
      <c r="G58" s="116"/>
      <c r="H58" s="116"/>
      <c r="I58" s="116"/>
      <c r="J58" s="92"/>
      <c r="K58" s="92"/>
      <c r="L58" s="92"/>
      <c r="M58" s="92"/>
      <c r="N58" s="92"/>
      <c r="O58" s="92"/>
      <c r="P58" s="92"/>
      <c r="Q58" s="92"/>
      <c r="R58" s="92"/>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2:51" x14ac:dyDescent="0.25">
      <c r="B59" s="95"/>
      <c r="C59" s="122"/>
      <c r="D59" s="94"/>
      <c r="E59" s="116"/>
      <c r="F59" s="116"/>
      <c r="G59" s="116"/>
      <c r="H59" s="116"/>
      <c r="I59" s="116"/>
      <c r="J59" s="117"/>
      <c r="K59" s="117"/>
      <c r="L59" s="117"/>
      <c r="M59" s="117"/>
      <c r="N59" s="117"/>
      <c r="O59" s="117"/>
      <c r="P59" s="117"/>
      <c r="Q59" s="117"/>
      <c r="R59" s="117"/>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1"/>
      <c r="C60" s="122"/>
      <c r="D60" s="116"/>
      <c r="E60" s="94"/>
      <c r="F60" s="116"/>
      <c r="G60" s="94"/>
      <c r="H60" s="94"/>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18"/>
      <c r="D61" s="116"/>
      <c r="E61" s="94"/>
      <c r="F61" s="94"/>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81"/>
      <c r="C62" s="118"/>
      <c r="D62" s="116"/>
      <c r="E62" s="116"/>
      <c r="F62" s="94"/>
      <c r="G62" s="116"/>
      <c r="H62" s="116"/>
      <c r="I62" s="92"/>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92"/>
      <c r="D63" s="116"/>
      <c r="E63" s="116"/>
      <c r="F63" s="116"/>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U63" s="107"/>
      <c r="AV63" s="111"/>
      <c r="AW63" s="107"/>
      <c r="AX63" s="107"/>
      <c r="AY63" s="107"/>
    </row>
    <row r="64" spans="2:51" ht="229.5" customHeight="1" x14ac:dyDescent="0.25">
      <c r="B64" s="81"/>
      <c r="C64" s="122"/>
      <c r="D64" s="92"/>
      <c r="E64" s="116"/>
      <c r="F64" s="116"/>
      <c r="G64" s="116"/>
      <c r="H64" s="116"/>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x14ac:dyDescent="0.25">
      <c r="A65" s="112"/>
      <c r="B65" s="81"/>
      <c r="C65" s="118"/>
      <c r="D65" s="92"/>
      <c r="E65" s="116"/>
      <c r="F65" s="116"/>
      <c r="G65" s="116"/>
      <c r="H65" s="116"/>
      <c r="I65" s="113"/>
      <c r="J65" s="113"/>
      <c r="K65" s="113"/>
      <c r="L65" s="113"/>
      <c r="M65" s="113"/>
      <c r="N65" s="113"/>
      <c r="O65" s="114"/>
      <c r="P65" s="109"/>
      <c r="R65" s="111"/>
      <c r="AS65" s="107"/>
      <c r="AT65" s="107"/>
      <c r="AU65" s="107"/>
      <c r="AV65" s="107"/>
      <c r="AW65" s="107"/>
      <c r="AX65" s="107"/>
      <c r="AY65" s="107"/>
    </row>
    <row r="66" spans="1:51" x14ac:dyDescent="0.25">
      <c r="A66" s="112"/>
      <c r="B66" s="92"/>
      <c r="C66" s="122"/>
      <c r="D66" s="116"/>
      <c r="E66" s="92"/>
      <c r="F66" s="116"/>
      <c r="G66" s="92"/>
      <c r="H66" s="92"/>
      <c r="I66" s="113"/>
      <c r="J66" s="113"/>
      <c r="K66" s="113"/>
      <c r="L66" s="113"/>
      <c r="M66" s="113"/>
      <c r="N66" s="113"/>
      <c r="O66" s="114"/>
      <c r="P66" s="109"/>
      <c r="R66" s="109"/>
      <c r="AS66" s="107"/>
      <c r="AT66" s="107"/>
      <c r="AU66" s="107"/>
      <c r="AV66" s="107"/>
      <c r="AW66" s="107"/>
      <c r="AX66" s="107"/>
      <c r="AY66" s="107"/>
    </row>
    <row r="67" spans="1:51" x14ac:dyDescent="0.25">
      <c r="A67" s="112"/>
      <c r="B67" s="92"/>
      <c r="C67" s="90"/>
      <c r="D67" s="116"/>
      <c r="E67" s="92"/>
      <c r="F67" s="92"/>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81"/>
      <c r="I68" s="113"/>
      <c r="J68" s="113"/>
      <c r="K68" s="113"/>
      <c r="L68" s="113"/>
      <c r="M68" s="113"/>
      <c r="N68" s="113"/>
      <c r="O68" s="114"/>
      <c r="P68" s="109"/>
      <c r="R68" s="109"/>
      <c r="AS68" s="107"/>
      <c r="AT68" s="107"/>
      <c r="AU68" s="107"/>
      <c r="AV68" s="107"/>
      <c r="AW68" s="107"/>
      <c r="AX68" s="107"/>
      <c r="AY68" s="107"/>
    </row>
    <row r="69" spans="1:51" x14ac:dyDescent="0.25">
      <c r="A69" s="11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83"/>
      <c r="AS71" s="107"/>
      <c r="AT71" s="107"/>
      <c r="AU71" s="107"/>
      <c r="AV71" s="107"/>
      <c r="AW71" s="107"/>
      <c r="AX71" s="107"/>
      <c r="AY71" s="107"/>
    </row>
    <row r="72" spans="1:51" x14ac:dyDescent="0.25">
      <c r="A72" s="112"/>
      <c r="I72" s="113"/>
      <c r="J72" s="113"/>
      <c r="K72" s="113"/>
      <c r="L72" s="113"/>
      <c r="M72" s="113"/>
      <c r="N72" s="113"/>
      <c r="O72" s="114"/>
      <c r="R72" s="109"/>
      <c r="AS72" s="107"/>
      <c r="AT72" s="107"/>
      <c r="AU72" s="107"/>
      <c r="AV72" s="107"/>
      <c r="AW72" s="107"/>
      <c r="AX72" s="107"/>
      <c r="AY72" s="107"/>
    </row>
    <row r="73" spans="1:51" x14ac:dyDescent="0.25">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Q83" s="109"/>
      <c r="AS83" s="107"/>
      <c r="AT83" s="107"/>
      <c r="AU83" s="107"/>
      <c r="AV83" s="107"/>
      <c r="AW83" s="107"/>
      <c r="AX83" s="107"/>
      <c r="AY83" s="107"/>
    </row>
    <row r="84" spans="15:51" x14ac:dyDescent="0.25">
      <c r="O84" s="13"/>
      <c r="P84" s="109"/>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R93" s="109"/>
      <c r="S93" s="109"/>
      <c r="AS93" s="107"/>
      <c r="AT93" s="107"/>
      <c r="AU93" s="107"/>
      <c r="AV93" s="107"/>
      <c r="AW93" s="107"/>
      <c r="AX93" s="107"/>
      <c r="AY93" s="107"/>
    </row>
    <row r="94" spans="15:51" x14ac:dyDescent="0.25">
      <c r="O94" s="13"/>
      <c r="P94" s="109"/>
      <c r="Q94" s="109"/>
      <c r="R94" s="109"/>
      <c r="S94" s="109"/>
      <c r="T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T96" s="109"/>
      <c r="AS96" s="107"/>
      <c r="AT96" s="107"/>
      <c r="AU96" s="107"/>
      <c r="AV96" s="107"/>
      <c r="AW96" s="107"/>
      <c r="AX96" s="107"/>
      <c r="AY96" s="107"/>
    </row>
    <row r="97" spans="15:51" x14ac:dyDescent="0.25">
      <c r="O97" s="109"/>
      <c r="Q97" s="109"/>
      <c r="R97" s="109"/>
      <c r="S97" s="109"/>
      <c r="AS97" s="107"/>
      <c r="AT97" s="107"/>
      <c r="AU97" s="107"/>
      <c r="AV97" s="107"/>
      <c r="AW97" s="107"/>
      <c r="AX97" s="107"/>
      <c r="AY97" s="107"/>
    </row>
    <row r="98" spans="15:51" x14ac:dyDescent="0.25">
      <c r="O98" s="13"/>
      <c r="P98" s="109"/>
      <c r="Q98" s="109"/>
      <c r="R98" s="109"/>
      <c r="S98" s="109"/>
      <c r="T98" s="109"/>
      <c r="AS98" s="107"/>
      <c r="AT98" s="107"/>
      <c r="AU98" s="107"/>
      <c r="AV98" s="107"/>
      <c r="AW98" s="107"/>
      <c r="AX98" s="107"/>
      <c r="AY98" s="107"/>
    </row>
    <row r="99" spans="15:51" x14ac:dyDescent="0.25">
      <c r="O99" s="13"/>
      <c r="P99" s="109"/>
      <c r="Q99" s="109"/>
      <c r="R99" s="109"/>
      <c r="S99" s="109"/>
      <c r="T99" s="109"/>
      <c r="U99" s="109"/>
      <c r="AS99" s="107"/>
      <c r="AT99" s="107"/>
      <c r="AU99" s="107"/>
      <c r="AV99" s="107"/>
      <c r="AW99" s="107"/>
      <c r="AX99" s="107"/>
      <c r="AY99" s="107"/>
    </row>
    <row r="100" spans="15:51" x14ac:dyDescent="0.25">
      <c r="O100" s="13"/>
      <c r="P100" s="109"/>
      <c r="T100" s="109"/>
      <c r="U100" s="109"/>
      <c r="AS100" s="107"/>
      <c r="AT100" s="107"/>
      <c r="AU100" s="107"/>
      <c r="AV100" s="107"/>
      <c r="AW100" s="107"/>
      <c r="AX100" s="107"/>
      <c r="AY100" s="107"/>
    </row>
    <row r="112" spans="15:51" x14ac:dyDescent="0.25">
      <c r="AS112" s="107"/>
      <c r="AT112" s="107"/>
      <c r="AU112" s="107"/>
      <c r="AV112" s="107"/>
      <c r="AW112" s="107"/>
      <c r="AX112" s="107"/>
      <c r="AY112" s="107"/>
    </row>
  </sheetData>
  <protectedRanges>
    <protectedRange sqref="N56:R56 B68 S58:T64 B60:B65 N59:R64 T42 S54:T55 T53" name="Range2_12_5_1_1"/>
    <protectedRange sqref="N10 L10 L6 D6 D8 AD8 AF8 O8:U8 AJ8:AR8 AF10 AR11:AR34 L24:N31 N12:N23 N32:N34 N11:AG11 E11:E34 G11:G34 O12:AG34" name="Range1_16_3_1_1"/>
    <protectedRange sqref="I61 J59:M64 J56:M56 I64"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5:H65 F66 E65" name="Range2_2_2_9_2_1_1"/>
    <protectedRange sqref="D63 D66:D67" name="Range2_1_1_1_1_1_9_2_1_1"/>
    <protectedRange sqref="C64 C66" name="Range2_4_1_1_1"/>
    <protectedRange sqref="AS16:AS34" name="Range1_1_1_1"/>
    <protectedRange sqref="P3:U5" name="Range1_16_1_1_1_1"/>
    <protectedRange sqref="C67 C65 C62" name="Range2_1_3_1_1"/>
    <protectedRange sqref="H11:H34" name="Range1_1_1_1_1_1_1"/>
    <protectedRange sqref="B66:B67 J57:R58 D64:D65 I62:I63 Z55:Z56 S56:Y57 AA56:AU57 E66:E67 G66:H67 F67" name="Range2_2_1_10_1_1_1_2"/>
    <protectedRange sqref="C63" name="Range2_2_1_10_2_1_1_1"/>
    <protectedRange sqref="G62:H62 D60 F63 E62 N54:R55" name="Range2_12_1_6_1_1"/>
    <protectedRange sqref="D55:D56 I58:I60 I55:M55 G63:H64 G56:H58 E63:E64 F64:F65 F57:F59 E56:E58 J54:M54" name="Range2_2_12_1_7_1_1"/>
    <protectedRange sqref="D61:D62" name="Range2_1_1_1_1_11_1_2_1_1"/>
    <protectedRange sqref="E59 G59:H59 F60" name="Range2_2_2_9_1_1_1_1"/>
    <protectedRange sqref="D57" name="Range2_1_1_1_1_1_9_1_1_1_1"/>
    <protectedRange sqref="C61 C56" name="Range2_1_1_2_1_1"/>
    <protectedRange sqref="C60" name="Range2_1_2_2_1_1"/>
    <protectedRange sqref="C59" name="Range2_3_2_1_1"/>
    <protectedRange sqref="F55:F56 E55 G55:H55" name="Range2_2_12_1_1_1_1_1"/>
    <protectedRange sqref="C55" name="Range2_1_4_2_1_1_1"/>
    <protectedRange sqref="C57:C58" name="Range2_5_1_1_1"/>
    <protectedRange sqref="E60:E61 F61:F62 G60:H61 I56:I57" name="Range2_2_1_1_1_1"/>
    <protectedRange sqref="D58:D59" name="Range2_1_1_1_1_1_1_1_1"/>
    <protectedRange sqref="AS11:AS15" name="Range1_4_1_1_1_1"/>
    <protectedRange sqref="J11:J15 J26:J34" name="Range1_1_2_1_10_1_1_1_1"/>
    <protectedRange sqref="R71" name="Range2_2_1_10_1_1_1_1_1"/>
    <protectedRange sqref="T41" name="Range2_12_5_1_1_4"/>
    <protectedRange sqref="B41:B42" name="Range2_12_5_1_1_1"/>
    <protectedRange sqref="E41:H41" name="Range2_2_12_1_7_1_1_1"/>
    <protectedRange sqref="D41" name="Range2_3_2_1_3_1_1_2_10_1_1_1_1_1"/>
    <protectedRange sqref="C41" name="Range2_1_1_1_1_11_1_2_1_1_1"/>
    <protectedRange sqref="S38:S40" name="Range2_12_3_1_1_1_1"/>
    <protectedRange sqref="D38:H38 N38:R40" name="Range2_12_1_3_1_1_1_1"/>
    <protectedRange sqref="I38:M38 E39:M40" name="Range2_2_12_1_6_1_1_1_1"/>
    <protectedRange sqref="D39:D40" name="Range2_1_1_1_1_11_1_1_1_1_1_1"/>
    <protectedRange sqref="C39:C40"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2" name="Range2_2_12_1_3_1_1_1_1_1_4_1_1"/>
    <protectedRange sqref="E42:F42" name="Range2_2_12_1_7_1_1_3_1_1"/>
    <protectedRange sqref="I41:J41" name="Range2_2_12_1_4_2_1_1_1_2_1_1"/>
    <protectedRange sqref="S42" name="Range2_12_5_1_1_2_3_1"/>
    <protectedRange sqref="Q42:R42" name="Range2_12_1_6_1_1_1_1_2_1"/>
    <protectedRange sqref="N42:P42" name="Range2_12_1_2_3_1_1_1_1_2_1"/>
    <protectedRange sqref="I42:M42" name="Range2_2_12_1_4_3_1_1_1_1_2_1"/>
    <protectedRange sqref="D42" name="Range2_2_12_1_3_1_2_1_1_1_2_1_2_1"/>
    <protectedRange sqref="S53" name="Range2_12_2_1_1_1_2_1_1"/>
    <protectedRange sqref="Q53:R53" name="Range2_12_1_6_1_1_1_2_3_1_1_3_1_1_1_1_1_1"/>
    <protectedRange sqref="N53:P53" name="Range2_12_1_2_3_1_1_1_2_3_1_1_3_1_1_1_1_1_1"/>
    <protectedRange sqref="J53:M53" name="Range2_2_12_1_4_3_1_1_1_3_3_1_1_3_1_1_1_1_1_1"/>
    <protectedRange sqref="Q49:Q50 R48 T51:T52 T47" name="Range2_12_5_1_1_3"/>
    <protectedRange sqref="T45:T46" name="Range2_12_5_1_1_2_2"/>
    <protectedRange sqref="P49:P50 Q48 S51:S52 S45:S47" name="Range2_12_4_1_1_1_4_2_2_2"/>
    <protectedRange sqref="N49:O50 O48:P48 Q51:R52 Q45:R47" name="Range2_12_1_6_1_1_1_2_3_2_1_1_3"/>
    <protectedRange sqref="K49:M50 L48:N48 N51:P52 N45:P47" name="Range2_12_1_2_3_1_1_1_2_3_2_1_1_3"/>
    <protectedRange sqref="H49:J50 I48:K48 K51:M52 K45:M47" name="Range2_2_12_1_4_3_1_1_1_3_3_2_1_1_3"/>
    <protectedRange sqref="G49:G50 H48 J51:J52 J45:J47" name="Range2_2_12_1_4_3_1_1_1_3_2_1_2_2"/>
    <protectedRange sqref="D49:E49 E48:F48 G47:H47" name="Range2_2_12_1_3_1_2_1_1_1_2_1_1_1_1_1_1_2_1_1"/>
    <protectedRange sqref="C48 D47:E47" name="Range2_2_12_1_3_1_2_1_1_1_2_1_1_1_1_3_1_1_1_1"/>
    <protectedRange sqref="C49 D48 F47" name="Range2_2_12_1_3_1_2_1_1_1_3_1_1_1_1_1_3_1_1_1_1"/>
    <protectedRange sqref="F49 G48 I47" name="Range2_2_12_1_4_3_1_1_1_2_1_2_1_1_3_1_1_1_1_1_1"/>
    <protectedRange sqref="T44" name="Range2_12_5_1_1_2_1_1"/>
    <protectedRange sqref="E45:H46" name="Range2_2_12_1_3_1_2_1_1_1_1_2_1_1_1_1_1_1"/>
    <protectedRange sqref="D45:D46" name="Range2_2_12_1_3_1_2_1_1_1_2_1_2_3_1_1_1_1"/>
    <protectedRange sqref="T43" name="Range2_12_5_1_1_6_1_1_1_1_1_1_1"/>
    <protectedRange sqref="S43" name="Range2_12_5_1_1_5_3_1_1_1_1_1_1_1"/>
    <protectedRange sqref="Q43:R43" name="Range2_12_1_6_1_1_1_2_3_2_1_1_2_1_1_1_1_1"/>
    <protectedRange sqref="N43:P43" name="Range2_12_1_2_3_1_1_1_2_3_2_1_1_2_1_1_1_1_1"/>
    <protectedRange sqref="J43:M43" name="Range2_2_12_1_4_3_1_1_1_3_3_2_1_1_2_1_1_1_1_1"/>
    <protectedRange sqref="I43" name="Range2_2_12_1_4_3_1_1_1_2_1_2_2_1_2_1_1_1_1_1"/>
    <protectedRange sqref="G43:H43 D43:E43" name="Range2_2_12_1_3_1_2_1_1_1_2_1_3_2_1_2_1_1_1_1_1"/>
    <protectedRange sqref="F43" name="Range2_2_12_1_3_1_2_1_1_1_1_1_2_2_1_2_1_1_1_1_1"/>
    <protectedRange sqref="S44" name="Range2_12_4_1_1_1_4_2_2_1_1"/>
    <protectedRange sqref="Q44:R44" name="Range2_12_1_6_1_1_1_2_3_2_1_1_1_1"/>
    <protectedRange sqref="N44:P44" name="Range2_12_1_2_3_1_1_1_2_3_2_1_1_1_1"/>
    <protectedRange sqref="K44:M44" name="Range2_2_12_1_4_3_1_1_1_3_3_2_1_1_1_1"/>
    <protectedRange sqref="J44" name="Range2_2_12_1_4_3_1_1_1_3_2_1_2_1_1"/>
    <protectedRange sqref="D44:E44" name="Range2_2_12_1_3_1_2_1_1_1_2_1_2_3_2_1_1"/>
    <protectedRange sqref="I44" name="Range2_2_12_1_4_2_1_1_1_4_1_2_1_1_1_2_1_1"/>
    <protectedRange sqref="F44:H44" name="Range2_2_12_1_3_1_1_1_1_1_4_1_2_1_2_1_2_1_1"/>
    <protectedRange sqref="I45:I46" name="Range2_2_12_1_4_2_1_1_1_4_1_2_1_1_1_2_2_1"/>
    <protectedRange sqref="B57:B59" name="Range2_12_5_1_1_2"/>
    <protectedRange sqref="B56" name="Range2_12_5_1_1_2_1_4_1_1_1_2_1_1_1_1_1_1_1"/>
    <protectedRange sqref="B54:B55" name="Range2_12_5_1_1_2_1"/>
    <protectedRange sqref="I51" name="Range2_2_12_1_7_1_1_2_2"/>
    <protectedRange sqref="F50" name="Range2_2_12_1_4_3_1_1_1_3_3_1_1_3_1_1_1_1_1_1_2"/>
    <protectedRange sqref="C50:E50" name="Range2_2_12_1_3_1_2_1_1_1_1_2_1_1_1_1_1_1_2"/>
    <protectedRange sqref="G51:H51" name="Range2_2_12_1_3_1_2_1_1_1_2_1_1_1_1_1_1_2_1_1_1_1_1"/>
    <protectedRange sqref="D51:E51" name="Range2_2_12_1_3_1_2_1_1_1_2_1_1_1_1_3_1_1_1_1_1_2_1"/>
    <protectedRange sqref="F51" name="Range2_2_12_1_3_1_2_1_1_1_3_1_1_1_1_1_3_1_1_1_1_1_1_1"/>
    <protectedRange sqref="I53:I54" name="Range2_2_12_1_7_1_1_2_2_1"/>
    <protectedRange sqref="I52" name="Range2_2_12_1_4_3_1_1_1_3_3_1_1_3_1_1_1_1_1_1_2_1"/>
    <protectedRange sqref="E52:H52" name="Range2_2_12_1_3_1_2_1_1_1_1_2_1_1_1_1_1_1_2_1"/>
    <protectedRange sqref="D52" name="Range2_2_12_1_3_1_2_1_1_1_2_1_2_3_1_1_1_1_1_1"/>
    <protectedRange sqref="G54:H54" name="Range2_2_12_1_3_3_1_1_1_2_1_1_1_1_1_1_1_1_1_1_1_1_1_1_1"/>
    <protectedRange sqref="G53:H53" name="Range2_2_12_1_3_1_2_1_1_1_2_1_1_1_1_1_1_2_1_1_1_1_1_2"/>
    <protectedRange sqref="D53:E53" name="Range2_2_12_1_3_1_2_1_1_1_2_1_1_1_1_3_1_1_1_1_1_2_1_1"/>
    <protectedRange sqref="F53:F54" name="Range2_2_12_1_3_1_2_1_1_1_3_1_1_1_1_1_3_1_1_1_1_1_1_1_1"/>
    <protectedRange sqref="D54:E54" name="Range2_2_12_1_3_1_2_1_1_1_3_1_1_1_1_1_1_1_2_1_1_1_1_1_1"/>
    <protectedRange sqref="Q10 AG10 AP10" name="Range1_16_3_1_1_1_1_1"/>
    <protectedRange sqref="B44" name="Range2_12_5_1_1_1_2_2_1_1_1_1_1_1_1_1_1_1_1_1_1_1_1_1_1_1_1_1_1_1_1_1_1_1_1_1_1_1"/>
    <protectedRange sqref="B45" name="Range2_12_5_1_1_1_2_2_1_1_1_1_1_1_1_1_1_1_1_2_1_1_1_1_1_1_1_1_1_1_1_1_1_1_1_1_1_1_1_1_1_1_1_1_1_1_1_1_1_1_1_1_1_1"/>
    <protectedRange sqref="B43" name="Range2_12_5_1_1_1_2_1_1_1_1_1_1_1_1_1_1_1_2_1_1_1_1_1_1_1_1_1_1_1_1_1_1_1"/>
    <protectedRange sqref="B46" name="Range2_12_5_1_1_1_2_2_1_1_1_1_1_1_1_1_1_1_1_2_1_1_1_2_1_1_1_2_1_1_1_3_1_1_1_1_1_1_1_1_1_1_1_1_1_1_1_1_1_1_1_1_1_1_1_1_1_1_1_1_1"/>
    <protectedRange sqref="F11:F22" name="Range1_16_3_1_1_2_1_1_1_2_1"/>
    <protectedRange sqref="B47" name="Range2_12_5_1_1_1_2_1_1_1_1_1_1_1_1_1_1_1_2_1_2_1_1_1_1_1_1_1_1_1_2_1_1_1_1_1_1_1_1_1_1_1_1_1"/>
    <protectedRange sqref="B48" name="Range2_12_5_1_1_1_1_1_2_1_1_1_1_1_1_1_1_1_1_1_1_1_1_1_1_1_1_1_1_2"/>
    <protectedRange sqref="B49" name="Range2_12_5_1_1_1_1_1_2_1_1_2_1_1_1_1_1_1_1_1_1_1_1_1_1_1_1_1_1_2"/>
    <protectedRange sqref="B50" name="Range2_12_5_1_1_1_2_2_1_1_1_1_1_1_1_1_1_1_1_2_1_1_1_2_1_1_1_1_1_1_1_1_1_1_1_1_1_1_1_1_2"/>
    <protectedRange sqref="B51" name="Range2_12_5_1_1_1_2_2_1_1_1_1_1_1_1_1_1_1_1_2_1_1_1_1_1_1_1_1_1_3_1_3_1_2_1_1_1_1_1_1_1_1_1_1_1_1_1_2_1_1_1_1_1_2"/>
    <protectedRange sqref="B52" name="Range2_12_5_1_1_1_1_1_2_1_2_1_1_1_2_1_1_1_1_1_1_1_1_1_1_2_1_1_1_1_1_2"/>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653" priority="5" operator="containsText" text="N/A">
      <formula>NOT(ISERROR(SEARCH("N/A",X11)))</formula>
    </cfRule>
    <cfRule type="cellIs" dxfId="652" priority="23" operator="equal">
      <formula>0</formula>
    </cfRule>
  </conditionalFormatting>
  <conditionalFormatting sqref="X11:AE34">
    <cfRule type="cellIs" dxfId="651" priority="22" operator="greaterThanOrEqual">
      <formula>1185</formula>
    </cfRule>
  </conditionalFormatting>
  <conditionalFormatting sqref="X11:AE34">
    <cfRule type="cellIs" dxfId="650" priority="21" operator="between">
      <formula>0.1</formula>
      <formula>1184</formula>
    </cfRule>
  </conditionalFormatting>
  <conditionalFormatting sqref="X8 AO18:AO32 AJ11:AO17 AJ18:AN34">
    <cfRule type="cellIs" dxfId="649" priority="20" operator="equal">
      <formula>0</formula>
    </cfRule>
  </conditionalFormatting>
  <conditionalFormatting sqref="X8 AO18:AO32 AJ11:AO17 AJ18:AN34">
    <cfRule type="cellIs" dxfId="648" priority="19" operator="greaterThan">
      <formula>1179</formula>
    </cfRule>
  </conditionalFormatting>
  <conditionalFormatting sqref="X8 AO18:AO32 AJ11:AO17 AJ18:AN34">
    <cfRule type="cellIs" dxfId="647" priority="18" operator="greaterThan">
      <formula>99</formula>
    </cfRule>
  </conditionalFormatting>
  <conditionalFormatting sqref="X8 AO18:AO32 AJ11:AO17 AJ18:AN34">
    <cfRule type="cellIs" dxfId="646" priority="17" operator="greaterThan">
      <formula>0.99</formula>
    </cfRule>
  </conditionalFormatting>
  <conditionalFormatting sqref="AB8">
    <cfRule type="cellIs" dxfId="645" priority="16" operator="equal">
      <formula>0</formula>
    </cfRule>
  </conditionalFormatting>
  <conditionalFormatting sqref="AB8">
    <cfRule type="cellIs" dxfId="644" priority="15" operator="greaterThan">
      <formula>1179</formula>
    </cfRule>
  </conditionalFormatting>
  <conditionalFormatting sqref="AB8">
    <cfRule type="cellIs" dxfId="643" priority="14" operator="greaterThan">
      <formula>99</formula>
    </cfRule>
  </conditionalFormatting>
  <conditionalFormatting sqref="AB8">
    <cfRule type="cellIs" dxfId="642" priority="13" operator="greaterThan">
      <formula>0.99</formula>
    </cfRule>
  </conditionalFormatting>
  <conditionalFormatting sqref="AQ11:AQ34 AO33:AO34">
    <cfRule type="cellIs" dxfId="641" priority="12" operator="equal">
      <formula>0</formula>
    </cfRule>
  </conditionalFormatting>
  <conditionalFormatting sqref="AQ11:AQ34 AO33:AO34">
    <cfRule type="cellIs" dxfId="640" priority="11" operator="greaterThan">
      <formula>1179</formula>
    </cfRule>
  </conditionalFormatting>
  <conditionalFormatting sqref="AQ11:AQ34 AO33:AO34">
    <cfRule type="cellIs" dxfId="639" priority="10" operator="greaterThan">
      <formula>99</formula>
    </cfRule>
  </conditionalFormatting>
  <conditionalFormatting sqref="AQ11:AQ34 AO33:AO34">
    <cfRule type="cellIs" dxfId="638" priority="9" operator="greaterThan">
      <formula>0.99</formula>
    </cfRule>
  </conditionalFormatting>
  <conditionalFormatting sqref="AI11:AI34">
    <cfRule type="cellIs" dxfId="637" priority="8" operator="greaterThan">
      <formula>$AI$8</formula>
    </cfRule>
  </conditionalFormatting>
  <conditionalFormatting sqref="AH11:AH34">
    <cfRule type="cellIs" dxfId="636" priority="6" operator="greaterThan">
      <formula>$AH$8</formula>
    </cfRule>
    <cfRule type="cellIs" dxfId="635" priority="7" operator="greaterThan">
      <formula>$AH$8</formula>
    </cfRule>
  </conditionalFormatting>
  <conditionalFormatting sqref="AP11:AP34">
    <cfRule type="cellIs" dxfId="634" priority="4" operator="equal">
      <formula>0</formula>
    </cfRule>
  </conditionalFormatting>
  <conditionalFormatting sqref="AP11:AP34">
    <cfRule type="cellIs" dxfId="633" priority="3" operator="greaterThan">
      <formula>1179</formula>
    </cfRule>
  </conditionalFormatting>
  <conditionalFormatting sqref="AP11:AP34">
    <cfRule type="cellIs" dxfId="632" priority="2" operator="greaterThan">
      <formula>99</formula>
    </cfRule>
  </conditionalFormatting>
  <conditionalFormatting sqref="AP11:AP34">
    <cfRule type="cellIs" dxfId="631"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2"/>
  <sheetViews>
    <sheetView topLeftCell="A37" workbookViewId="0">
      <selection activeCell="J52" sqref="J52"/>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43"/>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38" t="s">
        <v>10</v>
      </c>
      <c r="I7" s="139" t="s">
        <v>11</v>
      </c>
      <c r="J7" s="139" t="s">
        <v>12</v>
      </c>
      <c r="K7" s="139" t="s">
        <v>13</v>
      </c>
      <c r="L7" s="13"/>
      <c r="M7" s="13"/>
      <c r="N7" s="13"/>
      <c r="O7" s="138" t="s">
        <v>14</v>
      </c>
      <c r="P7" s="346" t="s">
        <v>15</v>
      </c>
      <c r="Q7" s="348"/>
      <c r="R7" s="348"/>
      <c r="S7" s="348"/>
      <c r="T7" s="347"/>
      <c r="U7" s="359" t="s">
        <v>16</v>
      </c>
      <c r="V7" s="359"/>
      <c r="W7" s="139" t="s">
        <v>17</v>
      </c>
      <c r="X7" s="346" t="s">
        <v>18</v>
      </c>
      <c r="Y7" s="347"/>
      <c r="Z7" s="346" t="s">
        <v>19</v>
      </c>
      <c r="AA7" s="347"/>
      <c r="AB7" s="346" t="s">
        <v>20</v>
      </c>
      <c r="AC7" s="347"/>
      <c r="AD7" s="346" t="s">
        <v>21</v>
      </c>
      <c r="AE7" s="347"/>
      <c r="AF7" s="139" t="s">
        <v>22</v>
      </c>
      <c r="AG7" s="139" t="s">
        <v>23</v>
      </c>
      <c r="AH7" s="139" t="s">
        <v>24</v>
      </c>
      <c r="AI7" s="139" t="s">
        <v>25</v>
      </c>
      <c r="AJ7" s="346" t="s">
        <v>26</v>
      </c>
      <c r="AK7" s="348"/>
      <c r="AL7" s="348"/>
      <c r="AM7" s="348"/>
      <c r="AN7" s="347"/>
      <c r="AO7" s="346" t="s">
        <v>27</v>
      </c>
      <c r="AP7" s="348"/>
      <c r="AQ7" s="347"/>
      <c r="AR7" s="139" t="s">
        <v>28</v>
      </c>
      <c r="AS7" s="28"/>
      <c r="AT7" s="13"/>
      <c r="AU7" s="13"/>
      <c r="AV7" s="13"/>
      <c r="AW7" s="13"/>
      <c r="AX7" s="13"/>
      <c r="AY7" s="13"/>
    </row>
    <row r="8" spans="2:51" x14ac:dyDescent="0.25">
      <c r="B8" s="349">
        <v>42249</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26272</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39" t="s">
        <v>44</v>
      </c>
      <c r="M9" s="359" t="s">
        <v>45</v>
      </c>
      <c r="N9" s="34" t="s">
        <v>46</v>
      </c>
      <c r="O9" s="367" t="s">
        <v>47</v>
      </c>
      <c r="P9" s="367" t="s">
        <v>48</v>
      </c>
      <c r="Q9" s="35" t="s">
        <v>49</v>
      </c>
      <c r="R9" s="374" t="s">
        <v>50</v>
      </c>
      <c r="S9" s="375"/>
      <c r="T9" s="376"/>
      <c r="U9" s="140" t="s">
        <v>51</v>
      </c>
      <c r="V9" s="140" t="s">
        <v>52</v>
      </c>
      <c r="W9" s="362" t="s">
        <v>53</v>
      </c>
      <c r="X9" s="380" t="s">
        <v>54</v>
      </c>
      <c r="Y9" s="381"/>
      <c r="Z9" s="381"/>
      <c r="AA9" s="381"/>
      <c r="AB9" s="381"/>
      <c r="AC9" s="381"/>
      <c r="AD9" s="381"/>
      <c r="AE9" s="382"/>
      <c r="AF9" s="142" t="s">
        <v>55</v>
      </c>
      <c r="AG9" s="142" t="s">
        <v>56</v>
      </c>
      <c r="AH9" s="369" t="s">
        <v>57</v>
      </c>
      <c r="AI9" s="383" t="s">
        <v>58</v>
      </c>
      <c r="AJ9" s="140" t="s">
        <v>59</v>
      </c>
      <c r="AK9" s="140" t="s">
        <v>60</v>
      </c>
      <c r="AL9" s="140" t="s">
        <v>61</v>
      </c>
      <c r="AM9" s="140" t="s">
        <v>62</v>
      </c>
      <c r="AN9" s="140" t="s">
        <v>63</v>
      </c>
      <c r="AO9" s="140" t="s">
        <v>64</v>
      </c>
      <c r="AP9" s="140" t="s">
        <v>65</v>
      </c>
      <c r="AQ9" s="367" t="s">
        <v>66</v>
      </c>
      <c r="AR9" s="140" t="s">
        <v>67</v>
      </c>
      <c r="AS9" s="369" t="s">
        <v>68</v>
      </c>
      <c r="AV9" s="36" t="s">
        <v>69</v>
      </c>
      <c r="AW9" s="36" t="s">
        <v>70</v>
      </c>
      <c r="AY9" s="37" t="s">
        <v>71</v>
      </c>
    </row>
    <row r="10" spans="2:51" x14ac:dyDescent="0.25">
      <c r="B10" s="140" t="s">
        <v>72</v>
      </c>
      <c r="C10" s="140" t="s">
        <v>73</v>
      </c>
      <c r="D10" s="140" t="s">
        <v>74</v>
      </c>
      <c r="E10" s="140" t="s">
        <v>75</v>
      </c>
      <c r="F10" s="140" t="s">
        <v>74</v>
      </c>
      <c r="G10" s="140" t="s">
        <v>75</v>
      </c>
      <c r="H10" s="366"/>
      <c r="I10" s="140" t="s">
        <v>75</v>
      </c>
      <c r="J10" s="140" t="s">
        <v>75</v>
      </c>
      <c r="K10" s="140" t="s">
        <v>75</v>
      </c>
      <c r="L10" s="29" t="s">
        <v>29</v>
      </c>
      <c r="M10" s="359"/>
      <c r="N10" s="29" t="s">
        <v>29</v>
      </c>
      <c r="O10" s="368"/>
      <c r="P10" s="368"/>
      <c r="Q10" s="2">
        <f>'SEPT 1'!$Q$34</f>
        <v>49992992</v>
      </c>
      <c r="R10" s="377"/>
      <c r="S10" s="378"/>
      <c r="T10" s="379"/>
      <c r="U10" s="140" t="s">
        <v>75</v>
      </c>
      <c r="V10" s="140" t="s">
        <v>75</v>
      </c>
      <c r="W10" s="362"/>
      <c r="X10" s="38" t="s">
        <v>76</v>
      </c>
      <c r="Y10" s="38" t="s">
        <v>77</v>
      </c>
      <c r="Z10" s="38" t="s">
        <v>78</v>
      </c>
      <c r="AA10" s="38" t="s">
        <v>79</v>
      </c>
      <c r="AB10" s="38" t="s">
        <v>80</v>
      </c>
      <c r="AC10" s="38" t="s">
        <v>81</v>
      </c>
      <c r="AD10" s="38" t="s">
        <v>82</v>
      </c>
      <c r="AE10" s="38" t="s">
        <v>83</v>
      </c>
      <c r="AF10" s="39"/>
      <c r="AG10" s="2">
        <f>'SEPT 1'!AG34:AG34</f>
        <v>39992476</v>
      </c>
      <c r="AH10" s="369"/>
      <c r="AI10" s="384"/>
      <c r="AJ10" s="140" t="s">
        <v>84</v>
      </c>
      <c r="AK10" s="140" t="s">
        <v>84</v>
      </c>
      <c r="AL10" s="140" t="s">
        <v>84</v>
      </c>
      <c r="AM10" s="140" t="s">
        <v>84</v>
      </c>
      <c r="AN10" s="140" t="s">
        <v>84</v>
      </c>
      <c r="AO10" s="140" t="s">
        <v>84</v>
      </c>
      <c r="AP10" s="2">
        <f>'SEPT 1'!AP34:AP34</f>
        <v>9090481</v>
      </c>
      <c r="AQ10" s="368"/>
      <c r="AR10" s="141" t="s">
        <v>85</v>
      </c>
      <c r="AS10" s="369"/>
      <c r="AV10" s="40" t="s">
        <v>86</v>
      </c>
      <c r="AW10" s="40" t="s">
        <v>87</v>
      </c>
      <c r="AY10" s="84" t="s">
        <v>126</v>
      </c>
    </row>
    <row r="11" spans="2:51" x14ac:dyDescent="0.25">
      <c r="B11" s="41">
        <v>2</v>
      </c>
      <c r="C11" s="41">
        <v>4.1666666666666664E-2</v>
      </c>
      <c r="D11" s="123">
        <v>9</v>
      </c>
      <c r="E11" s="42">
        <f>D11/1.42</f>
        <v>6.3380281690140849</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127</v>
      </c>
      <c r="P11" s="124">
        <v>88</v>
      </c>
      <c r="Q11" s="124">
        <v>49996629</v>
      </c>
      <c r="R11" s="47">
        <f>IF(ISBLANK(Q11),"-",Q11-Q10)</f>
        <v>3637</v>
      </c>
      <c r="S11" s="48">
        <f>R11*24/1000</f>
        <v>87.287999999999997</v>
      </c>
      <c r="T11" s="48">
        <f>R11/1000</f>
        <v>3.637</v>
      </c>
      <c r="U11" s="125">
        <v>5.3</v>
      </c>
      <c r="V11" s="125">
        <f t="shared" ref="V11:V34" si="0">U11</f>
        <v>5.3</v>
      </c>
      <c r="W11" s="126" t="s">
        <v>125</v>
      </c>
      <c r="X11" s="128">
        <v>0</v>
      </c>
      <c r="Y11" s="128">
        <v>0</v>
      </c>
      <c r="Z11" s="128">
        <v>1056</v>
      </c>
      <c r="AA11" s="128">
        <v>0</v>
      </c>
      <c r="AB11" s="128">
        <v>1056</v>
      </c>
      <c r="AC11" s="49" t="s">
        <v>90</v>
      </c>
      <c r="AD11" s="49" t="s">
        <v>90</v>
      </c>
      <c r="AE11" s="49" t="s">
        <v>90</v>
      </c>
      <c r="AF11" s="127" t="s">
        <v>90</v>
      </c>
      <c r="AG11" s="127">
        <v>39993108</v>
      </c>
      <c r="AH11" s="50">
        <f>IF(ISBLANK(AG11),"-",AG11-AG10)</f>
        <v>632</v>
      </c>
      <c r="AI11" s="51">
        <f>AH11/T11</f>
        <v>173.7695903216937</v>
      </c>
      <c r="AJ11" s="108">
        <v>0</v>
      </c>
      <c r="AK11" s="108">
        <v>0</v>
      </c>
      <c r="AL11" s="108">
        <v>1</v>
      </c>
      <c r="AM11" s="108">
        <v>0</v>
      </c>
      <c r="AN11" s="108">
        <v>1</v>
      </c>
      <c r="AO11" s="108">
        <v>0.5</v>
      </c>
      <c r="AP11" s="128">
        <v>9092996</v>
      </c>
      <c r="AQ11" s="128">
        <f t="shared" ref="AQ11:AQ34" si="1">AP11-AP10</f>
        <v>2515</v>
      </c>
      <c r="AR11" s="52"/>
      <c r="AS11" s="53" t="s">
        <v>113</v>
      </c>
      <c r="AV11" s="40" t="s">
        <v>88</v>
      </c>
      <c r="AW11" s="40" t="s">
        <v>91</v>
      </c>
      <c r="AY11" s="84" t="s">
        <v>131</v>
      </c>
    </row>
    <row r="12" spans="2:51" x14ac:dyDescent="0.25">
      <c r="B12" s="41">
        <v>2.0416666666666701</v>
      </c>
      <c r="C12" s="41">
        <v>8.3333333333333329E-2</v>
      </c>
      <c r="D12" s="123">
        <v>11</v>
      </c>
      <c r="E12" s="42">
        <f t="shared" ref="E12:E34" si="2">D12/1.42</f>
        <v>7.746478873239437</v>
      </c>
      <c r="F12" s="110">
        <v>66</v>
      </c>
      <c r="G12" s="42">
        <f t="shared" ref="G12:G34" si="3">F12/1.42</f>
        <v>46.478873239436624</v>
      </c>
      <c r="H12" s="43" t="s">
        <v>88</v>
      </c>
      <c r="I12" s="43">
        <f t="shared" ref="I12:I34" si="4">J12-(2/1.42)</f>
        <v>41.549295774647888</v>
      </c>
      <c r="J12" s="44">
        <f>(F12-5)/1.42</f>
        <v>42.95774647887324</v>
      </c>
      <c r="K12" s="43">
        <f>J12+(6/1.42)</f>
        <v>47.183098591549296</v>
      </c>
      <c r="L12" s="45">
        <v>14</v>
      </c>
      <c r="M12" s="46" t="s">
        <v>89</v>
      </c>
      <c r="N12" s="46">
        <v>11.2</v>
      </c>
      <c r="O12" s="124">
        <v>125</v>
      </c>
      <c r="P12" s="124">
        <v>86</v>
      </c>
      <c r="Q12" s="124">
        <v>50000362</v>
      </c>
      <c r="R12" s="47">
        <f t="shared" ref="R12:R34" si="5">IF(ISBLANK(Q12),"-",Q12-Q11)</f>
        <v>3733</v>
      </c>
      <c r="S12" s="48">
        <f t="shared" ref="S12:S34" si="6">R12*24/1000</f>
        <v>89.591999999999999</v>
      </c>
      <c r="T12" s="48">
        <f t="shared" ref="T12:T34" si="7">R12/1000</f>
        <v>3.7330000000000001</v>
      </c>
      <c r="U12" s="125">
        <v>7</v>
      </c>
      <c r="V12" s="125">
        <f t="shared" si="0"/>
        <v>7</v>
      </c>
      <c r="W12" s="126" t="s">
        <v>125</v>
      </c>
      <c r="X12" s="128">
        <v>0</v>
      </c>
      <c r="Y12" s="128">
        <v>0</v>
      </c>
      <c r="Z12" s="128">
        <v>1056</v>
      </c>
      <c r="AA12" s="128">
        <v>0</v>
      </c>
      <c r="AB12" s="128">
        <v>1056</v>
      </c>
      <c r="AC12" s="49" t="s">
        <v>90</v>
      </c>
      <c r="AD12" s="49" t="s">
        <v>90</v>
      </c>
      <c r="AE12" s="49" t="s">
        <v>90</v>
      </c>
      <c r="AF12" s="127" t="s">
        <v>90</v>
      </c>
      <c r="AG12" s="127">
        <v>39993764</v>
      </c>
      <c r="AH12" s="50">
        <f>IF(ISBLANK(AG12),"-",AG12-AG11)</f>
        <v>656</v>
      </c>
      <c r="AI12" s="51">
        <f t="shared" ref="AI12:AI34" si="8">AH12/T12</f>
        <v>175.72997589070451</v>
      </c>
      <c r="AJ12" s="108">
        <v>0</v>
      </c>
      <c r="AK12" s="108">
        <v>0</v>
      </c>
      <c r="AL12" s="108">
        <v>1</v>
      </c>
      <c r="AM12" s="108">
        <v>0</v>
      </c>
      <c r="AN12" s="108">
        <v>1</v>
      </c>
      <c r="AO12" s="108">
        <v>0.5</v>
      </c>
      <c r="AP12" s="128">
        <v>9094573</v>
      </c>
      <c r="AQ12" s="128">
        <f t="shared" si="1"/>
        <v>1577</v>
      </c>
      <c r="AR12" s="54">
        <v>0.84</v>
      </c>
      <c r="AS12" s="53" t="s">
        <v>113</v>
      </c>
      <c r="AV12" s="40" t="s">
        <v>92</v>
      </c>
      <c r="AW12" s="40" t="s">
        <v>93</v>
      </c>
      <c r="AY12" s="84" t="s">
        <v>132</v>
      </c>
    </row>
    <row r="13" spans="2:51" x14ac:dyDescent="0.25">
      <c r="B13" s="41">
        <v>2.0833333333333299</v>
      </c>
      <c r="C13" s="41">
        <v>0.125</v>
      </c>
      <c r="D13" s="123">
        <v>13</v>
      </c>
      <c r="E13" s="42">
        <f t="shared" si="2"/>
        <v>9.1549295774647899</v>
      </c>
      <c r="F13" s="110">
        <v>66</v>
      </c>
      <c r="G13" s="42">
        <f t="shared" si="3"/>
        <v>46.478873239436624</v>
      </c>
      <c r="H13" s="43" t="s">
        <v>88</v>
      </c>
      <c r="I13" s="43">
        <f t="shared" si="4"/>
        <v>41.549295774647888</v>
      </c>
      <c r="J13" s="44">
        <f>(F13-5)/1.42</f>
        <v>42.95774647887324</v>
      </c>
      <c r="K13" s="43">
        <f>J13+(6/1.42)</f>
        <v>47.183098591549296</v>
      </c>
      <c r="L13" s="45">
        <v>14</v>
      </c>
      <c r="M13" s="46" t="s">
        <v>89</v>
      </c>
      <c r="N13" s="46">
        <v>11.2</v>
      </c>
      <c r="O13" s="124">
        <v>121</v>
      </c>
      <c r="P13" s="124">
        <v>82</v>
      </c>
      <c r="Q13" s="124">
        <v>50003960</v>
      </c>
      <c r="R13" s="47">
        <f t="shared" si="5"/>
        <v>3598</v>
      </c>
      <c r="S13" s="48">
        <f t="shared" si="6"/>
        <v>86.352000000000004</v>
      </c>
      <c r="T13" s="48">
        <f t="shared" si="7"/>
        <v>3.5979999999999999</v>
      </c>
      <c r="U13" s="125">
        <v>8.5</v>
      </c>
      <c r="V13" s="125">
        <f t="shared" si="0"/>
        <v>8.5</v>
      </c>
      <c r="W13" s="126" t="s">
        <v>125</v>
      </c>
      <c r="X13" s="128">
        <v>0</v>
      </c>
      <c r="Y13" s="128">
        <v>0</v>
      </c>
      <c r="Z13" s="128">
        <v>1007</v>
      </c>
      <c r="AA13" s="128">
        <v>0</v>
      </c>
      <c r="AB13" s="128">
        <v>1007</v>
      </c>
      <c r="AC13" s="49" t="s">
        <v>90</v>
      </c>
      <c r="AD13" s="49" t="s">
        <v>90</v>
      </c>
      <c r="AE13" s="49" t="s">
        <v>90</v>
      </c>
      <c r="AF13" s="127" t="s">
        <v>90</v>
      </c>
      <c r="AG13" s="127">
        <v>39994366</v>
      </c>
      <c r="AH13" s="50">
        <f>IF(ISBLANK(AG13),"-",AG13-AG12)</f>
        <v>602</v>
      </c>
      <c r="AI13" s="51">
        <f t="shared" si="8"/>
        <v>167.31517509727627</v>
      </c>
      <c r="AJ13" s="108">
        <v>0</v>
      </c>
      <c r="AK13" s="108">
        <v>0</v>
      </c>
      <c r="AL13" s="108">
        <v>1</v>
      </c>
      <c r="AM13" s="108">
        <v>0</v>
      </c>
      <c r="AN13" s="108">
        <v>1</v>
      </c>
      <c r="AO13" s="108">
        <v>0.5</v>
      </c>
      <c r="AP13" s="128">
        <v>9096090</v>
      </c>
      <c r="AQ13" s="128">
        <f t="shared" si="1"/>
        <v>1517</v>
      </c>
      <c r="AR13" s="52"/>
      <c r="AS13" s="53" t="s">
        <v>113</v>
      </c>
      <c r="AV13" s="40" t="s">
        <v>94</v>
      </c>
      <c r="AW13" s="40" t="s">
        <v>95</v>
      </c>
      <c r="AY13" s="84" t="s">
        <v>129</v>
      </c>
    </row>
    <row r="14" spans="2:51" x14ac:dyDescent="0.25">
      <c r="B14" s="41">
        <v>2.125</v>
      </c>
      <c r="C14" s="41">
        <v>0.16666666666666699</v>
      </c>
      <c r="D14" s="123">
        <v>18</v>
      </c>
      <c r="E14" s="42">
        <f t="shared" si="2"/>
        <v>12.67605633802817</v>
      </c>
      <c r="F14" s="110">
        <v>66</v>
      </c>
      <c r="G14" s="42">
        <f t="shared" si="3"/>
        <v>46.478873239436624</v>
      </c>
      <c r="H14" s="43" t="s">
        <v>88</v>
      </c>
      <c r="I14" s="43">
        <f t="shared" si="4"/>
        <v>41.549295774647888</v>
      </c>
      <c r="J14" s="44">
        <f>(F14-5)/1.42</f>
        <v>42.95774647887324</v>
      </c>
      <c r="K14" s="43">
        <f>J14+(6/1.42)</f>
        <v>47.183098591549296</v>
      </c>
      <c r="L14" s="45">
        <v>14</v>
      </c>
      <c r="M14" s="46" t="s">
        <v>89</v>
      </c>
      <c r="N14" s="46">
        <v>12.8</v>
      </c>
      <c r="O14" s="124">
        <v>95</v>
      </c>
      <c r="P14" s="124">
        <v>91</v>
      </c>
      <c r="Q14" s="124">
        <v>50007485</v>
      </c>
      <c r="R14" s="47">
        <f t="shared" si="5"/>
        <v>3525</v>
      </c>
      <c r="S14" s="48">
        <f t="shared" si="6"/>
        <v>84.6</v>
      </c>
      <c r="T14" s="48">
        <f t="shared" si="7"/>
        <v>3.5249999999999999</v>
      </c>
      <c r="U14" s="125">
        <v>9.5</v>
      </c>
      <c r="V14" s="125">
        <f t="shared" si="0"/>
        <v>9.5</v>
      </c>
      <c r="W14" s="126" t="s">
        <v>125</v>
      </c>
      <c r="X14" s="128">
        <v>0</v>
      </c>
      <c r="Y14" s="128">
        <v>0</v>
      </c>
      <c r="Z14" s="128">
        <v>1007</v>
      </c>
      <c r="AA14" s="128">
        <v>0</v>
      </c>
      <c r="AB14" s="128">
        <v>1007</v>
      </c>
      <c r="AC14" s="49" t="s">
        <v>90</v>
      </c>
      <c r="AD14" s="49" t="s">
        <v>90</v>
      </c>
      <c r="AE14" s="49" t="s">
        <v>90</v>
      </c>
      <c r="AF14" s="127" t="s">
        <v>90</v>
      </c>
      <c r="AG14" s="127">
        <v>39994908</v>
      </c>
      <c r="AH14" s="50">
        <f t="shared" ref="AH14:AH34" si="9">IF(ISBLANK(AG14),"-",AG14-AG13)</f>
        <v>542</v>
      </c>
      <c r="AI14" s="51">
        <f t="shared" si="8"/>
        <v>153.75886524822695</v>
      </c>
      <c r="AJ14" s="108">
        <v>0</v>
      </c>
      <c r="AK14" s="108">
        <v>0</v>
      </c>
      <c r="AL14" s="108">
        <v>1</v>
      </c>
      <c r="AM14" s="108">
        <v>0</v>
      </c>
      <c r="AN14" s="108">
        <v>1</v>
      </c>
      <c r="AO14" s="108">
        <v>0.5</v>
      </c>
      <c r="AP14" s="128">
        <v>9097031</v>
      </c>
      <c r="AQ14" s="128">
        <f t="shared" si="1"/>
        <v>941</v>
      </c>
      <c r="AR14" s="52"/>
      <c r="AS14" s="53" t="s">
        <v>113</v>
      </c>
      <c r="AT14" s="55"/>
      <c r="AV14" s="40" t="s">
        <v>96</v>
      </c>
      <c r="AW14" s="40" t="s">
        <v>97</v>
      </c>
    </row>
    <row r="15" spans="2:51" x14ac:dyDescent="0.25">
      <c r="B15" s="41">
        <v>2.1666666666666701</v>
      </c>
      <c r="C15" s="41">
        <v>0.20833333333333301</v>
      </c>
      <c r="D15" s="123">
        <v>16</v>
      </c>
      <c r="E15" s="42">
        <f t="shared" si="2"/>
        <v>11.267605633802818</v>
      </c>
      <c r="F15" s="110">
        <v>66</v>
      </c>
      <c r="G15" s="42">
        <f t="shared" si="3"/>
        <v>46.478873239436624</v>
      </c>
      <c r="H15" s="43" t="s">
        <v>88</v>
      </c>
      <c r="I15" s="43">
        <f t="shared" si="4"/>
        <v>41.549295774647888</v>
      </c>
      <c r="J15" s="44">
        <f>(F15-5)/1.42</f>
        <v>42.95774647887324</v>
      </c>
      <c r="K15" s="43">
        <f>J15+(6/1.42)</f>
        <v>47.183098591549296</v>
      </c>
      <c r="L15" s="45">
        <v>18</v>
      </c>
      <c r="M15" s="46" t="s">
        <v>89</v>
      </c>
      <c r="N15" s="46">
        <v>13.1</v>
      </c>
      <c r="O15" s="124">
        <v>104</v>
      </c>
      <c r="P15" s="124">
        <v>100</v>
      </c>
      <c r="Q15" s="124">
        <v>50011564</v>
      </c>
      <c r="R15" s="47">
        <f t="shared" si="5"/>
        <v>4079</v>
      </c>
      <c r="S15" s="48">
        <f t="shared" si="6"/>
        <v>97.896000000000001</v>
      </c>
      <c r="T15" s="48">
        <f t="shared" si="7"/>
        <v>4.0789999999999997</v>
      </c>
      <c r="U15" s="125">
        <v>9.5</v>
      </c>
      <c r="V15" s="125">
        <f t="shared" si="0"/>
        <v>9.5</v>
      </c>
      <c r="W15" s="126" t="s">
        <v>125</v>
      </c>
      <c r="X15" s="128">
        <v>0</v>
      </c>
      <c r="Y15" s="128">
        <v>0</v>
      </c>
      <c r="Z15" s="128">
        <v>1007</v>
      </c>
      <c r="AA15" s="128">
        <v>0</v>
      </c>
      <c r="AB15" s="128">
        <v>1007</v>
      </c>
      <c r="AC15" s="49" t="s">
        <v>90</v>
      </c>
      <c r="AD15" s="49" t="s">
        <v>90</v>
      </c>
      <c r="AE15" s="49" t="s">
        <v>90</v>
      </c>
      <c r="AF15" s="127" t="s">
        <v>90</v>
      </c>
      <c r="AG15" s="127">
        <v>39995500</v>
      </c>
      <c r="AH15" s="50">
        <f t="shared" si="9"/>
        <v>592</v>
      </c>
      <c r="AI15" s="51">
        <f t="shared" si="8"/>
        <v>145.13361117921059</v>
      </c>
      <c r="AJ15" s="108">
        <v>0</v>
      </c>
      <c r="AK15" s="108">
        <v>0</v>
      </c>
      <c r="AL15" s="108">
        <v>1</v>
      </c>
      <c r="AM15" s="108">
        <v>0</v>
      </c>
      <c r="AN15" s="108">
        <v>1</v>
      </c>
      <c r="AO15" s="108">
        <v>0</v>
      </c>
      <c r="AP15" s="128">
        <v>9097031</v>
      </c>
      <c r="AQ15" s="128">
        <f t="shared" si="1"/>
        <v>0</v>
      </c>
      <c r="AR15" s="52"/>
      <c r="AS15" s="53" t="s">
        <v>113</v>
      </c>
      <c r="AV15" s="40" t="s">
        <v>98</v>
      </c>
      <c r="AW15" s="40" t="s">
        <v>99</v>
      </c>
      <c r="AY15" s="107"/>
    </row>
    <row r="16" spans="2:51" x14ac:dyDescent="0.25">
      <c r="B16" s="41">
        <v>2.2083333333333299</v>
      </c>
      <c r="C16" s="41">
        <v>0.25</v>
      </c>
      <c r="D16" s="123">
        <v>10</v>
      </c>
      <c r="E16" s="42">
        <f t="shared" si="2"/>
        <v>7.042253521126761</v>
      </c>
      <c r="F16" s="93">
        <v>75</v>
      </c>
      <c r="G16" s="42">
        <f t="shared" si="3"/>
        <v>52.816901408450704</v>
      </c>
      <c r="H16" s="43" t="s">
        <v>88</v>
      </c>
      <c r="I16" s="43">
        <f t="shared" si="4"/>
        <v>51.408450704225352</v>
      </c>
      <c r="J16" s="44">
        <f t="shared" ref="J16:J25" si="10">F16/1.42</f>
        <v>52.816901408450704</v>
      </c>
      <c r="K16" s="43">
        <f>J16+1.42</f>
        <v>54.236901408450706</v>
      </c>
      <c r="L16" s="45">
        <v>19</v>
      </c>
      <c r="M16" s="46" t="s">
        <v>100</v>
      </c>
      <c r="N16" s="46">
        <v>13.1</v>
      </c>
      <c r="O16" s="124">
        <v>131</v>
      </c>
      <c r="P16" s="124">
        <v>128</v>
      </c>
      <c r="Q16" s="124">
        <v>50016278</v>
      </c>
      <c r="R16" s="47">
        <f t="shared" si="5"/>
        <v>4714</v>
      </c>
      <c r="S16" s="48">
        <f t="shared" si="6"/>
        <v>113.136</v>
      </c>
      <c r="T16" s="48">
        <f t="shared" si="7"/>
        <v>4.7140000000000004</v>
      </c>
      <c r="U16" s="125">
        <v>9.5</v>
      </c>
      <c r="V16" s="125">
        <f t="shared" si="0"/>
        <v>9.5</v>
      </c>
      <c r="W16" s="126" t="s">
        <v>125</v>
      </c>
      <c r="X16" s="128">
        <v>0</v>
      </c>
      <c r="Y16" s="128">
        <v>0</v>
      </c>
      <c r="Z16" s="128">
        <v>1188</v>
      </c>
      <c r="AA16" s="128">
        <v>0</v>
      </c>
      <c r="AB16" s="128">
        <v>1188</v>
      </c>
      <c r="AC16" s="49" t="s">
        <v>90</v>
      </c>
      <c r="AD16" s="49" t="s">
        <v>90</v>
      </c>
      <c r="AE16" s="49" t="s">
        <v>90</v>
      </c>
      <c r="AF16" s="127" t="s">
        <v>90</v>
      </c>
      <c r="AG16" s="127">
        <v>39996156</v>
      </c>
      <c r="AH16" s="50">
        <f t="shared" si="9"/>
        <v>656</v>
      </c>
      <c r="AI16" s="51">
        <f t="shared" si="8"/>
        <v>139.15994908782349</v>
      </c>
      <c r="AJ16" s="108">
        <v>0</v>
      </c>
      <c r="AK16" s="108">
        <v>0</v>
      </c>
      <c r="AL16" s="108">
        <v>1</v>
      </c>
      <c r="AM16" s="108">
        <v>0</v>
      </c>
      <c r="AN16" s="108">
        <v>1</v>
      </c>
      <c r="AO16" s="108">
        <v>0</v>
      </c>
      <c r="AP16" s="128">
        <v>9097031</v>
      </c>
      <c r="AQ16" s="128">
        <f t="shared" si="1"/>
        <v>0</v>
      </c>
      <c r="AR16" s="54">
        <v>1.1000000000000001</v>
      </c>
      <c r="AS16" s="53" t="s">
        <v>101</v>
      </c>
      <c r="AV16" s="40" t="s">
        <v>102</v>
      </c>
      <c r="AW16" s="40" t="s">
        <v>103</v>
      </c>
      <c r="AY16" s="107"/>
    </row>
    <row r="17" spans="1:51" x14ac:dyDescent="0.25">
      <c r="B17" s="41">
        <v>2.25</v>
      </c>
      <c r="C17" s="41">
        <v>0.29166666666666702</v>
      </c>
      <c r="D17" s="123">
        <v>7</v>
      </c>
      <c r="E17" s="42">
        <f t="shared" si="2"/>
        <v>4.9295774647887329</v>
      </c>
      <c r="F17" s="93">
        <v>83</v>
      </c>
      <c r="G17" s="42">
        <f t="shared" si="3"/>
        <v>58.450704225352112</v>
      </c>
      <c r="H17" s="43" t="s">
        <v>88</v>
      </c>
      <c r="I17" s="43">
        <f t="shared" si="4"/>
        <v>57.04225352112676</v>
      </c>
      <c r="J17" s="44">
        <f t="shared" si="10"/>
        <v>58.450704225352112</v>
      </c>
      <c r="K17" s="43">
        <f t="shared" ref="K17:K22" si="11">J17+1.42</f>
        <v>59.870704225352114</v>
      </c>
      <c r="L17" s="45">
        <v>19</v>
      </c>
      <c r="M17" s="46" t="s">
        <v>100</v>
      </c>
      <c r="N17" s="46">
        <v>16.7</v>
      </c>
      <c r="O17" s="124">
        <v>136</v>
      </c>
      <c r="P17" s="124">
        <v>148</v>
      </c>
      <c r="Q17" s="124">
        <v>50022415</v>
      </c>
      <c r="R17" s="47">
        <f t="shared" si="5"/>
        <v>6137</v>
      </c>
      <c r="S17" s="48">
        <f t="shared" si="6"/>
        <v>147.28800000000001</v>
      </c>
      <c r="T17" s="48">
        <f t="shared" si="7"/>
        <v>6.1369999999999996</v>
      </c>
      <c r="U17" s="125">
        <v>9.3000000000000007</v>
      </c>
      <c r="V17" s="125">
        <f t="shared" si="0"/>
        <v>9.3000000000000007</v>
      </c>
      <c r="W17" s="126" t="s">
        <v>133</v>
      </c>
      <c r="X17" s="128">
        <v>0</v>
      </c>
      <c r="Y17" s="128">
        <v>1037</v>
      </c>
      <c r="Z17" s="128">
        <v>1186</v>
      </c>
      <c r="AA17" s="128">
        <v>1185</v>
      </c>
      <c r="AB17" s="128">
        <v>1187</v>
      </c>
      <c r="AC17" s="49" t="s">
        <v>90</v>
      </c>
      <c r="AD17" s="49" t="s">
        <v>90</v>
      </c>
      <c r="AE17" s="49" t="s">
        <v>90</v>
      </c>
      <c r="AF17" s="127" t="s">
        <v>90</v>
      </c>
      <c r="AG17" s="127">
        <v>39997492</v>
      </c>
      <c r="AH17" s="50">
        <f t="shared" si="9"/>
        <v>1336</v>
      </c>
      <c r="AI17" s="51">
        <f t="shared" si="8"/>
        <v>217.69594264298519</v>
      </c>
      <c r="AJ17" s="108">
        <v>0</v>
      </c>
      <c r="AK17" s="108">
        <v>1</v>
      </c>
      <c r="AL17" s="108">
        <v>1</v>
      </c>
      <c r="AM17" s="108">
        <v>1</v>
      </c>
      <c r="AN17" s="108">
        <v>1</v>
      </c>
      <c r="AO17" s="108">
        <v>0</v>
      </c>
      <c r="AP17" s="128">
        <v>9097031</v>
      </c>
      <c r="AQ17" s="128">
        <f t="shared" si="1"/>
        <v>0</v>
      </c>
      <c r="AR17" s="52"/>
      <c r="AS17" s="53" t="s">
        <v>101</v>
      </c>
      <c r="AT17" s="55"/>
      <c r="AV17" s="40" t="s">
        <v>104</v>
      </c>
      <c r="AW17" s="40" t="s">
        <v>105</v>
      </c>
      <c r="AY17" s="111"/>
    </row>
    <row r="18" spans="1:51" x14ac:dyDescent="0.25">
      <c r="B18" s="41">
        <v>2.2916666666666701</v>
      </c>
      <c r="C18" s="41">
        <v>0.33333333333333298</v>
      </c>
      <c r="D18" s="123">
        <v>6</v>
      </c>
      <c r="E18" s="42">
        <f t="shared" si="2"/>
        <v>4.2253521126760569</v>
      </c>
      <c r="F18" s="93">
        <v>83</v>
      </c>
      <c r="G18" s="42">
        <f t="shared" si="3"/>
        <v>58.450704225352112</v>
      </c>
      <c r="H18" s="43" t="s">
        <v>88</v>
      </c>
      <c r="I18" s="43">
        <f t="shared" si="4"/>
        <v>57.04225352112676</v>
      </c>
      <c r="J18" s="44">
        <f t="shared" si="10"/>
        <v>58.450704225352112</v>
      </c>
      <c r="K18" s="43">
        <f t="shared" si="11"/>
        <v>59.870704225352114</v>
      </c>
      <c r="L18" s="45">
        <v>19</v>
      </c>
      <c r="M18" s="46" t="s">
        <v>100</v>
      </c>
      <c r="N18" s="46">
        <v>17.3</v>
      </c>
      <c r="O18" s="124">
        <v>133</v>
      </c>
      <c r="P18" s="124">
        <v>150</v>
      </c>
      <c r="Q18" s="124">
        <v>50028593</v>
      </c>
      <c r="R18" s="47">
        <f t="shared" si="5"/>
        <v>6178</v>
      </c>
      <c r="S18" s="48">
        <f t="shared" si="6"/>
        <v>148.27199999999999</v>
      </c>
      <c r="T18" s="48">
        <f t="shared" si="7"/>
        <v>6.1779999999999999</v>
      </c>
      <c r="U18" s="125">
        <v>8.6999999999999993</v>
      </c>
      <c r="V18" s="125">
        <f t="shared" si="0"/>
        <v>8.6999999999999993</v>
      </c>
      <c r="W18" s="126" t="s">
        <v>133</v>
      </c>
      <c r="X18" s="128">
        <v>0</v>
      </c>
      <c r="Y18" s="128">
        <v>1118</v>
      </c>
      <c r="Z18" s="128">
        <v>1186</v>
      </c>
      <c r="AA18" s="128">
        <v>1185</v>
      </c>
      <c r="AB18" s="128">
        <v>1187</v>
      </c>
      <c r="AC18" s="49" t="s">
        <v>90</v>
      </c>
      <c r="AD18" s="49" t="s">
        <v>90</v>
      </c>
      <c r="AE18" s="49" t="s">
        <v>90</v>
      </c>
      <c r="AF18" s="127" t="s">
        <v>90</v>
      </c>
      <c r="AG18" s="127">
        <v>39998876</v>
      </c>
      <c r="AH18" s="50">
        <f t="shared" si="9"/>
        <v>1384</v>
      </c>
      <c r="AI18" s="51">
        <f t="shared" si="8"/>
        <v>224.0207186791842</v>
      </c>
      <c r="AJ18" s="108">
        <v>0</v>
      </c>
      <c r="AK18" s="108">
        <v>1</v>
      </c>
      <c r="AL18" s="108">
        <v>1</v>
      </c>
      <c r="AM18" s="108">
        <v>1</v>
      </c>
      <c r="AN18" s="108">
        <v>1</v>
      </c>
      <c r="AO18" s="108">
        <v>0</v>
      </c>
      <c r="AP18" s="128">
        <v>9097031</v>
      </c>
      <c r="AQ18" s="128">
        <f t="shared" si="1"/>
        <v>0</v>
      </c>
      <c r="AR18" s="52"/>
      <c r="AS18" s="53" t="s">
        <v>101</v>
      </c>
      <c r="AV18" s="40" t="s">
        <v>106</v>
      </c>
      <c r="AW18" s="40" t="s">
        <v>107</v>
      </c>
      <c r="AY18" s="111"/>
    </row>
    <row r="19" spans="1:51" x14ac:dyDescent="0.25">
      <c r="B19" s="41">
        <v>2.3333333333333299</v>
      </c>
      <c r="C19" s="41">
        <v>0.375</v>
      </c>
      <c r="D19" s="123">
        <v>7</v>
      </c>
      <c r="E19" s="42">
        <f t="shared" si="2"/>
        <v>4.9295774647887329</v>
      </c>
      <c r="F19" s="93">
        <v>83</v>
      </c>
      <c r="G19" s="42">
        <f t="shared" si="3"/>
        <v>58.450704225352112</v>
      </c>
      <c r="H19" s="43" t="s">
        <v>88</v>
      </c>
      <c r="I19" s="43">
        <f t="shared" si="4"/>
        <v>57.04225352112676</v>
      </c>
      <c r="J19" s="44">
        <f t="shared" si="10"/>
        <v>58.450704225352112</v>
      </c>
      <c r="K19" s="43">
        <f t="shared" si="11"/>
        <v>59.870704225352114</v>
      </c>
      <c r="L19" s="45">
        <v>19</v>
      </c>
      <c r="M19" s="46" t="s">
        <v>100</v>
      </c>
      <c r="N19" s="46">
        <v>18.399999999999999</v>
      </c>
      <c r="O19" s="124">
        <v>136</v>
      </c>
      <c r="P19" s="124">
        <v>154</v>
      </c>
      <c r="Q19" s="124">
        <v>50035109</v>
      </c>
      <c r="R19" s="47">
        <f t="shared" si="5"/>
        <v>6516</v>
      </c>
      <c r="S19" s="48">
        <f t="shared" si="6"/>
        <v>156.38399999999999</v>
      </c>
      <c r="T19" s="48">
        <f t="shared" si="7"/>
        <v>6.516</v>
      </c>
      <c r="U19" s="125">
        <v>7.8</v>
      </c>
      <c r="V19" s="125">
        <f t="shared" si="0"/>
        <v>7.8</v>
      </c>
      <c r="W19" s="126" t="s">
        <v>133</v>
      </c>
      <c r="X19" s="128">
        <v>0</v>
      </c>
      <c r="Y19" s="128">
        <v>1118</v>
      </c>
      <c r="Z19" s="128">
        <v>1187</v>
      </c>
      <c r="AA19" s="128">
        <v>1185</v>
      </c>
      <c r="AB19" s="128">
        <v>1187</v>
      </c>
      <c r="AC19" s="49" t="s">
        <v>90</v>
      </c>
      <c r="AD19" s="49" t="s">
        <v>90</v>
      </c>
      <c r="AE19" s="49" t="s">
        <v>90</v>
      </c>
      <c r="AF19" s="127" t="s">
        <v>90</v>
      </c>
      <c r="AG19" s="127">
        <v>40000352</v>
      </c>
      <c r="AH19" s="50">
        <f t="shared" si="9"/>
        <v>1476</v>
      </c>
      <c r="AI19" s="51">
        <f t="shared" si="8"/>
        <v>226.51933701657458</v>
      </c>
      <c r="AJ19" s="108">
        <v>0</v>
      </c>
      <c r="AK19" s="108">
        <v>1</v>
      </c>
      <c r="AL19" s="108">
        <v>1</v>
      </c>
      <c r="AM19" s="108">
        <v>1</v>
      </c>
      <c r="AN19" s="108">
        <v>1</v>
      </c>
      <c r="AO19" s="108">
        <v>0</v>
      </c>
      <c r="AP19" s="128">
        <v>9097031</v>
      </c>
      <c r="AQ19" s="128">
        <f t="shared" si="1"/>
        <v>0</v>
      </c>
      <c r="AR19" s="52"/>
      <c r="AS19" s="53" t="s">
        <v>101</v>
      </c>
      <c r="AV19" s="40" t="s">
        <v>108</v>
      </c>
      <c r="AW19" s="40" t="s">
        <v>109</v>
      </c>
      <c r="AY19" s="111"/>
    </row>
    <row r="20" spans="1:51" x14ac:dyDescent="0.25">
      <c r="B20" s="41">
        <v>2.375</v>
      </c>
      <c r="C20" s="41">
        <v>0.41666666666666669</v>
      </c>
      <c r="D20" s="123">
        <v>8</v>
      </c>
      <c r="E20" s="42">
        <f t="shared" si="2"/>
        <v>5.6338028169014089</v>
      </c>
      <c r="F20" s="93">
        <v>83</v>
      </c>
      <c r="G20" s="42">
        <f t="shared" si="3"/>
        <v>58.450704225352112</v>
      </c>
      <c r="H20" s="43" t="s">
        <v>88</v>
      </c>
      <c r="I20" s="43">
        <f t="shared" si="4"/>
        <v>57.04225352112676</v>
      </c>
      <c r="J20" s="44">
        <f t="shared" si="10"/>
        <v>58.450704225352112</v>
      </c>
      <c r="K20" s="43">
        <f t="shared" si="11"/>
        <v>59.870704225352114</v>
      </c>
      <c r="L20" s="45">
        <v>19</v>
      </c>
      <c r="M20" s="46" t="s">
        <v>100</v>
      </c>
      <c r="N20" s="46">
        <v>17.7</v>
      </c>
      <c r="O20" s="124">
        <v>136</v>
      </c>
      <c r="P20" s="124">
        <v>151</v>
      </c>
      <c r="Q20" s="124">
        <v>50041507</v>
      </c>
      <c r="R20" s="47">
        <f t="shared" si="5"/>
        <v>6398</v>
      </c>
      <c r="S20" s="48">
        <f t="shared" si="6"/>
        <v>153.55199999999999</v>
      </c>
      <c r="T20" s="48">
        <f t="shared" si="7"/>
        <v>6.3979999999999997</v>
      </c>
      <c r="U20" s="125">
        <v>6.9</v>
      </c>
      <c r="V20" s="125">
        <f t="shared" si="0"/>
        <v>6.9</v>
      </c>
      <c r="W20" s="126" t="s">
        <v>133</v>
      </c>
      <c r="X20" s="128">
        <v>0</v>
      </c>
      <c r="Y20" s="128">
        <v>1119</v>
      </c>
      <c r="Z20" s="128">
        <v>1188</v>
      </c>
      <c r="AA20" s="128">
        <v>1185</v>
      </c>
      <c r="AB20" s="128">
        <v>1187</v>
      </c>
      <c r="AC20" s="49" t="s">
        <v>90</v>
      </c>
      <c r="AD20" s="49" t="s">
        <v>90</v>
      </c>
      <c r="AE20" s="49" t="s">
        <v>90</v>
      </c>
      <c r="AF20" s="127" t="s">
        <v>90</v>
      </c>
      <c r="AG20" s="127">
        <v>40001780</v>
      </c>
      <c r="AH20" s="50">
        <f t="shared" si="9"/>
        <v>1428</v>
      </c>
      <c r="AI20" s="51">
        <f t="shared" si="8"/>
        <v>223.19474835886214</v>
      </c>
      <c r="AJ20" s="108">
        <v>0</v>
      </c>
      <c r="AK20" s="108">
        <v>1</v>
      </c>
      <c r="AL20" s="108">
        <v>1</v>
      </c>
      <c r="AM20" s="108">
        <v>1</v>
      </c>
      <c r="AN20" s="108">
        <v>1</v>
      </c>
      <c r="AO20" s="108">
        <v>0</v>
      </c>
      <c r="AP20" s="128">
        <v>9097031</v>
      </c>
      <c r="AQ20" s="128">
        <f t="shared" si="1"/>
        <v>0</v>
      </c>
      <c r="AR20" s="54">
        <v>1.27</v>
      </c>
      <c r="AS20" s="53" t="s">
        <v>101</v>
      </c>
      <c r="AY20" s="111"/>
    </row>
    <row r="21" spans="1:51" x14ac:dyDescent="0.25">
      <c r="B21" s="41">
        <v>2.4166666666666701</v>
      </c>
      <c r="C21" s="41">
        <v>0.45833333333333298</v>
      </c>
      <c r="D21" s="123">
        <v>5</v>
      </c>
      <c r="E21" s="42">
        <f t="shared" si="2"/>
        <v>3.5211267605633805</v>
      </c>
      <c r="F21" s="93">
        <v>83</v>
      </c>
      <c r="G21" s="42">
        <f t="shared" si="3"/>
        <v>58.450704225352112</v>
      </c>
      <c r="H21" s="43" t="s">
        <v>88</v>
      </c>
      <c r="I21" s="43">
        <f t="shared" si="4"/>
        <v>57.04225352112676</v>
      </c>
      <c r="J21" s="44">
        <f t="shared" si="10"/>
        <v>58.450704225352112</v>
      </c>
      <c r="K21" s="43">
        <f t="shared" si="11"/>
        <v>59.870704225352114</v>
      </c>
      <c r="L21" s="45">
        <v>19</v>
      </c>
      <c r="M21" s="46" t="s">
        <v>100</v>
      </c>
      <c r="N21" s="46">
        <v>17.7</v>
      </c>
      <c r="O21" s="124">
        <v>128</v>
      </c>
      <c r="P21" s="124">
        <v>146</v>
      </c>
      <c r="Q21" s="124">
        <v>50047474</v>
      </c>
      <c r="R21" s="47">
        <f t="shared" si="5"/>
        <v>5967</v>
      </c>
      <c r="S21" s="48">
        <f t="shared" si="6"/>
        <v>143.208</v>
      </c>
      <c r="T21" s="48">
        <f t="shared" si="7"/>
        <v>5.9669999999999996</v>
      </c>
      <c r="U21" s="125">
        <v>6.1</v>
      </c>
      <c r="V21" s="125">
        <f t="shared" si="0"/>
        <v>6.1</v>
      </c>
      <c r="W21" s="126" t="s">
        <v>133</v>
      </c>
      <c r="X21" s="128">
        <v>0</v>
      </c>
      <c r="Y21" s="128">
        <v>1169</v>
      </c>
      <c r="Z21" s="128">
        <v>1187</v>
      </c>
      <c r="AA21" s="128">
        <v>1185</v>
      </c>
      <c r="AB21" s="128">
        <v>1187</v>
      </c>
      <c r="AC21" s="49" t="s">
        <v>90</v>
      </c>
      <c r="AD21" s="49" t="s">
        <v>90</v>
      </c>
      <c r="AE21" s="49" t="s">
        <v>90</v>
      </c>
      <c r="AF21" s="127" t="s">
        <v>90</v>
      </c>
      <c r="AG21" s="127">
        <v>40003140</v>
      </c>
      <c r="AH21" s="50">
        <f t="shared" si="9"/>
        <v>1360</v>
      </c>
      <c r="AI21" s="51">
        <f t="shared" si="8"/>
        <v>227.92022792022794</v>
      </c>
      <c r="AJ21" s="108">
        <v>0</v>
      </c>
      <c r="AK21" s="108">
        <v>1</v>
      </c>
      <c r="AL21" s="108">
        <v>1</v>
      </c>
      <c r="AM21" s="108">
        <v>1</v>
      </c>
      <c r="AN21" s="108">
        <v>1</v>
      </c>
      <c r="AO21" s="108">
        <v>0</v>
      </c>
      <c r="AP21" s="128">
        <v>9097031</v>
      </c>
      <c r="AQ21" s="128">
        <f t="shared" si="1"/>
        <v>0</v>
      </c>
      <c r="AR21" s="52"/>
      <c r="AS21" s="53" t="s">
        <v>101</v>
      </c>
      <c r="AY21" s="111"/>
    </row>
    <row r="22" spans="1:51" x14ac:dyDescent="0.25">
      <c r="B22" s="41">
        <v>2.4583333333333299</v>
      </c>
      <c r="C22" s="41">
        <v>0.5</v>
      </c>
      <c r="D22" s="123">
        <v>6</v>
      </c>
      <c r="E22" s="42">
        <f t="shared" si="2"/>
        <v>4.2253521126760569</v>
      </c>
      <c r="F22" s="93">
        <v>83</v>
      </c>
      <c r="G22" s="42">
        <f t="shared" si="3"/>
        <v>58.450704225352112</v>
      </c>
      <c r="H22" s="43" t="s">
        <v>88</v>
      </c>
      <c r="I22" s="43">
        <f t="shared" si="4"/>
        <v>57.04225352112676</v>
      </c>
      <c r="J22" s="44">
        <f t="shared" si="10"/>
        <v>58.450704225352112</v>
      </c>
      <c r="K22" s="43">
        <f t="shared" si="11"/>
        <v>59.870704225352114</v>
      </c>
      <c r="L22" s="45">
        <v>19</v>
      </c>
      <c r="M22" s="46" t="s">
        <v>100</v>
      </c>
      <c r="N22" s="46">
        <v>17.3</v>
      </c>
      <c r="O22" s="124">
        <v>127</v>
      </c>
      <c r="P22" s="124">
        <v>136</v>
      </c>
      <c r="Q22" s="124">
        <v>50053446</v>
      </c>
      <c r="R22" s="47">
        <f t="shared" si="5"/>
        <v>5972</v>
      </c>
      <c r="S22" s="48">
        <f t="shared" si="6"/>
        <v>143.328</v>
      </c>
      <c r="T22" s="48">
        <f t="shared" si="7"/>
        <v>5.9720000000000004</v>
      </c>
      <c r="U22" s="125">
        <v>5.2</v>
      </c>
      <c r="V22" s="125">
        <f t="shared" si="0"/>
        <v>5.2</v>
      </c>
      <c r="W22" s="126" t="s">
        <v>133</v>
      </c>
      <c r="X22" s="128">
        <v>0</v>
      </c>
      <c r="Y22" s="128">
        <v>1169</v>
      </c>
      <c r="Z22" s="128">
        <v>1186</v>
      </c>
      <c r="AA22" s="128">
        <v>1185</v>
      </c>
      <c r="AB22" s="128">
        <v>1187</v>
      </c>
      <c r="AC22" s="49" t="s">
        <v>90</v>
      </c>
      <c r="AD22" s="49" t="s">
        <v>90</v>
      </c>
      <c r="AE22" s="49" t="s">
        <v>90</v>
      </c>
      <c r="AF22" s="127" t="s">
        <v>90</v>
      </c>
      <c r="AG22" s="127">
        <v>40004548</v>
      </c>
      <c r="AH22" s="50">
        <f t="shared" si="9"/>
        <v>1408</v>
      </c>
      <c r="AI22" s="51">
        <f t="shared" si="8"/>
        <v>235.76691225720026</v>
      </c>
      <c r="AJ22" s="108">
        <v>0</v>
      </c>
      <c r="AK22" s="108">
        <v>1</v>
      </c>
      <c r="AL22" s="108">
        <v>1</v>
      </c>
      <c r="AM22" s="108">
        <v>1</v>
      </c>
      <c r="AN22" s="108">
        <v>1</v>
      </c>
      <c r="AO22" s="108">
        <v>0</v>
      </c>
      <c r="AP22" s="128">
        <v>9097031</v>
      </c>
      <c r="AQ22" s="128">
        <f t="shared" si="1"/>
        <v>0</v>
      </c>
      <c r="AR22" s="52"/>
      <c r="AS22" s="53" t="s">
        <v>101</v>
      </c>
      <c r="AV22" s="56" t="s">
        <v>110</v>
      </c>
      <c r="AY22" s="111"/>
    </row>
    <row r="23" spans="1:51" x14ac:dyDescent="0.25">
      <c r="A23" s="107" t="s">
        <v>128</v>
      </c>
      <c r="B23" s="41">
        <v>2.5</v>
      </c>
      <c r="C23" s="41">
        <v>0.54166666666666696</v>
      </c>
      <c r="D23" s="123">
        <v>6</v>
      </c>
      <c r="E23" s="42">
        <v>8</v>
      </c>
      <c r="F23" s="110">
        <v>81</v>
      </c>
      <c r="G23" s="42">
        <f t="shared" si="3"/>
        <v>57.04225352112676</v>
      </c>
      <c r="H23" s="43" t="s">
        <v>88</v>
      </c>
      <c r="I23" s="43">
        <f t="shared" si="4"/>
        <v>55.633802816901408</v>
      </c>
      <c r="J23" s="44">
        <f t="shared" si="10"/>
        <v>57.04225352112676</v>
      </c>
      <c r="K23" s="43">
        <f>J23+(6/1.42)</f>
        <v>61.267605633802816</v>
      </c>
      <c r="L23" s="45">
        <v>19</v>
      </c>
      <c r="M23" s="46" t="s">
        <v>100</v>
      </c>
      <c r="N23" s="46">
        <v>17.5</v>
      </c>
      <c r="O23" s="124">
        <v>130</v>
      </c>
      <c r="P23" s="124">
        <v>139</v>
      </c>
      <c r="Q23" s="124">
        <v>50059631</v>
      </c>
      <c r="R23" s="47">
        <f t="shared" si="5"/>
        <v>6185</v>
      </c>
      <c r="S23" s="48">
        <f t="shared" si="6"/>
        <v>148.44</v>
      </c>
      <c r="T23" s="48">
        <f t="shared" si="7"/>
        <v>6.1849999999999996</v>
      </c>
      <c r="U23" s="125">
        <v>4.4000000000000004</v>
      </c>
      <c r="V23" s="125">
        <f t="shared" si="0"/>
        <v>4.4000000000000004</v>
      </c>
      <c r="W23" s="126" t="s">
        <v>133</v>
      </c>
      <c r="X23" s="128">
        <v>0</v>
      </c>
      <c r="Y23" s="128">
        <v>1068</v>
      </c>
      <c r="Z23" s="128">
        <v>1186</v>
      </c>
      <c r="AA23" s="128">
        <v>1185</v>
      </c>
      <c r="AB23" s="128">
        <v>1188</v>
      </c>
      <c r="AC23" s="49" t="s">
        <v>90</v>
      </c>
      <c r="AD23" s="49" t="s">
        <v>90</v>
      </c>
      <c r="AE23" s="49" t="s">
        <v>90</v>
      </c>
      <c r="AF23" s="127" t="s">
        <v>90</v>
      </c>
      <c r="AG23" s="127">
        <v>40006004</v>
      </c>
      <c r="AH23" s="50">
        <f t="shared" si="9"/>
        <v>1456</v>
      </c>
      <c r="AI23" s="51">
        <f t="shared" si="8"/>
        <v>235.40824575586097</v>
      </c>
      <c r="AJ23" s="108">
        <v>0</v>
      </c>
      <c r="AK23" s="108">
        <v>1</v>
      </c>
      <c r="AL23" s="108">
        <v>1</v>
      </c>
      <c r="AM23" s="108">
        <v>1</v>
      </c>
      <c r="AN23" s="108">
        <v>1</v>
      </c>
      <c r="AO23" s="108">
        <v>0</v>
      </c>
      <c r="AP23" s="128">
        <v>9097031</v>
      </c>
      <c r="AQ23" s="128">
        <f t="shared" si="1"/>
        <v>0</v>
      </c>
      <c r="AR23" s="52"/>
      <c r="AS23" s="53" t="s">
        <v>113</v>
      </c>
      <c r="AT23" s="55"/>
      <c r="AV23" s="57" t="s">
        <v>111</v>
      </c>
      <c r="AW23" s="58" t="s">
        <v>112</v>
      </c>
      <c r="AY23" s="111"/>
    </row>
    <row r="24" spans="1:51" x14ac:dyDescent="0.25">
      <c r="B24" s="41">
        <v>2.5416666666666701</v>
      </c>
      <c r="C24" s="41">
        <v>0.58333333333333404</v>
      </c>
      <c r="D24" s="123">
        <v>6</v>
      </c>
      <c r="E24" s="42">
        <f t="shared" si="2"/>
        <v>4.2253521126760569</v>
      </c>
      <c r="F24" s="110">
        <v>81</v>
      </c>
      <c r="G24" s="42">
        <f t="shared" si="3"/>
        <v>57.04225352112676</v>
      </c>
      <c r="H24" s="43" t="s">
        <v>88</v>
      </c>
      <c r="I24" s="43">
        <f t="shared" si="4"/>
        <v>55.633802816901408</v>
      </c>
      <c r="J24" s="44">
        <f t="shared" si="10"/>
        <v>57.04225352112676</v>
      </c>
      <c r="K24" s="43">
        <f t="shared" ref="K24:K34" si="12">J24+(6/1.42)</f>
        <v>61.267605633802816</v>
      </c>
      <c r="L24" s="45">
        <v>18</v>
      </c>
      <c r="M24" s="46" t="s">
        <v>100</v>
      </c>
      <c r="N24" s="46">
        <v>17.3</v>
      </c>
      <c r="O24" s="124">
        <v>130</v>
      </c>
      <c r="P24" s="124">
        <v>138</v>
      </c>
      <c r="Q24" s="124">
        <v>50065328</v>
      </c>
      <c r="R24" s="47">
        <f t="shared" si="5"/>
        <v>5697</v>
      </c>
      <c r="S24" s="48">
        <f t="shared" si="6"/>
        <v>136.72800000000001</v>
      </c>
      <c r="T24" s="48">
        <f t="shared" si="7"/>
        <v>5.6970000000000001</v>
      </c>
      <c r="U24" s="125">
        <v>3.7</v>
      </c>
      <c r="V24" s="125">
        <f t="shared" si="0"/>
        <v>3.7</v>
      </c>
      <c r="W24" s="126" t="s">
        <v>133</v>
      </c>
      <c r="X24" s="128">
        <v>0</v>
      </c>
      <c r="Y24" s="128">
        <v>1066</v>
      </c>
      <c r="Z24" s="128">
        <v>1187</v>
      </c>
      <c r="AA24" s="128">
        <v>1185</v>
      </c>
      <c r="AB24" s="128">
        <v>1187</v>
      </c>
      <c r="AC24" s="49" t="s">
        <v>90</v>
      </c>
      <c r="AD24" s="49" t="s">
        <v>90</v>
      </c>
      <c r="AE24" s="49" t="s">
        <v>90</v>
      </c>
      <c r="AF24" s="127" t="s">
        <v>90</v>
      </c>
      <c r="AG24" s="127">
        <v>40007340</v>
      </c>
      <c r="AH24" s="50">
        <f t="shared" si="9"/>
        <v>1336</v>
      </c>
      <c r="AI24" s="51">
        <f t="shared" si="8"/>
        <v>234.50939090749517</v>
      </c>
      <c r="AJ24" s="108">
        <v>0</v>
      </c>
      <c r="AK24" s="108">
        <v>1</v>
      </c>
      <c r="AL24" s="108">
        <v>1</v>
      </c>
      <c r="AM24" s="108">
        <v>1</v>
      </c>
      <c r="AN24" s="108">
        <v>1</v>
      </c>
      <c r="AO24" s="108">
        <v>0</v>
      </c>
      <c r="AP24" s="128">
        <v>9097031</v>
      </c>
      <c r="AQ24" s="128">
        <f t="shared" si="1"/>
        <v>0</v>
      </c>
      <c r="AR24" s="54">
        <v>1.24</v>
      </c>
      <c r="AS24" s="53" t="s">
        <v>113</v>
      </c>
      <c r="AV24" s="59" t="s">
        <v>29</v>
      </c>
      <c r="AW24" s="59">
        <v>14.7</v>
      </c>
      <c r="AY24" s="111"/>
    </row>
    <row r="25" spans="1:51" x14ac:dyDescent="0.25">
      <c r="B25" s="41">
        <v>2.5833333333333299</v>
      </c>
      <c r="C25" s="41">
        <v>0.625</v>
      </c>
      <c r="D25" s="123">
        <v>6</v>
      </c>
      <c r="E25" s="42">
        <f t="shared" si="2"/>
        <v>4.2253521126760569</v>
      </c>
      <c r="F25" s="110">
        <v>81</v>
      </c>
      <c r="G25" s="42">
        <f t="shared" si="3"/>
        <v>57.04225352112676</v>
      </c>
      <c r="H25" s="43" t="s">
        <v>88</v>
      </c>
      <c r="I25" s="43">
        <f t="shared" si="4"/>
        <v>55.633802816901408</v>
      </c>
      <c r="J25" s="44">
        <f t="shared" si="10"/>
        <v>57.04225352112676</v>
      </c>
      <c r="K25" s="43">
        <f t="shared" si="12"/>
        <v>61.267605633802816</v>
      </c>
      <c r="L25" s="45">
        <v>18</v>
      </c>
      <c r="M25" s="46" t="s">
        <v>100</v>
      </c>
      <c r="N25" s="46">
        <v>16.899999999999999</v>
      </c>
      <c r="O25" s="124">
        <v>135</v>
      </c>
      <c r="P25" s="124">
        <v>132</v>
      </c>
      <c r="Q25" s="124">
        <v>50071133</v>
      </c>
      <c r="R25" s="47">
        <f t="shared" si="5"/>
        <v>5805</v>
      </c>
      <c r="S25" s="48">
        <f t="shared" si="6"/>
        <v>139.32</v>
      </c>
      <c r="T25" s="48">
        <f t="shared" si="7"/>
        <v>5.8049999999999997</v>
      </c>
      <c r="U25" s="125">
        <v>3.3</v>
      </c>
      <c r="V25" s="125">
        <f t="shared" si="0"/>
        <v>3.3</v>
      </c>
      <c r="W25" s="126" t="s">
        <v>133</v>
      </c>
      <c r="X25" s="128">
        <v>0</v>
      </c>
      <c r="Y25" s="128">
        <v>1066</v>
      </c>
      <c r="Z25" s="128">
        <v>1187</v>
      </c>
      <c r="AA25" s="128">
        <v>1185</v>
      </c>
      <c r="AB25" s="128">
        <v>1187</v>
      </c>
      <c r="AC25" s="49" t="s">
        <v>90</v>
      </c>
      <c r="AD25" s="49" t="s">
        <v>90</v>
      </c>
      <c r="AE25" s="49" t="s">
        <v>90</v>
      </c>
      <c r="AF25" s="127" t="s">
        <v>90</v>
      </c>
      <c r="AG25" s="127">
        <v>40008732</v>
      </c>
      <c r="AH25" s="50">
        <f t="shared" si="9"/>
        <v>1392</v>
      </c>
      <c r="AI25" s="51">
        <f t="shared" si="8"/>
        <v>239.79328165374679</v>
      </c>
      <c r="AJ25" s="108">
        <v>0</v>
      </c>
      <c r="AK25" s="108">
        <v>1</v>
      </c>
      <c r="AL25" s="108">
        <v>1</v>
      </c>
      <c r="AM25" s="108">
        <v>1</v>
      </c>
      <c r="AN25" s="108">
        <v>1</v>
      </c>
      <c r="AO25" s="108">
        <v>0</v>
      </c>
      <c r="AP25" s="128">
        <v>9097031</v>
      </c>
      <c r="AQ25" s="128">
        <f t="shared" si="1"/>
        <v>0</v>
      </c>
      <c r="AR25" s="52"/>
      <c r="AS25" s="53" t="s">
        <v>113</v>
      </c>
      <c r="AV25" s="59" t="s">
        <v>74</v>
      </c>
      <c r="AW25" s="59">
        <v>10.36</v>
      </c>
      <c r="AY25" s="111"/>
    </row>
    <row r="26" spans="1:51" x14ac:dyDescent="0.25">
      <c r="B26" s="41">
        <v>2.625</v>
      </c>
      <c r="C26" s="41">
        <v>0.66666666666666696</v>
      </c>
      <c r="D26" s="123">
        <v>5</v>
      </c>
      <c r="E26" s="42">
        <f t="shared" si="2"/>
        <v>3.5211267605633805</v>
      </c>
      <c r="F26" s="110">
        <v>81</v>
      </c>
      <c r="G26" s="42">
        <f t="shared" si="3"/>
        <v>57.04225352112676</v>
      </c>
      <c r="H26" s="43" t="s">
        <v>88</v>
      </c>
      <c r="I26" s="43">
        <f t="shared" si="4"/>
        <v>53.521126760563384</v>
      </c>
      <c r="J26" s="44">
        <f>(F26-3)/1.42</f>
        <v>54.929577464788736</v>
      </c>
      <c r="K26" s="43">
        <f t="shared" si="12"/>
        <v>59.154929577464792</v>
      </c>
      <c r="L26" s="45">
        <v>18</v>
      </c>
      <c r="M26" s="46" t="s">
        <v>100</v>
      </c>
      <c r="N26" s="46">
        <v>16.7</v>
      </c>
      <c r="O26" s="124">
        <v>135</v>
      </c>
      <c r="P26" s="124">
        <v>133</v>
      </c>
      <c r="Q26" s="124">
        <v>50076635</v>
      </c>
      <c r="R26" s="47">
        <f t="shared" si="5"/>
        <v>5502</v>
      </c>
      <c r="S26" s="48">
        <f t="shared" si="6"/>
        <v>132.048</v>
      </c>
      <c r="T26" s="48">
        <f t="shared" si="7"/>
        <v>5.5019999999999998</v>
      </c>
      <c r="U26" s="125">
        <v>3.2</v>
      </c>
      <c r="V26" s="125">
        <f t="shared" si="0"/>
        <v>3.2</v>
      </c>
      <c r="W26" s="126" t="s">
        <v>133</v>
      </c>
      <c r="X26" s="128">
        <v>0</v>
      </c>
      <c r="Y26" s="128">
        <v>1004</v>
      </c>
      <c r="Z26" s="128">
        <v>1187</v>
      </c>
      <c r="AA26" s="128">
        <v>1185</v>
      </c>
      <c r="AB26" s="128">
        <v>1187</v>
      </c>
      <c r="AC26" s="49" t="s">
        <v>90</v>
      </c>
      <c r="AD26" s="49" t="s">
        <v>90</v>
      </c>
      <c r="AE26" s="49" t="s">
        <v>90</v>
      </c>
      <c r="AF26" s="127" t="s">
        <v>90</v>
      </c>
      <c r="AG26" s="127">
        <v>40010024</v>
      </c>
      <c r="AH26" s="50">
        <f t="shared" si="9"/>
        <v>1292</v>
      </c>
      <c r="AI26" s="51">
        <f t="shared" si="8"/>
        <v>234.82370047255543</v>
      </c>
      <c r="AJ26" s="108">
        <v>0</v>
      </c>
      <c r="AK26" s="108">
        <v>1</v>
      </c>
      <c r="AL26" s="108">
        <v>1</v>
      </c>
      <c r="AM26" s="108">
        <v>1</v>
      </c>
      <c r="AN26" s="108">
        <v>1</v>
      </c>
      <c r="AO26" s="108">
        <v>0</v>
      </c>
      <c r="AP26" s="128">
        <v>9097031</v>
      </c>
      <c r="AQ26" s="128">
        <f t="shared" si="1"/>
        <v>0</v>
      </c>
      <c r="AR26" s="52"/>
      <c r="AS26" s="53" t="s">
        <v>113</v>
      </c>
      <c r="AV26" s="59" t="s">
        <v>114</v>
      </c>
      <c r="AW26" s="59">
        <v>1.01325</v>
      </c>
      <c r="AY26" s="111"/>
    </row>
    <row r="27" spans="1:51" x14ac:dyDescent="0.25">
      <c r="B27" s="41">
        <v>2.6666666666666701</v>
      </c>
      <c r="C27" s="41">
        <v>0.70833333333333404</v>
      </c>
      <c r="D27" s="123">
        <v>4</v>
      </c>
      <c r="E27" s="42">
        <f t="shared" si="2"/>
        <v>2.8169014084507045</v>
      </c>
      <c r="F27" s="110">
        <v>81</v>
      </c>
      <c r="G27" s="42">
        <f t="shared" si="3"/>
        <v>57.04225352112676</v>
      </c>
      <c r="H27" s="43" t="s">
        <v>88</v>
      </c>
      <c r="I27" s="43">
        <f t="shared" si="4"/>
        <v>53.521126760563384</v>
      </c>
      <c r="J27" s="44">
        <f t="shared" ref="J27:J32" si="13">(F27-3)/1.42</f>
        <v>54.929577464788736</v>
      </c>
      <c r="K27" s="43">
        <f t="shared" si="12"/>
        <v>59.154929577464792</v>
      </c>
      <c r="L27" s="45">
        <v>18</v>
      </c>
      <c r="M27" s="46" t="s">
        <v>100</v>
      </c>
      <c r="N27" s="46">
        <v>16.7</v>
      </c>
      <c r="O27" s="124">
        <v>136</v>
      </c>
      <c r="P27" s="124">
        <v>137</v>
      </c>
      <c r="Q27" s="124">
        <v>50082231</v>
      </c>
      <c r="R27" s="47">
        <f t="shared" si="5"/>
        <v>5596</v>
      </c>
      <c r="S27" s="48">
        <f t="shared" si="6"/>
        <v>134.304</v>
      </c>
      <c r="T27" s="48">
        <f t="shared" si="7"/>
        <v>5.5960000000000001</v>
      </c>
      <c r="U27" s="125">
        <v>3.1</v>
      </c>
      <c r="V27" s="125">
        <f t="shared" si="0"/>
        <v>3.1</v>
      </c>
      <c r="W27" s="126" t="s">
        <v>133</v>
      </c>
      <c r="X27" s="128">
        <v>0</v>
      </c>
      <c r="Y27" s="128">
        <v>1004</v>
      </c>
      <c r="Z27" s="128">
        <v>1187</v>
      </c>
      <c r="AA27" s="128">
        <v>1185</v>
      </c>
      <c r="AB27" s="128">
        <v>1187</v>
      </c>
      <c r="AC27" s="49" t="s">
        <v>90</v>
      </c>
      <c r="AD27" s="49" t="s">
        <v>90</v>
      </c>
      <c r="AE27" s="49" t="s">
        <v>90</v>
      </c>
      <c r="AF27" s="127" t="s">
        <v>90</v>
      </c>
      <c r="AG27" s="127">
        <v>40011340</v>
      </c>
      <c r="AH27" s="50">
        <f t="shared" si="9"/>
        <v>1316</v>
      </c>
      <c r="AI27" s="51">
        <f t="shared" si="8"/>
        <v>235.16797712651893</v>
      </c>
      <c r="AJ27" s="108">
        <v>0</v>
      </c>
      <c r="AK27" s="108">
        <v>1</v>
      </c>
      <c r="AL27" s="108">
        <v>1</v>
      </c>
      <c r="AM27" s="108">
        <v>1</v>
      </c>
      <c r="AN27" s="108">
        <v>1</v>
      </c>
      <c r="AO27" s="108">
        <v>0</v>
      </c>
      <c r="AP27" s="128">
        <v>9097031</v>
      </c>
      <c r="AQ27" s="128">
        <f t="shared" si="1"/>
        <v>0</v>
      </c>
      <c r="AR27" s="52"/>
      <c r="AS27" s="53" t="s">
        <v>113</v>
      </c>
      <c r="AV27" s="59" t="s">
        <v>115</v>
      </c>
      <c r="AW27" s="59">
        <v>1</v>
      </c>
      <c r="AY27" s="111"/>
    </row>
    <row r="28" spans="1:51" x14ac:dyDescent="0.25">
      <c r="B28" s="41">
        <v>2.7083333333333299</v>
      </c>
      <c r="C28" s="41">
        <v>0.750000000000002</v>
      </c>
      <c r="D28" s="123">
        <v>4</v>
      </c>
      <c r="E28" s="42">
        <f t="shared" si="2"/>
        <v>2.8169014084507045</v>
      </c>
      <c r="F28" s="110">
        <v>78</v>
      </c>
      <c r="G28" s="42">
        <f t="shared" si="3"/>
        <v>54.929577464788736</v>
      </c>
      <c r="H28" s="43" t="s">
        <v>88</v>
      </c>
      <c r="I28" s="43">
        <f t="shared" si="4"/>
        <v>51.408450704225352</v>
      </c>
      <c r="J28" s="44">
        <f t="shared" si="13"/>
        <v>52.816901408450704</v>
      </c>
      <c r="K28" s="43">
        <f t="shared" si="12"/>
        <v>57.04225352112676</v>
      </c>
      <c r="L28" s="45">
        <v>18</v>
      </c>
      <c r="M28" s="46" t="s">
        <v>100</v>
      </c>
      <c r="N28" s="46">
        <v>16.7</v>
      </c>
      <c r="O28" s="124">
        <v>135</v>
      </c>
      <c r="P28" s="124">
        <v>132</v>
      </c>
      <c r="Q28" s="124">
        <v>50087963</v>
      </c>
      <c r="R28" s="47">
        <f t="shared" si="5"/>
        <v>5732</v>
      </c>
      <c r="S28" s="48">
        <f t="shared" si="6"/>
        <v>137.56800000000001</v>
      </c>
      <c r="T28" s="48">
        <f t="shared" si="7"/>
        <v>5.7320000000000002</v>
      </c>
      <c r="U28" s="125">
        <v>3</v>
      </c>
      <c r="V28" s="125">
        <f t="shared" si="0"/>
        <v>3</v>
      </c>
      <c r="W28" s="126" t="s">
        <v>133</v>
      </c>
      <c r="X28" s="128">
        <v>0</v>
      </c>
      <c r="Y28" s="128">
        <v>1005</v>
      </c>
      <c r="Z28" s="128">
        <v>1187</v>
      </c>
      <c r="AA28" s="128">
        <v>1185</v>
      </c>
      <c r="AB28" s="128">
        <v>1187</v>
      </c>
      <c r="AC28" s="49" t="s">
        <v>90</v>
      </c>
      <c r="AD28" s="49" t="s">
        <v>90</v>
      </c>
      <c r="AE28" s="49" t="s">
        <v>90</v>
      </c>
      <c r="AF28" s="127" t="s">
        <v>90</v>
      </c>
      <c r="AG28" s="127">
        <v>40012672</v>
      </c>
      <c r="AH28" s="50">
        <f t="shared" si="9"/>
        <v>1332</v>
      </c>
      <c r="AI28" s="51">
        <f t="shared" si="8"/>
        <v>232.37962316817863</v>
      </c>
      <c r="AJ28" s="108">
        <v>0</v>
      </c>
      <c r="AK28" s="108">
        <v>1</v>
      </c>
      <c r="AL28" s="108">
        <v>1</v>
      </c>
      <c r="AM28" s="108">
        <v>1</v>
      </c>
      <c r="AN28" s="108">
        <v>1</v>
      </c>
      <c r="AO28" s="108">
        <v>0</v>
      </c>
      <c r="AP28" s="128">
        <v>9097031</v>
      </c>
      <c r="AQ28" s="128">
        <f t="shared" si="1"/>
        <v>0</v>
      </c>
      <c r="AR28" s="54">
        <v>1.0900000000000001</v>
      </c>
      <c r="AS28" s="53" t="s">
        <v>113</v>
      </c>
      <c r="AV28" s="59" t="s">
        <v>116</v>
      </c>
      <c r="AW28" s="59">
        <v>101.325</v>
      </c>
      <c r="AY28" s="111"/>
    </row>
    <row r="29" spans="1:51" x14ac:dyDescent="0.25">
      <c r="B29" s="41">
        <v>2.75</v>
      </c>
      <c r="C29" s="41">
        <v>0.79166666666666896</v>
      </c>
      <c r="D29" s="123">
        <v>4</v>
      </c>
      <c r="E29" s="42">
        <f t="shared" si="2"/>
        <v>2.8169014084507045</v>
      </c>
      <c r="F29" s="110">
        <v>78</v>
      </c>
      <c r="G29" s="42">
        <f t="shared" si="3"/>
        <v>54.929577464788736</v>
      </c>
      <c r="H29" s="43" t="s">
        <v>88</v>
      </c>
      <c r="I29" s="43">
        <f t="shared" si="4"/>
        <v>51.408450704225352</v>
      </c>
      <c r="J29" s="44">
        <f t="shared" si="13"/>
        <v>52.816901408450704</v>
      </c>
      <c r="K29" s="43">
        <f t="shared" si="12"/>
        <v>57.04225352112676</v>
      </c>
      <c r="L29" s="45">
        <v>18</v>
      </c>
      <c r="M29" s="46" t="s">
        <v>100</v>
      </c>
      <c r="N29" s="46">
        <v>16.600000000000001</v>
      </c>
      <c r="O29" s="124">
        <v>134</v>
      </c>
      <c r="P29" s="124">
        <v>135</v>
      </c>
      <c r="Q29" s="124">
        <v>50093514</v>
      </c>
      <c r="R29" s="47">
        <f t="shared" si="5"/>
        <v>5551</v>
      </c>
      <c r="S29" s="48">
        <f t="shared" si="6"/>
        <v>133.22399999999999</v>
      </c>
      <c r="T29" s="48">
        <f t="shared" si="7"/>
        <v>5.5510000000000002</v>
      </c>
      <c r="U29" s="125">
        <v>2.9</v>
      </c>
      <c r="V29" s="125">
        <f t="shared" si="0"/>
        <v>2.9</v>
      </c>
      <c r="W29" s="126" t="s">
        <v>133</v>
      </c>
      <c r="X29" s="128">
        <v>0</v>
      </c>
      <c r="Y29" s="128">
        <v>1005</v>
      </c>
      <c r="Z29" s="128">
        <v>1187</v>
      </c>
      <c r="AA29" s="128">
        <v>1185</v>
      </c>
      <c r="AB29" s="128">
        <v>1187</v>
      </c>
      <c r="AC29" s="49" t="s">
        <v>90</v>
      </c>
      <c r="AD29" s="49" t="s">
        <v>90</v>
      </c>
      <c r="AE29" s="49" t="s">
        <v>90</v>
      </c>
      <c r="AF29" s="127" t="s">
        <v>90</v>
      </c>
      <c r="AG29" s="127">
        <v>40013972</v>
      </c>
      <c r="AH29" s="50">
        <f t="shared" si="9"/>
        <v>1300</v>
      </c>
      <c r="AI29" s="51">
        <f t="shared" si="8"/>
        <v>234.19203747072598</v>
      </c>
      <c r="AJ29" s="108">
        <v>0</v>
      </c>
      <c r="AK29" s="108">
        <v>1</v>
      </c>
      <c r="AL29" s="108">
        <v>1</v>
      </c>
      <c r="AM29" s="108">
        <v>1</v>
      </c>
      <c r="AN29" s="108">
        <v>1</v>
      </c>
      <c r="AO29" s="108">
        <v>0</v>
      </c>
      <c r="AP29" s="128">
        <v>9097031</v>
      </c>
      <c r="AQ29" s="128">
        <f t="shared" si="1"/>
        <v>0</v>
      </c>
      <c r="AR29" s="52"/>
      <c r="AS29" s="53" t="s">
        <v>113</v>
      </c>
      <c r="AY29" s="111"/>
    </row>
    <row r="30" spans="1:51" x14ac:dyDescent="0.25">
      <c r="B30" s="41">
        <v>2.7916666666666701</v>
      </c>
      <c r="C30" s="41">
        <v>0.83333333333333703</v>
      </c>
      <c r="D30" s="123">
        <v>8</v>
      </c>
      <c r="E30" s="42">
        <f t="shared" si="2"/>
        <v>5.6338028169014089</v>
      </c>
      <c r="F30" s="110">
        <v>76</v>
      </c>
      <c r="G30" s="42">
        <f t="shared" si="3"/>
        <v>53.521126760563384</v>
      </c>
      <c r="H30" s="43" t="s">
        <v>88</v>
      </c>
      <c r="I30" s="43">
        <f t="shared" si="4"/>
        <v>50</v>
      </c>
      <c r="J30" s="44">
        <f t="shared" si="13"/>
        <v>51.408450704225352</v>
      </c>
      <c r="K30" s="43">
        <f t="shared" si="12"/>
        <v>55.633802816901408</v>
      </c>
      <c r="L30" s="45">
        <v>18</v>
      </c>
      <c r="M30" s="46" t="s">
        <v>100</v>
      </c>
      <c r="N30" s="46">
        <v>16.600000000000001</v>
      </c>
      <c r="O30" s="124">
        <v>114</v>
      </c>
      <c r="P30" s="124">
        <v>126</v>
      </c>
      <c r="Q30" s="124">
        <v>50098928</v>
      </c>
      <c r="R30" s="47">
        <f t="shared" si="5"/>
        <v>5414</v>
      </c>
      <c r="S30" s="48">
        <f t="shared" si="6"/>
        <v>129.93600000000001</v>
      </c>
      <c r="T30" s="48">
        <f t="shared" si="7"/>
        <v>5.4139999999999997</v>
      </c>
      <c r="U30" s="125">
        <v>2.4</v>
      </c>
      <c r="V30" s="125">
        <f t="shared" si="0"/>
        <v>2.4</v>
      </c>
      <c r="W30" s="126" t="s">
        <v>144</v>
      </c>
      <c r="X30" s="128">
        <v>0</v>
      </c>
      <c r="Y30" s="128">
        <v>1077</v>
      </c>
      <c r="Z30" s="128">
        <v>1187</v>
      </c>
      <c r="AA30" s="128">
        <v>0</v>
      </c>
      <c r="AB30" s="128">
        <v>1187</v>
      </c>
      <c r="AC30" s="49" t="s">
        <v>90</v>
      </c>
      <c r="AD30" s="49" t="s">
        <v>90</v>
      </c>
      <c r="AE30" s="49" t="s">
        <v>90</v>
      </c>
      <c r="AF30" s="127" t="s">
        <v>90</v>
      </c>
      <c r="AG30" s="127">
        <v>40015068</v>
      </c>
      <c r="AH30" s="50">
        <f t="shared" si="9"/>
        <v>1096</v>
      </c>
      <c r="AI30" s="51">
        <f t="shared" si="8"/>
        <v>202.43812338381974</v>
      </c>
      <c r="AJ30" s="108">
        <v>0</v>
      </c>
      <c r="AK30" s="108">
        <v>1</v>
      </c>
      <c r="AL30" s="108">
        <v>1</v>
      </c>
      <c r="AM30" s="108">
        <v>0</v>
      </c>
      <c r="AN30" s="108">
        <v>1</v>
      </c>
      <c r="AO30" s="108">
        <v>0</v>
      </c>
      <c r="AP30" s="128">
        <v>9097031</v>
      </c>
      <c r="AQ30" s="128">
        <f t="shared" si="1"/>
        <v>0</v>
      </c>
      <c r="AR30" s="52"/>
      <c r="AS30" s="53" t="s">
        <v>113</v>
      </c>
      <c r="AV30" s="370" t="s">
        <v>117</v>
      </c>
      <c r="AW30" s="370"/>
      <c r="AY30" s="111"/>
    </row>
    <row r="31" spans="1:51" x14ac:dyDescent="0.25">
      <c r="B31" s="41">
        <v>2.8333333333333299</v>
      </c>
      <c r="C31" s="41">
        <v>0.875000000000004</v>
      </c>
      <c r="D31" s="123">
        <v>9</v>
      </c>
      <c r="E31" s="42">
        <f t="shared" si="2"/>
        <v>6.3380281690140849</v>
      </c>
      <c r="F31" s="110">
        <v>76</v>
      </c>
      <c r="G31" s="42">
        <f t="shared" si="3"/>
        <v>53.521126760563384</v>
      </c>
      <c r="H31" s="43" t="s">
        <v>88</v>
      </c>
      <c r="I31" s="43">
        <f t="shared" si="4"/>
        <v>50</v>
      </c>
      <c r="J31" s="44">
        <f t="shared" si="13"/>
        <v>51.408450704225352</v>
      </c>
      <c r="K31" s="43">
        <f t="shared" si="12"/>
        <v>55.633802816901408</v>
      </c>
      <c r="L31" s="45">
        <v>18</v>
      </c>
      <c r="M31" s="46" t="s">
        <v>100</v>
      </c>
      <c r="N31" s="46">
        <v>16.100000000000001</v>
      </c>
      <c r="O31" s="124">
        <v>114</v>
      </c>
      <c r="P31" s="124">
        <v>126</v>
      </c>
      <c r="Q31" s="124">
        <v>50104381</v>
      </c>
      <c r="R31" s="47">
        <f t="shared" si="5"/>
        <v>5453</v>
      </c>
      <c r="S31" s="48">
        <f t="shared" si="6"/>
        <v>130.87200000000001</v>
      </c>
      <c r="T31" s="48">
        <f t="shared" si="7"/>
        <v>5.4530000000000003</v>
      </c>
      <c r="U31" s="125">
        <v>1.7</v>
      </c>
      <c r="V31" s="125">
        <f t="shared" si="0"/>
        <v>1.7</v>
      </c>
      <c r="W31" s="126" t="s">
        <v>144</v>
      </c>
      <c r="X31" s="128">
        <v>0</v>
      </c>
      <c r="Y31" s="128">
        <v>1077</v>
      </c>
      <c r="Z31" s="128">
        <v>1187</v>
      </c>
      <c r="AA31" s="128">
        <v>0</v>
      </c>
      <c r="AB31" s="128">
        <v>1187</v>
      </c>
      <c r="AC31" s="49" t="s">
        <v>90</v>
      </c>
      <c r="AD31" s="49" t="s">
        <v>90</v>
      </c>
      <c r="AE31" s="49" t="s">
        <v>90</v>
      </c>
      <c r="AF31" s="127" t="s">
        <v>90</v>
      </c>
      <c r="AG31" s="127">
        <v>40016152</v>
      </c>
      <c r="AH31" s="50">
        <f t="shared" si="9"/>
        <v>1084</v>
      </c>
      <c r="AI31" s="51">
        <f t="shared" si="8"/>
        <v>198.78965706950302</v>
      </c>
      <c r="AJ31" s="108">
        <v>0</v>
      </c>
      <c r="AK31" s="108">
        <v>1</v>
      </c>
      <c r="AL31" s="108">
        <v>1</v>
      </c>
      <c r="AM31" s="108">
        <v>0</v>
      </c>
      <c r="AN31" s="108">
        <v>1</v>
      </c>
      <c r="AO31" s="108">
        <v>0</v>
      </c>
      <c r="AP31" s="128">
        <v>9097031</v>
      </c>
      <c r="AQ31" s="128">
        <f t="shared" si="1"/>
        <v>0</v>
      </c>
      <c r="AR31" s="52"/>
      <c r="AS31" s="53" t="s">
        <v>113</v>
      </c>
      <c r="AV31" s="60" t="s">
        <v>29</v>
      </c>
      <c r="AW31" s="60" t="s">
        <v>74</v>
      </c>
      <c r="AY31" s="111"/>
    </row>
    <row r="32" spans="1:51" x14ac:dyDescent="0.25">
      <c r="B32" s="41">
        <v>2.875</v>
      </c>
      <c r="C32" s="41">
        <v>0.91666666666667096</v>
      </c>
      <c r="D32" s="123">
        <v>11</v>
      </c>
      <c r="E32" s="42">
        <f t="shared" si="2"/>
        <v>7.746478873239437</v>
      </c>
      <c r="F32" s="110">
        <v>76</v>
      </c>
      <c r="G32" s="42">
        <f t="shared" si="3"/>
        <v>53.521126760563384</v>
      </c>
      <c r="H32" s="43" t="s">
        <v>88</v>
      </c>
      <c r="I32" s="43">
        <f t="shared" si="4"/>
        <v>50</v>
      </c>
      <c r="J32" s="44">
        <f t="shared" si="13"/>
        <v>51.408450704225352</v>
      </c>
      <c r="K32" s="43">
        <f t="shared" si="12"/>
        <v>55.633802816901408</v>
      </c>
      <c r="L32" s="45">
        <v>14</v>
      </c>
      <c r="M32" s="46" t="s">
        <v>118</v>
      </c>
      <c r="N32" s="46">
        <v>12.6</v>
      </c>
      <c r="O32" s="124">
        <v>112</v>
      </c>
      <c r="P32" s="124">
        <v>122</v>
      </c>
      <c r="Q32" s="124">
        <v>50109293</v>
      </c>
      <c r="R32" s="47">
        <f t="shared" si="5"/>
        <v>4912</v>
      </c>
      <c r="S32" s="48">
        <f t="shared" si="6"/>
        <v>117.88800000000001</v>
      </c>
      <c r="T32" s="48">
        <f t="shared" si="7"/>
        <v>4.9119999999999999</v>
      </c>
      <c r="U32" s="125">
        <v>1.3</v>
      </c>
      <c r="V32" s="125">
        <f t="shared" si="0"/>
        <v>1.3</v>
      </c>
      <c r="W32" s="126" t="s">
        <v>144</v>
      </c>
      <c r="X32" s="128">
        <v>0</v>
      </c>
      <c r="Y32" s="128">
        <v>1077</v>
      </c>
      <c r="Z32" s="128">
        <v>1187</v>
      </c>
      <c r="AA32" s="128">
        <v>0</v>
      </c>
      <c r="AB32" s="128">
        <v>1187</v>
      </c>
      <c r="AC32" s="49" t="s">
        <v>90</v>
      </c>
      <c r="AD32" s="49" t="s">
        <v>90</v>
      </c>
      <c r="AE32" s="49" t="s">
        <v>90</v>
      </c>
      <c r="AF32" s="127" t="s">
        <v>90</v>
      </c>
      <c r="AG32" s="127">
        <v>40017132</v>
      </c>
      <c r="AH32" s="50">
        <f t="shared" si="9"/>
        <v>980</v>
      </c>
      <c r="AI32" s="51">
        <f t="shared" si="8"/>
        <v>199.51140065146581</v>
      </c>
      <c r="AJ32" s="108">
        <v>0</v>
      </c>
      <c r="AK32" s="108">
        <v>1</v>
      </c>
      <c r="AL32" s="108">
        <v>1</v>
      </c>
      <c r="AM32" s="108">
        <v>0</v>
      </c>
      <c r="AN32" s="108">
        <v>1</v>
      </c>
      <c r="AO32" s="108">
        <v>0</v>
      </c>
      <c r="AP32" s="128">
        <v>9097031</v>
      </c>
      <c r="AQ32" s="128">
        <f t="shared" si="1"/>
        <v>0</v>
      </c>
      <c r="AR32" s="54">
        <v>0.93</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7</v>
      </c>
      <c r="E33" s="42">
        <f t="shared" si="2"/>
        <v>4.9295774647887329</v>
      </c>
      <c r="F33" s="110">
        <v>66</v>
      </c>
      <c r="G33" s="42">
        <f t="shared" si="3"/>
        <v>46.478873239436624</v>
      </c>
      <c r="H33" s="43" t="s">
        <v>88</v>
      </c>
      <c r="I33" s="43">
        <f>J33-(2/1.42)</f>
        <v>41.549295774647888</v>
      </c>
      <c r="J33" s="44">
        <f t="shared" ref="J33:J34" si="14">(F33-5)/1.42</f>
        <v>42.95774647887324</v>
      </c>
      <c r="K33" s="43">
        <f t="shared" si="12"/>
        <v>47.183098591549296</v>
      </c>
      <c r="L33" s="45">
        <v>14</v>
      </c>
      <c r="M33" s="46" t="s">
        <v>118</v>
      </c>
      <c r="N33" s="46">
        <v>11.9</v>
      </c>
      <c r="O33" s="124">
        <v>135</v>
      </c>
      <c r="P33" s="124">
        <v>107</v>
      </c>
      <c r="Q33" s="124">
        <v>50113660</v>
      </c>
      <c r="R33" s="47">
        <f t="shared" si="5"/>
        <v>4367</v>
      </c>
      <c r="S33" s="48">
        <f t="shared" si="6"/>
        <v>104.80800000000001</v>
      </c>
      <c r="T33" s="48">
        <f t="shared" si="7"/>
        <v>4.367</v>
      </c>
      <c r="U33" s="125">
        <v>2.2000000000000002</v>
      </c>
      <c r="V33" s="125">
        <f t="shared" si="0"/>
        <v>2.2000000000000002</v>
      </c>
      <c r="W33" s="126" t="s">
        <v>125</v>
      </c>
      <c r="X33" s="128">
        <v>0</v>
      </c>
      <c r="Y33" s="128">
        <v>0</v>
      </c>
      <c r="Z33" s="128">
        <v>1137</v>
      </c>
      <c r="AA33" s="128">
        <v>0</v>
      </c>
      <c r="AB33" s="128">
        <v>1137</v>
      </c>
      <c r="AC33" s="49" t="s">
        <v>90</v>
      </c>
      <c r="AD33" s="49" t="s">
        <v>90</v>
      </c>
      <c r="AE33" s="49" t="s">
        <v>90</v>
      </c>
      <c r="AF33" s="127" t="s">
        <v>90</v>
      </c>
      <c r="AG33" s="127">
        <v>40017968</v>
      </c>
      <c r="AH33" s="50">
        <f t="shared" si="9"/>
        <v>836</v>
      </c>
      <c r="AI33" s="51">
        <f t="shared" si="8"/>
        <v>191.43576826196474</v>
      </c>
      <c r="AJ33" s="108">
        <v>0</v>
      </c>
      <c r="AK33" s="108">
        <v>0</v>
      </c>
      <c r="AL33" s="108">
        <v>1</v>
      </c>
      <c r="AM33" s="108">
        <v>0</v>
      </c>
      <c r="AN33" s="108">
        <v>1</v>
      </c>
      <c r="AO33" s="108">
        <v>0.4</v>
      </c>
      <c r="AP33" s="128">
        <v>9098128</v>
      </c>
      <c r="AQ33" s="128">
        <f t="shared" si="1"/>
        <v>1097</v>
      </c>
      <c r="AR33" s="52"/>
      <c r="AS33" s="53" t="s">
        <v>113</v>
      </c>
      <c r="AY33" s="111"/>
    </row>
    <row r="34" spans="2:51" x14ac:dyDescent="0.25">
      <c r="B34" s="41">
        <v>2.9583333333333299</v>
      </c>
      <c r="C34" s="41">
        <v>1</v>
      </c>
      <c r="D34" s="123">
        <v>10</v>
      </c>
      <c r="E34" s="42">
        <f t="shared" si="2"/>
        <v>7.042253521126761</v>
      </c>
      <c r="F34" s="110">
        <v>66</v>
      </c>
      <c r="G34" s="42">
        <f t="shared" si="3"/>
        <v>46.478873239436624</v>
      </c>
      <c r="H34" s="43" t="s">
        <v>88</v>
      </c>
      <c r="I34" s="43">
        <f t="shared" si="4"/>
        <v>41.549295774647888</v>
      </c>
      <c r="J34" s="44">
        <f t="shared" si="14"/>
        <v>42.95774647887324</v>
      </c>
      <c r="K34" s="43">
        <f t="shared" si="12"/>
        <v>47.183098591549296</v>
      </c>
      <c r="L34" s="45">
        <v>14</v>
      </c>
      <c r="M34" s="46" t="s">
        <v>118</v>
      </c>
      <c r="N34" s="62">
        <v>11.5</v>
      </c>
      <c r="O34" s="124">
        <v>127</v>
      </c>
      <c r="P34" s="124">
        <v>115</v>
      </c>
      <c r="Q34" s="124">
        <v>50117841</v>
      </c>
      <c r="R34" s="47">
        <f t="shared" si="5"/>
        <v>4181</v>
      </c>
      <c r="S34" s="48">
        <f t="shared" si="6"/>
        <v>100.34399999999999</v>
      </c>
      <c r="T34" s="48">
        <f t="shared" si="7"/>
        <v>4.181</v>
      </c>
      <c r="U34" s="125">
        <v>3.6</v>
      </c>
      <c r="V34" s="125">
        <f t="shared" si="0"/>
        <v>3.6</v>
      </c>
      <c r="W34" s="126" t="s">
        <v>125</v>
      </c>
      <c r="X34" s="128">
        <v>0</v>
      </c>
      <c r="Y34" s="128">
        <v>0</v>
      </c>
      <c r="Z34" s="128">
        <v>1047</v>
      </c>
      <c r="AA34" s="128">
        <v>0</v>
      </c>
      <c r="AB34" s="128">
        <v>1047</v>
      </c>
      <c r="AC34" s="49" t="s">
        <v>90</v>
      </c>
      <c r="AD34" s="49" t="s">
        <v>90</v>
      </c>
      <c r="AE34" s="49" t="s">
        <v>90</v>
      </c>
      <c r="AF34" s="127" t="s">
        <v>90</v>
      </c>
      <c r="AG34" s="127">
        <v>40018748</v>
      </c>
      <c r="AH34" s="50">
        <f t="shared" si="9"/>
        <v>780</v>
      </c>
      <c r="AI34" s="51">
        <f t="shared" si="8"/>
        <v>186.5582396555848</v>
      </c>
      <c r="AJ34" s="108">
        <v>0</v>
      </c>
      <c r="AK34" s="108">
        <v>0</v>
      </c>
      <c r="AL34" s="108">
        <v>1</v>
      </c>
      <c r="AM34" s="108">
        <v>0</v>
      </c>
      <c r="AN34" s="108">
        <v>1</v>
      </c>
      <c r="AO34" s="108">
        <v>0.4</v>
      </c>
      <c r="AP34" s="128">
        <v>9099436</v>
      </c>
      <c r="AQ34" s="128">
        <f t="shared" si="1"/>
        <v>1308</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125.08333333333333</v>
      </c>
      <c r="Q35" s="65">
        <f>Q34-Q10</f>
        <v>124849</v>
      </c>
      <c r="R35" s="66">
        <f>SUM(R11:R34)</f>
        <v>124849</v>
      </c>
      <c r="S35" s="67">
        <f>AVERAGE(S11:S34)</f>
        <v>124.849</v>
      </c>
      <c r="T35" s="67">
        <f>SUM(T11:T34)</f>
        <v>124.849</v>
      </c>
      <c r="U35" s="104"/>
      <c r="V35" s="104"/>
      <c r="W35" s="58"/>
      <c r="X35" s="96"/>
      <c r="Y35" s="97"/>
      <c r="Z35" s="97"/>
      <c r="AA35" s="97"/>
      <c r="AB35" s="98"/>
      <c r="AC35" s="96"/>
      <c r="AD35" s="97"/>
      <c r="AE35" s="98"/>
      <c r="AF35" s="99"/>
      <c r="AG35" s="68">
        <f>AG34-AG10</f>
        <v>26272</v>
      </c>
      <c r="AH35" s="69">
        <f>SUM(AH11:AH34)</f>
        <v>26272</v>
      </c>
      <c r="AI35" s="70">
        <f>$AH$35/$T35</f>
        <v>210.4301996812149</v>
      </c>
      <c r="AJ35" s="99"/>
      <c r="AK35" s="100"/>
      <c r="AL35" s="100"/>
      <c r="AM35" s="100"/>
      <c r="AN35" s="101"/>
      <c r="AO35" s="71"/>
      <c r="AP35" s="72">
        <f>AP34-AP10</f>
        <v>8955</v>
      </c>
      <c r="AQ35" s="73">
        <f>SUM(AQ11:AQ34)</f>
        <v>8955</v>
      </c>
      <c r="AR35" s="74">
        <f>AVERAGE(AR11:AR34)</f>
        <v>1.0783333333333334</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150</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142</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16"/>
      <c r="F43" s="116"/>
      <c r="G43" s="116"/>
      <c r="H43" s="116"/>
      <c r="I43" s="117"/>
      <c r="J43" s="117"/>
      <c r="K43" s="117"/>
      <c r="L43" s="117"/>
      <c r="M43" s="117"/>
      <c r="N43" s="117"/>
      <c r="O43" s="117"/>
      <c r="P43" s="117"/>
      <c r="Q43" s="117"/>
      <c r="R43" s="117"/>
      <c r="S43" s="117"/>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149</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7"/>
      <c r="H48" s="117"/>
      <c r="I48" s="117"/>
      <c r="J48" s="117"/>
      <c r="K48" s="117"/>
      <c r="L48" s="117"/>
      <c r="M48" s="117"/>
      <c r="N48" s="117"/>
      <c r="O48" s="117"/>
      <c r="P48" s="117"/>
      <c r="Q48" s="120"/>
      <c r="R48" s="119"/>
      <c r="S48" s="119"/>
      <c r="T48" s="137"/>
      <c r="U48" s="112"/>
      <c r="V48" s="112"/>
      <c r="W48" s="112"/>
      <c r="X48" s="112"/>
      <c r="Y48" s="112"/>
      <c r="Z48" s="112"/>
      <c r="AA48" s="112"/>
      <c r="AB48" s="112"/>
      <c r="AC48" s="112"/>
      <c r="AK48" s="113"/>
      <c r="AL48" s="113"/>
      <c r="AM48" s="113"/>
      <c r="AN48" s="113"/>
      <c r="AO48" s="113"/>
      <c r="AP48" s="113"/>
      <c r="AQ48" s="114"/>
      <c r="AR48" s="109"/>
      <c r="AS48" s="109"/>
      <c r="AT48" s="111"/>
      <c r="AU48" s="107"/>
      <c r="AV48" s="107"/>
      <c r="AW48" s="107"/>
      <c r="AX48" s="107"/>
      <c r="AY48" s="107"/>
    </row>
    <row r="49" spans="2:51" x14ac:dyDescent="0.25">
      <c r="B49" s="122" t="s">
        <v>137</v>
      </c>
      <c r="C49" s="129"/>
      <c r="D49" s="129"/>
      <c r="E49" s="129"/>
      <c r="F49" s="130"/>
      <c r="G49" s="117"/>
      <c r="H49" s="117"/>
      <c r="I49" s="117"/>
      <c r="J49" s="117"/>
      <c r="K49" s="117"/>
      <c r="L49" s="117"/>
      <c r="M49" s="117"/>
      <c r="N49" s="117"/>
      <c r="O49" s="117"/>
      <c r="P49" s="120"/>
      <c r="Q49" s="119"/>
      <c r="R49" s="119"/>
      <c r="S49" s="119"/>
      <c r="T49" s="112"/>
      <c r="U49" s="112"/>
      <c r="V49" s="112"/>
      <c r="W49" s="112"/>
      <c r="X49" s="112"/>
      <c r="Y49" s="112"/>
      <c r="Z49" s="112"/>
      <c r="AA49" s="112"/>
      <c r="AB49" s="112"/>
      <c r="AJ49" s="113"/>
      <c r="AK49" s="113"/>
      <c r="AL49" s="113"/>
      <c r="AM49" s="113"/>
      <c r="AN49" s="113"/>
      <c r="AO49" s="113"/>
      <c r="AP49" s="114"/>
      <c r="AQ49" s="109"/>
      <c r="AR49" s="109"/>
      <c r="AS49" s="111"/>
      <c r="AT49" s="107"/>
      <c r="AU49" s="107"/>
      <c r="AV49" s="107"/>
      <c r="AW49" s="107"/>
      <c r="AX49" s="107"/>
      <c r="AY49" s="107"/>
    </row>
    <row r="50" spans="2:51" x14ac:dyDescent="0.25">
      <c r="B50" s="91" t="s">
        <v>145</v>
      </c>
      <c r="C50" s="129"/>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18" t="s">
        <v>151</v>
      </c>
      <c r="C51" s="116"/>
      <c r="D51" s="116"/>
      <c r="E51" s="116"/>
      <c r="F51" s="116"/>
      <c r="G51" s="116"/>
      <c r="H51" s="116"/>
      <c r="I51" s="116"/>
      <c r="J51" s="117"/>
      <c r="K51" s="117"/>
      <c r="L51" s="117"/>
      <c r="M51" s="117"/>
      <c r="N51" s="117"/>
      <c r="O51" s="117"/>
      <c r="P51" s="117"/>
      <c r="Q51" s="117"/>
      <c r="R51" s="117"/>
      <c r="S51" s="120"/>
      <c r="T51" s="119"/>
      <c r="U51" s="119"/>
      <c r="V51" s="119"/>
      <c r="W51" s="112"/>
      <c r="X51" s="112"/>
      <c r="Y51" s="112"/>
      <c r="Z51" s="112"/>
      <c r="AA51" s="112"/>
      <c r="AB51" s="112"/>
      <c r="AC51" s="112"/>
      <c r="AD51" s="112"/>
      <c r="AE51" s="112"/>
      <c r="AM51" s="113"/>
      <c r="AN51" s="113"/>
      <c r="AO51" s="113"/>
      <c r="AP51" s="113"/>
      <c r="AQ51" s="113"/>
      <c r="AR51" s="113"/>
      <c r="AS51" s="114"/>
      <c r="AV51" s="111"/>
      <c r="AW51" s="107"/>
      <c r="AX51" s="107"/>
      <c r="AY51" s="107"/>
    </row>
    <row r="52" spans="2:51" x14ac:dyDescent="0.25">
      <c r="B52" s="122" t="s">
        <v>138</v>
      </c>
      <c r="C52" s="116"/>
      <c r="D52" s="116"/>
      <c r="E52" s="116"/>
      <c r="F52" s="116"/>
      <c r="G52" s="116"/>
      <c r="H52" s="116"/>
      <c r="I52" s="117"/>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152</v>
      </c>
      <c r="C53" s="116"/>
      <c r="D53" s="116"/>
      <c r="E53" s="116"/>
      <c r="F53" s="116"/>
      <c r="G53" s="116"/>
      <c r="H53" s="116"/>
      <c r="I53" s="116"/>
      <c r="J53" s="117"/>
      <c r="K53" s="117"/>
      <c r="L53" s="117"/>
      <c r="M53" s="117"/>
      <c r="N53" s="117"/>
      <c r="O53" s="117"/>
      <c r="P53" s="117"/>
      <c r="Q53" s="117"/>
      <c r="R53" s="117"/>
      <c r="S53" s="117"/>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20"/>
      <c r="U54" s="82"/>
      <c r="V54" s="82"/>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18"/>
      <c r="D55" s="116"/>
      <c r="E55" s="94"/>
      <c r="F55" s="116"/>
      <c r="G55" s="116"/>
      <c r="H55" s="116"/>
      <c r="I55" s="116"/>
      <c r="J55" s="117"/>
      <c r="K55" s="117"/>
      <c r="L55" s="117"/>
      <c r="M55" s="117"/>
      <c r="N55" s="117"/>
      <c r="O55" s="117"/>
      <c r="P55" s="117"/>
      <c r="Q55" s="117"/>
      <c r="R55" s="117"/>
      <c r="S55" s="117"/>
      <c r="T55" s="120"/>
      <c r="U55" s="82"/>
      <c r="V55" s="82"/>
      <c r="W55" s="112"/>
      <c r="X55" s="112"/>
      <c r="Y55" s="112"/>
      <c r="Z55" s="9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116"/>
      <c r="F56" s="116"/>
      <c r="G56" s="116"/>
      <c r="H56" s="116"/>
      <c r="I56" s="94"/>
      <c r="J56" s="117"/>
      <c r="K56" s="117"/>
      <c r="L56" s="117"/>
      <c r="M56" s="117"/>
      <c r="N56" s="117"/>
      <c r="O56" s="117"/>
      <c r="P56" s="117"/>
      <c r="Q56" s="117"/>
      <c r="R56" s="117"/>
      <c r="S56" s="92"/>
      <c r="T56" s="92"/>
      <c r="U56" s="92"/>
      <c r="V56" s="92"/>
      <c r="W56" s="92"/>
      <c r="X56" s="92"/>
      <c r="Y56" s="92"/>
      <c r="Z56" s="83"/>
      <c r="AA56" s="92"/>
      <c r="AB56" s="92"/>
      <c r="AC56" s="92"/>
      <c r="AD56" s="92"/>
      <c r="AE56" s="92"/>
      <c r="AF56" s="92"/>
      <c r="AG56" s="92"/>
      <c r="AH56" s="92"/>
      <c r="AI56" s="92"/>
      <c r="AJ56" s="92"/>
      <c r="AK56" s="92"/>
      <c r="AL56" s="92"/>
      <c r="AM56" s="92"/>
      <c r="AN56" s="92"/>
      <c r="AO56" s="92"/>
      <c r="AP56" s="92"/>
      <c r="AQ56" s="92"/>
      <c r="AR56" s="92"/>
      <c r="AS56" s="92"/>
      <c r="AT56" s="92"/>
      <c r="AU56" s="92"/>
      <c r="AV56" s="111"/>
      <c r="AW56" s="107"/>
      <c r="AX56" s="107"/>
      <c r="AY56" s="107"/>
    </row>
    <row r="57" spans="2:51" x14ac:dyDescent="0.25">
      <c r="B57" s="95"/>
      <c r="C57" s="115"/>
      <c r="D57" s="116"/>
      <c r="E57" s="116"/>
      <c r="F57" s="116"/>
      <c r="G57" s="116"/>
      <c r="H57" s="116"/>
      <c r="I57" s="94"/>
      <c r="J57" s="92"/>
      <c r="K57" s="92"/>
      <c r="L57" s="92"/>
      <c r="M57" s="92"/>
      <c r="N57" s="92"/>
      <c r="O57" s="92"/>
      <c r="P57" s="92"/>
      <c r="Q57" s="92"/>
      <c r="R57" s="92"/>
      <c r="S57" s="92"/>
      <c r="T57" s="92"/>
      <c r="U57" s="92"/>
      <c r="V57" s="92"/>
      <c r="W57" s="83"/>
      <c r="X57" s="83"/>
      <c r="Y57" s="83"/>
      <c r="Z57" s="112"/>
      <c r="AA57" s="83"/>
      <c r="AB57" s="83"/>
      <c r="AC57" s="83"/>
      <c r="AD57" s="83"/>
      <c r="AE57" s="83"/>
      <c r="AF57" s="83"/>
      <c r="AG57" s="83"/>
      <c r="AH57" s="83"/>
      <c r="AI57" s="83"/>
      <c r="AJ57" s="83"/>
      <c r="AK57" s="83"/>
      <c r="AL57" s="83"/>
      <c r="AM57" s="83"/>
      <c r="AN57" s="83"/>
      <c r="AO57" s="83"/>
      <c r="AP57" s="83"/>
      <c r="AQ57" s="83"/>
      <c r="AR57" s="83"/>
      <c r="AS57" s="83"/>
      <c r="AT57" s="83"/>
      <c r="AU57" s="83"/>
      <c r="AV57" s="111"/>
      <c r="AW57" s="107"/>
      <c r="AX57" s="107"/>
      <c r="AY57" s="107"/>
    </row>
    <row r="58" spans="2:51" x14ac:dyDescent="0.25">
      <c r="B58" s="95"/>
      <c r="C58" s="115"/>
      <c r="D58" s="94"/>
      <c r="E58" s="116"/>
      <c r="F58" s="116"/>
      <c r="G58" s="116"/>
      <c r="H58" s="116"/>
      <c r="I58" s="116"/>
      <c r="J58" s="92"/>
      <c r="K58" s="92"/>
      <c r="L58" s="92"/>
      <c r="M58" s="92"/>
      <c r="N58" s="92"/>
      <c r="O58" s="92"/>
      <c r="P58" s="92"/>
      <c r="Q58" s="92"/>
      <c r="R58" s="92"/>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2:51" x14ac:dyDescent="0.25">
      <c r="B59" s="95"/>
      <c r="C59" s="122"/>
      <c r="D59" s="94"/>
      <c r="E59" s="116"/>
      <c r="F59" s="116"/>
      <c r="G59" s="116"/>
      <c r="H59" s="116"/>
      <c r="I59" s="116"/>
      <c r="J59" s="117"/>
      <c r="K59" s="117"/>
      <c r="L59" s="117"/>
      <c r="M59" s="117"/>
      <c r="N59" s="117"/>
      <c r="O59" s="117"/>
      <c r="P59" s="117"/>
      <c r="Q59" s="117"/>
      <c r="R59" s="117"/>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1"/>
      <c r="C60" s="122"/>
      <c r="D60" s="116"/>
      <c r="E60" s="94"/>
      <c r="F60" s="116"/>
      <c r="G60" s="94"/>
      <c r="H60" s="94"/>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18"/>
      <c r="D61" s="116"/>
      <c r="E61" s="94"/>
      <c r="F61" s="94"/>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81"/>
      <c r="C62" s="118"/>
      <c r="D62" s="116"/>
      <c r="E62" s="116"/>
      <c r="F62" s="94"/>
      <c r="G62" s="116"/>
      <c r="H62" s="116"/>
      <c r="I62" s="92"/>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92"/>
      <c r="D63" s="116"/>
      <c r="E63" s="116"/>
      <c r="F63" s="116"/>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U63" s="107"/>
      <c r="AV63" s="111"/>
      <c r="AW63" s="107"/>
      <c r="AX63" s="107"/>
      <c r="AY63" s="107"/>
    </row>
    <row r="64" spans="2:51" ht="229.5" customHeight="1" x14ac:dyDescent="0.25">
      <c r="B64" s="81"/>
      <c r="C64" s="122"/>
      <c r="D64" s="92"/>
      <c r="E64" s="116"/>
      <c r="F64" s="116"/>
      <c r="G64" s="116"/>
      <c r="H64" s="116"/>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x14ac:dyDescent="0.25">
      <c r="A65" s="112"/>
      <c r="B65" s="81"/>
      <c r="C65" s="118"/>
      <c r="D65" s="92"/>
      <c r="E65" s="116"/>
      <c r="F65" s="116"/>
      <c r="G65" s="116"/>
      <c r="H65" s="116"/>
      <c r="I65" s="113"/>
      <c r="J65" s="113"/>
      <c r="K65" s="113"/>
      <c r="L65" s="113"/>
      <c r="M65" s="113"/>
      <c r="N65" s="113"/>
      <c r="O65" s="114"/>
      <c r="P65" s="109"/>
      <c r="R65" s="111"/>
      <c r="AS65" s="107"/>
      <c r="AT65" s="107"/>
      <c r="AU65" s="107"/>
      <c r="AV65" s="107"/>
      <c r="AW65" s="107"/>
      <c r="AX65" s="107"/>
      <c r="AY65" s="107"/>
    </row>
    <row r="66" spans="1:51" x14ac:dyDescent="0.25">
      <c r="A66" s="112"/>
      <c r="B66" s="92"/>
      <c r="C66" s="122"/>
      <c r="D66" s="116"/>
      <c r="E66" s="92"/>
      <c r="F66" s="116"/>
      <c r="G66" s="92"/>
      <c r="H66" s="92"/>
      <c r="I66" s="113"/>
      <c r="J66" s="113"/>
      <c r="K66" s="113"/>
      <c r="L66" s="113"/>
      <c r="M66" s="113"/>
      <c r="N66" s="113"/>
      <c r="O66" s="114"/>
      <c r="P66" s="109"/>
      <c r="R66" s="109"/>
      <c r="AS66" s="107"/>
      <c r="AT66" s="107"/>
      <c r="AU66" s="107"/>
      <c r="AV66" s="107"/>
      <c r="AW66" s="107"/>
      <c r="AX66" s="107"/>
      <c r="AY66" s="107"/>
    </row>
    <row r="67" spans="1:51" x14ac:dyDescent="0.25">
      <c r="A67" s="112"/>
      <c r="B67" s="92"/>
      <c r="C67" s="90"/>
      <c r="D67" s="116"/>
      <c r="E67" s="92"/>
      <c r="F67" s="92"/>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81"/>
      <c r="I68" s="113"/>
      <c r="J68" s="113"/>
      <c r="K68" s="113"/>
      <c r="L68" s="113"/>
      <c r="M68" s="113"/>
      <c r="N68" s="113"/>
      <c r="O68" s="114"/>
      <c r="P68" s="109"/>
      <c r="R68" s="109"/>
      <c r="AS68" s="107"/>
      <c r="AT68" s="107"/>
      <c r="AU68" s="107"/>
      <c r="AV68" s="107"/>
      <c r="AW68" s="107"/>
      <c r="AX68" s="107"/>
      <c r="AY68" s="107"/>
    </row>
    <row r="69" spans="1:51" x14ac:dyDescent="0.25">
      <c r="A69" s="11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83"/>
      <c r="AS71" s="107"/>
      <c r="AT71" s="107"/>
      <c r="AU71" s="107"/>
      <c r="AV71" s="107"/>
      <c r="AW71" s="107"/>
      <c r="AX71" s="107"/>
      <c r="AY71" s="107"/>
    </row>
    <row r="72" spans="1:51" x14ac:dyDescent="0.25">
      <c r="A72" s="112"/>
      <c r="I72" s="113"/>
      <c r="J72" s="113"/>
      <c r="K72" s="113"/>
      <c r="L72" s="113"/>
      <c r="M72" s="113"/>
      <c r="N72" s="113"/>
      <c r="O72" s="114"/>
      <c r="R72" s="109"/>
      <c r="AS72" s="107"/>
      <c r="AT72" s="107"/>
      <c r="AU72" s="107"/>
      <c r="AV72" s="107"/>
      <c r="AW72" s="107"/>
      <c r="AX72" s="107"/>
      <c r="AY72" s="107"/>
    </row>
    <row r="73" spans="1:51" x14ac:dyDescent="0.25">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Q83" s="109"/>
      <c r="AS83" s="107"/>
      <c r="AT83" s="107"/>
      <c r="AU83" s="107"/>
      <c r="AV83" s="107"/>
      <c r="AW83" s="107"/>
      <c r="AX83" s="107"/>
      <c r="AY83" s="107"/>
    </row>
    <row r="84" spans="15:51" x14ac:dyDescent="0.25">
      <c r="O84" s="13"/>
      <c r="P84" s="109"/>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R93" s="109"/>
      <c r="S93" s="109"/>
      <c r="AS93" s="107"/>
      <c r="AT93" s="107"/>
      <c r="AU93" s="107"/>
      <c r="AV93" s="107"/>
      <c r="AW93" s="107"/>
      <c r="AX93" s="107"/>
      <c r="AY93" s="107"/>
    </row>
    <row r="94" spans="15:51" x14ac:dyDescent="0.25">
      <c r="O94" s="13"/>
      <c r="P94" s="109"/>
      <c r="Q94" s="109"/>
      <c r="R94" s="109"/>
      <c r="S94" s="109"/>
      <c r="T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T96" s="109"/>
      <c r="AS96" s="107"/>
      <c r="AT96" s="107"/>
      <c r="AU96" s="107"/>
      <c r="AV96" s="107"/>
      <c r="AW96" s="107"/>
      <c r="AX96" s="107"/>
      <c r="AY96" s="107"/>
    </row>
    <row r="97" spans="15:51" x14ac:dyDescent="0.25">
      <c r="O97" s="109"/>
      <c r="Q97" s="109"/>
      <c r="R97" s="109"/>
      <c r="S97" s="109"/>
      <c r="AS97" s="107"/>
      <c r="AT97" s="107"/>
      <c r="AU97" s="107"/>
      <c r="AV97" s="107"/>
      <c r="AW97" s="107"/>
      <c r="AX97" s="107"/>
      <c r="AY97" s="107"/>
    </row>
    <row r="98" spans="15:51" x14ac:dyDescent="0.25">
      <c r="O98" s="13"/>
      <c r="P98" s="109"/>
      <c r="Q98" s="109"/>
      <c r="R98" s="109"/>
      <c r="S98" s="109"/>
      <c r="T98" s="109"/>
      <c r="AS98" s="107"/>
      <c r="AT98" s="107"/>
      <c r="AU98" s="107"/>
      <c r="AV98" s="107"/>
      <c r="AW98" s="107"/>
      <c r="AX98" s="107"/>
      <c r="AY98" s="107"/>
    </row>
    <row r="99" spans="15:51" x14ac:dyDescent="0.25">
      <c r="O99" s="13"/>
      <c r="P99" s="109"/>
      <c r="Q99" s="109"/>
      <c r="R99" s="109"/>
      <c r="S99" s="109"/>
      <c r="T99" s="109"/>
      <c r="U99" s="109"/>
      <c r="AS99" s="107"/>
      <c r="AT99" s="107"/>
      <c r="AU99" s="107"/>
      <c r="AV99" s="107"/>
      <c r="AW99" s="107"/>
      <c r="AX99" s="107"/>
      <c r="AY99" s="107"/>
    </row>
    <row r="100" spans="15:51" x14ac:dyDescent="0.25">
      <c r="O100" s="13"/>
      <c r="P100" s="109"/>
      <c r="T100" s="109"/>
      <c r="U100" s="109"/>
      <c r="AS100" s="107"/>
      <c r="AT100" s="107"/>
      <c r="AU100" s="107"/>
      <c r="AV100" s="107"/>
      <c r="AW100" s="107"/>
      <c r="AX100" s="107"/>
      <c r="AY100" s="107"/>
    </row>
    <row r="112" spans="15:51" x14ac:dyDescent="0.25">
      <c r="AS112" s="107"/>
      <c r="AT112" s="107"/>
      <c r="AU112" s="107"/>
      <c r="AV112" s="107"/>
      <c r="AW112" s="107"/>
      <c r="AX112" s="107"/>
      <c r="AY112" s="107"/>
    </row>
  </sheetData>
  <protectedRanges>
    <protectedRange sqref="N56:R56 B68 S58:T64 B60:B65 N59:R64 T42 S54:T55 T53" name="Range2_12_5_1_1"/>
    <protectedRange sqref="N10 L10 L6 D6 D8 AD8 AF8 O8:U8 AJ8:AR8 AF10 AR11:AR34 L24:N31 N12:N23 N32:N34 N11:AG11 E11:E34 G11:G34 O12:AG16 O17:V34 X17:AG34" name="Range1_16_3_1_1"/>
    <protectedRange sqref="I61 J59:M64 J56:M56 I64"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5:H65 F66 E65" name="Range2_2_2_9_2_1_1"/>
    <protectedRange sqref="D63 D66:D67" name="Range2_1_1_1_1_1_9_2_1_1"/>
    <protectedRange sqref="C64 C66" name="Range2_4_1_1_1"/>
    <protectedRange sqref="AS16:AS34" name="Range1_1_1_1"/>
    <protectedRange sqref="P3:U5" name="Range1_16_1_1_1_1"/>
    <protectedRange sqref="C67 C65 C62" name="Range2_1_3_1_1"/>
    <protectedRange sqref="H11:H34" name="Range1_1_1_1_1_1_1"/>
    <protectedRange sqref="B66:B67 J57:R58 D64:D65 I62:I63 Z55:Z56 S56:Y57 AA56:AU57 E66:E67 G66:H67 F67" name="Range2_2_1_10_1_1_1_2"/>
    <protectedRange sqref="C63" name="Range2_2_1_10_2_1_1_1"/>
    <protectedRange sqref="G62:H62 D60 F63 E62 N54:R55" name="Range2_12_1_6_1_1"/>
    <protectedRange sqref="D55:D56 I58:I60 I55:M55 G63:H64 G56:H58 E63:E64 F64:F65 F57:F59 E56:E58 J54:M54" name="Range2_2_12_1_7_1_1"/>
    <protectedRange sqref="D61:D62" name="Range2_1_1_1_1_11_1_2_1_1"/>
    <protectedRange sqref="E59 G59:H59 F60" name="Range2_2_2_9_1_1_1_1"/>
    <protectedRange sqref="D57" name="Range2_1_1_1_1_1_9_1_1_1_1"/>
    <protectedRange sqref="C61 C56" name="Range2_1_1_2_1_1"/>
    <protectedRange sqref="C60" name="Range2_1_2_2_1_1"/>
    <protectedRange sqref="C59" name="Range2_3_2_1_1"/>
    <protectedRange sqref="F55:F56 E55 G55:H55" name="Range2_2_12_1_1_1_1_1"/>
    <protectedRange sqref="C55" name="Range2_1_4_2_1_1_1"/>
    <protectedRange sqref="C57:C58" name="Range2_5_1_1_1"/>
    <protectedRange sqref="E60:E61 F61:F62 G60:H61 I56:I57" name="Range2_2_1_1_1_1"/>
    <protectedRange sqref="D58:D59" name="Range2_1_1_1_1_1_1_1_1"/>
    <protectedRange sqref="AS11:AS15" name="Range1_4_1_1_1_1"/>
    <protectedRange sqref="J11:J15 J26:J34" name="Range1_1_2_1_10_1_1_1_1"/>
    <protectedRange sqref="R71" name="Range2_2_1_10_1_1_1_1_1"/>
    <protectedRange sqref="T41" name="Range2_12_5_1_1_4"/>
    <protectedRange sqref="B41:B42" name="Range2_12_5_1_1_1"/>
    <protectedRange sqref="E41:H41" name="Range2_2_12_1_7_1_1_1"/>
    <protectedRange sqref="D41" name="Range2_3_2_1_3_1_1_2_10_1_1_1_1_1"/>
    <protectedRange sqref="C41" name="Range2_1_1_1_1_11_1_2_1_1_1"/>
    <protectedRange sqref="S38:S40" name="Range2_12_3_1_1_1_1"/>
    <protectedRange sqref="D38:H38 N38:R40" name="Range2_12_1_3_1_1_1_1"/>
    <protectedRange sqref="I38:M38 E39:M40" name="Range2_2_12_1_6_1_1_1_1"/>
    <protectedRange sqref="D39:D40" name="Range2_1_1_1_1_11_1_1_1_1_1_1"/>
    <protectedRange sqref="C39:C40"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2" name="Range2_2_12_1_3_1_1_1_1_1_4_1_1"/>
    <protectedRange sqref="E42:F42" name="Range2_2_12_1_7_1_1_3_1_1"/>
    <protectedRange sqref="I41:J41" name="Range2_2_12_1_4_2_1_1_1_2_1_1"/>
    <protectedRange sqref="S42" name="Range2_12_5_1_1_2_3_1"/>
    <protectedRange sqref="Q42:R42" name="Range2_12_1_6_1_1_1_1_2_1"/>
    <protectedRange sqref="N42:P42" name="Range2_12_1_2_3_1_1_1_1_2_1"/>
    <protectedRange sqref="I42:M42" name="Range2_2_12_1_4_3_1_1_1_1_2_1"/>
    <protectedRange sqref="D42" name="Range2_2_12_1_3_1_2_1_1_1_2_1_2_1"/>
    <protectedRange sqref="S53" name="Range2_12_2_1_1_1_2_1_1"/>
    <protectedRange sqref="T51:T52 T47" name="Range2_12_5_1_1_3"/>
    <protectedRange sqref="T45:T46" name="Range2_12_5_1_1_2_2"/>
    <protectedRange sqref="S51:S52 S45:S47" name="Range2_12_4_1_1_1_4_2_2_2"/>
    <protectedRange sqref="T44" name="Range2_12_5_1_1_2_1_1"/>
    <protectedRange sqref="T43" name="Range2_12_5_1_1_6_1_1_1_1_1_1_1"/>
    <protectedRange sqref="S43" name="Range2_12_5_1_1_5_3_1_1_1_1_1_1_1"/>
    <protectedRange sqref="S44" name="Range2_12_4_1_1_1_4_2_2_1_1"/>
    <protectedRange sqref="B57:B59" name="Range2_12_5_1_1_2"/>
    <protectedRange sqref="B56" name="Range2_12_5_1_1_2_1_4_1_1_1_2_1_1_1_1_1_1_1"/>
    <protectedRange sqref="B54:B55" name="Range2_12_5_1_1_2_1"/>
    <protectedRange sqref="I54" name="Range2_2_12_1_7_1_1_2_2_1"/>
    <protectedRange sqref="G54:H54" name="Range2_2_12_1_3_3_1_1_1_2_1_1_1_1_1_1_1_1_1_1_1_1_1_1_1"/>
    <protectedRange sqref="F54" name="Range2_2_12_1_3_1_2_1_1_1_3_1_1_1_1_1_3_1_1_1_1_1_1_1_1"/>
    <protectedRange sqref="D54:E54" name="Range2_2_12_1_3_1_2_1_1_1_3_1_1_1_1_1_1_1_2_1_1_1_1_1_1"/>
    <protectedRange sqref="Q10 AG10 AP10" name="Range1_16_3_1_1_1_1_1"/>
    <protectedRange sqref="F11:F22" name="Range1_16_3_1_1_2_1_1_1_2_1"/>
    <protectedRange sqref="Q53:R53" name="Range2_12_1_6_1_1_1_2_3_1_1_3_1_1_1_1_1_1_1"/>
    <protectedRange sqref="N53:P53" name="Range2_12_1_2_3_1_1_1_2_3_1_1_3_1_1_1_1_1_1_1"/>
    <protectedRange sqref="J53:M53" name="Range2_2_12_1_4_3_1_1_1_3_3_1_1_3_1_1_1_1_1_1_1"/>
    <protectedRange sqref="Q49:Q50 R48" name="Range2_12_5_1_1_3_1"/>
    <protectedRange sqref="P49:P50 Q48" name="Range2_12_4_1_1_1_4_2_2_2_1"/>
    <protectedRange sqref="N49:O50 O48:P48 Q51:R52 Q45:R47" name="Range2_12_1_6_1_1_1_2_3_2_1_1_3_1"/>
    <protectedRange sqref="K49:M50 L48:N48 N51:P52 N45:P47" name="Range2_12_1_2_3_1_1_1_2_3_2_1_1_3_1"/>
    <protectedRange sqref="H49:J50 I48:K48 K51:M52 K45:M47" name="Range2_2_12_1_4_3_1_1_1_3_3_2_1_1_3_1"/>
    <protectedRange sqref="G49:G50 H48 J51:J52 J45:J47" name="Range2_2_12_1_4_3_1_1_1_3_2_1_2_2_1"/>
    <protectedRange sqref="D49:E49 E48:F48 G47:H47" name="Range2_2_12_1_3_1_2_1_1_1_2_1_1_1_1_1_1_2_1_1_1"/>
    <protectedRange sqref="C48 D47:E47" name="Range2_2_12_1_3_1_2_1_1_1_2_1_1_1_1_3_1_1_1_1_1"/>
    <protectedRange sqref="C49 D48 F47" name="Range2_2_12_1_3_1_2_1_1_1_3_1_1_1_1_1_3_1_1_1_1_1"/>
    <protectedRange sqref="F49 G48 I47" name="Range2_2_12_1_4_3_1_1_1_2_1_2_1_1_3_1_1_1_1_1_1_1"/>
    <protectedRange sqref="E45:H46" name="Range2_2_12_1_3_1_2_1_1_1_1_2_1_1_1_1_1_1_1"/>
    <protectedRange sqref="D45:D46" name="Range2_2_12_1_3_1_2_1_1_1_2_1_2_3_1_1_1_1_1"/>
    <protectedRange sqref="Q43:R43" name="Range2_12_1_6_1_1_1_2_3_2_1_1_2_1_1_1_1_1_1"/>
    <protectedRange sqref="N43:P43" name="Range2_12_1_2_3_1_1_1_2_3_2_1_1_2_1_1_1_1_1_1"/>
    <protectedRange sqref="J43:M43" name="Range2_2_12_1_4_3_1_1_1_3_3_2_1_1_2_1_1_1_1_1_1"/>
    <protectedRange sqref="I43" name="Range2_2_12_1_4_3_1_1_1_2_1_2_2_1_2_1_1_1_1_1_1"/>
    <protectedRange sqref="G43:H43 D43:E43" name="Range2_2_12_1_3_1_2_1_1_1_2_1_3_2_1_2_1_1_1_1_1_1"/>
    <protectedRange sqref="F43" name="Range2_2_12_1_3_1_2_1_1_1_1_1_2_2_1_2_1_1_1_1_1_1"/>
    <protectedRange sqref="Q44:R44" name="Range2_12_1_6_1_1_1_2_3_2_1_1_1_1_1"/>
    <protectedRange sqref="N44:P44" name="Range2_12_1_2_3_1_1_1_2_3_2_1_1_1_1_1"/>
    <protectedRange sqref="K44:M44" name="Range2_2_12_1_4_3_1_1_1_3_3_2_1_1_1_1_1"/>
    <protectedRange sqref="J44" name="Range2_2_12_1_4_3_1_1_1_3_2_1_2_1_1_1"/>
    <protectedRange sqref="D44:E44" name="Range2_2_12_1_3_1_2_1_1_1_2_1_2_3_2_1_1_1"/>
    <protectedRange sqref="I44" name="Range2_2_12_1_4_2_1_1_1_4_1_2_1_1_1_2_1_1_1"/>
    <protectedRange sqref="F44:H44" name="Range2_2_12_1_3_1_1_1_1_1_4_1_2_1_2_1_2_1_1_1"/>
    <protectedRange sqref="I45:I46" name="Range2_2_12_1_4_2_1_1_1_4_1_2_1_1_1_2_2_1_1"/>
    <protectedRange sqref="I51" name="Range2_2_12_1_7_1_1_2_2_2"/>
    <protectedRange sqref="F50" name="Range2_2_12_1_4_3_1_1_1_3_3_1_1_3_1_1_1_1_1_1_2_2"/>
    <protectedRange sqref="C50:E50" name="Range2_2_12_1_3_1_2_1_1_1_1_2_1_1_1_1_1_1_2_2"/>
    <protectedRange sqref="G51:H51" name="Range2_2_12_1_3_1_2_1_1_1_2_1_1_1_1_1_1_2_1_1_1_1_1_1"/>
    <protectedRange sqref="D51:E51" name="Range2_2_12_1_3_1_2_1_1_1_2_1_1_1_1_3_1_1_1_1_1_2_1_2"/>
    <protectedRange sqref="F51" name="Range2_2_12_1_3_1_2_1_1_1_3_1_1_1_1_1_3_1_1_1_1_1_1_1_2"/>
    <protectedRange sqref="I53" name="Range2_2_12_1_7_1_1_2_2_1_1"/>
    <protectedRange sqref="I52" name="Range2_2_12_1_4_3_1_1_1_3_3_1_1_3_1_1_1_1_1_1_2_1_1"/>
    <protectedRange sqref="E52:H52" name="Range2_2_12_1_3_1_2_1_1_1_1_2_1_1_1_1_1_1_2_1_1"/>
    <protectedRange sqref="D52" name="Range2_2_12_1_3_1_2_1_1_1_2_1_2_3_1_1_1_1_1_1_1"/>
    <protectedRange sqref="G53:H53" name="Range2_2_12_1_3_1_2_1_1_1_2_1_1_1_1_1_1_2_1_1_1_1_1_2_1"/>
    <protectedRange sqref="D53:E53" name="Range2_2_12_1_3_1_2_1_1_1_2_1_1_1_1_3_1_1_1_1_1_2_1_1_1"/>
    <protectedRange sqref="F53" name="Range2_2_12_1_3_1_2_1_1_1_3_1_1_1_1_1_3_1_1_1_1_1_1_1_1_1"/>
    <protectedRange sqref="B44" name="Range2_12_5_1_1_1_2_2_1_1_1_1_1_1_1_1_1_1_1_1_1_1_1_1_1_1_1_1_1_1_1_1_1_1_1_1_1_1_1"/>
    <protectedRange sqref="B45" name="Range2_12_5_1_1_1_2_2_1_1_1_1_1_1_1_1_1_1_1_2_1_1_1_1_1_1_1_1_1_1_1_1_1_1_1_1_1_1_1_1_1_1_1_1_1_1_1_1_1_1_1_1_1_1_1"/>
    <protectedRange sqref="B43" name="Range2_12_5_1_1_1_2_1_1_1_1_1_1_1_1_1_1_1_2_1_1_1_1_1_1_1_1_1_1_1_1_1_1_1_1"/>
    <protectedRange sqref="B46" name="Range2_12_5_1_1_1_2_2_1_1_1_1_1_1_1_1_1_1_1_2_1_1_1_2_1_1_1_2_1_1_1_3_1_1_1_1_1_1_1_1_1_1_1_1_1_1_1_1_1_1_1_1_1_1_1_1_1_1_1_1_1_1"/>
    <protectedRange sqref="B47" name="Range2_12_5_1_1_1_2_1_1_1_1_1_1_1_1_1_1_1_2_1_2_1_1_1_1_1_1_1_1_1_2_1_1_1_1_1_1_1_1_1_1_1_1_1_1"/>
    <protectedRange sqref="B48" name="Range2_12_5_1_1_1_1_1_2_1_1_1_1_1_1_1_1_1_1_1_1_1_1_1_1_1_1_1_1_2_1"/>
    <protectedRange sqref="B49" name="Range2_12_5_1_1_1_1_1_2_1_1_2_1_1_1_1_1_1_1_1_1_1_1_1_1_1_1_1_1_2_1"/>
    <protectedRange sqref="B50" name="Range2_12_5_1_1_1_2_2_1_1_1_1_1_1_1_1_1_1_1_2_1_1_1_2_1_1_1_1_1_1_1_1_1_1_1_1_1_1_1_1_2_1"/>
    <protectedRange sqref="B51" name="Range2_12_5_1_1_1_2_2_1_1_1_1_1_1_1_1_1_1_1_2_1_1_1_1_1_1_1_1_1_3_1_3_1_2_1_1_1_1_1_1_1_1_1_1_1_1_1_2_1_1_1_1_1_2_1"/>
    <protectedRange sqref="B52" name="Range2_12_5_1_1_1_1_1_2_1_2_1_1_1_2_1_1_1_1_1_1_1_1_1_1_2_1_1_1_1_1_2_1"/>
    <protectedRange sqref="W17:W34" name="Range1_16_3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630" priority="5" operator="containsText" text="N/A">
      <formula>NOT(ISERROR(SEARCH("N/A",X11)))</formula>
    </cfRule>
    <cfRule type="cellIs" dxfId="629" priority="23" operator="equal">
      <formula>0</formula>
    </cfRule>
  </conditionalFormatting>
  <conditionalFormatting sqref="X11:AE34">
    <cfRule type="cellIs" dxfId="628" priority="22" operator="greaterThanOrEqual">
      <formula>1185</formula>
    </cfRule>
  </conditionalFormatting>
  <conditionalFormatting sqref="X11:AE34">
    <cfRule type="cellIs" dxfId="627" priority="21" operator="between">
      <formula>0.1</formula>
      <formula>1184</formula>
    </cfRule>
  </conditionalFormatting>
  <conditionalFormatting sqref="X8 AO18:AO32 AJ11:AO17 AJ18:AN34">
    <cfRule type="cellIs" dxfId="626" priority="20" operator="equal">
      <formula>0</formula>
    </cfRule>
  </conditionalFormatting>
  <conditionalFormatting sqref="X8 AO18:AO32 AJ11:AO17 AJ18:AN34">
    <cfRule type="cellIs" dxfId="625" priority="19" operator="greaterThan">
      <formula>1179</formula>
    </cfRule>
  </conditionalFormatting>
  <conditionalFormatting sqref="X8 AO18:AO32 AJ11:AO17 AJ18:AN34">
    <cfRule type="cellIs" dxfId="624" priority="18" operator="greaterThan">
      <formula>99</formula>
    </cfRule>
  </conditionalFormatting>
  <conditionalFormatting sqref="X8 AO18:AO32 AJ11:AO17 AJ18:AN34">
    <cfRule type="cellIs" dxfId="623" priority="17" operator="greaterThan">
      <formula>0.99</formula>
    </cfRule>
  </conditionalFormatting>
  <conditionalFormatting sqref="AB8">
    <cfRule type="cellIs" dxfId="622" priority="16" operator="equal">
      <formula>0</formula>
    </cfRule>
  </conditionalFormatting>
  <conditionalFormatting sqref="AB8">
    <cfRule type="cellIs" dxfId="621" priority="15" operator="greaterThan">
      <formula>1179</formula>
    </cfRule>
  </conditionalFormatting>
  <conditionalFormatting sqref="AB8">
    <cfRule type="cellIs" dxfId="620" priority="14" operator="greaterThan">
      <formula>99</formula>
    </cfRule>
  </conditionalFormatting>
  <conditionalFormatting sqref="AB8">
    <cfRule type="cellIs" dxfId="619" priority="13" operator="greaterThan">
      <formula>0.99</formula>
    </cfRule>
  </conditionalFormatting>
  <conditionalFormatting sqref="AQ11:AQ34 AO33:AO34">
    <cfRule type="cellIs" dxfId="618" priority="12" operator="equal">
      <formula>0</formula>
    </cfRule>
  </conditionalFormatting>
  <conditionalFormatting sqref="AQ11:AQ34 AO33:AO34">
    <cfRule type="cellIs" dxfId="617" priority="11" operator="greaterThan">
      <formula>1179</formula>
    </cfRule>
  </conditionalFormatting>
  <conditionalFormatting sqref="AQ11:AQ34 AO33:AO34">
    <cfRule type="cellIs" dxfId="616" priority="10" operator="greaterThan">
      <formula>99</formula>
    </cfRule>
  </conditionalFormatting>
  <conditionalFormatting sqref="AQ11:AQ34 AO33:AO34">
    <cfRule type="cellIs" dxfId="615" priority="9" operator="greaterThan">
      <formula>0.99</formula>
    </cfRule>
  </conditionalFormatting>
  <conditionalFormatting sqref="AI11:AI34">
    <cfRule type="cellIs" dxfId="614" priority="8" operator="greaterThan">
      <formula>$AI$8</formula>
    </cfRule>
  </conditionalFormatting>
  <conditionalFormatting sqref="AH11:AH34">
    <cfRule type="cellIs" dxfId="613" priority="6" operator="greaterThan">
      <formula>$AH$8</formula>
    </cfRule>
    <cfRule type="cellIs" dxfId="612" priority="7" operator="greaterThan">
      <formula>$AH$8</formula>
    </cfRule>
  </conditionalFormatting>
  <conditionalFormatting sqref="AP11:AP34">
    <cfRule type="cellIs" dxfId="611" priority="4" operator="equal">
      <formula>0</formula>
    </cfRule>
  </conditionalFormatting>
  <conditionalFormatting sqref="AP11:AP34">
    <cfRule type="cellIs" dxfId="610" priority="3" operator="greaterThan">
      <formula>1179</formula>
    </cfRule>
  </conditionalFormatting>
  <conditionalFormatting sqref="AP11:AP34">
    <cfRule type="cellIs" dxfId="609" priority="2" operator="greaterThan">
      <formula>99</formula>
    </cfRule>
  </conditionalFormatting>
  <conditionalFormatting sqref="AP11:AP34">
    <cfRule type="cellIs" dxfId="608"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40" workbookViewId="0">
      <selection activeCell="B50" sqref="B50:B53"/>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131</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49"/>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44" t="s">
        <v>10</v>
      </c>
      <c r="I7" s="145" t="s">
        <v>11</v>
      </c>
      <c r="J7" s="145" t="s">
        <v>12</v>
      </c>
      <c r="K7" s="145" t="s">
        <v>13</v>
      </c>
      <c r="L7" s="13"/>
      <c r="M7" s="13"/>
      <c r="N7" s="13"/>
      <c r="O7" s="144" t="s">
        <v>14</v>
      </c>
      <c r="P7" s="346" t="s">
        <v>15</v>
      </c>
      <c r="Q7" s="348"/>
      <c r="R7" s="348"/>
      <c r="S7" s="348"/>
      <c r="T7" s="347"/>
      <c r="U7" s="359" t="s">
        <v>16</v>
      </c>
      <c r="V7" s="359"/>
      <c r="W7" s="145" t="s">
        <v>17</v>
      </c>
      <c r="X7" s="346" t="s">
        <v>18</v>
      </c>
      <c r="Y7" s="347"/>
      <c r="Z7" s="346" t="s">
        <v>19</v>
      </c>
      <c r="AA7" s="347"/>
      <c r="AB7" s="346" t="s">
        <v>20</v>
      </c>
      <c r="AC7" s="347"/>
      <c r="AD7" s="346" t="s">
        <v>21</v>
      </c>
      <c r="AE7" s="347"/>
      <c r="AF7" s="145" t="s">
        <v>22</v>
      </c>
      <c r="AG7" s="145" t="s">
        <v>23</v>
      </c>
      <c r="AH7" s="145" t="s">
        <v>24</v>
      </c>
      <c r="AI7" s="145" t="s">
        <v>25</v>
      </c>
      <c r="AJ7" s="346" t="s">
        <v>26</v>
      </c>
      <c r="AK7" s="348"/>
      <c r="AL7" s="348"/>
      <c r="AM7" s="348"/>
      <c r="AN7" s="347"/>
      <c r="AO7" s="346" t="s">
        <v>27</v>
      </c>
      <c r="AP7" s="348"/>
      <c r="AQ7" s="347"/>
      <c r="AR7" s="145" t="s">
        <v>28</v>
      </c>
      <c r="AS7" s="28"/>
      <c r="AT7" s="13"/>
      <c r="AU7" s="13"/>
      <c r="AV7" s="13"/>
      <c r="AW7" s="13"/>
      <c r="AX7" s="13"/>
      <c r="AY7" s="13"/>
    </row>
    <row r="8" spans="2:51" x14ac:dyDescent="0.25">
      <c r="B8" s="349">
        <v>42250</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26092</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45" t="s">
        <v>44</v>
      </c>
      <c r="M9" s="359" t="s">
        <v>45</v>
      </c>
      <c r="N9" s="34" t="s">
        <v>46</v>
      </c>
      <c r="O9" s="367" t="s">
        <v>47</v>
      </c>
      <c r="P9" s="367" t="s">
        <v>48</v>
      </c>
      <c r="Q9" s="35" t="s">
        <v>49</v>
      </c>
      <c r="R9" s="374" t="s">
        <v>50</v>
      </c>
      <c r="S9" s="375"/>
      <c r="T9" s="376"/>
      <c r="U9" s="146" t="s">
        <v>51</v>
      </c>
      <c r="V9" s="146" t="s">
        <v>52</v>
      </c>
      <c r="W9" s="362" t="s">
        <v>53</v>
      </c>
      <c r="X9" s="380" t="s">
        <v>54</v>
      </c>
      <c r="Y9" s="381"/>
      <c r="Z9" s="381"/>
      <c r="AA9" s="381"/>
      <c r="AB9" s="381"/>
      <c r="AC9" s="381"/>
      <c r="AD9" s="381"/>
      <c r="AE9" s="382"/>
      <c r="AF9" s="148" t="s">
        <v>55</v>
      </c>
      <c r="AG9" s="148" t="s">
        <v>56</v>
      </c>
      <c r="AH9" s="369" t="s">
        <v>57</v>
      </c>
      <c r="AI9" s="383" t="s">
        <v>58</v>
      </c>
      <c r="AJ9" s="146" t="s">
        <v>59</v>
      </c>
      <c r="AK9" s="146" t="s">
        <v>60</v>
      </c>
      <c r="AL9" s="146" t="s">
        <v>61</v>
      </c>
      <c r="AM9" s="146" t="s">
        <v>62</v>
      </c>
      <c r="AN9" s="146" t="s">
        <v>63</v>
      </c>
      <c r="AO9" s="146" t="s">
        <v>64</v>
      </c>
      <c r="AP9" s="146" t="s">
        <v>65</v>
      </c>
      <c r="AQ9" s="367" t="s">
        <v>66</v>
      </c>
      <c r="AR9" s="146" t="s">
        <v>67</v>
      </c>
      <c r="AS9" s="369" t="s">
        <v>68</v>
      </c>
      <c r="AV9" s="36" t="s">
        <v>69</v>
      </c>
      <c r="AW9" s="36" t="s">
        <v>70</v>
      </c>
      <c r="AY9" s="37" t="s">
        <v>71</v>
      </c>
    </row>
    <row r="10" spans="2:51" x14ac:dyDescent="0.25">
      <c r="B10" s="146" t="s">
        <v>72</v>
      </c>
      <c r="C10" s="146" t="s">
        <v>73</v>
      </c>
      <c r="D10" s="146" t="s">
        <v>74</v>
      </c>
      <c r="E10" s="146" t="s">
        <v>75</v>
      </c>
      <c r="F10" s="146" t="s">
        <v>74</v>
      </c>
      <c r="G10" s="146" t="s">
        <v>75</v>
      </c>
      <c r="H10" s="366"/>
      <c r="I10" s="146" t="s">
        <v>75</v>
      </c>
      <c r="J10" s="146" t="s">
        <v>75</v>
      </c>
      <c r="K10" s="146" t="s">
        <v>75</v>
      </c>
      <c r="L10" s="29" t="s">
        <v>29</v>
      </c>
      <c r="M10" s="359"/>
      <c r="N10" s="29" t="s">
        <v>29</v>
      </c>
      <c r="O10" s="368"/>
      <c r="P10" s="368"/>
      <c r="Q10" s="2">
        <f>'SEPT 2'!$Q$34</f>
        <v>50117841</v>
      </c>
      <c r="R10" s="377"/>
      <c r="S10" s="378"/>
      <c r="T10" s="379"/>
      <c r="U10" s="146" t="s">
        <v>75</v>
      </c>
      <c r="V10" s="146" t="s">
        <v>75</v>
      </c>
      <c r="W10" s="362"/>
      <c r="X10" s="38" t="s">
        <v>76</v>
      </c>
      <c r="Y10" s="38" t="s">
        <v>77</v>
      </c>
      <c r="Z10" s="38" t="s">
        <v>78</v>
      </c>
      <c r="AA10" s="38" t="s">
        <v>79</v>
      </c>
      <c r="AB10" s="38" t="s">
        <v>80</v>
      </c>
      <c r="AC10" s="38" t="s">
        <v>81</v>
      </c>
      <c r="AD10" s="38" t="s">
        <v>82</v>
      </c>
      <c r="AE10" s="38" t="s">
        <v>83</v>
      </c>
      <c r="AF10" s="39"/>
      <c r="AG10" s="2">
        <f>'SEPT 2'!AG34:AG34</f>
        <v>40018748</v>
      </c>
      <c r="AH10" s="369"/>
      <c r="AI10" s="384"/>
      <c r="AJ10" s="146" t="s">
        <v>84</v>
      </c>
      <c r="AK10" s="146" t="s">
        <v>84</v>
      </c>
      <c r="AL10" s="146" t="s">
        <v>84</v>
      </c>
      <c r="AM10" s="146" t="s">
        <v>84</v>
      </c>
      <c r="AN10" s="146" t="s">
        <v>84</v>
      </c>
      <c r="AO10" s="146" t="s">
        <v>84</v>
      </c>
      <c r="AP10" s="2">
        <f>'SEPT 2'!AP34:AP34</f>
        <v>9099436</v>
      </c>
      <c r="AQ10" s="368"/>
      <c r="AR10" s="147" t="s">
        <v>85</v>
      </c>
      <c r="AS10" s="369"/>
      <c r="AV10" s="40" t="s">
        <v>86</v>
      </c>
      <c r="AW10" s="40" t="s">
        <v>87</v>
      </c>
      <c r="AY10" s="84" t="s">
        <v>126</v>
      </c>
    </row>
    <row r="11" spans="2:51" x14ac:dyDescent="0.25">
      <c r="B11" s="41">
        <v>2</v>
      </c>
      <c r="C11" s="41">
        <v>4.1666666666666664E-2</v>
      </c>
      <c r="D11" s="123">
        <v>10</v>
      </c>
      <c r="E11" s="42">
        <f>D11/1.42</f>
        <v>7.042253521126761</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128</v>
      </c>
      <c r="P11" s="124">
        <v>89</v>
      </c>
      <c r="Q11" s="124">
        <v>50121590</v>
      </c>
      <c r="R11" s="47">
        <f>IF(ISBLANK(Q11),"-",Q11-Q10)</f>
        <v>3749</v>
      </c>
      <c r="S11" s="48">
        <f>R11*24/1000</f>
        <v>89.975999999999999</v>
      </c>
      <c r="T11" s="48">
        <f>R11/1000</f>
        <v>3.7490000000000001</v>
      </c>
      <c r="U11" s="125">
        <v>5.4</v>
      </c>
      <c r="V11" s="125">
        <f t="shared" ref="V11:V34" si="0">U11</f>
        <v>5.4</v>
      </c>
      <c r="W11" s="126" t="s">
        <v>125</v>
      </c>
      <c r="X11" s="128">
        <v>0</v>
      </c>
      <c r="Y11" s="128">
        <v>0</v>
      </c>
      <c r="Z11" s="128">
        <v>1046</v>
      </c>
      <c r="AA11" s="128">
        <v>0</v>
      </c>
      <c r="AB11" s="128">
        <v>1046</v>
      </c>
      <c r="AC11" s="49" t="s">
        <v>90</v>
      </c>
      <c r="AD11" s="49" t="s">
        <v>90</v>
      </c>
      <c r="AE11" s="49" t="s">
        <v>90</v>
      </c>
      <c r="AF11" s="127" t="s">
        <v>90</v>
      </c>
      <c r="AG11" s="127">
        <v>40019388</v>
      </c>
      <c r="AH11" s="50">
        <f>IF(ISBLANK(AG11),"-",AG11-AG10)</f>
        <v>640</v>
      </c>
      <c r="AI11" s="51">
        <f>AH11/T11</f>
        <v>170.71218991731126</v>
      </c>
      <c r="AJ11" s="108">
        <v>0</v>
      </c>
      <c r="AK11" s="108">
        <v>0</v>
      </c>
      <c r="AL11" s="108">
        <v>1</v>
      </c>
      <c r="AM11" s="108">
        <v>0</v>
      </c>
      <c r="AN11" s="108">
        <v>1</v>
      </c>
      <c r="AO11" s="108">
        <v>0.45</v>
      </c>
      <c r="AP11" s="128">
        <v>9100946</v>
      </c>
      <c r="AQ11" s="128">
        <f t="shared" ref="AQ11:AQ34" si="1">AP11-AP10</f>
        <v>1510</v>
      </c>
      <c r="AR11" s="52"/>
      <c r="AS11" s="53" t="s">
        <v>113</v>
      </c>
      <c r="AV11" s="40" t="s">
        <v>88</v>
      </c>
      <c r="AW11" s="40" t="s">
        <v>91</v>
      </c>
      <c r="AY11" s="84" t="s">
        <v>131</v>
      </c>
    </row>
    <row r="12" spans="2:51" x14ac:dyDescent="0.25">
      <c r="B12" s="41">
        <v>2.0416666666666701</v>
      </c>
      <c r="C12" s="41">
        <v>8.3333333333333329E-2</v>
      </c>
      <c r="D12" s="123">
        <v>11</v>
      </c>
      <c r="E12" s="42">
        <f t="shared" ref="E12:E34" si="2">D12/1.42</f>
        <v>7.746478873239437</v>
      </c>
      <c r="F12" s="110">
        <v>66</v>
      </c>
      <c r="G12" s="42">
        <f t="shared" ref="G12:G34" si="3">F12/1.42</f>
        <v>46.478873239436624</v>
      </c>
      <c r="H12" s="43" t="s">
        <v>88</v>
      </c>
      <c r="I12" s="43">
        <f t="shared" ref="I12:I34" si="4">J12-(2/1.42)</f>
        <v>41.549295774647888</v>
      </c>
      <c r="J12" s="44">
        <f>(F12-5)/1.42</f>
        <v>42.95774647887324</v>
      </c>
      <c r="K12" s="43">
        <f>J12+(6/1.42)</f>
        <v>47.183098591549296</v>
      </c>
      <c r="L12" s="45">
        <v>14</v>
      </c>
      <c r="M12" s="46" t="s">
        <v>89</v>
      </c>
      <c r="N12" s="46">
        <v>11.2</v>
      </c>
      <c r="O12" s="124">
        <v>127</v>
      </c>
      <c r="P12" s="124">
        <v>87</v>
      </c>
      <c r="Q12" s="124">
        <v>50125214</v>
      </c>
      <c r="R12" s="47">
        <f t="shared" ref="R12:R34" si="5">IF(ISBLANK(Q12),"-",Q12-Q11)</f>
        <v>3624</v>
      </c>
      <c r="S12" s="48">
        <f t="shared" ref="S12:S34" si="6">R12*24/1000</f>
        <v>86.975999999999999</v>
      </c>
      <c r="T12" s="48">
        <f t="shared" ref="T12:T34" si="7">R12/1000</f>
        <v>3.6240000000000001</v>
      </c>
      <c r="U12" s="125">
        <v>6.9</v>
      </c>
      <c r="V12" s="125">
        <f t="shared" si="0"/>
        <v>6.9</v>
      </c>
      <c r="W12" s="126" t="s">
        <v>125</v>
      </c>
      <c r="X12" s="128">
        <v>0</v>
      </c>
      <c r="Y12" s="128">
        <v>0</v>
      </c>
      <c r="Z12" s="128">
        <v>1046</v>
      </c>
      <c r="AA12" s="128">
        <v>0</v>
      </c>
      <c r="AB12" s="128">
        <v>1046</v>
      </c>
      <c r="AC12" s="49" t="s">
        <v>90</v>
      </c>
      <c r="AD12" s="49" t="s">
        <v>90</v>
      </c>
      <c r="AE12" s="49" t="s">
        <v>90</v>
      </c>
      <c r="AF12" s="127" t="s">
        <v>90</v>
      </c>
      <c r="AG12" s="127">
        <v>40020004</v>
      </c>
      <c r="AH12" s="50">
        <f>IF(ISBLANK(AG12),"-",AG12-AG11)</f>
        <v>616</v>
      </c>
      <c r="AI12" s="51">
        <f t="shared" ref="AI12:AI34" si="8">AH12/T12</f>
        <v>169.97792494481234</v>
      </c>
      <c r="AJ12" s="108">
        <v>0</v>
      </c>
      <c r="AK12" s="108">
        <v>0</v>
      </c>
      <c r="AL12" s="108">
        <v>1</v>
      </c>
      <c r="AM12" s="108">
        <v>0</v>
      </c>
      <c r="AN12" s="108">
        <v>1</v>
      </c>
      <c r="AO12" s="108">
        <v>0.45</v>
      </c>
      <c r="AP12" s="128">
        <v>9102426</v>
      </c>
      <c r="AQ12" s="128">
        <f t="shared" si="1"/>
        <v>1480</v>
      </c>
      <c r="AR12" s="54">
        <v>1.04</v>
      </c>
      <c r="AS12" s="53" t="s">
        <v>113</v>
      </c>
      <c r="AV12" s="40" t="s">
        <v>92</v>
      </c>
      <c r="AW12" s="40" t="s">
        <v>93</v>
      </c>
      <c r="AY12" s="84" t="s">
        <v>132</v>
      </c>
    </row>
    <row r="13" spans="2:51" x14ac:dyDescent="0.25">
      <c r="B13" s="41">
        <v>2.0833333333333299</v>
      </c>
      <c r="C13" s="41">
        <v>0.125</v>
      </c>
      <c r="D13" s="123">
        <v>13</v>
      </c>
      <c r="E13" s="42">
        <f t="shared" si="2"/>
        <v>9.1549295774647899</v>
      </c>
      <c r="F13" s="110">
        <v>66</v>
      </c>
      <c r="G13" s="42">
        <f t="shared" si="3"/>
        <v>46.478873239436624</v>
      </c>
      <c r="H13" s="43" t="s">
        <v>88</v>
      </c>
      <c r="I13" s="43">
        <f t="shared" si="4"/>
        <v>41.549295774647888</v>
      </c>
      <c r="J13" s="44">
        <f>(F13-5)/1.42</f>
        <v>42.95774647887324</v>
      </c>
      <c r="K13" s="43">
        <f>J13+(6/1.42)</f>
        <v>47.183098591549296</v>
      </c>
      <c r="L13" s="45">
        <v>14</v>
      </c>
      <c r="M13" s="46" t="s">
        <v>89</v>
      </c>
      <c r="N13" s="46">
        <v>11.2</v>
      </c>
      <c r="O13" s="124">
        <v>124</v>
      </c>
      <c r="P13" s="124">
        <v>90</v>
      </c>
      <c r="Q13" s="124">
        <v>50129509</v>
      </c>
      <c r="R13" s="47">
        <f t="shared" si="5"/>
        <v>4295</v>
      </c>
      <c r="S13" s="48">
        <f t="shared" si="6"/>
        <v>103.08</v>
      </c>
      <c r="T13" s="48">
        <f t="shared" si="7"/>
        <v>4.2949999999999999</v>
      </c>
      <c r="U13" s="125">
        <v>8.6</v>
      </c>
      <c r="V13" s="125">
        <f t="shared" si="0"/>
        <v>8.6</v>
      </c>
      <c r="W13" s="126" t="s">
        <v>125</v>
      </c>
      <c r="X13" s="128">
        <v>0</v>
      </c>
      <c r="Y13" s="128">
        <v>0</v>
      </c>
      <c r="Z13" s="128">
        <v>1047</v>
      </c>
      <c r="AA13" s="128">
        <v>0</v>
      </c>
      <c r="AB13" s="128">
        <v>1047</v>
      </c>
      <c r="AC13" s="49" t="s">
        <v>90</v>
      </c>
      <c r="AD13" s="49" t="s">
        <v>90</v>
      </c>
      <c r="AE13" s="49" t="s">
        <v>90</v>
      </c>
      <c r="AF13" s="127" t="s">
        <v>90</v>
      </c>
      <c r="AG13" s="127">
        <v>40020720</v>
      </c>
      <c r="AH13" s="50">
        <f>IF(ISBLANK(AG13),"-",AG13-AG12)</f>
        <v>716</v>
      </c>
      <c r="AI13" s="51">
        <f t="shared" si="8"/>
        <v>166.70547147846332</v>
      </c>
      <c r="AJ13" s="108">
        <v>0</v>
      </c>
      <c r="AK13" s="108">
        <v>0</v>
      </c>
      <c r="AL13" s="108">
        <v>1</v>
      </c>
      <c r="AM13" s="108">
        <v>0</v>
      </c>
      <c r="AN13" s="108">
        <v>1</v>
      </c>
      <c r="AO13" s="108">
        <v>0.45</v>
      </c>
      <c r="AP13" s="128">
        <v>9104052</v>
      </c>
      <c r="AQ13" s="128">
        <f t="shared" si="1"/>
        <v>1626</v>
      </c>
      <c r="AR13" s="52"/>
      <c r="AS13" s="53" t="s">
        <v>113</v>
      </c>
      <c r="AV13" s="40" t="s">
        <v>94</v>
      </c>
      <c r="AW13" s="40" t="s">
        <v>95</v>
      </c>
      <c r="AY13" s="84" t="s">
        <v>129</v>
      </c>
    </row>
    <row r="14" spans="2:51" x14ac:dyDescent="0.25">
      <c r="B14" s="41">
        <v>2.125</v>
      </c>
      <c r="C14" s="41">
        <v>0.16666666666666699</v>
      </c>
      <c r="D14" s="123">
        <v>14</v>
      </c>
      <c r="E14" s="42">
        <f t="shared" si="2"/>
        <v>9.8591549295774659</v>
      </c>
      <c r="F14" s="110">
        <v>66</v>
      </c>
      <c r="G14" s="42">
        <f t="shared" si="3"/>
        <v>46.478873239436624</v>
      </c>
      <c r="H14" s="43" t="s">
        <v>88</v>
      </c>
      <c r="I14" s="43">
        <f t="shared" si="4"/>
        <v>41.549295774647888</v>
      </c>
      <c r="J14" s="44">
        <f>(F14-5)/1.42</f>
        <v>42.95774647887324</v>
      </c>
      <c r="K14" s="43">
        <f>J14+(6/1.42)</f>
        <v>47.183098591549296</v>
      </c>
      <c r="L14" s="45">
        <v>14</v>
      </c>
      <c r="M14" s="46" t="s">
        <v>89</v>
      </c>
      <c r="N14" s="46">
        <v>12.8</v>
      </c>
      <c r="O14" s="124">
        <v>124</v>
      </c>
      <c r="P14" s="124">
        <v>93</v>
      </c>
      <c r="Q14" s="124">
        <v>50132665</v>
      </c>
      <c r="R14" s="47">
        <f t="shared" si="5"/>
        <v>3156</v>
      </c>
      <c r="S14" s="48">
        <f t="shared" si="6"/>
        <v>75.744</v>
      </c>
      <c r="T14" s="48">
        <f t="shared" si="7"/>
        <v>3.1560000000000001</v>
      </c>
      <c r="U14" s="125">
        <v>9.5</v>
      </c>
      <c r="V14" s="125">
        <f t="shared" si="0"/>
        <v>9.5</v>
      </c>
      <c r="W14" s="126" t="s">
        <v>125</v>
      </c>
      <c r="X14" s="128">
        <v>0</v>
      </c>
      <c r="Y14" s="128">
        <v>0</v>
      </c>
      <c r="Z14" s="128">
        <v>1047</v>
      </c>
      <c r="AA14" s="128">
        <v>0</v>
      </c>
      <c r="AB14" s="128">
        <v>1047</v>
      </c>
      <c r="AC14" s="49" t="s">
        <v>90</v>
      </c>
      <c r="AD14" s="49" t="s">
        <v>90</v>
      </c>
      <c r="AE14" s="49" t="s">
        <v>90</v>
      </c>
      <c r="AF14" s="127" t="s">
        <v>90</v>
      </c>
      <c r="AG14" s="127">
        <v>40021260</v>
      </c>
      <c r="AH14" s="50">
        <f t="shared" ref="AH14:AH34" si="9">IF(ISBLANK(AG14),"-",AG14-AG13)</f>
        <v>540</v>
      </c>
      <c r="AI14" s="51">
        <f t="shared" si="8"/>
        <v>171.10266159695817</v>
      </c>
      <c r="AJ14" s="108">
        <v>0</v>
      </c>
      <c r="AK14" s="108">
        <v>0</v>
      </c>
      <c r="AL14" s="108">
        <v>1</v>
      </c>
      <c r="AM14" s="108">
        <v>0</v>
      </c>
      <c r="AN14" s="108">
        <v>1</v>
      </c>
      <c r="AO14" s="108">
        <v>0.45</v>
      </c>
      <c r="AP14" s="128">
        <v>9105088</v>
      </c>
      <c r="AQ14" s="128">
        <f t="shared" si="1"/>
        <v>1036</v>
      </c>
      <c r="AR14" s="52"/>
      <c r="AS14" s="53" t="s">
        <v>113</v>
      </c>
      <c r="AT14" s="55"/>
      <c r="AV14" s="40" t="s">
        <v>96</v>
      </c>
      <c r="AW14" s="40" t="s">
        <v>97</v>
      </c>
    </row>
    <row r="15" spans="2:51" x14ac:dyDescent="0.25">
      <c r="B15" s="41">
        <v>2.1666666666666701</v>
      </c>
      <c r="C15" s="41">
        <v>0.20833333333333301</v>
      </c>
      <c r="D15" s="123">
        <v>16</v>
      </c>
      <c r="E15" s="42">
        <f t="shared" si="2"/>
        <v>11.267605633802818</v>
      </c>
      <c r="F15" s="110">
        <v>66</v>
      </c>
      <c r="G15" s="42">
        <f t="shared" si="3"/>
        <v>46.478873239436624</v>
      </c>
      <c r="H15" s="43" t="s">
        <v>88</v>
      </c>
      <c r="I15" s="43">
        <f t="shared" si="4"/>
        <v>41.549295774647888</v>
      </c>
      <c r="J15" s="44">
        <f>(F15-5)/1.42</f>
        <v>42.95774647887324</v>
      </c>
      <c r="K15" s="43">
        <f>J15+(6/1.42)</f>
        <v>47.183098591549296</v>
      </c>
      <c r="L15" s="45">
        <v>18</v>
      </c>
      <c r="M15" s="46" t="s">
        <v>89</v>
      </c>
      <c r="N15" s="46">
        <v>13.1</v>
      </c>
      <c r="O15" s="124">
        <v>109</v>
      </c>
      <c r="P15" s="124">
        <v>105</v>
      </c>
      <c r="Q15" s="124">
        <v>50136947</v>
      </c>
      <c r="R15" s="47">
        <f t="shared" si="5"/>
        <v>4282</v>
      </c>
      <c r="S15" s="48">
        <f t="shared" si="6"/>
        <v>102.768</v>
      </c>
      <c r="T15" s="48">
        <f t="shared" si="7"/>
        <v>4.282</v>
      </c>
      <c r="U15" s="125">
        <v>9.5</v>
      </c>
      <c r="V15" s="125">
        <f t="shared" si="0"/>
        <v>9.5</v>
      </c>
      <c r="W15" s="126" t="s">
        <v>125</v>
      </c>
      <c r="X15" s="128">
        <v>0</v>
      </c>
      <c r="Y15" s="128">
        <v>0</v>
      </c>
      <c r="Z15" s="128">
        <v>1047</v>
      </c>
      <c r="AA15" s="128">
        <v>0</v>
      </c>
      <c r="AB15" s="128">
        <v>1047</v>
      </c>
      <c r="AC15" s="49" t="s">
        <v>90</v>
      </c>
      <c r="AD15" s="49" t="s">
        <v>90</v>
      </c>
      <c r="AE15" s="49" t="s">
        <v>90</v>
      </c>
      <c r="AF15" s="127" t="s">
        <v>90</v>
      </c>
      <c r="AG15" s="127">
        <v>40021912</v>
      </c>
      <c r="AH15" s="50">
        <f t="shared" si="9"/>
        <v>652</v>
      </c>
      <c r="AI15" s="51">
        <f t="shared" si="8"/>
        <v>152.26529659037834</v>
      </c>
      <c r="AJ15" s="108">
        <v>0</v>
      </c>
      <c r="AK15" s="108">
        <v>0</v>
      </c>
      <c r="AL15" s="108">
        <v>1</v>
      </c>
      <c r="AM15" s="108">
        <v>0</v>
      </c>
      <c r="AN15" s="108">
        <v>1</v>
      </c>
      <c r="AO15" s="108">
        <v>0</v>
      </c>
      <c r="AP15" s="128">
        <v>9105088</v>
      </c>
      <c r="AQ15" s="128">
        <f t="shared" si="1"/>
        <v>0</v>
      </c>
      <c r="AR15" s="52"/>
      <c r="AS15" s="53" t="s">
        <v>113</v>
      </c>
      <c r="AV15" s="40" t="s">
        <v>98</v>
      </c>
      <c r="AW15" s="40" t="s">
        <v>99</v>
      </c>
      <c r="AY15" s="107"/>
    </row>
    <row r="16" spans="2:51" x14ac:dyDescent="0.25">
      <c r="B16" s="41">
        <v>2.2083333333333299</v>
      </c>
      <c r="C16" s="41">
        <v>0.25</v>
      </c>
      <c r="D16" s="123">
        <v>11</v>
      </c>
      <c r="E16" s="42">
        <f t="shared" si="2"/>
        <v>7.746478873239437</v>
      </c>
      <c r="F16" s="93">
        <v>75</v>
      </c>
      <c r="G16" s="42">
        <f t="shared" si="3"/>
        <v>52.816901408450704</v>
      </c>
      <c r="H16" s="43" t="s">
        <v>88</v>
      </c>
      <c r="I16" s="43">
        <f t="shared" si="4"/>
        <v>51.408450704225352</v>
      </c>
      <c r="J16" s="44">
        <f t="shared" ref="J16:J25" si="10">F16/1.42</f>
        <v>52.816901408450704</v>
      </c>
      <c r="K16" s="43">
        <f>J16+1.42</f>
        <v>54.236901408450706</v>
      </c>
      <c r="L16" s="45">
        <v>19</v>
      </c>
      <c r="M16" s="46" t="s">
        <v>100</v>
      </c>
      <c r="N16" s="46">
        <v>13.1</v>
      </c>
      <c r="O16" s="124">
        <v>132</v>
      </c>
      <c r="P16" s="124">
        <v>131</v>
      </c>
      <c r="Q16" s="124">
        <v>50141809</v>
      </c>
      <c r="R16" s="47">
        <f t="shared" si="5"/>
        <v>4862</v>
      </c>
      <c r="S16" s="48">
        <f t="shared" si="6"/>
        <v>116.688</v>
      </c>
      <c r="T16" s="48">
        <f t="shared" si="7"/>
        <v>4.8620000000000001</v>
      </c>
      <c r="U16" s="125">
        <v>9.5</v>
      </c>
      <c r="V16" s="125">
        <f t="shared" si="0"/>
        <v>9.5</v>
      </c>
      <c r="W16" s="126" t="s">
        <v>125</v>
      </c>
      <c r="X16" s="128">
        <v>0</v>
      </c>
      <c r="Y16" s="128">
        <v>0</v>
      </c>
      <c r="Z16" s="128">
        <v>1188</v>
      </c>
      <c r="AA16" s="128">
        <v>0</v>
      </c>
      <c r="AB16" s="128">
        <v>1188</v>
      </c>
      <c r="AC16" s="49" t="s">
        <v>90</v>
      </c>
      <c r="AD16" s="49" t="s">
        <v>90</v>
      </c>
      <c r="AE16" s="49" t="s">
        <v>90</v>
      </c>
      <c r="AF16" s="127" t="s">
        <v>90</v>
      </c>
      <c r="AG16" s="127">
        <v>40022644</v>
      </c>
      <c r="AH16" s="50">
        <f t="shared" si="9"/>
        <v>732</v>
      </c>
      <c r="AI16" s="51">
        <f t="shared" si="8"/>
        <v>150.55532702591526</v>
      </c>
      <c r="AJ16" s="108">
        <v>0</v>
      </c>
      <c r="AK16" s="108">
        <v>0</v>
      </c>
      <c r="AL16" s="108">
        <v>1</v>
      </c>
      <c r="AM16" s="108">
        <v>0</v>
      </c>
      <c r="AN16" s="108">
        <v>1</v>
      </c>
      <c r="AO16" s="108">
        <v>0</v>
      </c>
      <c r="AP16" s="128">
        <v>9105088</v>
      </c>
      <c r="AQ16" s="128">
        <f t="shared" si="1"/>
        <v>0</v>
      </c>
      <c r="AR16" s="54">
        <v>1.1200000000000001</v>
      </c>
      <c r="AS16" s="53" t="s">
        <v>101</v>
      </c>
      <c r="AV16" s="40" t="s">
        <v>102</v>
      </c>
      <c r="AW16" s="40" t="s">
        <v>103</v>
      </c>
      <c r="AY16" s="107"/>
    </row>
    <row r="17" spans="1:51" x14ac:dyDescent="0.25">
      <c r="B17" s="41">
        <v>2.25</v>
      </c>
      <c r="C17" s="41">
        <v>0.29166666666666702</v>
      </c>
      <c r="D17" s="123">
        <v>7</v>
      </c>
      <c r="E17" s="42">
        <f t="shared" si="2"/>
        <v>4.9295774647887329</v>
      </c>
      <c r="F17" s="93">
        <v>83</v>
      </c>
      <c r="G17" s="42">
        <f t="shared" si="3"/>
        <v>58.450704225352112</v>
      </c>
      <c r="H17" s="43" t="s">
        <v>88</v>
      </c>
      <c r="I17" s="43">
        <f t="shared" si="4"/>
        <v>57.04225352112676</v>
      </c>
      <c r="J17" s="44">
        <f t="shared" si="10"/>
        <v>58.450704225352112</v>
      </c>
      <c r="K17" s="43">
        <f t="shared" ref="K17:K22" si="11">J17+1.42</f>
        <v>59.870704225352114</v>
      </c>
      <c r="L17" s="45">
        <v>19</v>
      </c>
      <c r="M17" s="46" t="s">
        <v>100</v>
      </c>
      <c r="N17" s="46">
        <v>16.7</v>
      </c>
      <c r="O17" s="124">
        <v>137</v>
      </c>
      <c r="P17" s="124">
        <v>148</v>
      </c>
      <c r="Q17" s="124">
        <v>50148037</v>
      </c>
      <c r="R17" s="47">
        <f t="shared" si="5"/>
        <v>6228</v>
      </c>
      <c r="S17" s="48">
        <f t="shared" si="6"/>
        <v>149.47200000000001</v>
      </c>
      <c r="T17" s="48">
        <f t="shared" si="7"/>
        <v>6.2279999999999998</v>
      </c>
      <c r="U17" s="125">
        <v>9.3000000000000007</v>
      </c>
      <c r="V17" s="125">
        <f t="shared" si="0"/>
        <v>9.3000000000000007</v>
      </c>
      <c r="W17" s="126" t="s">
        <v>133</v>
      </c>
      <c r="X17" s="128">
        <v>0</v>
      </c>
      <c r="Y17" s="128">
        <v>1026</v>
      </c>
      <c r="Z17" s="128">
        <v>1188</v>
      </c>
      <c r="AA17" s="128">
        <v>1185</v>
      </c>
      <c r="AB17" s="128">
        <v>1188</v>
      </c>
      <c r="AC17" s="49" t="s">
        <v>90</v>
      </c>
      <c r="AD17" s="49" t="s">
        <v>90</v>
      </c>
      <c r="AE17" s="49" t="s">
        <v>90</v>
      </c>
      <c r="AF17" s="127" t="s">
        <v>90</v>
      </c>
      <c r="AG17" s="127">
        <v>40024020</v>
      </c>
      <c r="AH17" s="50">
        <f t="shared" si="9"/>
        <v>1376</v>
      </c>
      <c r="AI17" s="51">
        <f t="shared" si="8"/>
        <v>220.93770070648685</v>
      </c>
      <c r="AJ17" s="108">
        <v>0</v>
      </c>
      <c r="AK17" s="108">
        <v>1</v>
      </c>
      <c r="AL17" s="108">
        <v>1</v>
      </c>
      <c r="AM17" s="108">
        <v>1</v>
      </c>
      <c r="AN17" s="108">
        <v>1</v>
      </c>
      <c r="AO17" s="108">
        <v>0</v>
      </c>
      <c r="AP17" s="128">
        <v>9105088</v>
      </c>
      <c r="AQ17" s="128">
        <f t="shared" si="1"/>
        <v>0</v>
      </c>
      <c r="AR17" s="52"/>
      <c r="AS17" s="53" t="s">
        <v>101</v>
      </c>
      <c r="AT17" s="55"/>
      <c r="AV17" s="40" t="s">
        <v>104</v>
      </c>
      <c r="AW17" s="40" t="s">
        <v>105</v>
      </c>
      <c r="AY17" s="111"/>
    </row>
    <row r="18" spans="1:51" x14ac:dyDescent="0.25">
      <c r="B18" s="41">
        <v>2.2916666666666701</v>
      </c>
      <c r="C18" s="41">
        <v>0.33333333333333298</v>
      </c>
      <c r="D18" s="123">
        <v>6</v>
      </c>
      <c r="E18" s="42">
        <f t="shared" si="2"/>
        <v>4.2253521126760569</v>
      </c>
      <c r="F18" s="93">
        <v>83</v>
      </c>
      <c r="G18" s="42">
        <f t="shared" si="3"/>
        <v>58.450704225352112</v>
      </c>
      <c r="H18" s="43" t="s">
        <v>88</v>
      </c>
      <c r="I18" s="43">
        <f t="shared" si="4"/>
        <v>57.04225352112676</v>
      </c>
      <c r="J18" s="44">
        <f t="shared" si="10"/>
        <v>58.450704225352112</v>
      </c>
      <c r="K18" s="43">
        <f t="shared" si="11"/>
        <v>59.870704225352114</v>
      </c>
      <c r="L18" s="45">
        <v>19</v>
      </c>
      <c r="M18" s="46" t="s">
        <v>100</v>
      </c>
      <c r="N18" s="46">
        <v>17.3</v>
      </c>
      <c r="O18" s="124">
        <v>136</v>
      </c>
      <c r="P18" s="124">
        <v>149</v>
      </c>
      <c r="Q18" s="124">
        <v>50154063</v>
      </c>
      <c r="R18" s="47">
        <f t="shared" si="5"/>
        <v>6026</v>
      </c>
      <c r="S18" s="48">
        <f t="shared" si="6"/>
        <v>144.624</v>
      </c>
      <c r="T18" s="48">
        <f t="shared" si="7"/>
        <v>6.0259999999999998</v>
      </c>
      <c r="U18" s="125">
        <v>8.6999999999999993</v>
      </c>
      <c r="V18" s="125">
        <f t="shared" si="0"/>
        <v>8.6999999999999993</v>
      </c>
      <c r="W18" s="126" t="s">
        <v>133</v>
      </c>
      <c r="X18" s="128">
        <v>0</v>
      </c>
      <c r="Y18" s="128">
        <v>1026</v>
      </c>
      <c r="Z18" s="128">
        <v>1188</v>
      </c>
      <c r="AA18" s="128">
        <v>1185</v>
      </c>
      <c r="AB18" s="128">
        <v>1188</v>
      </c>
      <c r="AC18" s="49" t="s">
        <v>90</v>
      </c>
      <c r="AD18" s="49" t="s">
        <v>90</v>
      </c>
      <c r="AE18" s="49" t="s">
        <v>90</v>
      </c>
      <c r="AF18" s="127" t="s">
        <v>90</v>
      </c>
      <c r="AG18" s="127">
        <v>40025376</v>
      </c>
      <c r="AH18" s="50">
        <f t="shared" si="9"/>
        <v>1356</v>
      </c>
      <c r="AI18" s="51">
        <f t="shared" si="8"/>
        <v>225.02489213408563</v>
      </c>
      <c r="AJ18" s="108">
        <v>0</v>
      </c>
      <c r="AK18" s="108">
        <v>1</v>
      </c>
      <c r="AL18" s="108">
        <v>1</v>
      </c>
      <c r="AM18" s="108">
        <v>1</v>
      </c>
      <c r="AN18" s="108">
        <v>1</v>
      </c>
      <c r="AO18" s="108">
        <v>0</v>
      </c>
      <c r="AP18" s="128">
        <v>9105088</v>
      </c>
      <c r="AQ18" s="128">
        <f t="shared" si="1"/>
        <v>0</v>
      </c>
      <c r="AR18" s="52"/>
      <c r="AS18" s="53" t="s">
        <v>101</v>
      </c>
      <c r="AV18" s="40" t="s">
        <v>106</v>
      </c>
      <c r="AW18" s="40" t="s">
        <v>107</v>
      </c>
      <c r="AY18" s="111"/>
    </row>
    <row r="19" spans="1:51" x14ac:dyDescent="0.25">
      <c r="B19" s="41">
        <v>2.3333333333333299</v>
      </c>
      <c r="C19" s="41">
        <v>0.375</v>
      </c>
      <c r="D19" s="123">
        <v>6</v>
      </c>
      <c r="E19" s="42">
        <f t="shared" si="2"/>
        <v>4.2253521126760569</v>
      </c>
      <c r="F19" s="93">
        <v>83</v>
      </c>
      <c r="G19" s="42">
        <f t="shared" si="3"/>
        <v>58.450704225352112</v>
      </c>
      <c r="H19" s="43" t="s">
        <v>88</v>
      </c>
      <c r="I19" s="43">
        <f t="shared" si="4"/>
        <v>57.04225352112676</v>
      </c>
      <c r="J19" s="44">
        <f t="shared" si="10"/>
        <v>58.450704225352112</v>
      </c>
      <c r="K19" s="43">
        <f t="shared" si="11"/>
        <v>59.870704225352114</v>
      </c>
      <c r="L19" s="45">
        <v>19</v>
      </c>
      <c r="M19" s="46" t="s">
        <v>100</v>
      </c>
      <c r="N19" s="46">
        <v>18.399999999999999</v>
      </c>
      <c r="O19" s="124">
        <v>135</v>
      </c>
      <c r="P19" s="124">
        <v>148</v>
      </c>
      <c r="Q19" s="124">
        <v>50160297</v>
      </c>
      <c r="R19" s="47">
        <f t="shared" si="5"/>
        <v>6234</v>
      </c>
      <c r="S19" s="48">
        <f t="shared" si="6"/>
        <v>149.61600000000001</v>
      </c>
      <c r="T19" s="48">
        <f t="shared" si="7"/>
        <v>6.234</v>
      </c>
      <c r="U19" s="125">
        <v>8</v>
      </c>
      <c r="V19" s="125">
        <f t="shared" si="0"/>
        <v>8</v>
      </c>
      <c r="W19" s="126" t="s">
        <v>133</v>
      </c>
      <c r="X19" s="128">
        <v>0</v>
      </c>
      <c r="Y19" s="128">
        <v>1067</v>
      </c>
      <c r="Z19" s="128">
        <v>1188</v>
      </c>
      <c r="AA19" s="128">
        <v>1185</v>
      </c>
      <c r="AB19" s="128">
        <v>1188</v>
      </c>
      <c r="AC19" s="49" t="s">
        <v>90</v>
      </c>
      <c r="AD19" s="49" t="s">
        <v>90</v>
      </c>
      <c r="AE19" s="49" t="s">
        <v>90</v>
      </c>
      <c r="AF19" s="127" t="s">
        <v>90</v>
      </c>
      <c r="AG19" s="127">
        <v>40026776</v>
      </c>
      <c r="AH19" s="50">
        <f t="shared" si="9"/>
        <v>1400</v>
      </c>
      <c r="AI19" s="51">
        <f t="shared" si="8"/>
        <v>224.57491177414181</v>
      </c>
      <c r="AJ19" s="108">
        <v>0</v>
      </c>
      <c r="AK19" s="108">
        <v>1</v>
      </c>
      <c r="AL19" s="108">
        <v>1</v>
      </c>
      <c r="AM19" s="108">
        <v>1</v>
      </c>
      <c r="AN19" s="108">
        <v>1</v>
      </c>
      <c r="AO19" s="108">
        <v>0</v>
      </c>
      <c r="AP19" s="128">
        <v>9105088</v>
      </c>
      <c r="AQ19" s="128">
        <f t="shared" si="1"/>
        <v>0</v>
      </c>
      <c r="AR19" s="52"/>
      <c r="AS19" s="53" t="s">
        <v>101</v>
      </c>
      <c r="AV19" s="40" t="s">
        <v>108</v>
      </c>
      <c r="AW19" s="40" t="s">
        <v>109</v>
      </c>
      <c r="AY19" s="111"/>
    </row>
    <row r="20" spans="1:51" x14ac:dyDescent="0.25">
      <c r="B20" s="41">
        <v>2.375</v>
      </c>
      <c r="C20" s="41">
        <v>0.41666666666666669</v>
      </c>
      <c r="D20" s="123">
        <v>7</v>
      </c>
      <c r="E20" s="42">
        <f t="shared" si="2"/>
        <v>4.9295774647887329</v>
      </c>
      <c r="F20" s="93">
        <v>83</v>
      </c>
      <c r="G20" s="42">
        <f t="shared" si="3"/>
        <v>58.450704225352112</v>
      </c>
      <c r="H20" s="43" t="s">
        <v>88</v>
      </c>
      <c r="I20" s="43">
        <f t="shared" si="4"/>
        <v>57.04225352112676</v>
      </c>
      <c r="J20" s="44">
        <f t="shared" si="10"/>
        <v>58.450704225352112</v>
      </c>
      <c r="K20" s="43">
        <f t="shared" si="11"/>
        <v>59.870704225352114</v>
      </c>
      <c r="L20" s="45">
        <v>19</v>
      </c>
      <c r="M20" s="46" t="s">
        <v>100</v>
      </c>
      <c r="N20" s="46">
        <v>17.7</v>
      </c>
      <c r="O20" s="124">
        <v>135</v>
      </c>
      <c r="P20" s="124">
        <v>150</v>
      </c>
      <c r="Q20" s="124">
        <v>50166617</v>
      </c>
      <c r="R20" s="47">
        <f t="shared" si="5"/>
        <v>6320</v>
      </c>
      <c r="S20" s="48">
        <f t="shared" si="6"/>
        <v>151.68</v>
      </c>
      <c r="T20" s="48">
        <f t="shared" si="7"/>
        <v>6.32</v>
      </c>
      <c r="U20" s="125">
        <v>7.3</v>
      </c>
      <c r="V20" s="125">
        <f t="shared" si="0"/>
        <v>7.3</v>
      </c>
      <c r="W20" s="126" t="s">
        <v>133</v>
      </c>
      <c r="X20" s="128">
        <v>0</v>
      </c>
      <c r="Y20" s="128">
        <v>1099</v>
      </c>
      <c r="Z20" s="128">
        <v>1188</v>
      </c>
      <c r="AA20" s="128">
        <v>1185</v>
      </c>
      <c r="AB20" s="128">
        <v>1188</v>
      </c>
      <c r="AC20" s="49" t="s">
        <v>90</v>
      </c>
      <c r="AD20" s="49" t="s">
        <v>90</v>
      </c>
      <c r="AE20" s="49" t="s">
        <v>90</v>
      </c>
      <c r="AF20" s="127" t="s">
        <v>90</v>
      </c>
      <c r="AG20" s="127">
        <v>40028174</v>
      </c>
      <c r="AH20" s="50">
        <f t="shared" si="9"/>
        <v>1398</v>
      </c>
      <c r="AI20" s="51">
        <f t="shared" si="8"/>
        <v>221.20253164556962</v>
      </c>
      <c r="AJ20" s="108">
        <v>0</v>
      </c>
      <c r="AK20" s="108">
        <v>1</v>
      </c>
      <c r="AL20" s="108">
        <v>1</v>
      </c>
      <c r="AM20" s="108">
        <v>1</v>
      </c>
      <c r="AN20" s="108">
        <v>1</v>
      </c>
      <c r="AO20" s="108">
        <v>0</v>
      </c>
      <c r="AP20" s="128">
        <v>9105088</v>
      </c>
      <c r="AQ20" s="128">
        <f t="shared" si="1"/>
        <v>0</v>
      </c>
      <c r="AR20" s="54">
        <v>1.31</v>
      </c>
      <c r="AS20" s="53" t="s">
        <v>101</v>
      </c>
      <c r="AY20" s="111"/>
    </row>
    <row r="21" spans="1:51" x14ac:dyDescent="0.25">
      <c r="B21" s="41">
        <v>2.4166666666666701</v>
      </c>
      <c r="C21" s="41">
        <v>0.45833333333333298</v>
      </c>
      <c r="D21" s="123">
        <v>4</v>
      </c>
      <c r="E21" s="42">
        <f t="shared" si="2"/>
        <v>2.8169014084507045</v>
      </c>
      <c r="F21" s="93">
        <v>83</v>
      </c>
      <c r="G21" s="42">
        <f t="shared" si="3"/>
        <v>58.450704225352112</v>
      </c>
      <c r="H21" s="43" t="s">
        <v>88</v>
      </c>
      <c r="I21" s="43">
        <f t="shared" si="4"/>
        <v>57.04225352112676</v>
      </c>
      <c r="J21" s="44">
        <f t="shared" si="10"/>
        <v>58.450704225352112</v>
      </c>
      <c r="K21" s="43">
        <f t="shared" si="11"/>
        <v>59.870704225352114</v>
      </c>
      <c r="L21" s="45">
        <v>19</v>
      </c>
      <c r="M21" s="46" t="s">
        <v>100</v>
      </c>
      <c r="N21" s="46">
        <v>17.7</v>
      </c>
      <c r="O21" s="124">
        <v>130</v>
      </c>
      <c r="P21" s="124">
        <v>146</v>
      </c>
      <c r="Q21" s="124">
        <v>50172760</v>
      </c>
      <c r="R21" s="47">
        <f t="shared" si="5"/>
        <v>6143</v>
      </c>
      <c r="S21" s="48">
        <f t="shared" si="6"/>
        <v>147.43199999999999</v>
      </c>
      <c r="T21" s="48">
        <f t="shared" si="7"/>
        <v>6.1429999999999998</v>
      </c>
      <c r="U21" s="125">
        <v>6.5</v>
      </c>
      <c r="V21" s="125">
        <f t="shared" si="0"/>
        <v>6.5</v>
      </c>
      <c r="W21" s="126" t="s">
        <v>133</v>
      </c>
      <c r="X21" s="128">
        <v>0</v>
      </c>
      <c r="Y21" s="128">
        <v>1099</v>
      </c>
      <c r="Z21" s="128">
        <v>1188</v>
      </c>
      <c r="AA21" s="128">
        <v>1185</v>
      </c>
      <c r="AB21" s="128">
        <v>1188</v>
      </c>
      <c r="AC21" s="49" t="s">
        <v>90</v>
      </c>
      <c r="AD21" s="49" t="s">
        <v>90</v>
      </c>
      <c r="AE21" s="49" t="s">
        <v>90</v>
      </c>
      <c r="AF21" s="127" t="s">
        <v>90</v>
      </c>
      <c r="AG21" s="127">
        <v>40029544</v>
      </c>
      <c r="AH21" s="50">
        <f t="shared" si="9"/>
        <v>1370</v>
      </c>
      <c r="AI21" s="51">
        <f t="shared" si="8"/>
        <v>223.0180693472245</v>
      </c>
      <c r="AJ21" s="108">
        <v>0</v>
      </c>
      <c r="AK21" s="108">
        <v>1</v>
      </c>
      <c r="AL21" s="108">
        <v>1</v>
      </c>
      <c r="AM21" s="108">
        <v>1</v>
      </c>
      <c r="AN21" s="108">
        <v>1</v>
      </c>
      <c r="AO21" s="108">
        <v>0</v>
      </c>
      <c r="AP21" s="128">
        <v>9105088</v>
      </c>
      <c r="AQ21" s="128">
        <f t="shared" si="1"/>
        <v>0</v>
      </c>
      <c r="AR21" s="52"/>
      <c r="AS21" s="53" t="s">
        <v>101</v>
      </c>
      <c r="AY21" s="111"/>
    </row>
    <row r="22" spans="1:51" x14ac:dyDescent="0.25">
      <c r="B22" s="41">
        <v>2.4583333333333299</v>
      </c>
      <c r="C22" s="41">
        <v>0.5</v>
      </c>
      <c r="D22" s="123">
        <v>5</v>
      </c>
      <c r="E22" s="42">
        <f t="shared" si="2"/>
        <v>3.5211267605633805</v>
      </c>
      <c r="F22" s="93">
        <v>83</v>
      </c>
      <c r="G22" s="42">
        <f t="shared" si="3"/>
        <v>58.450704225352112</v>
      </c>
      <c r="H22" s="43" t="s">
        <v>88</v>
      </c>
      <c r="I22" s="43">
        <f t="shared" si="4"/>
        <v>57.04225352112676</v>
      </c>
      <c r="J22" s="44">
        <f t="shared" si="10"/>
        <v>58.450704225352112</v>
      </c>
      <c r="K22" s="43">
        <f t="shared" si="11"/>
        <v>59.870704225352114</v>
      </c>
      <c r="L22" s="45">
        <v>19</v>
      </c>
      <c r="M22" s="46" t="s">
        <v>100</v>
      </c>
      <c r="N22" s="46">
        <v>17.3</v>
      </c>
      <c r="O22" s="124">
        <v>130</v>
      </c>
      <c r="P22" s="124">
        <v>137</v>
      </c>
      <c r="Q22" s="124">
        <v>50178751</v>
      </c>
      <c r="R22" s="47">
        <f t="shared" si="5"/>
        <v>5991</v>
      </c>
      <c r="S22" s="48">
        <f t="shared" si="6"/>
        <v>143.78399999999999</v>
      </c>
      <c r="T22" s="48">
        <f t="shared" si="7"/>
        <v>5.9909999999999997</v>
      </c>
      <c r="U22" s="125">
        <v>5.7</v>
      </c>
      <c r="V22" s="125">
        <f t="shared" si="0"/>
        <v>5.7</v>
      </c>
      <c r="W22" s="126" t="s">
        <v>133</v>
      </c>
      <c r="X22" s="128">
        <v>0</v>
      </c>
      <c r="Y22" s="128">
        <v>1099</v>
      </c>
      <c r="Z22" s="128">
        <v>1188</v>
      </c>
      <c r="AA22" s="128">
        <v>1185</v>
      </c>
      <c r="AB22" s="128">
        <v>1188</v>
      </c>
      <c r="AC22" s="49" t="s">
        <v>90</v>
      </c>
      <c r="AD22" s="49" t="s">
        <v>90</v>
      </c>
      <c r="AE22" s="49" t="s">
        <v>90</v>
      </c>
      <c r="AF22" s="127" t="s">
        <v>90</v>
      </c>
      <c r="AG22" s="127">
        <v>40030964</v>
      </c>
      <c r="AH22" s="50">
        <f t="shared" si="9"/>
        <v>1420</v>
      </c>
      <c r="AI22" s="51">
        <f t="shared" si="8"/>
        <v>237.0221999666166</v>
      </c>
      <c r="AJ22" s="108">
        <v>0</v>
      </c>
      <c r="AK22" s="108">
        <v>1</v>
      </c>
      <c r="AL22" s="108">
        <v>1</v>
      </c>
      <c r="AM22" s="108">
        <v>1</v>
      </c>
      <c r="AN22" s="108">
        <v>1</v>
      </c>
      <c r="AO22" s="108">
        <v>0</v>
      </c>
      <c r="AP22" s="128">
        <v>9105088</v>
      </c>
      <c r="AQ22" s="128">
        <f t="shared" si="1"/>
        <v>0</v>
      </c>
      <c r="AR22" s="52"/>
      <c r="AS22" s="53" t="s">
        <v>101</v>
      </c>
      <c r="AV22" s="56" t="s">
        <v>110</v>
      </c>
      <c r="AY22" s="111"/>
    </row>
    <row r="23" spans="1:51" x14ac:dyDescent="0.25">
      <c r="A23" s="107" t="s">
        <v>128</v>
      </c>
      <c r="B23" s="41">
        <v>2.5</v>
      </c>
      <c r="C23" s="41">
        <v>0.54166666666666696</v>
      </c>
      <c r="D23" s="123">
        <v>6</v>
      </c>
      <c r="E23" s="42">
        <v>8</v>
      </c>
      <c r="F23" s="110">
        <v>81</v>
      </c>
      <c r="G23" s="42">
        <f t="shared" si="3"/>
        <v>57.04225352112676</v>
      </c>
      <c r="H23" s="43" t="s">
        <v>88</v>
      </c>
      <c r="I23" s="43">
        <f t="shared" si="4"/>
        <v>55.633802816901408</v>
      </c>
      <c r="J23" s="44">
        <f t="shared" si="10"/>
        <v>57.04225352112676</v>
      </c>
      <c r="K23" s="43">
        <f>J23+(6/1.42)</f>
        <v>61.267605633802816</v>
      </c>
      <c r="L23" s="45">
        <v>19</v>
      </c>
      <c r="M23" s="46" t="s">
        <v>100</v>
      </c>
      <c r="N23" s="46">
        <v>17.5</v>
      </c>
      <c r="O23" s="124">
        <v>127</v>
      </c>
      <c r="P23" s="124">
        <v>137</v>
      </c>
      <c r="Q23" s="124">
        <v>50184797</v>
      </c>
      <c r="R23" s="47">
        <f t="shared" si="5"/>
        <v>6046</v>
      </c>
      <c r="S23" s="48">
        <f t="shared" si="6"/>
        <v>145.10400000000001</v>
      </c>
      <c r="T23" s="48">
        <f t="shared" si="7"/>
        <v>6.0460000000000003</v>
      </c>
      <c r="U23" s="125">
        <v>5</v>
      </c>
      <c r="V23" s="125">
        <f t="shared" si="0"/>
        <v>5</v>
      </c>
      <c r="W23" s="126" t="s">
        <v>133</v>
      </c>
      <c r="X23" s="128">
        <v>0</v>
      </c>
      <c r="Y23" s="128">
        <v>1099</v>
      </c>
      <c r="Z23" s="128">
        <v>1188</v>
      </c>
      <c r="AA23" s="128">
        <v>1185</v>
      </c>
      <c r="AB23" s="128">
        <v>1188</v>
      </c>
      <c r="AC23" s="49" t="s">
        <v>90</v>
      </c>
      <c r="AD23" s="49" t="s">
        <v>90</v>
      </c>
      <c r="AE23" s="49" t="s">
        <v>90</v>
      </c>
      <c r="AF23" s="127" t="s">
        <v>90</v>
      </c>
      <c r="AG23" s="127">
        <v>40032364</v>
      </c>
      <c r="AH23" s="50">
        <f t="shared" si="9"/>
        <v>1400</v>
      </c>
      <c r="AI23" s="51">
        <f t="shared" si="8"/>
        <v>231.55805491233872</v>
      </c>
      <c r="AJ23" s="108">
        <v>0</v>
      </c>
      <c r="AK23" s="108">
        <v>1</v>
      </c>
      <c r="AL23" s="108">
        <v>1</v>
      </c>
      <c r="AM23" s="108">
        <v>1</v>
      </c>
      <c r="AN23" s="108">
        <v>1</v>
      </c>
      <c r="AO23" s="108">
        <v>0</v>
      </c>
      <c r="AP23" s="128">
        <v>9105088</v>
      </c>
      <c r="AQ23" s="128">
        <f t="shared" si="1"/>
        <v>0</v>
      </c>
      <c r="AR23" s="52"/>
      <c r="AS23" s="53" t="s">
        <v>113</v>
      </c>
      <c r="AT23" s="55"/>
      <c r="AV23" s="57" t="s">
        <v>111</v>
      </c>
      <c r="AW23" s="58" t="s">
        <v>112</v>
      </c>
      <c r="AY23" s="111"/>
    </row>
    <row r="24" spans="1:51" x14ac:dyDescent="0.25">
      <c r="B24" s="41">
        <v>2.5416666666666701</v>
      </c>
      <c r="C24" s="41">
        <v>0.58333333333333404</v>
      </c>
      <c r="D24" s="123">
        <v>6</v>
      </c>
      <c r="E24" s="42">
        <f t="shared" si="2"/>
        <v>4.2253521126760569</v>
      </c>
      <c r="F24" s="110">
        <v>81</v>
      </c>
      <c r="G24" s="42">
        <f t="shared" si="3"/>
        <v>57.04225352112676</v>
      </c>
      <c r="H24" s="43" t="s">
        <v>88</v>
      </c>
      <c r="I24" s="43">
        <f t="shared" si="4"/>
        <v>55.633802816901408</v>
      </c>
      <c r="J24" s="44">
        <f t="shared" si="10"/>
        <v>57.04225352112676</v>
      </c>
      <c r="K24" s="43">
        <f t="shared" ref="K24:K34" si="12">J24+(6/1.42)</f>
        <v>61.267605633802816</v>
      </c>
      <c r="L24" s="45">
        <v>18</v>
      </c>
      <c r="M24" s="46" t="s">
        <v>100</v>
      </c>
      <c r="N24" s="46">
        <v>17.3</v>
      </c>
      <c r="O24" s="124">
        <v>129</v>
      </c>
      <c r="P24" s="124">
        <v>137</v>
      </c>
      <c r="Q24" s="124">
        <v>50190613</v>
      </c>
      <c r="R24" s="47">
        <f t="shared" si="5"/>
        <v>5816</v>
      </c>
      <c r="S24" s="48">
        <f t="shared" si="6"/>
        <v>139.584</v>
      </c>
      <c r="T24" s="48">
        <f t="shared" si="7"/>
        <v>5.8159999999999998</v>
      </c>
      <c r="U24" s="125">
        <v>4.4000000000000004</v>
      </c>
      <c r="V24" s="125">
        <f t="shared" si="0"/>
        <v>4.4000000000000004</v>
      </c>
      <c r="W24" s="126" t="s">
        <v>133</v>
      </c>
      <c r="X24" s="128">
        <v>0</v>
      </c>
      <c r="Y24" s="128">
        <v>1057</v>
      </c>
      <c r="Z24" s="128">
        <v>1188</v>
      </c>
      <c r="AA24" s="128">
        <v>1185</v>
      </c>
      <c r="AB24" s="128">
        <v>1188</v>
      </c>
      <c r="AC24" s="49" t="s">
        <v>90</v>
      </c>
      <c r="AD24" s="49" t="s">
        <v>90</v>
      </c>
      <c r="AE24" s="49" t="s">
        <v>90</v>
      </c>
      <c r="AF24" s="127" t="s">
        <v>90</v>
      </c>
      <c r="AG24" s="127">
        <v>40033756</v>
      </c>
      <c r="AH24" s="50">
        <f t="shared" si="9"/>
        <v>1392</v>
      </c>
      <c r="AI24" s="51">
        <f t="shared" si="8"/>
        <v>239.3397524071527</v>
      </c>
      <c r="AJ24" s="108">
        <v>0</v>
      </c>
      <c r="AK24" s="108">
        <v>1</v>
      </c>
      <c r="AL24" s="108">
        <v>1</v>
      </c>
      <c r="AM24" s="108">
        <v>1</v>
      </c>
      <c r="AN24" s="108">
        <v>1</v>
      </c>
      <c r="AO24" s="108">
        <v>0</v>
      </c>
      <c r="AP24" s="128">
        <v>9105088</v>
      </c>
      <c r="AQ24" s="128">
        <f t="shared" si="1"/>
        <v>0</v>
      </c>
      <c r="AR24" s="54">
        <v>1.0900000000000001</v>
      </c>
      <c r="AS24" s="53" t="s">
        <v>113</v>
      </c>
      <c r="AV24" s="59" t="s">
        <v>29</v>
      </c>
      <c r="AW24" s="59">
        <v>14.7</v>
      </c>
      <c r="AY24" s="111"/>
    </row>
    <row r="25" spans="1:51" x14ac:dyDescent="0.25">
      <c r="B25" s="41">
        <v>2.5833333333333299</v>
      </c>
      <c r="C25" s="41">
        <v>0.625</v>
      </c>
      <c r="D25" s="123">
        <v>5</v>
      </c>
      <c r="E25" s="42">
        <f t="shared" si="2"/>
        <v>3.5211267605633805</v>
      </c>
      <c r="F25" s="110">
        <v>81</v>
      </c>
      <c r="G25" s="42">
        <f t="shared" si="3"/>
        <v>57.04225352112676</v>
      </c>
      <c r="H25" s="43" t="s">
        <v>88</v>
      </c>
      <c r="I25" s="43">
        <f t="shared" si="4"/>
        <v>55.633802816901408</v>
      </c>
      <c r="J25" s="44">
        <f t="shared" si="10"/>
        <v>57.04225352112676</v>
      </c>
      <c r="K25" s="43">
        <f t="shared" si="12"/>
        <v>61.267605633802816</v>
      </c>
      <c r="L25" s="45">
        <v>18</v>
      </c>
      <c r="M25" s="46" t="s">
        <v>100</v>
      </c>
      <c r="N25" s="46">
        <v>16.899999999999999</v>
      </c>
      <c r="O25" s="124">
        <v>133</v>
      </c>
      <c r="P25" s="124">
        <v>128</v>
      </c>
      <c r="Q25" s="124">
        <v>50196276</v>
      </c>
      <c r="R25" s="47">
        <f t="shared" si="5"/>
        <v>5663</v>
      </c>
      <c r="S25" s="48">
        <f t="shared" si="6"/>
        <v>135.91200000000001</v>
      </c>
      <c r="T25" s="48">
        <f t="shared" si="7"/>
        <v>5.6630000000000003</v>
      </c>
      <c r="U25" s="125">
        <v>4</v>
      </c>
      <c r="V25" s="125">
        <f t="shared" si="0"/>
        <v>4</v>
      </c>
      <c r="W25" s="126" t="s">
        <v>133</v>
      </c>
      <c r="X25" s="128">
        <v>0</v>
      </c>
      <c r="Y25" s="128">
        <v>1015</v>
      </c>
      <c r="Z25" s="128">
        <v>1188</v>
      </c>
      <c r="AA25" s="128">
        <v>1185</v>
      </c>
      <c r="AB25" s="128">
        <v>1188</v>
      </c>
      <c r="AC25" s="49" t="s">
        <v>90</v>
      </c>
      <c r="AD25" s="49" t="s">
        <v>90</v>
      </c>
      <c r="AE25" s="49" t="s">
        <v>90</v>
      </c>
      <c r="AF25" s="127" t="s">
        <v>90</v>
      </c>
      <c r="AG25" s="127">
        <v>40035084</v>
      </c>
      <c r="AH25" s="50">
        <f t="shared" si="9"/>
        <v>1328</v>
      </c>
      <c r="AI25" s="51">
        <f t="shared" si="8"/>
        <v>234.50467949849903</v>
      </c>
      <c r="AJ25" s="108">
        <v>0</v>
      </c>
      <c r="AK25" s="108">
        <v>1</v>
      </c>
      <c r="AL25" s="108">
        <v>1</v>
      </c>
      <c r="AM25" s="108">
        <v>1</v>
      </c>
      <c r="AN25" s="108">
        <v>1</v>
      </c>
      <c r="AO25" s="108">
        <v>0</v>
      </c>
      <c r="AP25" s="128">
        <v>9105088</v>
      </c>
      <c r="AQ25" s="128">
        <f t="shared" si="1"/>
        <v>0</v>
      </c>
      <c r="AR25" s="52"/>
      <c r="AS25" s="53" t="s">
        <v>113</v>
      </c>
      <c r="AV25" s="59" t="s">
        <v>74</v>
      </c>
      <c r="AW25" s="59">
        <v>10.36</v>
      </c>
      <c r="AY25" s="111"/>
    </row>
    <row r="26" spans="1:51" x14ac:dyDescent="0.25">
      <c r="B26" s="41">
        <v>2.625</v>
      </c>
      <c r="C26" s="41">
        <v>0.66666666666666696</v>
      </c>
      <c r="D26" s="123">
        <v>5</v>
      </c>
      <c r="E26" s="42">
        <f t="shared" si="2"/>
        <v>3.5211267605633805</v>
      </c>
      <c r="F26" s="110">
        <v>81</v>
      </c>
      <c r="G26" s="42">
        <f t="shared" si="3"/>
        <v>57.04225352112676</v>
      </c>
      <c r="H26" s="43" t="s">
        <v>88</v>
      </c>
      <c r="I26" s="43">
        <f t="shared" si="4"/>
        <v>53.521126760563384</v>
      </c>
      <c r="J26" s="44">
        <f>(F26-3)/1.42</f>
        <v>54.929577464788736</v>
      </c>
      <c r="K26" s="43">
        <f t="shared" si="12"/>
        <v>59.154929577464792</v>
      </c>
      <c r="L26" s="45">
        <v>18</v>
      </c>
      <c r="M26" s="46" t="s">
        <v>100</v>
      </c>
      <c r="N26" s="46">
        <v>16.7</v>
      </c>
      <c r="O26" s="124">
        <v>132</v>
      </c>
      <c r="P26" s="124">
        <v>138</v>
      </c>
      <c r="Q26" s="124">
        <v>50201924</v>
      </c>
      <c r="R26" s="47">
        <f t="shared" si="5"/>
        <v>5648</v>
      </c>
      <c r="S26" s="48">
        <f t="shared" si="6"/>
        <v>135.55199999999999</v>
      </c>
      <c r="T26" s="48">
        <f t="shared" si="7"/>
        <v>5.6479999999999997</v>
      </c>
      <c r="U26" s="125">
        <v>3.8</v>
      </c>
      <c r="V26" s="125">
        <f t="shared" si="0"/>
        <v>3.8</v>
      </c>
      <c r="W26" s="126" t="s">
        <v>133</v>
      </c>
      <c r="X26" s="128">
        <v>0</v>
      </c>
      <c r="Y26" s="128">
        <v>1015</v>
      </c>
      <c r="Z26" s="128">
        <v>1188</v>
      </c>
      <c r="AA26" s="128">
        <v>1185</v>
      </c>
      <c r="AB26" s="128">
        <v>1188</v>
      </c>
      <c r="AC26" s="49" t="s">
        <v>90</v>
      </c>
      <c r="AD26" s="49" t="s">
        <v>90</v>
      </c>
      <c r="AE26" s="49" t="s">
        <v>90</v>
      </c>
      <c r="AF26" s="127" t="s">
        <v>90</v>
      </c>
      <c r="AG26" s="127">
        <v>40036412</v>
      </c>
      <c r="AH26" s="50">
        <f t="shared" si="9"/>
        <v>1328</v>
      </c>
      <c r="AI26" s="51">
        <f t="shared" si="8"/>
        <v>235.12747875354108</v>
      </c>
      <c r="AJ26" s="108">
        <v>0</v>
      </c>
      <c r="AK26" s="108">
        <v>1</v>
      </c>
      <c r="AL26" s="108">
        <v>1</v>
      </c>
      <c r="AM26" s="108">
        <v>1</v>
      </c>
      <c r="AN26" s="108">
        <v>1</v>
      </c>
      <c r="AO26" s="108">
        <v>0</v>
      </c>
      <c r="AP26" s="128">
        <v>9105088</v>
      </c>
      <c r="AQ26" s="128">
        <f t="shared" si="1"/>
        <v>0</v>
      </c>
      <c r="AR26" s="52"/>
      <c r="AS26" s="53" t="s">
        <v>113</v>
      </c>
      <c r="AV26" s="59" t="s">
        <v>114</v>
      </c>
      <c r="AW26" s="59">
        <v>1.01325</v>
      </c>
      <c r="AY26" s="111"/>
    </row>
    <row r="27" spans="1:51" x14ac:dyDescent="0.25">
      <c r="B27" s="41">
        <v>2.6666666666666701</v>
      </c>
      <c r="C27" s="41">
        <v>0.70833333333333404</v>
      </c>
      <c r="D27" s="123">
        <v>4</v>
      </c>
      <c r="E27" s="42">
        <f t="shared" si="2"/>
        <v>2.8169014084507045</v>
      </c>
      <c r="F27" s="110">
        <v>81</v>
      </c>
      <c r="G27" s="42">
        <f t="shared" si="3"/>
        <v>57.04225352112676</v>
      </c>
      <c r="H27" s="43" t="s">
        <v>88</v>
      </c>
      <c r="I27" s="43">
        <f t="shared" si="4"/>
        <v>53.521126760563384</v>
      </c>
      <c r="J27" s="44">
        <f t="shared" ref="J27:J32" si="13">(F27-3)/1.42</f>
        <v>54.929577464788736</v>
      </c>
      <c r="K27" s="43">
        <f t="shared" si="12"/>
        <v>59.154929577464792</v>
      </c>
      <c r="L27" s="45">
        <v>18</v>
      </c>
      <c r="M27" s="46" t="s">
        <v>100</v>
      </c>
      <c r="N27" s="46">
        <v>16.7</v>
      </c>
      <c r="O27" s="124">
        <v>133</v>
      </c>
      <c r="P27" s="124">
        <v>134</v>
      </c>
      <c r="Q27" s="124">
        <v>50207510</v>
      </c>
      <c r="R27" s="47">
        <f t="shared" si="5"/>
        <v>5586</v>
      </c>
      <c r="S27" s="48">
        <f t="shared" si="6"/>
        <v>134.06399999999999</v>
      </c>
      <c r="T27" s="48">
        <f t="shared" si="7"/>
        <v>5.5860000000000003</v>
      </c>
      <c r="U27" s="125">
        <v>3.6</v>
      </c>
      <c r="V27" s="125">
        <f t="shared" si="0"/>
        <v>3.6</v>
      </c>
      <c r="W27" s="126" t="s">
        <v>133</v>
      </c>
      <c r="X27" s="128">
        <v>0</v>
      </c>
      <c r="Y27" s="128">
        <v>1016</v>
      </c>
      <c r="Z27" s="128">
        <v>1188</v>
      </c>
      <c r="AA27" s="128">
        <v>1185</v>
      </c>
      <c r="AB27" s="128">
        <v>1188</v>
      </c>
      <c r="AC27" s="49" t="s">
        <v>90</v>
      </c>
      <c r="AD27" s="49" t="s">
        <v>90</v>
      </c>
      <c r="AE27" s="49" t="s">
        <v>90</v>
      </c>
      <c r="AF27" s="127" t="s">
        <v>90</v>
      </c>
      <c r="AG27" s="127">
        <v>40037736</v>
      </c>
      <c r="AH27" s="50">
        <f t="shared" si="9"/>
        <v>1324</v>
      </c>
      <c r="AI27" s="51">
        <f t="shared" si="8"/>
        <v>237.02112423916935</v>
      </c>
      <c r="AJ27" s="108">
        <v>0</v>
      </c>
      <c r="AK27" s="108">
        <v>1</v>
      </c>
      <c r="AL27" s="108">
        <v>1</v>
      </c>
      <c r="AM27" s="108">
        <v>1</v>
      </c>
      <c r="AN27" s="108">
        <v>1</v>
      </c>
      <c r="AO27" s="108">
        <v>0</v>
      </c>
      <c r="AP27" s="128">
        <v>9105088</v>
      </c>
      <c r="AQ27" s="128">
        <f t="shared" si="1"/>
        <v>0</v>
      </c>
      <c r="AR27" s="52"/>
      <c r="AS27" s="53" t="s">
        <v>113</v>
      </c>
      <c r="AV27" s="59" t="s">
        <v>115</v>
      </c>
      <c r="AW27" s="59">
        <v>1</v>
      </c>
      <c r="AY27" s="111"/>
    </row>
    <row r="28" spans="1:51" x14ac:dyDescent="0.25">
      <c r="B28" s="41">
        <v>2.7083333333333299</v>
      </c>
      <c r="C28" s="41">
        <v>0.750000000000002</v>
      </c>
      <c r="D28" s="123">
        <v>4</v>
      </c>
      <c r="E28" s="42">
        <f t="shared" si="2"/>
        <v>2.8169014084507045</v>
      </c>
      <c r="F28" s="110">
        <v>78</v>
      </c>
      <c r="G28" s="42">
        <f t="shared" si="3"/>
        <v>54.929577464788736</v>
      </c>
      <c r="H28" s="43" t="s">
        <v>88</v>
      </c>
      <c r="I28" s="43">
        <f t="shared" si="4"/>
        <v>51.408450704225352</v>
      </c>
      <c r="J28" s="44">
        <f t="shared" si="13"/>
        <v>52.816901408450704</v>
      </c>
      <c r="K28" s="43">
        <f t="shared" si="12"/>
        <v>57.04225352112676</v>
      </c>
      <c r="L28" s="45">
        <v>18</v>
      </c>
      <c r="M28" s="46" t="s">
        <v>100</v>
      </c>
      <c r="N28" s="46">
        <v>16.7</v>
      </c>
      <c r="O28" s="124">
        <v>131</v>
      </c>
      <c r="P28" s="124">
        <v>133</v>
      </c>
      <c r="Q28" s="124">
        <v>50213044</v>
      </c>
      <c r="R28" s="47">
        <f t="shared" si="5"/>
        <v>5534</v>
      </c>
      <c r="S28" s="48">
        <f t="shared" si="6"/>
        <v>132.816</v>
      </c>
      <c r="T28" s="48">
        <f t="shared" si="7"/>
        <v>5.5339999999999998</v>
      </c>
      <c r="U28" s="125">
        <v>3.4</v>
      </c>
      <c r="V28" s="125">
        <f t="shared" si="0"/>
        <v>3.4</v>
      </c>
      <c r="W28" s="126" t="s">
        <v>133</v>
      </c>
      <c r="X28" s="128">
        <v>0</v>
      </c>
      <c r="Y28" s="128">
        <v>1015</v>
      </c>
      <c r="Z28" s="128">
        <v>1188</v>
      </c>
      <c r="AA28" s="128">
        <v>1185</v>
      </c>
      <c r="AB28" s="128">
        <v>1188</v>
      </c>
      <c r="AC28" s="49" t="s">
        <v>90</v>
      </c>
      <c r="AD28" s="49" t="s">
        <v>90</v>
      </c>
      <c r="AE28" s="49" t="s">
        <v>90</v>
      </c>
      <c r="AF28" s="127" t="s">
        <v>90</v>
      </c>
      <c r="AG28" s="127">
        <v>40038992</v>
      </c>
      <c r="AH28" s="50">
        <f t="shared" si="9"/>
        <v>1256</v>
      </c>
      <c r="AI28" s="51">
        <f t="shared" si="8"/>
        <v>226.96060715576436</v>
      </c>
      <c r="AJ28" s="108">
        <v>0</v>
      </c>
      <c r="AK28" s="108">
        <v>1</v>
      </c>
      <c r="AL28" s="108">
        <v>1</v>
      </c>
      <c r="AM28" s="108">
        <v>1</v>
      </c>
      <c r="AN28" s="108">
        <v>1</v>
      </c>
      <c r="AO28" s="108">
        <v>0</v>
      </c>
      <c r="AP28" s="128">
        <v>9105088</v>
      </c>
      <c r="AQ28" s="128">
        <f t="shared" si="1"/>
        <v>0</v>
      </c>
      <c r="AR28" s="54">
        <v>1.1499999999999999</v>
      </c>
      <c r="AS28" s="53" t="s">
        <v>113</v>
      </c>
      <c r="AV28" s="59" t="s">
        <v>116</v>
      </c>
      <c r="AW28" s="59">
        <v>101.325</v>
      </c>
      <c r="AY28" s="111"/>
    </row>
    <row r="29" spans="1:51" x14ac:dyDescent="0.25">
      <c r="B29" s="41">
        <v>2.75</v>
      </c>
      <c r="C29" s="41">
        <v>0.79166666666666896</v>
      </c>
      <c r="D29" s="123">
        <v>4</v>
      </c>
      <c r="E29" s="42">
        <f t="shared" si="2"/>
        <v>2.8169014084507045</v>
      </c>
      <c r="F29" s="110">
        <v>78</v>
      </c>
      <c r="G29" s="42">
        <f t="shared" si="3"/>
        <v>54.929577464788736</v>
      </c>
      <c r="H29" s="43" t="s">
        <v>88</v>
      </c>
      <c r="I29" s="43">
        <f t="shared" si="4"/>
        <v>51.408450704225352</v>
      </c>
      <c r="J29" s="44">
        <f t="shared" si="13"/>
        <v>52.816901408450704</v>
      </c>
      <c r="K29" s="43">
        <f t="shared" si="12"/>
        <v>57.04225352112676</v>
      </c>
      <c r="L29" s="45">
        <v>18</v>
      </c>
      <c r="M29" s="46" t="s">
        <v>100</v>
      </c>
      <c r="N29" s="46">
        <v>16.600000000000001</v>
      </c>
      <c r="O29" s="124">
        <v>131</v>
      </c>
      <c r="P29" s="124">
        <v>136</v>
      </c>
      <c r="Q29" s="124">
        <v>50218609</v>
      </c>
      <c r="R29" s="47">
        <f t="shared" si="5"/>
        <v>5565</v>
      </c>
      <c r="S29" s="48">
        <f t="shared" si="6"/>
        <v>133.56</v>
      </c>
      <c r="T29" s="48">
        <f t="shared" si="7"/>
        <v>5.5650000000000004</v>
      </c>
      <c r="U29" s="125">
        <v>3.2</v>
      </c>
      <c r="V29" s="125">
        <f t="shared" si="0"/>
        <v>3.2</v>
      </c>
      <c r="W29" s="126" t="s">
        <v>133</v>
      </c>
      <c r="X29" s="128">
        <v>0</v>
      </c>
      <c r="Y29" s="128">
        <v>1015</v>
      </c>
      <c r="Z29" s="128">
        <v>1188</v>
      </c>
      <c r="AA29" s="128">
        <v>1185</v>
      </c>
      <c r="AB29" s="128">
        <v>1188</v>
      </c>
      <c r="AC29" s="49" t="s">
        <v>90</v>
      </c>
      <c r="AD29" s="49" t="s">
        <v>90</v>
      </c>
      <c r="AE29" s="49" t="s">
        <v>90</v>
      </c>
      <c r="AF29" s="127" t="s">
        <v>90</v>
      </c>
      <c r="AG29" s="127">
        <v>40040260</v>
      </c>
      <c r="AH29" s="50">
        <f t="shared" si="9"/>
        <v>1268</v>
      </c>
      <c r="AI29" s="51">
        <f t="shared" si="8"/>
        <v>227.85265049415992</v>
      </c>
      <c r="AJ29" s="108">
        <v>0</v>
      </c>
      <c r="AK29" s="108">
        <v>1</v>
      </c>
      <c r="AL29" s="108">
        <v>1</v>
      </c>
      <c r="AM29" s="108">
        <v>1</v>
      </c>
      <c r="AN29" s="108">
        <v>1</v>
      </c>
      <c r="AO29" s="108">
        <v>0</v>
      </c>
      <c r="AP29" s="128">
        <v>9105088</v>
      </c>
      <c r="AQ29" s="128">
        <f t="shared" si="1"/>
        <v>0</v>
      </c>
      <c r="AR29" s="52"/>
      <c r="AS29" s="53" t="s">
        <v>113</v>
      </c>
      <c r="AY29" s="111"/>
    </row>
    <row r="30" spans="1:51" x14ac:dyDescent="0.25">
      <c r="B30" s="41">
        <v>2.7916666666666701</v>
      </c>
      <c r="C30" s="41">
        <v>0.83333333333333703</v>
      </c>
      <c r="D30" s="123">
        <v>7</v>
      </c>
      <c r="E30" s="42">
        <f t="shared" si="2"/>
        <v>4.9295774647887329</v>
      </c>
      <c r="F30" s="110">
        <v>76</v>
      </c>
      <c r="G30" s="42">
        <f t="shared" si="3"/>
        <v>53.521126760563384</v>
      </c>
      <c r="H30" s="43" t="s">
        <v>88</v>
      </c>
      <c r="I30" s="43">
        <f t="shared" si="4"/>
        <v>50</v>
      </c>
      <c r="J30" s="44">
        <f t="shared" si="13"/>
        <v>51.408450704225352</v>
      </c>
      <c r="K30" s="43">
        <f t="shared" si="12"/>
        <v>55.633802816901408</v>
      </c>
      <c r="L30" s="45">
        <v>18</v>
      </c>
      <c r="M30" s="46" t="s">
        <v>100</v>
      </c>
      <c r="N30" s="46">
        <v>16.600000000000001</v>
      </c>
      <c r="O30" s="124">
        <v>115</v>
      </c>
      <c r="P30" s="124">
        <v>122</v>
      </c>
      <c r="Q30" s="124">
        <v>50224051</v>
      </c>
      <c r="R30" s="47">
        <f t="shared" si="5"/>
        <v>5442</v>
      </c>
      <c r="S30" s="48">
        <f t="shared" si="6"/>
        <v>130.608</v>
      </c>
      <c r="T30" s="48">
        <f t="shared" si="7"/>
        <v>5.4420000000000002</v>
      </c>
      <c r="U30" s="125">
        <v>2.5</v>
      </c>
      <c r="V30" s="125">
        <f t="shared" si="0"/>
        <v>2.5</v>
      </c>
      <c r="W30" s="126" t="s">
        <v>144</v>
      </c>
      <c r="X30" s="128">
        <v>0</v>
      </c>
      <c r="Y30" s="128">
        <v>1058</v>
      </c>
      <c r="Z30" s="128">
        <v>1188</v>
      </c>
      <c r="AA30" s="128">
        <v>0</v>
      </c>
      <c r="AB30" s="128">
        <v>1188</v>
      </c>
      <c r="AC30" s="49" t="s">
        <v>90</v>
      </c>
      <c r="AD30" s="49" t="s">
        <v>90</v>
      </c>
      <c r="AE30" s="49" t="s">
        <v>90</v>
      </c>
      <c r="AF30" s="127" t="s">
        <v>90</v>
      </c>
      <c r="AG30" s="127">
        <v>40041356</v>
      </c>
      <c r="AH30" s="50">
        <f t="shared" si="9"/>
        <v>1096</v>
      </c>
      <c r="AI30" s="51">
        <f t="shared" si="8"/>
        <v>201.3965453877251</v>
      </c>
      <c r="AJ30" s="108">
        <v>0</v>
      </c>
      <c r="AK30" s="108">
        <v>1</v>
      </c>
      <c r="AL30" s="108">
        <v>1</v>
      </c>
      <c r="AM30" s="108">
        <v>0</v>
      </c>
      <c r="AN30" s="108">
        <v>1</v>
      </c>
      <c r="AO30" s="108">
        <v>0</v>
      </c>
      <c r="AP30" s="128">
        <v>9105088</v>
      </c>
      <c r="AQ30" s="128">
        <f t="shared" si="1"/>
        <v>0</v>
      </c>
      <c r="AR30" s="52"/>
      <c r="AS30" s="53" t="s">
        <v>113</v>
      </c>
      <c r="AV30" s="370" t="s">
        <v>117</v>
      </c>
      <c r="AW30" s="370"/>
      <c r="AY30" s="111"/>
    </row>
    <row r="31" spans="1:51" x14ac:dyDescent="0.25">
      <c r="B31" s="41">
        <v>2.8333333333333299</v>
      </c>
      <c r="C31" s="41">
        <v>0.875000000000004</v>
      </c>
      <c r="D31" s="123">
        <v>7</v>
      </c>
      <c r="E31" s="42">
        <f t="shared" si="2"/>
        <v>4.9295774647887329</v>
      </c>
      <c r="F31" s="110">
        <v>76</v>
      </c>
      <c r="G31" s="42">
        <f t="shared" si="3"/>
        <v>53.521126760563384</v>
      </c>
      <c r="H31" s="43" t="s">
        <v>88</v>
      </c>
      <c r="I31" s="43">
        <f t="shared" si="4"/>
        <v>50</v>
      </c>
      <c r="J31" s="44">
        <f t="shared" si="13"/>
        <v>51.408450704225352</v>
      </c>
      <c r="K31" s="43">
        <f t="shared" si="12"/>
        <v>55.633802816901408</v>
      </c>
      <c r="L31" s="45">
        <v>18</v>
      </c>
      <c r="M31" s="46" t="s">
        <v>100</v>
      </c>
      <c r="N31" s="46">
        <v>16.100000000000001</v>
      </c>
      <c r="O31" s="124">
        <v>114</v>
      </c>
      <c r="P31" s="124">
        <v>131</v>
      </c>
      <c r="Q31" s="124">
        <v>50229405</v>
      </c>
      <c r="R31" s="47">
        <f t="shared" si="5"/>
        <v>5354</v>
      </c>
      <c r="S31" s="48">
        <f t="shared" si="6"/>
        <v>128.49600000000001</v>
      </c>
      <c r="T31" s="48">
        <f t="shared" si="7"/>
        <v>5.3540000000000001</v>
      </c>
      <c r="U31" s="125">
        <v>1.9</v>
      </c>
      <c r="V31" s="125">
        <f t="shared" si="0"/>
        <v>1.9</v>
      </c>
      <c r="W31" s="126" t="s">
        <v>144</v>
      </c>
      <c r="X31" s="128">
        <v>0</v>
      </c>
      <c r="Y31" s="128">
        <v>1058</v>
      </c>
      <c r="Z31" s="128">
        <v>1188</v>
      </c>
      <c r="AA31" s="128">
        <v>0</v>
      </c>
      <c r="AB31" s="128">
        <v>1188</v>
      </c>
      <c r="AC31" s="49" t="s">
        <v>90</v>
      </c>
      <c r="AD31" s="49" t="s">
        <v>90</v>
      </c>
      <c r="AE31" s="49" t="s">
        <v>90</v>
      </c>
      <c r="AF31" s="127" t="s">
        <v>90</v>
      </c>
      <c r="AG31" s="127">
        <v>40042416</v>
      </c>
      <c r="AH31" s="50">
        <f t="shared" si="9"/>
        <v>1060</v>
      </c>
      <c r="AI31" s="51">
        <f t="shared" si="8"/>
        <v>197.98281658573029</v>
      </c>
      <c r="AJ31" s="108">
        <v>0</v>
      </c>
      <c r="AK31" s="108">
        <v>1</v>
      </c>
      <c r="AL31" s="108">
        <v>1</v>
      </c>
      <c r="AM31" s="108">
        <v>0</v>
      </c>
      <c r="AN31" s="108">
        <v>1</v>
      </c>
      <c r="AO31" s="108">
        <v>0</v>
      </c>
      <c r="AP31" s="128">
        <v>9105088</v>
      </c>
      <c r="AQ31" s="128">
        <f t="shared" si="1"/>
        <v>0</v>
      </c>
      <c r="AR31" s="52"/>
      <c r="AS31" s="53" t="s">
        <v>113</v>
      </c>
      <c r="AV31" s="60" t="s">
        <v>29</v>
      </c>
      <c r="AW31" s="60" t="s">
        <v>74</v>
      </c>
      <c r="AY31" s="111"/>
    </row>
    <row r="32" spans="1:51" x14ac:dyDescent="0.25">
      <c r="B32" s="41">
        <v>2.875</v>
      </c>
      <c r="C32" s="41">
        <v>0.91666666666667096</v>
      </c>
      <c r="D32" s="123">
        <v>10</v>
      </c>
      <c r="E32" s="42">
        <f t="shared" si="2"/>
        <v>7.042253521126761</v>
      </c>
      <c r="F32" s="110">
        <v>76</v>
      </c>
      <c r="G32" s="42">
        <f t="shared" si="3"/>
        <v>53.521126760563384</v>
      </c>
      <c r="H32" s="43" t="s">
        <v>88</v>
      </c>
      <c r="I32" s="43">
        <f t="shared" si="4"/>
        <v>50</v>
      </c>
      <c r="J32" s="44">
        <f t="shared" si="13"/>
        <v>51.408450704225352</v>
      </c>
      <c r="K32" s="43">
        <f t="shared" si="12"/>
        <v>55.633802816901408</v>
      </c>
      <c r="L32" s="45">
        <v>14</v>
      </c>
      <c r="M32" s="46" t="s">
        <v>118</v>
      </c>
      <c r="N32" s="46">
        <v>12.6</v>
      </c>
      <c r="O32" s="124">
        <v>113</v>
      </c>
      <c r="P32" s="124">
        <v>125</v>
      </c>
      <c r="Q32" s="124">
        <v>50234345</v>
      </c>
      <c r="R32" s="47">
        <f t="shared" si="5"/>
        <v>4940</v>
      </c>
      <c r="S32" s="48">
        <f t="shared" si="6"/>
        <v>118.56</v>
      </c>
      <c r="T32" s="48">
        <f t="shared" si="7"/>
        <v>4.9400000000000004</v>
      </c>
      <c r="U32" s="125">
        <v>1.4</v>
      </c>
      <c r="V32" s="125">
        <f t="shared" si="0"/>
        <v>1.4</v>
      </c>
      <c r="W32" s="126" t="s">
        <v>144</v>
      </c>
      <c r="X32" s="128">
        <v>0</v>
      </c>
      <c r="Y32" s="128">
        <v>1056</v>
      </c>
      <c r="Z32" s="128">
        <v>1187</v>
      </c>
      <c r="AA32" s="128">
        <v>0</v>
      </c>
      <c r="AB32" s="128">
        <v>1187</v>
      </c>
      <c r="AC32" s="49" t="s">
        <v>90</v>
      </c>
      <c r="AD32" s="49" t="s">
        <v>90</v>
      </c>
      <c r="AE32" s="49" t="s">
        <v>90</v>
      </c>
      <c r="AF32" s="127" t="s">
        <v>90</v>
      </c>
      <c r="AG32" s="127">
        <v>40043406</v>
      </c>
      <c r="AH32" s="50">
        <f t="shared" si="9"/>
        <v>990</v>
      </c>
      <c r="AI32" s="51">
        <f t="shared" si="8"/>
        <v>200.40485829959513</v>
      </c>
      <c r="AJ32" s="108">
        <v>0</v>
      </c>
      <c r="AK32" s="108">
        <v>1</v>
      </c>
      <c r="AL32" s="108">
        <v>1</v>
      </c>
      <c r="AM32" s="108">
        <v>0</v>
      </c>
      <c r="AN32" s="108">
        <v>1</v>
      </c>
      <c r="AO32" s="108">
        <v>0</v>
      </c>
      <c r="AP32" s="128">
        <v>9105088</v>
      </c>
      <c r="AQ32" s="128">
        <f t="shared" si="1"/>
        <v>0</v>
      </c>
      <c r="AR32" s="54">
        <v>0.88</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8</v>
      </c>
      <c r="E33" s="42">
        <f t="shared" si="2"/>
        <v>5.6338028169014089</v>
      </c>
      <c r="F33" s="110">
        <v>66</v>
      </c>
      <c r="G33" s="42">
        <f t="shared" si="3"/>
        <v>46.478873239436624</v>
      </c>
      <c r="H33" s="43" t="s">
        <v>88</v>
      </c>
      <c r="I33" s="43">
        <f>J33-(2/1.42)</f>
        <v>41.549295774647888</v>
      </c>
      <c r="J33" s="44">
        <f t="shared" ref="J33:J34" si="14">(F33-5)/1.42</f>
        <v>42.95774647887324</v>
      </c>
      <c r="K33" s="43">
        <f t="shared" si="12"/>
        <v>47.183098591549296</v>
      </c>
      <c r="L33" s="45">
        <v>14</v>
      </c>
      <c r="M33" s="46" t="s">
        <v>118</v>
      </c>
      <c r="N33" s="46">
        <v>11.9</v>
      </c>
      <c r="O33" s="124">
        <v>129</v>
      </c>
      <c r="P33" s="124">
        <v>100</v>
      </c>
      <c r="Q33" s="124">
        <v>50238605</v>
      </c>
      <c r="R33" s="47">
        <f t="shared" si="5"/>
        <v>4260</v>
      </c>
      <c r="S33" s="48">
        <f t="shared" si="6"/>
        <v>102.24</v>
      </c>
      <c r="T33" s="48">
        <f t="shared" si="7"/>
        <v>4.26</v>
      </c>
      <c r="U33" s="125">
        <v>2.4</v>
      </c>
      <c r="V33" s="125">
        <f t="shared" si="0"/>
        <v>2.4</v>
      </c>
      <c r="W33" s="126" t="s">
        <v>125</v>
      </c>
      <c r="X33" s="128">
        <v>0</v>
      </c>
      <c r="Y33" s="128">
        <v>0</v>
      </c>
      <c r="Z33" s="128">
        <v>1097</v>
      </c>
      <c r="AA33" s="128">
        <v>0</v>
      </c>
      <c r="AB33" s="128">
        <v>1097</v>
      </c>
      <c r="AC33" s="49" t="s">
        <v>90</v>
      </c>
      <c r="AD33" s="49" t="s">
        <v>90</v>
      </c>
      <c r="AE33" s="49" t="s">
        <v>90</v>
      </c>
      <c r="AF33" s="127" t="s">
        <v>90</v>
      </c>
      <c r="AG33" s="127">
        <v>40044164</v>
      </c>
      <c r="AH33" s="50">
        <f t="shared" si="9"/>
        <v>758</v>
      </c>
      <c r="AI33" s="51">
        <f t="shared" si="8"/>
        <v>177.9342723004695</v>
      </c>
      <c r="AJ33" s="108">
        <v>0</v>
      </c>
      <c r="AK33" s="108">
        <v>0</v>
      </c>
      <c r="AL33" s="108">
        <v>1</v>
      </c>
      <c r="AM33" s="108">
        <v>0</v>
      </c>
      <c r="AN33" s="108">
        <v>1</v>
      </c>
      <c r="AO33" s="108">
        <v>0.35</v>
      </c>
      <c r="AP33" s="128">
        <v>9106111</v>
      </c>
      <c r="AQ33" s="128">
        <f t="shared" si="1"/>
        <v>1023</v>
      </c>
      <c r="AR33" s="52"/>
      <c r="AS33" s="53" t="s">
        <v>113</v>
      </c>
      <c r="AY33" s="111"/>
    </row>
    <row r="34" spans="2:51" x14ac:dyDescent="0.25">
      <c r="B34" s="41">
        <v>2.9583333333333299</v>
      </c>
      <c r="C34" s="41">
        <v>1</v>
      </c>
      <c r="D34" s="123">
        <v>11</v>
      </c>
      <c r="E34" s="42">
        <f t="shared" si="2"/>
        <v>7.746478873239437</v>
      </c>
      <c r="F34" s="110">
        <v>66</v>
      </c>
      <c r="G34" s="42">
        <f t="shared" si="3"/>
        <v>46.478873239436624</v>
      </c>
      <c r="H34" s="43" t="s">
        <v>88</v>
      </c>
      <c r="I34" s="43">
        <f t="shared" si="4"/>
        <v>41.549295774647888</v>
      </c>
      <c r="J34" s="44">
        <f t="shared" si="14"/>
        <v>42.95774647887324</v>
      </c>
      <c r="K34" s="43">
        <f t="shared" si="12"/>
        <v>47.183098591549296</v>
      </c>
      <c r="L34" s="45">
        <v>14</v>
      </c>
      <c r="M34" s="46" t="s">
        <v>118</v>
      </c>
      <c r="N34" s="62">
        <v>11.5</v>
      </c>
      <c r="O34" s="124">
        <v>123</v>
      </c>
      <c r="P34" s="124">
        <v>90</v>
      </c>
      <c r="Q34" s="124">
        <v>50242485</v>
      </c>
      <c r="R34" s="47">
        <f t="shared" si="5"/>
        <v>3880</v>
      </c>
      <c r="S34" s="48">
        <f t="shared" si="6"/>
        <v>93.12</v>
      </c>
      <c r="T34" s="48">
        <f t="shared" si="7"/>
        <v>3.88</v>
      </c>
      <c r="U34" s="125">
        <v>3.6</v>
      </c>
      <c r="V34" s="125">
        <f t="shared" si="0"/>
        <v>3.6</v>
      </c>
      <c r="W34" s="126" t="s">
        <v>125</v>
      </c>
      <c r="X34" s="128">
        <v>0</v>
      </c>
      <c r="Y34" s="128">
        <v>0</v>
      </c>
      <c r="Z34" s="128">
        <v>1047</v>
      </c>
      <c r="AA34" s="128">
        <v>0</v>
      </c>
      <c r="AB34" s="128">
        <v>1047</v>
      </c>
      <c r="AC34" s="49" t="s">
        <v>90</v>
      </c>
      <c r="AD34" s="49" t="s">
        <v>90</v>
      </c>
      <c r="AE34" s="49" t="s">
        <v>90</v>
      </c>
      <c r="AF34" s="127" t="s">
        <v>90</v>
      </c>
      <c r="AG34" s="127">
        <v>40044840</v>
      </c>
      <c r="AH34" s="50">
        <f t="shared" si="9"/>
        <v>676</v>
      </c>
      <c r="AI34" s="51">
        <f t="shared" si="8"/>
        <v>174.22680412371133</v>
      </c>
      <c r="AJ34" s="108">
        <v>0</v>
      </c>
      <c r="AK34" s="108">
        <v>0</v>
      </c>
      <c r="AL34" s="108">
        <v>1</v>
      </c>
      <c r="AM34" s="108">
        <v>0</v>
      </c>
      <c r="AN34" s="108">
        <v>1</v>
      </c>
      <c r="AO34" s="108">
        <v>0.35</v>
      </c>
      <c r="AP34" s="128">
        <v>9107327</v>
      </c>
      <c r="AQ34" s="128">
        <f t="shared" si="1"/>
        <v>1216</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124.33333333333333</v>
      </c>
      <c r="Q35" s="65">
        <f>Q34-Q10</f>
        <v>124644</v>
      </c>
      <c r="R35" s="66">
        <f>SUM(R11:R34)</f>
        <v>124644</v>
      </c>
      <c r="S35" s="67">
        <f>AVERAGE(S11:S34)</f>
        <v>124.64399999999999</v>
      </c>
      <c r="T35" s="67">
        <f>SUM(T11:T34)</f>
        <v>124.64400000000001</v>
      </c>
      <c r="U35" s="104"/>
      <c r="V35" s="104"/>
      <c r="W35" s="58"/>
      <c r="X35" s="96"/>
      <c r="Y35" s="97"/>
      <c r="Z35" s="97"/>
      <c r="AA35" s="97"/>
      <c r="AB35" s="98"/>
      <c r="AC35" s="96"/>
      <c r="AD35" s="97"/>
      <c r="AE35" s="98"/>
      <c r="AF35" s="99"/>
      <c r="AG35" s="68">
        <f>AG34-AG10</f>
        <v>26092</v>
      </c>
      <c r="AH35" s="69">
        <f>SUM(AH11:AH34)</f>
        <v>26092</v>
      </c>
      <c r="AI35" s="70">
        <f>$AH$35/$T35</f>
        <v>209.33217804306665</v>
      </c>
      <c r="AJ35" s="99"/>
      <c r="AK35" s="100"/>
      <c r="AL35" s="100"/>
      <c r="AM35" s="100"/>
      <c r="AN35" s="101"/>
      <c r="AO35" s="71"/>
      <c r="AP35" s="72">
        <f>AP34-AP10</f>
        <v>7891</v>
      </c>
      <c r="AQ35" s="73">
        <f>SUM(AQ11:AQ34)</f>
        <v>7891</v>
      </c>
      <c r="AR35" s="74">
        <f>AVERAGE(AR11:AR34)</f>
        <v>1.0983333333333334</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141</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153</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154</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91" t="s">
        <v>145</v>
      </c>
      <c r="C50" s="129"/>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18" t="s">
        <v>156</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155</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94"/>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116"/>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15"/>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95"/>
      <c r="C60" s="122"/>
      <c r="D60" s="94"/>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22"/>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18"/>
      <c r="D62" s="116"/>
      <c r="E62" s="94"/>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118"/>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92"/>
      <c r="D64" s="116"/>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22"/>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81"/>
      <c r="C66" s="118"/>
      <c r="D66" s="92"/>
      <c r="E66" s="116"/>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122"/>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92"/>
      <c r="C68" s="90"/>
      <c r="D68" s="116"/>
      <c r="E68" s="92"/>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9 S59:T65 B61:B66 N60:R65 T42:T43 S55:T56 T54" name="Range2_12_5_1_1"/>
    <protectedRange sqref="N10 L10 L6 D6 D8 AD8 AF8 O8:U8 AJ8:AR8 AF10 AR11:AR34 L24:N31 N12:N23 N32:N34 N11:AG11 E11:E34 G11:G34 O12:Y16 O17:V34 X17:Y22 Z12:AG22 X23: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67:B68 J58:R59 D65:D66 I63:I64 Z56:Z57 S57:Y58 AA57:AU58 E67:E68 G67:H68 F68" name="Range2_2_1_10_1_1_1_2"/>
    <protectedRange sqref="C64" name="Range2_2_1_10_2_1_1_1"/>
    <protectedRange sqref="G63:H63 D61 F64 E63 N55:R56" name="Range2_12_1_6_1_1"/>
    <protectedRange sqref="D56:D57 I59:I61 I56:M56 G64:H65 G57:H59 E64:E65 F65:F66 F58:F60 E57:E59 J55:M55" name="Range2_2_12_1_7_1_1"/>
    <protectedRange sqref="D62:D63" name="Range2_1_1_1_1_11_1_2_1_1"/>
    <protectedRange sqref="E60 G60:H60 F61" name="Range2_2_2_9_1_1_1_1"/>
    <protectedRange sqref="D58" name="Range2_1_1_1_1_1_9_1_1_1_1"/>
    <protectedRange sqref="C62 C57" name="Range2_1_1_2_1_1"/>
    <protectedRange sqref="C61" name="Range2_1_2_2_1_1"/>
    <protectedRange sqref="C60" name="Range2_3_2_1_1"/>
    <protectedRange sqref="F56:F57 E56 G56:H56" name="Range2_2_12_1_1_1_1_1"/>
    <protectedRange sqref="C56" name="Range2_1_4_2_1_1_1"/>
    <protectedRange sqref="C58:C59" name="Range2_5_1_1_1"/>
    <protectedRange sqref="E61:E62 F62:F63 G61:H62 I57:I58" name="Range2_2_1_1_1_1"/>
    <protectedRange sqref="D59:D60" name="Range2_1_1_1_1_1_1_1_1"/>
    <protectedRange sqref="AS11:AS15" name="Range1_4_1_1_1_1"/>
    <protectedRange sqref="J11:J15 J26:J34" name="Range1_1_2_1_10_1_1_1_1"/>
    <protectedRange sqref="R72" name="Range2_2_1_10_1_1_1_1_1"/>
    <protectedRange sqref="T41" name="Range2_12_5_1_1_4"/>
    <protectedRange sqref="B41:B42" name="Range2_12_5_1_1_1"/>
    <protectedRange sqref="E41:H41" name="Range2_2_12_1_7_1_1_1"/>
    <protectedRange sqref="D41" name="Range2_3_2_1_3_1_1_2_10_1_1_1_1_1"/>
    <protectedRange sqref="C41" name="Range2_1_1_1_1_11_1_2_1_1_1"/>
    <protectedRange sqref="S38:S40" name="Range2_12_3_1_1_1_1"/>
    <protectedRange sqref="D38:H38 N38:R40" name="Range2_12_1_3_1_1_1_1"/>
    <protectedRange sqref="I38:M38 E39:M40" name="Range2_2_12_1_6_1_1_1_1"/>
    <protectedRange sqref="D39:D40" name="Range2_1_1_1_1_11_1_1_1_1_1_1"/>
    <protectedRange sqref="C39:C40"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3" name="Range2_2_12_1_3_1_1_1_1_1_4_1_1"/>
    <protectedRange sqref="E42:F43" name="Range2_2_12_1_7_1_1_3_1_1"/>
    <protectedRange sqref="I41:J41" name="Range2_2_12_1_4_2_1_1_1_2_1_1"/>
    <protectedRange sqref="S42:S43" name="Range2_12_5_1_1_2_3_1"/>
    <protectedRange sqref="Q42:R43" name="Range2_12_1_6_1_1_1_1_2_1"/>
    <protectedRange sqref="N42:P43" name="Range2_12_1_2_3_1_1_1_1_2_1"/>
    <protectedRange sqref="I42:M43" name="Range2_2_12_1_4_3_1_1_1_1_2_1"/>
    <protectedRange sqref="D42:D43" name="Range2_2_12_1_3_1_2_1_1_1_2_1_2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58:B60" name="Range2_12_5_1_1_2"/>
    <protectedRange sqref="B57" name="Range2_12_5_1_1_2_1_4_1_1_1_2_1_1_1_1_1_1_1"/>
    <protectedRange sqref="B55:B56" name="Range2_12_5_1_1_2_1"/>
    <protectedRange sqref="I55" name="Range2_2_12_1_7_1_1_2_2_1"/>
    <protectedRange sqref="G55:H55" name="Range2_2_12_1_3_3_1_1_1_2_1_1_1_1_1_1_1_1_1_1_1_1_1_1_1"/>
    <protectedRange sqref="F55" name="Range2_2_12_1_3_1_2_1_1_1_3_1_1_1_1_1_3_1_1_1_1_1_1_1_1"/>
    <protectedRange sqref="D55:E55" name="Range2_2_12_1_3_1_2_1_1_1_3_1_1_1_1_1_1_1_2_1_1_1_1_1_1"/>
    <protectedRange sqref="Q10 AG10 AP10" name="Range1_16_3_1_1_1_1_1"/>
    <protectedRange sqref="F11:F22" name="Range1_16_3_1_1_2_1_1_1_2_1"/>
    <protectedRange sqref="Q54:R54" name="Range2_12_1_6_1_1_1_2_3_1_1_3_1_1_1_1_1_1_1"/>
    <protectedRange sqref="N54:P54" name="Range2_12_1_2_3_1_1_1_2_3_1_1_3_1_1_1_1_1_1_1"/>
    <protectedRange sqref="J54:M54" name="Range2_2_12_1_4_3_1_1_1_3_3_1_1_3_1_1_1_1_1_1_1"/>
    <protectedRange sqref="Q50:Q51 R49" name="Range2_12_5_1_1_3_1"/>
    <protectedRange sqref="P50:P51 Q49" name="Range2_12_4_1_1_1_4_2_2_2_1"/>
    <protectedRange sqref="N50:O51 O49:P49 Q52:R53 Q46:R48" name="Range2_12_1_6_1_1_1_2_3_2_1_1_3_1"/>
    <protectedRange sqref="K50:M51 L49:N49 N52:P53 N46:P48" name="Range2_12_1_2_3_1_1_1_2_3_2_1_1_3_1"/>
    <protectedRange sqref="H50:J50 I49:K49 K52:M53 K46:M48 I51:J51" name="Range2_2_12_1_4_3_1_1_1_3_3_2_1_1_3_1"/>
    <protectedRange sqref="G50 H49 J52:J53 J46:J48" name="Range2_2_12_1_4_3_1_1_1_3_2_1_2_2_1"/>
    <protectedRange sqref="D50:E50 E49:F49 G48:H48" name="Range2_2_12_1_3_1_2_1_1_1_2_1_1_1_1_1_1_2_1_1_1"/>
    <protectedRange sqref="C49 D48:E48" name="Range2_2_12_1_3_1_2_1_1_1_2_1_1_1_1_3_1_1_1_1_1"/>
    <protectedRange sqref="C50 D49 F48" name="Range2_2_12_1_3_1_2_1_1_1_3_1_1_1_1_1_3_1_1_1_1_1"/>
    <protectedRange sqref="F50 G49 I48" name="Range2_2_12_1_4_3_1_1_1_2_1_2_1_1_3_1_1_1_1_1_1_1"/>
    <protectedRange sqref="E46:H47" name="Range2_2_12_1_3_1_2_1_1_1_1_2_1_1_1_1_1_1_1"/>
    <protectedRange sqref="D46:D47" name="Range2_2_12_1_3_1_2_1_1_1_2_1_2_3_1_1_1_1_1"/>
    <protectedRange sqref="Q44:R44" name="Range2_12_1_6_1_1_1_2_3_2_1_1_2_1_1_1_1_1_1"/>
    <protectedRange sqref="N44:P44" name="Range2_12_1_2_3_1_1_1_2_3_2_1_1_2_1_1_1_1_1_1"/>
    <protectedRange sqref="J44:M44" name="Range2_2_12_1_4_3_1_1_1_3_3_2_1_1_2_1_1_1_1_1_1"/>
    <protectedRange sqref="I44" name="Range2_2_12_1_4_3_1_1_1_2_1_2_2_1_2_1_1_1_1_1_1"/>
    <protectedRange sqref="G44:H44 D44:E44" name="Range2_2_12_1_3_1_2_1_1_1_2_1_3_2_1_2_1_1_1_1_1_1"/>
    <protectedRange sqref="F44" name="Range2_2_12_1_3_1_2_1_1_1_1_1_2_2_1_2_1_1_1_1_1_1"/>
    <protectedRange sqref="Q45:R45" name="Range2_12_1_6_1_1_1_2_3_2_1_1_1_1_1"/>
    <protectedRange sqref="N45:P45" name="Range2_12_1_2_3_1_1_1_2_3_2_1_1_1_1_1"/>
    <protectedRange sqref="K45:M45" name="Range2_2_12_1_4_3_1_1_1_3_3_2_1_1_1_1_1"/>
    <protectedRange sqref="J45" name="Range2_2_12_1_4_3_1_1_1_3_2_1_2_1_1_1"/>
    <protectedRange sqref="D45:E45" name="Range2_2_12_1_3_1_2_1_1_1_2_1_2_3_2_1_1_1"/>
    <protectedRange sqref="I45" name="Range2_2_12_1_4_2_1_1_1_4_1_2_1_1_1_2_1_1_1"/>
    <protectedRange sqref="F45:H45" name="Range2_2_12_1_3_1_1_1_1_1_4_1_2_1_2_1_2_1_1_1"/>
    <protectedRange sqref="I46:I47" name="Range2_2_12_1_4_2_1_1_1_4_1_2_1_1_1_2_2_1_1"/>
    <protectedRange sqref="I52" name="Range2_2_12_1_7_1_1_2_2_2"/>
    <protectedRange sqref="I54" name="Range2_2_12_1_7_1_1_2_2_1_1"/>
    <protectedRange sqref="I53" name="Range2_2_12_1_4_3_1_1_1_3_3_1_1_3_1_1_1_1_1_1_2_1_1"/>
    <protectedRange sqref="W17:W34" name="Range1_16_3_1_1_1"/>
    <protectedRange sqref="B44" name="Range2_12_5_1_1_1_2_2_1_1_1_1_1_1_1_1_1_1_1_1_1_1_1_1_1_1_1_1_1_1_1_1_1_1_1_1_1_1_1_1"/>
    <protectedRange sqref="B45" name="Range2_12_5_1_1_1_2_2_1_1_1_1_1_1_1_1_1_1_1_2_1_1_1_1_1_1_1_1_1_1_1_1_1_1_1_1_1_1_1_1_1_1_1_1_1_1_1_1_1_1_1_1_1_1_1_1"/>
    <protectedRange sqref="B43" name="Range2_12_5_1_1_1_2_1_1_1_1_1_1_1_1_1_1_1_2_1_1_1_1_1_1_1_1_1_1_1_1_1_1_1_1"/>
    <protectedRange sqref="B46" name="Range2_12_5_1_1_1_2_2_1_1_1_1_1_1_1_1_1_1_1_2_1_1_1_2_1_1_1_2_1_1_1_3_1_1_1_1_1_1_1_1_1_1_1_1_1_1_1_1_1_1_1_1_1_1_1_1_1_1_1_1_1_1_1"/>
    <protectedRange sqref="B47" name="Range2_12_5_1_1_1_2_1_1_1_1_1_1_1_1_1_1_1_2_1_2_1_1_1_1_1_1_1_1_1_2_1_1_1_1_1_1_1_1_1_1_1_1_1_1_1"/>
    <protectedRange sqref="B48" name="Range2_12_5_1_1_1_1_1_2_1_1_1_1_1_1_1_1_1_1_1_1_1_1_1_1_1_1_1_1_2_1_1"/>
    <protectedRange sqref="B49" name="Range2_12_5_1_1_1_1_1_2_1_1_2_1_1_1_1_1_1_1_1_1_1_1_1_1_1_1_1_1_2_1_1"/>
    <protectedRange sqref="B50" name="Range2_12_5_1_1_1_2_2_1_1_1_1_1_1_1_1_1_1_1_2_1_1_1_2_1_1_1_1_1_1_1_1_1_1_1_1_1_1_1_1_2_1_1"/>
    <protectedRange sqref="B54" name="Range2_12_5_1_1_2_1_2"/>
    <protectedRange sqref="G54:H54" name="Range2_2_12_1_3_3_1_1_1_2_1_1_1_1_1_1_1_1_1_1_1_1_1_1_1_1"/>
    <protectedRange sqref="F54" name="Range2_2_12_1_3_1_2_1_1_1_3_1_1_1_1_1_3_1_1_1_1_1_1_1_1_2"/>
    <protectedRange sqref="D54:E54" name="Range2_2_12_1_3_1_2_1_1_1_3_1_1_1_1_1_1_1_2_1_1_1_1_1_1_1"/>
    <protectedRange sqref="G51:H51" name="Range2_2_12_1_3_1_2_1_1_1_2_1_1_1_1_1_1_2_1_1_1_1_1_1_1"/>
    <protectedRange sqref="D51:E51" name="Range2_2_12_1_3_1_2_1_1_1_2_1_1_1_1_3_1_1_1_1_1_2_1_2_1"/>
    <protectedRange sqref="F51" name="Range2_2_12_1_3_1_2_1_1_1_3_1_1_1_1_1_3_1_1_1_1_1_1_1_2_1"/>
    <protectedRange sqref="E52:H52" name="Range2_2_12_1_3_1_2_1_1_1_1_2_1_1_1_1_1_1_2_1_1_1"/>
    <protectedRange sqref="D52" name="Range2_2_12_1_3_1_2_1_1_1_2_1_2_3_1_1_1_1_1_1_1_1"/>
    <protectedRange sqref="G53:H53" name="Range2_2_12_1_3_1_2_1_1_1_2_1_1_1_1_1_1_2_1_1_1_1_1_2_1_1"/>
    <protectedRange sqref="D53:E53" name="Range2_2_12_1_3_1_2_1_1_1_2_1_1_1_1_3_1_1_1_1_1_2_1_1_1_1"/>
    <protectedRange sqref="F53" name="Range2_2_12_1_3_1_2_1_1_1_3_1_1_1_1_1_3_1_1_1_1_1_1_1_1_1_1"/>
    <protectedRange sqref="B51" name="Range2_12_5_1_1_1_2_2_1_1_1_1_1_1_1_1_1_1_1_2_1_1_1_1_1_1_1_1_1_3_1_3_1_2_1_1_1_1_1_1_1_1_1_1_1_1_1_2_1_1_1_1_1_2_1_1"/>
    <protectedRange sqref="B52" name="Range2_12_5_1_1_1_1_1_2_1_2_1_1_1_2_1_1_1_1_1_1_1_1_1_1_2_1_1_1_1_1_2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607" priority="5" operator="containsText" text="N/A">
      <formula>NOT(ISERROR(SEARCH("N/A",X11)))</formula>
    </cfRule>
    <cfRule type="cellIs" dxfId="606" priority="23" operator="equal">
      <formula>0</formula>
    </cfRule>
  </conditionalFormatting>
  <conditionalFormatting sqref="X11:AE34">
    <cfRule type="cellIs" dxfId="605" priority="22" operator="greaterThanOrEqual">
      <formula>1185</formula>
    </cfRule>
  </conditionalFormatting>
  <conditionalFormatting sqref="X11:AE34">
    <cfRule type="cellIs" dxfId="604" priority="21" operator="between">
      <formula>0.1</formula>
      <formula>1184</formula>
    </cfRule>
  </conditionalFormatting>
  <conditionalFormatting sqref="X8 AJ11:AO34">
    <cfRule type="cellIs" dxfId="603" priority="20" operator="equal">
      <formula>0</formula>
    </cfRule>
  </conditionalFormatting>
  <conditionalFormatting sqref="X8 AJ11:AO34">
    <cfRule type="cellIs" dxfId="602" priority="19" operator="greaterThan">
      <formula>1179</formula>
    </cfRule>
  </conditionalFormatting>
  <conditionalFormatting sqref="X8 AJ11:AO34">
    <cfRule type="cellIs" dxfId="601" priority="18" operator="greaterThan">
      <formula>99</formula>
    </cfRule>
  </conditionalFormatting>
  <conditionalFormatting sqref="X8 AJ11:AO34">
    <cfRule type="cellIs" dxfId="600" priority="17" operator="greaterThan">
      <formula>0.99</formula>
    </cfRule>
  </conditionalFormatting>
  <conditionalFormatting sqref="AB8">
    <cfRule type="cellIs" dxfId="599" priority="16" operator="equal">
      <formula>0</formula>
    </cfRule>
  </conditionalFormatting>
  <conditionalFormatting sqref="AB8">
    <cfRule type="cellIs" dxfId="598" priority="15" operator="greaterThan">
      <formula>1179</formula>
    </cfRule>
  </conditionalFormatting>
  <conditionalFormatting sqref="AB8">
    <cfRule type="cellIs" dxfId="597" priority="14" operator="greaterThan">
      <formula>99</formula>
    </cfRule>
  </conditionalFormatting>
  <conditionalFormatting sqref="AB8">
    <cfRule type="cellIs" dxfId="596" priority="13" operator="greaterThan">
      <formula>0.99</formula>
    </cfRule>
  </conditionalFormatting>
  <conditionalFormatting sqref="AQ11:AQ34">
    <cfRule type="cellIs" dxfId="595" priority="12" operator="equal">
      <formula>0</formula>
    </cfRule>
  </conditionalFormatting>
  <conditionalFormatting sqref="AQ11:AQ34">
    <cfRule type="cellIs" dxfId="594" priority="11" operator="greaterThan">
      <formula>1179</formula>
    </cfRule>
  </conditionalFormatting>
  <conditionalFormatting sqref="AQ11:AQ34">
    <cfRule type="cellIs" dxfId="593" priority="10" operator="greaterThan">
      <formula>99</formula>
    </cfRule>
  </conditionalFormatting>
  <conditionalFormatting sqref="AQ11:AQ34">
    <cfRule type="cellIs" dxfId="592" priority="9" operator="greaterThan">
      <formula>0.99</formula>
    </cfRule>
  </conditionalFormatting>
  <conditionalFormatting sqref="AI11:AI34">
    <cfRule type="cellIs" dxfId="591" priority="8" operator="greaterThan">
      <formula>$AI$8</formula>
    </cfRule>
  </conditionalFormatting>
  <conditionalFormatting sqref="AH11:AH34">
    <cfRule type="cellIs" dxfId="590" priority="6" operator="greaterThan">
      <formula>$AH$8</formula>
    </cfRule>
    <cfRule type="cellIs" dxfId="589" priority="7" operator="greaterThan">
      <formula>$AH$8</formula>
    </cfRule>
  </conditionalFormatting>
  <conditionalFormatting sqref="AP11:AP34">
    <cfRule type="cellIs" dxfId="588" priority="4" operator="equal">
      <formula>0</formula>
    </cfRule>
  </conditionalFormatting>
  <conditionalFormatting sqref="AP11:AP34">
    <cfRule type="cellIs" dxfId="587" priority="3" operator="greaterThan">
      <formula>1179</formula>
    </cfRule>
  </conditionalFormatting>
  <conditionalFormatting sqref="AP11:AP34">
    <cfRule type="cellIs" dxfId="586" priority="2" operator="greaterThan">
      <formula>99</formula>
    </cfRule>
  </conditionalFormatting>
  <conditionalFormatting sqref="AP11:AP34">
    <cfRule type="cellIs" dxfId="585"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43" workbookViewId="0">
      <selection activeCell="A15" sqref="A1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55"/>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50" t="s">
        <v>10</v>
      </c>
      <c r="I7" s="151" t="s">
        <v>11</v>
      </c>
      <c r="J7" s="151" t="s">
        <v>12</v>
      </c>
      <c r="K7" s="151" t="s">
        <v>13</v>
      </c>
      <c r="L7" s="13"/>
      <c r="M7" s="13"/>
      <c r="N7" s="13"/>
      <c r="O7" s="150" t="s">
        <v>14</v>
      </c>
      <c r="P7" s="346" t="s">
        <v>15</v>
      </c>
      <c r="Q7" s="348"/>
      <c r="R7" s="348"/>
      <c r="S7" s="348"/>
      <c r="T7" s="347"/>
      <c r="U7" s="359" t="s">
        <v>16</v>
      </c>
      <c r="V7" s="359"/>
      <c r="W7" s="151" t="s">
        <v>17</v>
      </c>
      <c r="X7" s="346" t="s">
        <v>18</v>
      </c>
      <c r="Y7" s="347"/>
      <c r="Z7" s="346" t="s">
        <v>19</v>
      </c>
      <c r="AA7" s="347"/>
      <c r="AB7" s="346" t="s">
        <v>20</v>
      </c>
      <c r="AC7" s="347"/>
      <c r="AD7" s="346" t="s">
        <v>21</v>
      </c>
      <c r="AE7" s="347"/>
      <c r="AF7" s="151" t="s">
        <v>22</v>
      </c>
      <c r="AG7" s="151" t="s">
        <v>23</v>
      </c>
      <c r="AH7" s="151" t="s">
        <v>24</v>
      </c>
      <c r="AI7" s="151" t="s">
        <v>25</v>
      </c>
      <c r="AJ7" s="346" t="s">
        <v>26</v>
      </c>
      <c r="AK7" s="348"/>
      <c r="AL7" s="348"/>
      <c r="AM7" s="348"/>
      <c r="AN7" s="347"/>
      <c r="AO7" s="346" t="s">
        <v>27</v>
      </c>
      <c r="AP7" s="348"/>
      <c r="AQ7" s="347"/>
      <c r="AR7" s="151" t="s">
        <v>28</v>
      </c>
      <c r="AS7" s="28"/>
      <c r="AT7" s="13"/>
      <c r="AU7" s="13"/>
      <c r="AV7" s="13"/>
      <c r="AW7" s="13"/>
      <c r="AX7" s="13"/>
      <c r="AY7" s="13"/>
    </row>
    <row r="8" spans="2:51" x14ac:dyDescent="0.25">
      <c r="B8" s="349">
        <v>42251</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26724</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51" t="s">
        <v>44</v>
      </c>
      <c r="M9" s="359" t="s">
        <v>45</v>
      </c>
      <c r="N9" s="34" t="s">
        <v>46</v>
      </c>
      <c r="O9" s="367" t="s">
        <v>47</v>
      </c>
      <c r="P9" s="367" t="s">
        <v>48</v>
      </c>
      <c r="Q9" s="35" t="s">
        <v>49</v>
      </c>
      <c r="R9" s="374" t="s">
        <v>50</v>
      </c>
      <c r="S9" s="375"/>
      <c r="T9" s="376"/>
      <c r="U9" s="152" t="s">
        <v>51</v>
      </c>
      <c r="V9" s="152" t="s">
        <v>52</v>
      </c>
      <c r="W9" s="362" t="s">
        <v>53</v>
      </c>
      <c r="X9" s="380" t="s">
        <v>54</v>
      </c>
      <c r="Y9" s="381"/>
      <c r="Z9" s="381"/>
      <c r="AA9" s="381"/>
      <c r="AB9" s="381"/>
      <c r="AC9" s="381"/>
      <c r="AD9" s="381"/>
      <c r="AE9" s="382"/>
      <c r="AF9" s="154" t="s">
        <v>55</v>
      </c>
      <c r="AG9" s="154" t="s">
        <v>56</v>
      </c>
      <c r="AH9" s="369" t="s">
        <v>57</v>
      </c>
      <c r="AI9" s="383" t="s">
        <v>58</v>
      </c>
      <c r="AJ9" s="152" t="s">
        <v>59</v>
      </c>
      <c r="AK9" s="152" t="s">
        <v>60</v>
      </c>
      <c r="AL9" s="152" t="s">
        <v>61</v>
      </c>
      <c r="AM9" s="152" t="s">
        <v>62</v>
      </c>
      <c r="AN9" s="152" t="s">
        <v>63</v>
      </c>
      <c r="AO9" s="152" t="s">
        <v>64</v>
      </c>
      <c r="AP9" s="152" t="s">
        <v>65</v>
      </c>
      <c r="AQ9" s="367" t="s">
        <v>66</v>
      </c>
      <c r="AR9" s="152" t="s">
        <v>67</v>
      </c>
      <c r="AS9" s="369" t="s">
        <v>68</v>
      </c>
      <c r="AV9" s="36" t="s">
        <v>69</v>
      </c>
      <c r="AW9" s="36" t="s">
        <v>70</v>
      </c>
      <c r="AY9" s="37" t="s">
        <v>71</v>
      </c>
    </row>
    <row r="10" spans="2:51" x14ac:dyDescent="0.25">
      <c r="B10" s="152" t="s">
        <v>72</v>
      </c>
      <c r="C10" s="152" t="s">
        <v>73</v>
      </c>
      <c r="D10" s="152" t="s">
        <v>74</v>
      </c>
      <c r="E10" s="152" t="s">
        <v>75</v>
      </c>
      <c r="F10" s="152" t="s">
        <v>74</v>
      </c>
      <c r="G10" s="152" t="s">
        <v>75</v>
      </c>
      <c r="H10" s="366"/>
      <c r="I10" s="152" t="s">
        <v>75</v>
      </c>
      <c r="J10" s="152" t="s">
        <v>75</v>
      </c>
      <c r="K10" s="152" t="s">
        <v>75</v>
      </c>
      <c r="L10" s="29" t="s">
        <v>29</v>
      </c>
      <c r="M10" s="359"/>
      <c r="N10" s="29" t="s">
        <v>29</v>
      </c>
      <c r="O10" s="368"/>
      <c r="P10" s="368"/>
      <c r="Q10" s="2">
        <f>'SEPT 3'!$Q$34</f>
        <v>50242485</v>
      </c>
      <c r="R10" s="377"/>
      <c r="S10" s="378"/>
      <c r="T10" s="379"/>
      <c r="U10" s="152" t="s">
        <v>75</v>
      </c>
      <c r="V10" s="152" t="s">
        <v>75</v>
      </c>
      <c r="W10" s="362"/>
      <c r="X10" s="38" t="s">
        <v>76</v>
      </c>
      <c r="Y10" s="38" t="s">
        <v>77</v>
      </c>
      <c r="Z10" s="38" t="s">
        <v>78</v>
      </c>
      <c r="AA10" s="38" t="s">
        <v>79</v>
      </c>
      <c r="AB10" s="38" t="s">
        <v>80</v>
      </c>
      <c r="AC10" s="38" t="s">
        <v>81</v>
      </c>
      <c r="AD10" s="38" t="s">
        <v>82</v>
      </c>
      <c r="AE10" s="38" t="s">
        <v>83</v>
      </c>
      <c r="AF10" s="39"/>
      <c r="AG10" s="2">
        <f>'SEPT 3'!AG34:AG34</f>
        <v>40044840</v>
      </c>
      <c r="AH10" s="369"/>
      <c r="AI10" s="384"/>
      <c r="AJ10" s="152" t="s">
        <v>84</v>
      </c>
      <c r="AK10" s="152" t="s">
        <v>84</v>
      </c>
      <c r="AL10" s="152" t="s">
        <v>84</v>
      </c>
      <c r="AM10" s="152" t="s">
        <v>84</v>
      </c>
      <c r="AN10" s="152" t="s">
        <v>84</v>
      </c>
      <c r="AO10" s="152" t="s">
        <v>84</v>
      </c>
      <c r="AP10" s="2">
        <f>'SEPT 3'!AP34:AP34</f>
        <v>9107327</v>
      </c>
      <c r="AQ10" s="368"/>
      <c r="AR10" s="153" t="s">
        <v>85</v>
      </c>
      <c r="AS10" s="369"/>
      <c r="AV10" s="40" t="s">
        <v>86</v>
      </c>
      <c r="AW10" s="40" t="s">
        <v>87</v>
      </c>
      <c r="AY10" s="84" t="s">
        <v>126</v>
      </c>
    </row>
    <row r="11" spans="2:51" x14ac:dyDescent="0.25">
      <c r="B11" s="41">
        <v>2</v>
      </c>
      <c r="C11" s="41">
        <v>4.1666666666666664E-2</v>
      </c>
      <c r="D11" s="123">
        <v>11</v>
      </c>
      <c r="E11" s="42">
        <f>D11/1.42</f>
        <v>7.746478873239437</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123</v>
      </c>
      <c r="P11" s="124">
        <v>86</v>
      </c>
      <c r="Q11" s="124">
        <v>50246034</v>
      </c>
      <c r="R11" s="47">
        <f>IF(ISBLANK(Q11),"-",Q11-Q10)</f>
        <v>3549</v>
      </c>
      <c r="S11" s="48">
        <f>R11*24/1000</f>
        <v>85.176000000000002</v>
      </c>
      <c r="T11" s="48">
        <f>R11/1000</f>
        <v>3.5489999999999999</v>
      </c>
      <c r="U11" s="125">
        <v>5.2</v>
      </c>
      <c r="V11" s="125">
        <f t="shared" ref="V11:V34" si="0">U11</f>
        <v>5.2</v>
      </c>
      <c r="W11" s="126" t="s">
        <v>125</v>
      </c>
      <c r="X11" s="128">
        <v>0</v>
      </c>
      <c r="Y11" s="128">
        <v>0</v>
      </c>
      <c r="Z11" s="128">
        <v>1047</v>
      </c>
      <c r="AA11" s="128">
        <v>0</v>
      </c>
      <c r="AB11" s="128">
        <v>1047</v>
      </c>
      <c r="AC11" s="49" t="s">
        <v>90</v>
      </c>
      <c r="AD11" s="49" t="s">
        <v>90</v>
      </c>
      <c r="AE11" s="49" t="s">
        <v>90</v>
      </c>
      <c r="AF11" s="127" t="s">
        <v>90</v>
      </c>
      <c r="AG11" s="127">
        <v>40045460</v>
      </c>
      <c r="AH11" s="50">
        <f>IF(ISBLANK(AG11),"-",AG11-AG10)</f>
        <v>620</v>
      </c>
      <c r="AI11" s="51">
        <f>AH11/T11</f>
        <v>174.69709777402085</v>
      </c>
      <c r="AJ11" s="108">
        <v>0</v>
      </c>
      <c r="AK11" s="108">
        <v>0</v>
      </c>
      <c r="AL11" s="108">
        <v>1</v>
      </c>
      <c r="AM11" s="108">
        <v>0</v>
      </c>
      <c r="AN11" s="108">
        <v>1</v>
      </c>
      <c r="AO11" s="108">
        <v>0.4</v>
      </c>
      <c r="AP11" s="128">
        <v>9108718</v>
      </c>
      <c r="AQ11" s="128">
        <f t="shared" ref="AQ11:AQ34" si="1">AP11-AP10</f>
        <v>1391</v>
      </c>
      <c r="AR11" s="52"/>
      <c r="AS11" s="53" t="s">
        <v>113</v>
      </c>
      <c r="AV11" s="40" t="s">
        <v>88</v>
      </c>
      <c r="AW11" s="40" t="s">
        <v>91</v>
      </c>
      <c r="AY11" s="84" t="s">
        <v>131</v>
      </c>
    </row>
    <row r="12" spans="2:51" x14ac:dyDescent="0.25">
      <c r="B12" s="41">
        <v>2.0416666666666701</v>
      </c>
      <c r="C12" s="41">
        <v>8.3333333333333329E-2</v>
      </c>
      <c r="D12" s="123">
        <v>12</v>
      </c>
      <c r="E12" s="42">
        <f t="shared" ref="E12:E34" si="2">D12/1.42</f>
        <v>8.4507042253521139</v>
      </c>
      <c r="F12" s="110">
        <v>66</v>
      </c>
      <c r="G12" s="42">
        <f t="shared" ref="G12:G34" si="3">F12/1.42</f>
        <v>46.478873239436624</v>
      </c>
      <c r="H12" s="43" t="s">
        <v>88</v>
      </c>
      <c r="I12" s="43">
        <f t="shared" ref="I12:I34" si="4">J12-(2/1.42)</f>
        <v>41.549295774647888</v>
      </c>
      <c r="J12" s="44">
        <f>(F12-5)/1.42</f>
        <v>42.95774647887324</v>
      </c>
      <c r="K12" s="43">
        <f>J12+(6/1.42)</f>
        <v>47.183098591549296</v>
      </c>
      <c r="L12" s="45">
        <v>14</v>
      </c>
      <c r="M12" s="46" t="s">
        <v>89</v>
      </c>
      <c r="N12" s="46">
        <v>11.2</v>
      </c>
      <c r="O12" s="124">
        <v>123</v>
      </c>
      <c r="P12" s="124">
        <v>87</v>
      </c>
      <c r="Q12" s="124">
        <v>50249597</v>
      </c>
      <c r="R12" s="47">
        <f t="shared" ref="R12:R34" si="5">IF(ISBLANK(Q12),"-",Q12-Q11)</f>
        <v>3563</v>
      </c>
      <c r="S12" s="48">
        <f t="shared" ref="S12:S34" si="6">R12*24/1000</f>
        <v>85.512</v>
      </c>
      <c r="T12" s="48">
        <f t="shared" ref="T12:T34" si="7">R12/1000</f>
        <v>3.5630000000000002</v>
      </c>
      <c r="U12" s="125">
        <v>6.6</v>
      </c>
      <c r="V12" s="125">
        <f t="shared" si="0"/>
        <v>6.6</v>
      </c>
      <c r="W12" s="126" t="s">
        <v>125</v>
      </c>
      <c r="X12" s="128">
        <v>0</v>
      </c>
      <c r="Y12" s="128">
        <v>0</v>
      </c>
      <c r="Z12" s="128">
        <v>1047</v>
      </c>
      <c r="AA12" s="128">
        <v>0</v>
      </c>
      <c r="AB12" s="128">
        <v>1047</v>
      </c>
      <c r="AC12" s="49" t="s">
        <v>90</v>
      </c>
      <c r="AD12" s="49" t="s">
        <v>90</v>
      </c>
      <c r="AE12" s="49" t="s">
        <v>90</v>
      </c>
      <c r="AF12" s="127" t="s">
        <v>90</v>
      </c>
      <c r="AG12" s="127">
        <v>40046076</v>
      </c>
      <c r="AH12" s="50">
        <f>IF(ISBLANK(AG12),"-",AG12-AG11)</f>
        <v>616</v>
      </c>
      <c r="AI12" s="51">
        <f t="shared" ref="AI12:AI34" si="8">AH12/T12</f>
        <v>172.88801571709234</v>
      </c>
      <c r="AJ12" s="108">
        <v>0</v>
      </c>
      <c r="AK12" s="108">
        <v>0</v>
      </c>
      <c r="AL12" s="108">
        <v>1</v>
      </c>
      <c r="AM12" s="108">
        <v>0</v>
      </c>
      <c r="AN12" s="108">
        <v>1</v>
      </c>
      <c r="AO12" s="108">
        <v>0.4</v>
      </c>
      <c r="AP12" s="128">
        <v>9110077</v>
      </c>
      <c r="AQ12" s="128">
        <f t="shared" si="1"/>
        <v>1359</v>
      </c>
      <c r="AR12" s="54">
        <v>0.91</v>
      </c>
      <c r="AS12" s="53" t="s">
        <v>113</v>
      </c>
      <c r="AV12" s="40" t="s">
        <v>92</v>
      </c>
      <c r="AW12" s="40" t="s">
        <v>93</v>
      </c>
      <c r="AY12" s="84" t="s">
        <v>132</v>
      </c>
    </row>
    <row r="13" spans="2:51" x14ac:dyDescent="0.25">
      <c r="B13" s="41">
        <v>2.0833333333333299</v>
      </c>
      <c r="C13" s="41">
        <v>0.125</v>
      </c>
      <c r="D13" s="123">
        <v>13</v>
      </c>
      <c r="E13" s="42">
        <f t="shared" si="2"/>
        <v>9.1549295774647899</v>
      </c>
      <c r="F13" s="110">
        <v>66</v>
      </c>
      <c r="G13" s="42">
        <f t="shared" si="3"/>
        <v>46.478873239436624</v>
      </c>
      <c r="H13" s="43" t="s">
        <v>88</v>
      </c>
      <c r="I13" s="43">
        <f t="shared" si="4"/>
        <v>41.549295774647888</v>
      </c>
      <c r="J13" s="44">
        <f>(F13-5)/1.42</f>
        <v>42.95774647887324</v>
      </c>
      <c r="K13" s="43">
        <f>J13+(6/1.42)</f>
        <v>47.183098591549296</v>
      </c>
      <c r="L13" s="45">
        <v>14</v>
      </c>
      <c r="M13" s="46" t="s">
        <v>89</v>
      </c>
      <c r="N13" s="46">
        <v>11.2</v>
      </c>
      <c r="O13" s="124">
        <v>122</v>
      </c>
      <c r="P13" s="124">
        <v>89</v>
      </c>
      <c r="Q13" s="124">
        <v>50253337</v>
      </c>
      <c r="R13" s="47">
        <f t="shared" si="5"/>
        <v>3740</v>
      </c>
      <c r="S13" s="48">
        <f t="shared" si="6"/>
        <v>89.76</v>
      </c>
      <c r="T13" s="48">
        <f t="shared" si="7"/>
        <v>3.74</v>
      </c>
      <c r="U13" s="125">
        <v>8</v>
      </c>
      <c r="V13" s="125">
        <f t="shared" si="0"/>
        <v>8</v>
      </c>
      <c r="W13" s="126" t="s">
        <v>125</v>
      </c>
      <c r="X13" s="128">
        <v>0</v>
      </c>
      <c r="Y13" s="128">
        <v>0</v>
      </c>
      <c r="Z13" s="128">
        <v>1047</v>
      </c>
      <c r="AA13" s="128">
        <v>0</v>
      </c>
      <c r="AB13" s="128">
        <v>1047</v>
      </c>
      <c r="AC13" s="49" t="s">
        <v>90</v>
      </c>
      <c r="AD13" s="49" t="s">
        <v>90</v>
      </c>
      <c r="AE13" s="49" t="s">
        <v>90</v>
      </c>
      <c r="AF13" s="127" t="s">
        <v>90</v>
      </c>
      <c r="AG13" s="127">
        <v>40046708</v>
      </c>
      <c r="AH13" s="50">
        <f>IF(ISBLANK(AG13),"-",AG13-AG12)</f>
        <v>632</v>
      </c>
      <c r="AI13" s="51">
        <f t="shared" si="8"/>
        <v>168.98395721925132</v>
      </c>
      <c r="AJ13" s="108">
        <v>0</v>
      </c>
      <c r="AK13" s="108">
        <v>0</v>
      </c>
      <c r="AL13" s="108">
        <v>1</v>
      </c>
      <c r="AM13" s="108">
        <v>0</v>
      </c>
      <c r="AN13" s="108">
        <v>1</v>
      </c>
      <c r="AO13" s="108">
        <v>0.4</v>
      </c>
      <c r="AP13" s="128">
        <v>9111350</v>
      </c>
      <c r="AQ13" s="128">
        <f t="shared" si="1"/>
        <v>1273</v>
      </c>
      <c r="AR13" s="52"/>
      <c r="AS13" s="53" t="s">
        <v>113</v>
      </c>
      <c r="AV13" s="40" t="s">
        <v>94</v>
      </c>
      <c r="AW13" s="40" t="s">
        <v>95</v>
      </c>
      <c r="AY13" s="84" t="s">
        <v>129</v>
      </c>
    </row>
    <row r="14" spans="2:51" x14ac:dyDescent="0.25">
      <c r="B14" s="41">
        <v>2.125</v>
      </c>
      <c r="C14" s="41">
        <v>0.16666666666666699</v>
      </c>
      <c r="D14" s="123">
        <v>15</v>
      </c>
      <c r="E14" s="42">
        <f t="shared" si="2"/>
        <v>10.563380281690142</v>
      </c>
      <c r="F14" s="110">
        <v>66</v>
      </c>
      <c r="G14" s="42">
        <f t="shared" si="3"/>
        <v>46.478873239436624</v>
      </c>
      <c r="H14" s="43" t="s">
        <v>88</v>
      </c>
      <c r="I14" s="43">
        <f t="shared" si="4"/>
        <v>41.549295774647888</v>
      </c>
      <c r="J14" s="44">
        <f>(F14-5)/1.42</f>
        <v>42.95774647887324</v>
      </c>
      <c r="K14" s="43">
        <f>J14+(6/1.42)</f>
        <v>47.183098591549296</v>
      </c>
      <c r="L14" s="45">
        <v>14</v>
      </c>
      <c r="M14" s="46" t="s">
        <v>89</v>
      </c>
      <c r="N14" s="46">
        <v>12.8</v>
      </c>
      <c r="O14" s="124">
        <v>125</v>
      </c>
      <c r="P14" s="124">
        <v>89</v>
      </c>
      <c r="Q14" s="124">
        <v>50257049</v>
      </c>
      <c r="R14" s="47">
        <f t="shared" si="5"/>
        <v>3712</v>
      </c>
      <c r="S14" s="48">
        <f t="shared" si="6"/>
        <v>89.087999999999994</v>
      </c>
      <c r="T14" s="48">
        <f t="shared" si="7"/>
        <v>3.7120000000000002</v>
      </c>
      <c r="U14" s="125">
        <v>9.5</v>
      </c>
      <c r="V14" s="125">
        <f t="shared" si="0"/>
        <v>9.5</v>
      </c>
      <c r="W14" s="126" t="s">
        <v>125</v>
      </c>
      <c r="X14" s="128">
        <v>0</v>
      </c>
      <c r="Y14" s="128">
        <v>0</v>
      </c>
      <c r="Z14" s="128">
        <v>1017</v>
      </c>
      <c r="AA14" s="128">
        <v>0</v>
      </c>
      <c r="AB14" s="128">
        <v>1017</v>
      </c>
      <c r="AC14" s="49" t="s">
        <v>90</v>
      </c>
      <c r="AD14" s="49" t="s">
        <v>90</v>
      </c>
      <c r="AE14" s="49" t="s">
        <v>90</v>
      </c>
      <c r="AF14" s="127" t="s">
        <v>90</v>
      </c>
      <c r="AG14" s="127">
        <v>40047308</v>
      </c>
      <c r="AH14" s="50">
        <f t="shared" ref="AH14:AH34" si="9">IF(ISBLANK(AG14),"-",AG14-AG13)</f>
        <v>600</v>
      </c>
      <c r="AI14" s="51">
        <f t="shared" si="8"/>
        <v>161.63793103448276</v>
      </c>
      <c r="AJ14" s="108">
        <v>0</v>
      </c>
      <c r="AK14" s="108">
        <v>0</v>
      </c>
      <c r="AL14" s="108">
        <v>1</v>
      </c>
      <c r="AM14" s="108">
        <v>0</v>
      </c>
      <c r="AN14" s="108">
        <v>1</v>
      </c>
      <c r="AO14" s="108">
        <v>0.4</v>
      </c>
      <c r="AP14" s="128">
        <v>9112621</v>
      </c>
      <c r="AQ14" s="128">
        <f t="shared" si="1"/>
        <v>1271</v>
      </c>
      <c r="AR14" s="52"/>
      <c r="AS14" s="53" t="s">
        <v>113</v>
      </c>
      <c r="AT14" s="55"/>
      <c r="AV14" s="40" t="s">
        <v>96</v>
      </c>
      <c r="AW14" s="40" t="s">
        <v>97</v>
      </c>
    </row>
    <row r="15" spans="2:51" x14ac:dyDescent="0.25">
      <c r="B15" s="41">
        <v>2.1666666666666701</v>
      </c>
      <c r="C15" s="41">
        <v>0.20833333333333301</v>
      </c>
      <c r="D15" s="123">
        <v>16</v>
      </c>
      <c r="E15" s="42">
        <f t="shared" si="2"/>
        <v>11.267605633802818</v>
      </c>
      <c r="F15" s="110">
        <v>66</v>
      </c>
      <c r="G15" s="42">
        <f t="shared" si="3"/>
        <v>46.478873239436624</v>
      </c>
      <c r="H15" s="43" t="s">
        <v>88</v>
      </c>
      <c r="I15" s="43">
        <f t="shared" si="4"/>
        <v>41.549295774647888</v>
      </c>
      <c r="J15" s="44">
        <f>(F15-5)/1.42</f>
        <v>42.95774647887324</v>
      </c>
      <c r="K15" s="43">
        <f>J15+(6/1.42)</f>
        <v>47.183098591549296</v>
      </c>
      <c r="L15" s="45">
        <v>18</v>
      </c>
      <c r="M15" s="46" t="s">
        <v>89</v>
      </c>
      <c r="N15" s="46">
        <v>13.1</v>
      </c>
      <c r="O15" s="124">
        <v>108</v>
      </c>
      <c r="P15" s="124">
        <v>105</v>
      </c>
      <c r="Q15" s="124">
        <v>50261187</v>
      </c>
      <c r="R15" s="47">
        <f t="shared" si="5"/>
        <v>4138</v>
      </c>
      <c r="S15" s="48">
        <f t="shared" si="6"/>
        <v>99.311999999999998</v>
      </c>
      <c r="T15" s="48">
        <f t="shared" si="7"/>
        <v>4.1379999999999999</v>
      </c>
      <c r="U15" s="125">
        <v>9.5</v>
      </c>
      <c r="V15" s="125">
        <f t="shared" si="0"/>
        <v>9.5</v>
      </c>
      <c r="W15" s="126" t="s">
        <v>125</v>
      </c>
      <c r="X15" s="128">
        <v>0</v>
      </c>
      <c r="Y15" s="128">
        <v>0</v>
      </c>
      <c r="Z15" s="128">
        <v>1017</v>
      </c>
      <c r="AA15" s="128">
        <v>0</v>
      </c>
      <c r="AB15" s="128">
        <v>1017</v>
      </c>
      <c r="AC15" s="49" t="s">
        <v>90</v>
      </c>
      <c r="AD15" s="49" t="s">
        <v>90</v>
      </c>
      <c r="AE15" s="49" t="s">
        <v>90</v>
      </c>
      <c r="AF15" s="127" t="s">
        <v>90</v>
      </c>
      <c r="AG15" s="127">
        <v>40047916</v>
      </c>
      <c r="AH15" s="50">
        <f t="shared" si="9"/>
        <v>608</v>
      </c>
      <c r="AI15" s="51">
        <f t="shared" si="8"/>
        <v>146.93088448525859</v>
      </c>
      <c r="AJ15" s="108">
        <v>0</v>
      </c>
      <c r="AK15" s="108">
        <v>0</v>
      </c>
      <c r="AL15" s="108">
        <v>1</v>
      </c>
      <c r="AM15" s="108">
        <v>0</v>
      </c>
      <c r="AN15" s="108">
        <v>1</v>
      </c>
      <c r="AO15" s="108">
        <v>0</v>
      </c>
      <c r="AP15" s="128">
        <v>9112621</v>
      </c>
      <c r="AQ15" s="128">
        <f t="shared" si="1"/>
        <v>0</v>
      </c>
      <c r="AR15" s="52"/>
      <c r="AS15" s="53" t="s">
        <v>113</v>
      </c>
      <c r="AV15" s="40" t="s">
        <v>98</v>
      </c>
      <c r="AW15" s="40" t="s">
        <v>99</v>
      </c>
      <c r="AY15" s="107"/>
    </row>
    <row r="16" spans="2:51" x14ac:dyDescent="0.25">
      <c r="B16" s="41">
        <v>2.2083333333333299</v>
      </c>
      <c r="C16" s="41">
        <v>0.25</v>
      </c>
      <c r="D16" s="123">
        <v>10</v>
      </c>
      <c r="E16" s="42">
        <f t="shared" si="2"/>
        <v>7.042253521126761</v>
      </c>
      <c r="F16" s="93">
        <v>75</v>
      </c>
      <c r="G16" s="42">
        <f t="shared" si="3"/>
        <v>52.816901408450704</v>
      </c>
      <c r="H16" s="43" t="s">
        <v>88</v>
      </c>
      <c r="I16" s="43">
        <f t="shared" si="4"/>
        <v>51.408450704225352</v>
      </c>
      <c r="J16" s="44">
        <f t="shared" ref="J16:J25" si="10">F16/1.42</f>
        <v>52.816901408450704</v>
      </c>
      <c r="K16" s="43">
        <f>J16+1.42</f>
        <v>54.236901408450706</v>
      </c>
      <c r="L16" s="45">
        <v>19</v>
      </c>
      <c r="M16" s="46" t="s">
        <v>100</v>
      </c>
      <c r="N16" s="46">
        <v>13.1</v>
      </c>
      <c r="O16" s="124">
        <v>130</v>
      </c>
      <c r="P16" s="124">
        <v>123</v>
      </c>
      <c r="Q16" s="124">
        <v>50266317</v>
      </c>
      <c r="R16" s="47">
        <f t="shared" si="5"/>
        <v>5130</v>
      </c>
      <c r="S16" s="48">
        <f t="shared" si="6"/>
        <v>123.12</v>
      </c>
      <c r="T16" s="48">
        <f t="shared" si="7"/>
        <v>5.13</v>
      </c>
      <c r="U16" s="125">
        <v>9.5</v>
      </c>
      <c r="V16" s="125">
        <f t="shared" si="0"/>
        <v>9.5</v>
      </c>
      <c r="W16" s="126" t="s">
        <v>125</v>
      </c>
      <c r="X16" s="128">
        <v>0</v>
      </c>
      <c r="Y16" s="128">
        <v>0</v>
      </c>
      <c r="Z16" s="128">
        <v>1187</v>
      </c>
      <c r="AA16" s="128">
        <v>0</v>
      </c>
      <c r="AB16" s="128">
        <v>1187</v>
      </c>
      <c r="AC16" s="49" t="s">
        <v>90</v>
      </c>
      <c r="AD16" s="49" t="s">
        <v>90</v>
      </c>
      <c r="AE16" s="49" t="s">
        <v>90</v>
      </c>
      <c r="AF16" s="127" t="s">
        <v>90</v>
      </c>
      <c r="AG16" s="127">
        <v>40048808</v>
      </c>
      <c r="AH16" s="50">
        <f t="shared" si="9"/>
        <v>892</v>
      </c>
      <c r="AI16" s="51">
        <f t="shared" si="8"/>
        <v>173.87914230019493</v>
      </c>
      <c r="AJ16" s="108">
        <v>0</v>
      </c>
      <c r="AK16" s="108">
        <v>0</v>
      </c>
      <c r="AL16" s="108">
        <v>1</v>
      </c>
      <c r="AM16" s="108">
        <v>0</v>
      </c>
      <c r="AN16" s="108">
        <v>1</v>
      </c>
      <c r="AO16" s="108">
        <v>0</v>
      </c>
      <c r="AP16" s="128">
        <v>9112621</v>
      </c>
      <c r="AQ16" s="128">
        <f t="shared" si="1"/>
        <v>0</v>
      </c>
      <c r="AR16" s="54">
        <v>0.9</v>
      </c>
      <c r="AS16" s="53" t="s">
        <v>101</v>
      </c>
      <c r="AV16" s="40" t="s">
        <v>102</v>
      </c>
      <c r="AW16" s="40" t="s">
        <v>103</v>
      </c>
      <c r="AY16" s="107"/>
    </row>
    <row r="17" spans="1:51" x14ac:dyDescent="0.25">
      <c r="B17" s="41">
        <v>2.25</v>
      </c>
      <c r="C17" s="41">
        <v>0.29166666666666702</v>
      </c>
      <c r="D17" s="123">
        <v>7</v>
      </c>
      <c r="E17" s="42">
        <f t="shared" si="2"/>
        <v>4.9295774647887329</v>
      </c>
      <c r="F17" s="93">
        <v>83</v>
      </c>
      <c r="G17" s="42">
        <f t="shared" si="3"/>
        <v>58.450704225352112</v>
      </c>
      <c r="H17" s="43" t="s">
        <v>88</v>
      </c>
      <c r="I17" s="43">
        <f t="shared" si="4"/>
        <v>57.04225352112676</v>
      </c>
      <c r="J17" s="44">
        <f t="shared" si="10"/>
        <v>58.450704225352112</v>
      </c>
      <c r="K17" s="43">
        <f t="shared" ref="K17:K22" si="11">J17+1.42</f>
        <v>59.870704225352114</v>
      </c>
      <c r="L17" s="45">
        <v>19</v>
      </c>
      <c r="M17" s="46" t="s">
        <v>100</v>
      </c>
      <c r="N17" s="46">
        <v>16.7</v>
      </c>
      <c r="O17" s="124">
        <v>132</v>
      </c>
      <c r="P17" s="124">
        <v>148</v>
      </c>
      <c r="Q17" s="124">
        <v>50272463</v>
      </c>
      <c r="R17" s="47">
        <f t="shared" si="5"/>
        <v>6146</v>
      </c>
      <c r="S17" s="48">
        <f t="shared" si="6"/>
        <v>147.50399999999999</v>
      </c>
      <c r="T17" s="48">
        <f t="shared" si="7"/>
        <v>6.1459999999999999</v>
      </c>
      <c r="U17" s="125">
        <v>9</v>
      </c>
      <c r="V17" s="125">
        <f t="shared" si="0"/>
        <v>9</v>
      </c>
      <c r="W17" s="126" t="s">
        <v>133</v>
      </c>
      <c r="X17" s="128">
        <v>0</v>
      </c>
      <c r="Y17" s="128">
        <v>1138</v>
      </c>
      <c r="Z17" s="128">
        <v>1187</v>
      </c>
      <c r="AA17" s="128">
        <v>1185</v>
      </c>
      <c r="AB17" s="128">
        <v>1187</v>
      </c>
      <c r="AC17" s="49" t="s">
        <v>90</v>
      </c>
      <c r="AD17" s="49" t="s">
        <v>90</v>
      </c>
      <c r="AE17" s="49" t="s">
        <v>90</v>
      </c>
      <c r="AF17" s="127" t="s">
        <v>90</v>
      </c>
      <c r="AG17" s="127">
        <v>40050156</v>
      </c>
      <c r="AH17" s="50">
        <f t="shared" si="9"/>
        <v>1348</v>
      </c>
      <c r="AI17" s="51">
        <f t="shared" si="8"/>
        <v>219.32964529775464</v>
      </c>
      <c r="AJ17" s="108">
        <v>0</v>
      </c>
      <c r="AK17" s="108">
        <v>1</v>
      </c>
      <c r="AL17" s="108">
        <v>1</v>
      </c>
      <c r="AM17" s="108">
        <v>1</v>
      </c>
      <c r="AN17" s="108">
        <v>1</v>
      </c>
      <c r="AO17" s="108">
        <v>0</v>
      </c>
      <c r="AP17" s="128">
        <v>9112621</v>
      </c>
      <c r="AQ17" s="128">
        <f t="shared" si="1"/>
        <v>0</v>
      </c>
      <c r="AR17" s="52"/>
      <c r="AS17" s="53" t="s">
        <v>101</v>
      </c>
      <c r="AT17" s="55"/>
      <c r="AV17" s="40" t="s">
        <v>104</v>
      </c>
      <c r="AW17" s="40" t="s">
        <v>105</v>
      </c>
      <c r="AY17" s="111"/>
    </row>
    <row r="18" spans="1:51" x14ac:dyDescent="0.25">
      <c r="B18" s="41">
        <v>2.2916666666666701</v>
      </c>
      <c r="C18" s="41">
        <v>0.33333333333333298</v>
      </c>
      <c r="D18" s="123">
        <v>6</v>
      </c>
      <c r="E18" s="42">
        <f t="shared" si="2"/>
        <v>4.2253521126760569</v>
      </c>
      <c r="F18" s="93">
        <v>83</v>
      </c>
      <c r="G18" s="42">
        <f t="shared" si="3"/>
        <v>58.450704225352112</v>
      </c>
      <c r="H18" s="43" t="s">
        <v>88</v>
      </c>
      <c r="I18" s="43">
        <f t="shared" si="4"/>
        <v>57.04225352112676</v>
      </c>
      <c r="J18" s="44">
        <f t="shared" si="10"/>
        <v>58.450704225352112</v>
      </c>
      <c r="K18" s="43">
        <f t="shared" si="11"/>
        <v>59.870704225352114</v>
      </c>
      <c r="L18" s="45">
        <v>19</v>
      </c>
      <c r="M18" s="46" t="s">
        <v>100</v>
      </c>
      <c r="N18" s="46">
        <v>17.3</v>
      </c>
      <c r="O18" s="124">
        <v>132</v>
      </c>
      <c r="P18" s="124">
        <v>150</v>
      </c>
      <c r="Q18" s="124">
        <v>50279004</v>
      </c>
      <c r="R18" s="47">
        <f t="shared" si="5"/>
        <v>6541</v>
      </c>
      <c r="S18" s="48">
        <f t="shared" si="6"/>
        <v>156.98400000000001</v>
      </c>
      <c r="T18" s="48">
        <f t="shared" si="7"/>
        <v>6.5410000000000004</v>
      </c>
      <c r="U18" s="125">
        <v>8.1999999999999993</v>
      </c>
      <c r="V18" s="125">
        <f t="shared" si="0"/>
        <v>8.1999999999999993</v>
      </c>
      <c r="W18" s="126" t="s">
        <v>133</v>
      </c>
      <c r="X18" s="128">
        <v>0</v>
      </c>
      <c r="Y18" s="128">
        <v>1138</v>
      </c>
      <c r="Z18" s="128">
        <v>1187</v>
      </c>
      <c r="AA18" s="128">
        <v>1185</v>
      </c>
      <c r="AB18" s="128">
        <v>1187</v>
      </c>
      <c r="AC18" s="49" t="s">
        <v>90</v>
      </c>
      <c r="AD18" s="49" t="s">
        <v>90</v>
      </c>
      <c r="AE18" s="49" t="s">
        <v>90</v>
      </c>
      <c r="AF18" s="127" t="s">
        <v>90</v>
      </c>
      <c r="AG18" s="127">
        <v>40051636</v>
      </c>
      <c r="AH18" s="50">
        <f t="shared" si="9"/>
        <v>1480</v>
      </c>
      <c r="AI18" s="51">
        <f t="shared" si="8"/>
        <v>226.26509707995717</v>
      </c>
      <c r="AJ18" s="108">
        <v>0</v>
      </c>
      <c r="AK18" s="108">
        <v>1</v>
      </c>
      <c r="AL18" s="108">
        <v>1</v>
      </c>
      <c r="AM18" s="108">
        <v>1</v>
      </c>
      <c r="AN18" s="108">
        <v>1</v>
      </c>
      <c r="AO18" s="108">
        <v>0</v>
      </c>
      <c r="AP18" s="128">
        <v>9112621</v>
      </c>
      <c r="AQ18" s="128">
        <f t="shared" si="1"/>
        <v>0</v>
      </c>
      <c r="AR18" s="52"/>
      <c r="AS18" s="53" t="s">
        <v>101</v>
      </c>
      <c r="AV18" s="40" t="s">
        <v>106</v>
      </c>
      <c r="AW18" s="40" t="s">
        <v>107</v>
      </c>
      <c r="AY18" s="111"/>
    </row>
    <row r="19" spans="1:51" x14ac:dyDescent="0.25">
      <c r="B19" s="41">
        <v>2.3333333333333299</v>
      </c>
      <c r="C19" s="41">
        <v>0.375</v>
      </c>
      <c r="D19" s="123">
        <v>6</v>
      </c>
      <c r="E19" s="42">
        <f t="shared" si="2"/>
        <v>4.2253521126760569</v>
      </c>
      <c r="F19" s="93">
        <v>83</v>
      </c>
      <c r="G19" s="42">
        <f t="shared" si="3"/>
        <v>58.450704225352112</v>
      </c>
      <c r="H19" s="43" t="s">
        <v>88</v>
      </c>
      <c r="I19" s="43">
        <f t="shared" si="4"/>
        <v>57.04225352112676</v>
      </c>
      <c r="J19" s="44">
        <f t="shared" si="10"/>
        <v>58.450704225352112</v>
      </c>
      <c r="K19" s="43">
        <f t="shared" si="11"/>
        <v>59.870704225352114</v>
      </c>
      <c r="L19" s="45">
        <v>19</v>
      </c>
      <c r="M19" s="46" t="s">
        <v>100</v>
      </c>
      <c r="N19" s="46">
        <v>18.399999999999999</v>
      </c>
      <c r="O19" s="124">
        <v>132</v>
      </c>
      <c r="P19" s="124">
        <v>149</v>
      </c>
      <c r="Q19" s="124">
        <v>50285386</v>
      </c>
      <c r="R19" s="47">
        <f t="shared" si="5"/>
        <v>6382</v>
      </c>
      <c r="S19" s="48">
        <f t="shared" si="6"/>
        <v>153.16800000000001</v>
      </c>
      <c r="T19" s="48">
        <f t="shared" si="7"/>
        <v>6.3819999999999997</v>
      </c>
      <c r="U19" s="125">
        <v>7.1</v>
      </c>
      <c r="V19" s="125">
        <f t="shared" si="0"/>
        <v>7.1</v>
      </c>
      <c r="W19" s="126" t="s">
        <v>133</v>
      </c>
      <c r="X19" s="128">
        <v>0</v>
      </c>
      <c r="Y19" s="128">
        <v>1139</v>
      </c>
      <c r="Z19" s="128">
        <v>1187</v>
      </c>
      <c r="AA19" s="128">
        <v>1185</v>
      </c>
      <c r="AB19" s="128">
        <v>1187</v>
      </c>
      <c r="AC19" s="49" t="s">
        <v>90</v>
      </c>
      <c r="AD19" s="49" t="s">
        <v>90</v>
      </c>
      <c r="AE19" s="49" t="s">
        <v>90</v>
      </c>
      <c r="AF19" s="127" t="s">
        <v>90</v>
      </c>
      <c r="AG19" s="127">
        <v>40053100</v>
      </c>
      <c r="AH19" s="50">
        <f t="shared" si="9"/>
        <v>1464</v>
      </c>
      <c r="AI19" s="51">
        <f t="shared" si="8"/>
        <v>229.39517392666878</v>
      </c>
      <c r="AJ19" s="108">
        <v>0</v>
      </c>
      <c r="AK19" s="108">
        <v>1</v>
      </c>
      <c r="AL19" s="108">
        <v>1</v>
      </c>
      <c r="AM19" s="108">
        <v>1</v>
      </c>
      <c r="AN19" s="108">
        <v>1</v>
      </c>
      <c r="AO19" s="108">
        <v>0</v>
      </c>
      <c r="AP19" s="128">
        <v>9112621</v>
      </c>
      <c r="AQ19" s="128">
        <f t="shared" si="1"/>
        <v>0</v>
      </c>
      <c r="AR19" s="52"/>
      <c r="AS19" s="53" t="s">
        <v>101</v>
      </c>
      <c r="AV19" s="40" t="s">
        <v>108</v>
      </c>
      <c r="AW19" s="40" t="s">
        <v>109</v>
      </c>
      <c r="AY19" s="111"/>
    </row>
    <row r="20" spans="1:51" x14ac:dyDescent="0.25">
      <c r="B20" s="41">
        <v>2.375</v>
      </c>
      <c r="C20" s="41">
        <v>0.41666666666666669</v>
      </c>
      <c r="D20" s="123">
        <v>6</v>
      </c>
      <c r="E20" s="42">
        <f t="shared" si="2"/>
        <v>4.2253521126760569</v>
      </c>
      <c r="F20" s="93">
        <v>83</v>
      </c>
      <c r="G20" s="42">
        <f t="shared" si="3"/>
        <v>58.450704225352112</v>
      </c>
      <c r="H20" s="43" t="s">
        <v>88</v>
      </c>
      <c r="I20" s="43">
        <f t="shared" si="4"/>
        <v>57.04225352112676</v>
      </c>
      <c r="J20" s="44">
        <f t="shared" si="10"/>
        <v>58.450704225352112</v>
      </c>
      <c r="K20" s="43">
        <f t="shared" si="11"/>
        <v>59.870704225352114</v>
      </c>
      <c r="L20" s="45">
        <v>19</v>
      </c>
      <c r="M20" s="46" t="s">
        <v>100</v>
      </c>
      <c r="N20" s="46">
        <v>17.7</v>
      </c>
      <c r="O20" s="124">
        <v>134</v>
      </c>
      <c r="P20" s="124">
        <v>153</v>
      </c>
      <c r="Q20" s="124">
        <v>50291607</v>
      </c>
      <c r="R20" s="47">
        <f t="shared" si="5"/>
        <v>6221</v>
      </c>
      <c r="S20" s="48">
        <f t="shared" si="6"/>
        <v>149.304</v>
      </c>
      <c r="T20" s="48">
        <f t="shared" si="7"/>
        <v>6.2210000000000001</v>
      </c>
      <c r="U20" s="125">
        <v>6.3</v>
      </c>
      <c r="V20" s="125">
        <f t="shared" si="0"/>
        <v>6.3</v>
      </c>
      <c r="W20" s="126" t="s">
        <v>133</v>
      </c>
      <c r="X20" s="128">
        <v>0</v>
      </c>
      <c r="Y20" s="128">
        <v>1139</v>
      </c>
      <c r="Z20" s="128">
        <v>1187</v>
      </c>
      <c r="AA20" s="128">
        <v>1185</v>
      </c>
      <c r="AB20" s="128">
        <v>1186</v>
      </c>
      <c r="AC20" s="49" t="s">
        <v>90</v>
      </c>
      <c r="AD20" s="49" t="s">
        <v>90</v>
      </c>
      <c r="AE20" s="49" t="s">
        <v>90</v>
      </c>
      <c r="AF20" s="127" t="s">
        <v>90</v>
      </c>
      <c r="AG20" s="127">
        <v>40054516</v>
      </c>
      <c r="AH20" s="50">
        <f t="shared" si="9"/>
        <v>1416</v>
      </c>
      <c r="AI20" s="51">
        <f t="shared" si="8"/>
        <v>227.61613888442372</v>
      </c>
      <c r="AJ20" s="108">
        <v>0</v>
      </c>
      <c r="AK20" s="108">
        <v>1</v>
      </c>
      <c r="AL20" s="108">
        <v>1</v>
      </c>
      <c r="AM20" s="108">
        <v>1</v>
      </c>
      <c r="AN20" s="108">
        <v>1</v>
      </c>
      <c r="AO20" s="108">
        <v>0</v>
      </c>
      <c r="AP20" s="128">
        <v>9112621</v>
      </c>
      <c r="AQ20" s="128">
        <f t="shared" si="1"/>
        <v>0</v>
      </c>
      <c r="AR20" s="54">
        <v>1.37</v>
      </c>
      <c r="AS20" s="53" t="s">
        <v>101</v>
      </c>
      <c r="AY20" s="111"/>
    </row>
    <row r="21" spans="1:51" x14ac:dyDescent="0.25">
      <c r="B21" s="41">
        <v>2.4166666666666701</v>
      </c>
      <c r="C21" s="41">
        <v>0.45833333333333298</v>
      </c>
      <c r="D21" s="123">
        <v>4</v>
      </c>
      <c r="E21" s="42">
        <f t="shared" si="2"/>
        <v>2.8169014084507045</v>
      </c>
      <c r="F21" s="93">
        <v>83</v>
      </c>
      <c r="G21" s="42">
        <f t="shared" si="3"/>
        <v>58.450704225352112</v>
      </c>
      <c r="H21" s="43" t="s">
        <v>88</v>
      </c>
      <c r="I21" s="43">
        <f t="shared" si="4"/>
        <v>57.04225352112676</v>
      </c>
      <c r="J21" s="44">
        <f t="shared" si="10"/>
        <v>58.450704225352112</v>
      </c>
      <c r="K21" s="43">
        <f t="shared" si="11"/>
        <v>59.870704225352114</v>
      </c>
      <c r="L21" s="45">
        <v>19</v>
      </c>
      <c r="M21" s="46" t="s">
        <v>100</v>
      </c>
      <c r="N21" s="46">
        <v>17.7</v>
      </c>
      <c r="O21" s="124">
        <v>127</v>
      </c>
      <c r="P21" s="124">
        <v>146</v>
      </c>
      <c r="Q21" s="124">
        <v>50297775</v>
      </c>
      <c r="R21" s="47">
        <f t="shared" si="5"/>
        <v>6168</v>
      </c>
      <c r="S21" s="48">
        <f t="shared" si="6"/>
        <v>148.03200000000001</v>
      </c>
      <c r="T21" s="48">
        <f t="shared" si="7"/>
        <v>6.1680000000000001</v>
      </c>
      <c r="U21" s="125">
        <v>5.3</v>
      </c>
      <c r="V21" s="125">
        <f t="shared" si="0"/>
        <v>5.3</v>
      </c>
      <c r="W21" s="126" t="s">
        <v>133</v>
      </c>
      <c r="X21" s="128">
        <v>0</v>
      </c>
      <c r="Y21" s="128">
        <v>1188</v>
      </c>
      <c r="Z21" s="128">
        <v>1188</v>
      </c>
      <c r="AA21" s="128">
        <v>1185</v>
      </c>
      <c r="AB21" s="128">
        <v>1186</v>
      </c>
      <c r="AC21" s="49" t="s">
        <v>90</v>
      </c>
      <c r="AD21" s="49" t="s">
        <v>90</v>
      </c>
      <c r="AE21" s="49" t="s">
        <v>90</v>
      </c>
      <c r="AF21" s="127" t="s">
        <v>90</v>
      </c>
      <c r="AG21" s="127">
        <v>40055936</v>
      </c>
      <c r="AH21" s="50">
        <f t="shared" si="9"/>
        <v>1420</v>
      </c>
      <c r="AI21" s="51">
        <f t="shared" si="8"/>
        <v>230.22049286640726</v>
      </c>
      <c r="AJ21" s="108">
        <v>0</v>
      </c>
      <c r="AK21" s="108">
        <v>1</v>
      </c>
      <c r="AL21" s="108">
        <v>1</v>
      </c>
      <c r="AM21" s="108">
        <v>1</v>
      </c>
      <c r="AN21" s="108">
        <v>1</v>
      </c>
      <c r="AO21" s="108">
        <v>0</v>
      </c>
      <c r="AP21" s="128">
        <v>9112621</v>
      </c>
      <c r="AQ21" s="128">
        <f t="shared" si="1"/>
        <v>0</v>
      </c>
      <c r="AR21" s="52"/>
      <c r="AS21" s="53" t="s">
        <v>101</v>
      </c>
      <c r="AY21" s="111"/>
    </row>
    <row r="22" spans="1:51" x14ac:dyDescent="0.25">
      <c r="B22" s="41">
        <v>2.4583333333333299</v>
      </c>
      <c r="C22" s="41">
        <v>0.5</v>
      </c>
      <c r="D22" s="123">
        <v>6</v>
      </c>
      <c r="E22" s="42">
        <f t="shared" si="2"/>
        <v>4.2253521126760569</v>
      </c>
      <c r="F22" s="93">
        <v>83</v>
      </c>
      <c r="G22" s="42">
        <f t="shared" si="3"/>
        <v>58.450704225352112</v>
      </c>
      <c r="H22" s="43" t="s">
        <v>88</v>
      </c>
      <c r="I22" s="43">
        <f t="shared" si="4"/>
        <v>57.04225352112676</v>
      </c>
      <c r="J22" s="44">
        <f t="shared" si="10"/>
        <v>58.450704225352112</v>
      </c>
      <c r="K22" s="43">
        <f t="shared" si="11"/>
        <v>59.870704225352114</v>
      </c>
      <c r="L22" s="45">
        <v>19</v>
      </c>
      <c r="M22" s="46" t="s">
        <v>100</v>
      </c>
      <c r="N22" s="46">
        <v>17.3</v>
      </c>
      <c r="O22" s="124">
        <v>126</v>
      </c>
      <c r="P22" s="124">
        <v>145</v>
      </c>
      <c r="Q22" s="124">
        <v>50303766</v>
      </c>
      <c r="R22" s="47">
        <f t="shared" si="5"/>
        <v>5991</v>
      </c>
      <c r="S22" s="48">
        <f t="shared" si="6"/>
        <v>143.78399999999999</v>
      </c>
      <c r="T22" s="48">
        <f t="shared" si="7"/>
        <v>5.9909999999999997</v>
      </c>
      <c r="U22" s="125">
        <v>4.4000000000000004</v>
      </c>
      <c r="V22" s="125">
        <f t="shared" si="0"/>
        <v>4.4000000000000004</v>
      </c>
      <c r="W22" s="126" t="s">
        <v>133</v>
      </c>
      <c r="X22" s="128">
        <v>0</v>
      </c>
      <c r="Y22" s="128">
        <v>1187</v>
      </c>
      <c r="Z22" s="128">
        <v>1186</v>
      </c>
      <c r="AA22" s="128">
        <v>1185</v>
      </c>
      <c r="AB22" s="128">
        <v>1187</v>
      </c>
      <c r="AC22" s="49" t="s">
        <v>90</v>
      </c>
      <c r="AD22" s="49" t="s">
        <v>90</v>
      </c>
      <c r="AE22" s="49" t="s">
        <v>90</v>
      </c>
      <c r="AF22" s="127" t="s">
        <v>90</v>
      </c>
      <c r="AG22" s="127">
        <v>40057348</v>
      </c>
      <c r="AH22" s="50">
        <f t="shared" si="9"/>
        <v>1412</v>
      </c>
      <c r="AI22" s="51">
        <f t="shared" si="8"/>
        <v>235.68686362877651</v>
      </c>
      <c r="AJ22" s="108">
        <v>0</v>
      </c>
      <c r="AK22" s="108">
        <v>1</v>
      </c>
      <c r="AL22" s="108">
        <v>1</v>
      </c>
      <c r="AM22" s="108">
        <v>1</v>
      </c>
      <c r="AN22" s="108">
        <v>1</v>
      </c>
      <c r="AO22" s="108">
        <v>0</v>
      </c>
      <c r="AP22" s="128">
        <v>9112621</v>
      </c>
      <c r="AQ22" s="128">
        <f t="shared" si="1"/>
        <v>0</v>
      </c>
      <c r="AR22" s="52"/>
      <c r="AS22" s="53" t="s">
        <v>101</v>
      </c>
      <c r="AV22" s="56" t="s">
        <v>110</v>
      </c>
      <c r="AY22" s="111"/>
    </row>
    <row r="23" spans="1:51" x14ac:dyDescent="0.25">
      <c r="A23" s="107" t="s">
        <v>128</v>
      </c>
      <c r="B23" s="41">
        <v>2.5</v>
      </c>
      <c r="C23" s="41">
        <v>0.54166666666666696</v>
      </c>
      <c r="D23" s="123">
        <v>5</v>
      </c>
      <c r="E23" s="42">
        <v>8</v>
      </c>
      <c r="F23" s="110">
        <v>81</v>
      </c>
      <c r="G23" s="42">
        <f t="shared" si="3"/>
        <v>57.04225352112676</v>
      </c>
      <c r="H23" s="43" t="s">
        <v>88</v>
      </c>
      <c r="I23" s="43">
        <f t="shared" si="4"/>
        <v>55.633802816901408</v>
      </c>
      <c r="J23" s="44">
        <f t="shared" si="10"/>
        <v>57.04225352112676</v>
      </c>
      <c r="K23" s="43">
        <f>J23+(6/1.42)</f>
        <v>61.267605633802816</v>
      </c>
      <c r="L23" s="45">
        <v>19</v>
      </c>
      <c r="M23" s="46" t="s">
        <v>100</v>
      </c>
      <c r="N23" s="46">
        <v>17.5</v>
      </c>
      <c r="O23" s="124">
        <v>127</v>
      </c>
      <c r="P23" s="124">
        <v>142</v>
      </c>
      <c r="Q23" s="124">
        <v>50309898</v>
      </c>
      <c r="R23" s="47">
        <f t="shared" si="5"/>
        <v>6132</v>
      </c>
      <c r="S23" s="48">
        <f t="shared" si="6"/>
        <v>147.16800000000001</v>
      </c>
      <c r="T23" s="48">
        <f t="shared" si="7"/>
        <v>6.1319999999999997</v>
      </c>
      <c r="U23" s="125">
        <v>3.3</v>
      </c>
      <c r="V23" s="125">
        <f t="shared" si="0"/>
        <v>3.3</v>
      </c>
      <c r="W23" s="126" t="s">
        <v>133</v>
      </c>
      <c r="X23" s="128">
        <v>0</v>
      </c>
      <c r="Y23" s="128">
        <v>1188</v>
      </c>
      <c r="Z23" s="128">
        <v>1187</v>
      </c>
      <c r="AA23" s="128">
        <v>1185</v>
      </c>
      <c r="AB23" s="128">
        <v>1187</v>
      </c>
      <c r="AC23" s="49" t="s">
        <v>90</v>
      </c>
      <c r="AD23" s="49" t="s">
        <v>90</v>
      </c>
      <c r="AE23" s="49" t="s">
        <v>90</v>
      </c>
      <c r="AF23" s="127" t="s">
        <v>90</v>
      </c>
      <c r="AG23" s="127">
        <v>40058804</v>
      </c>
      <c r="AH23" s="50">
        <f t="shared" si="9"/>
        <v>1456</v>
      </c>
      <c r="AI23" s="51">
        <f t="shared" si="8"/>
        <v>237.44292237442923</v>
      </c>
      <c r="AJ23" s="108">
        <v>0</v>
      </c>
      <c r="AK23" s="108">
        <v>1</v>
      </c>
      <c r="AL23" s="108">
        <v>1</v>
      </c>
      <c r="AM23" s="108">
        <v>1</v>
      </c>
      <c r="AN23" s="108">
        <v>1</v>
      </c>
      <c r="AO23" s="108">
        <v>0</v>
      </c>
      <c r="AP23" s="128">
        <v>9112621</v>
      </c>
      <c r="AQ23" s="128">
        <f t="shared" si="1"/>
        <v>0</v>
      </c>
      <c r="AR23" s="52"/>
      <c r="AS23" s="53" t="s">
        <v>113</v>
      </c>
      <c r="AT23" s="55"/>
      <c r="AV23" s="57" t="s">
        <v>111</v>
      </c>
      <c r="AW23" s="58" t="s">
        <v>112</v>
      </c>
      <c r="AY23" s="111"/>
    </row>
    <row r="24" spans="1:51" x14ac:dyDescent="0.25">
      <c r="B24" s="41">
        <v>2.5416666666666701</v>
      </c>
      <c r="C24" s="41">
        <v>0.58333333333333404</v>
      </c>
      <c r="D24" s="123">
        <v>6</v>
      </c>
      <c r="E24" s="42">
        <f t="shared" si="2"/>
        <v>4.2253521126760569</v>
      </c>
      <c r="F24" s="110">
        <v>81</v>
      </c>
      <c r="G24" s="42">
        <f t="shared" si="3"/>
        <v>57.04225352112676</v>
      </c>
      <c r="H24" s="43" t="s">
        <v>88</v>
      </c>
      <c r="I24" s="43">
        <f t="shared" si="4"/>
        <v>55.633802816901408</v>
      </c>
      <c r="J24" s="44">
        <f t="shared" si="10"/>
        <v>57.04225352112676</v>
      </c>
      <c r="K24" s="43">
        <f t="shared" ref="K24:K34" si="12">J24+(6/1.42)</f>
        <v>61.267605633802816</v>
      </c>
      <c r="L24" s="45">
        <v>18</v>
      </c>
      <c r="M24" s="46" t="s">
        <v>100</v>
      </c>
      <c r="N24" s="46">
        <v>17.3</v>
      </c>
      <c r="O24" s="124">
        <v>128</v>
      </c>
      <c r="P24" s="124">
        <v>137</v>
      </c>
      <c r="Q24" s="124">
        <v>50315881</v>
      </c>
      <c r="R24" s="47">
        <f t="shared" si="5"/>
        <v>5983</v>
      </c>
      <c r="S24" s="48">
        <f t="shared" si="6"/>
        <v>143.59200000000001</v>
      </c>
      <c r="T24" s="48">
        <f t="shared" si="7"/>
        <v>5.9829999999999997</v>
      </c>
      <c r="U24" s="125">
        <v>2.5</v>
      </c>
      <c r="V24" s="125">
        <f t="shared" si="0"/>
        <v>2.5</v>
      </c>
      <c r="W24" s="126" t="s">
        <v>133</v>
      </c>
      <c r="X24" s="128">
        <v>0</v>
      </c>
      <c r="Y24" s="128">
        <v>1085</v>
      </c>
      <c r="Z24" s="128">
        <v>1187</v>
      </c>
      <c r="AA24" s="128">
        <v>1185</v>
      </c>
      <c r="AB24" s="128">
        <v>1187</v>
      </c>
      <c r="AC24" s="49" t="s">
        <v>90</v>
      </c>
      <c r="AD24" s="49" t="s">
        <v>90</v>
      </c>
      <c r="AE24" s="49" t="s">
        <v>90</v>
      </c>
      <c r="AF24" s="127" t="s">
        <v>90</v>
      </c>
      <c r="AG24" s="127">
        <v>40060224</v>
      </c>
      <c r="AH24" s="50">
        <f t="shared" si="9"/>
        <v>1420</v>
      </c>
      <c r="AI24" s="51">
        <f t="shared" si="8"/>
        <v>237.339127527996</v>
      </c>
      <c r="AJ24" s="108">
        <v>0</v>
      </c>
      <c r="AK24" s="108">
        <v>1</v>
      </c>
      <c r="AL24" s="108">
        <v>1</v>
      </c>
      <c r="AM24" s="108">
        <v>1</v>
      </c>
      <c r="AN24" s="108">
        <v>1</v>
      </c>
      <c r="AO24" s="108">
        <v>0</v>
      </c>
      <c r="AP24" s="128">
        <v>9112621</v>
      </c>
      <c r="AQ24" s="128">
        <f t="shared" si="1"/>
        <v>0</v>
      </c>
      <c r="AR24" s="54">
        <v>1.26</v>
      </c>
      <c r="AS24" s="53" t="s">
        <v>113</v>
      </c>
      <c r="AV24" s="59" t="s">
        <v>29</v>
      </c>
      <c r="AW24" s="59">
        <v>14.7</v>
      </c>
      <c r="AY24" s="111"/>
    </row>
    <row r="25" spans="1:51" x14ac:dyDescent="0.25">
      <c r="B25" s="41">
        <v>2.5833333333333299</v>
      </c>
      <c r="C25" s="41">
        <v>0.625</v>
      </c>
      <c r="D25" s="123">
        <v>6</v>
      </c>
      <c r="E25" s="42">
        <f t="shared" si="2"/>
        <v>4.2253521126760569</v>
      </c>
      <c r="F25" s="110">
        <v>81</v>
      </c>
      <c r="G25" s="42">
        <f t="shared" si="3"/>
        <v>57.04225352112676</v>
      </c>
      <c r="H25" s="43" t="s">
        <v>88</v>
      </c>
      <c r="I25" s="43">
        <f t="shared" si="4"/>
        <v>55.633802816901408</v>
      </c>
      <c r="J25" s="44">
        <f t="shared" si="10"/>
        <v>57.04225352112676</v>
      </c>
      <c r="K25" s="43">
        <f t="shared" si="12"/>
        <v>61.267605633802816</v>
      </c>
      <c r="L25" s="45">
        <v>18</v>
      </c>
      <c r="M25" s="46" t="s">
        <v>100</v>
      </c>
      <c r="N25" s="46">
        <v>16.899999999999999</v>
      </c>
      <c r="O25" s="124">
        <v>131</v>
      </c>
      <c r="P25" s="124">
        <v>135</v>
      </c>
      <c r="Q25" s="124">
        <v>50321444</v>
      </c>
      <c r="R25" s="47">
        <f t="shared" si="5"/>
        <v>5563</v>
      </c>
      <c r="S25" s="48">
        <f t="shared" si="6"/>
        <v>133.512</v>
      </c>
      <c r="T25" s="48">
        <f t="shared" si="7"/>
        <v>5.5629999999999997</v>
      </c>
      <c r="U25" s="125">
        <v>2.2000000000000002</v>
      </c>
      <c r="V25" s="125">
        <f t="shared" si="0"/>
        <v>2.2000000000000002</v>
      </c>
      <c r="W25" s="126" t="s">
        <v>133</v>
      </c>
      <c r="X25" s="128">
        <v>0</v>
      </c>
      <c r="Y25" s="128">
        <v>1045</v>
      </c>
      <c r="Z25" s="128">
        <v>1187</v>
      </c>
      <c r="AA25" s="128">
        <v>1185</v>
      </c>
      <c r="AB25" s="128">
        <v>1187</v>
      </c>
      <c r="AC25" s="49" t="s">
        <v>90</v>
      </c>
      <c r="AD25" s="49" t="s">
        <v>90</v>
      </c>
      <c r="AE25" s="49" t="s">
        <v>90</v>
      </c>
      <c r="AF25" s="127" t="s">
        <v>90</v>
      </c>
      <c r="AG25" s="127">
        <v>40061564</v>
      </c>
      <c r="AH25" s="50">
        <f t="shared" si="9"/>
        <v>1340</v>
      </c>
      <c r="AI25" s="51">
        <f t="shared" si="8"/>
        <v>240.87722451914436</v>
      </c>
      <c r="AJ25" s="108">
        <v>0</v>
      </c>
      <c r="AK25" s="108">
        <v>1</v>
      </c>
      <c r="AL25" s="108">
        <v>1</v>
      </c>
      <c r="AM25" s="108">
        <v>1</v>
      </c>
      <c r="AN25" s="108">
        <v>1</v>
      </c>
      <c r="AO25" s="108">
        <v>0</v>
      </c>
      <c r="AP25" s="128">
        <v>9112621</v>
      </c>
      <c r="AQ25" s="128">
        <f t="shared" si="1"/>
        <v>0</v>
      </c>
      <c r="AR25" s="52"/>
      <c r="AS25" s="53" t="s">
        <v>113</v>
      </c>
      <c r="AV25" s="59" t="s">
        <v>74</v>
      </c>
      <c r="AW25" s="59">
        <v>10.36</v>
      </c>
      <c r="AY25" s="111"/>
    </row>
    <row r="26" spans="1:51" x14ac:dyDescent="0.25">
      <c r="B26" s="41">
        <v>2.625</v>
      </c>
      <c r="C26" s="41">
        <v>0.66666666666666696</v>
      </c>
      <c r="D26" s="123">
        <v>4</v>
      </c>
      <c r="E26" s="42">
        <f t="shared" si="2"/>
        <v>2.8169014084507045</v>
      </c>
      <c r="F26" s="110">
        <v>81</v>
      </c>
      <c r="G26" s="42">
        <f t="shared" si="3"/>
        <v>57.04225352112676</v>
      </c>
      <c r="H26" s="43" t="s">
        <v>88</v>
      </c>
      <c r="I26" s="43">
        <f t="shared" si="4"/>
        <v>53.521126760563384</v>
      </c>
      <c r="J26" s="44">
        <f>(F26-3)/1.42</f>
        <v>54.929577464788736</v>
      </c>
      <c r="K26" s="43">
        <f t="shared" si="12"/>
        <v>59.154929577464792</v>
      </c>
      <c r="L26" s="45">
        <v>18</v>
      </c>
      <c r="M26" s="46" t="s">
        <v>100</v>
      </c>
      <c r="N26" s="46">
        <v>16.7</v>
      </c>
      <c r="O26" s="124">
        <v>131</v>
      </c>
      <c r="P26" s="124">
        <v>132</v>
      </c>
      <c r="Q26" s="124">
        <v>50326944</v>
      </c>
      <c r="R26" s="47">
        <f t="shared" si="5"/>
        <v>5500</v>
      </c>
      <c r="S26" s="48">
        <f t="shared" si="6"/>
        <v>132</v>
      </c>
      <c r="T26" s="48">
        <f t="shared" si="7"/>
        <v>5.5</v>
      </c>
      <c r="U26" s="125">
        <v>2</v>
      </c>
      <c r="V26" s="125">
        <f t="shared" si="0"/>
        <v>2</v>
      </c>
      <c r="W26" s="126" t="s">
        <v>133</v>
      </c>
      <c r="X26" s="128">
        <v>0</v>
      </c>
      <c r="Y26" s="128">
        <v>1004</v>
      </c>
      <c r="Z26" s="128">
        <v>1187</v>
      </c>
      <c r="AA26" s="128">
        <v>1185</v>
      </c>
      <c r="AB26" s="128">
        <v>1187</v>
      </c>
      <c r="AC26" s="49" t="s">
        <v>90</v>
      </c>
      <c r="AD26" s="49" t="s">
        <v>90</v>
      </c>
      <c r="AE26" s="49" t="s">
        <v>90</v>
      </c>
      <c r="AF26" s="127" t="s">
        <v>90</v>
      </c>
      <c r="AG26" s="127">
        <v>40062854</v>
      </c>
      <c r="AH26" s="50">
        <f t="shared" si="9"/>
        <v>1290</v>
      </c>
      <c r="AI26" s="51">
        <f t="shared" si="8"/>
        <v>234.54545454545453</v>
      </c>
      <c r="AJ26" s="108">
        <v>0</v>
      </c>
      <c r="AK26" s="108">
        <v>1</v>
      </c>
      <c r="AL26" s="108">
        <v>1</v>
      </c>
      <c r="AM26" s="108">
        <v>1</v>
      </c>
      <c r="AN26" s="108">
        <v>1</v>
      </c>
      <c r="AO26" s="108">
        <v>0</v>
      </c>
      <c r="AP26" s="128">
        <v>9112621</v>
      </c>
      <c r="AQ26" s="128">
        <f t="shared" si="1"/>
        <v>0</v>
      </c>
      <c r="AR26" s="52"/>
      <c r="AS26" s="53" t="s">
        <v>113</v>
      </c>
      <c r="AV26" s="59" t="s">
        <v>114</v>
      </c>
      <c r="AW26" s="59">
        <v>1.01325</v>
      </c>
      <c r="AY26" s="111"/>
    </row>
    <row r="27" spans="1:51" x14ac:dyDescent="0.25">
      <c r="B27" s="41">
        <v>2.6666666666666701</v>
      </c>
      <c r="C27" s="41">
        <v>0.70833333333333404</v>
      </c>
      <c r="D27" s="123">
        <v>4</v>
      </c>
      <c r="E27" s="42">
        <f t="shared" si="2"/>
        <v>2.8169014084507045</v>
      </c>
      <c r="F27" s="110">
        <v>81</v>
      </c>
      <c r="G27" s="42">
        <f t="shared" si="3"/>
        <v>57.04225352112676</v>
      </c>
      <c r="H27" s="43" t="s">
        <v>88</v>
      </c>
      <c r="I27" s="43">
        <f t="shared" si="4"/>
        <v>53.521126760563384</v>
      </c>
      <c r="J27" s="44">
        <f t="shared" ref="J27:J32" si="13">(F27-3)/1.42</f>
        <v>54.929577464788736</v>
      </c>
      <c r="K27" s="43">
        <f t="shared" si="12"/>
        <v>59.154929577464792</v>
      </c>
      <c r="L27" s="45">
        <v>18</v>
      </c>
      <c r="M27" s="46" t="s">
        <v>100</v>
      </c>
      <c r="N27" s="46">
        <v>16.7</v>
      </c>
      <c r="O27" s="124">
        <v>133</v>
      </c>
      <c r="P27" s="124">
        <v>134</v>
      </c>
      <c r="Q27" s="124">
        <v>50332452</v>
      </c>
      <c r="R27" s="47">
        <f t="shared" si="5"/>
        <v>5508</v>
      </c>
      <c r="S27" s="48">
        <f t="shared" si="6"/>
        <v>132.19200000000001</v>
      </c>
      <c r="T27" s="48">
        <f t="shared" si="7"/>
        <v>5.508</v>
      </c>
      <c r="U27" s="125">
        <v>2</v>
      </c>
      <c r="V27" s="125">
        <f t="shared" si="0"/>
        <v>2</v>
      </c>
      <c r="W27" s="126" t="s">
        <v>133</v>
      </c>
      <c r="X27" s="128">
        <v>0</v>
      </c>
      <c r="Y27" s="128">
        <v>1004</v>
      </c>
      <c r="Z27" s="128">
        <v>1187</v>
      </c>
      <c r="AA27" s="128">
        <v>1185</v>
      </c>
      <c r="AB27" s="128">
        <v>1187</v>
      </c>
      <c r="AC27" s="49" t="s">
        <v>90</v>
      </c>
      <c r="AD27" s="49" t="s">
        <v>90</v>
      </c>
      <c r="AE27" s="49" t="s">
        <v>90</v>
      </c>
      <c r="AF27" s="127" t="s">
        <v>90</v>
      </c>
      <c r="AG27" s="127">
        <v>40064149</v>
      </c>
      <c r="AH27" s="50">
        <f t="shared" si="9"/>
        <v>1295</v>
      </c>
      <c r="AI27" s="51">
        <f t="shared" si="8"/>
        <v>235.11256354393609</v>
      </c>
      <c r="AJ27" s="108">
        <v>0</v>
      </c>
      <c r="AK27" s="108">
        <v>1</v>
      </c>
      <c r="AL27" s="108">
        <v>1</v>
      </c>
      <c r="AM27" s="108">
        <v>1</v>
      </c>
      <c r="AN27" s="108">
        <v>1</v>
      </c>
      <c r="AO27" s="108">
        <v>0</v>
      </c>
      <c r="AP27" s="128">
        <v>9112621</v>
      </c>
      <c r="AQ27" s="128">
        <f t="shared" si="1"/>
        <v>0</v>
      </c>
      <c r="AR27" s="52"/>
      <c r="AS27" s="53" t="s">
        <v>113</v>
      </c>
      <c r="AV27" s="59" t="s">
        <v>115</v>
      </c>
      <c r="AW27" s="59">
        <v>1</v>
      </c>
      <c r="AY27" s="111"/>
    </row>
    <row r="28" spans="1:51" x14ac:dyDescent="0.25">
      <c r="B28" s="41">
        <v>2.7083333333333299</v>
      </c>
      <c r="C28" s="41">
        <v>0.750000000000002</v>
      </c>
      <c r="D28" s="123">
        <v>4</v>
      </c>
      <c r="E28" s="42">
        <f t="shared" si="2"/>
        <v>2.8169014084507045</v>
      </c>
      <c r="F28" s="110">
        <v>78</v>
      </c>
      <c r="G28" s="42">
        <f t="shared" si="3"/>
        <v>54.929577464788736</v>
      </c>
      <c r="H28" s="43" t="s">
        <v>88</v>
      </c>
      <c r="I28" s="43">
        <f t="shared" si="4"/>
        <v>51.408450704225352</v>
      </c>
      <c r="J28" s="44">
        <f t="shared" si="13"/>
        <v>52.816901408450704</v>
      </c>
      <c r="K28" s="43">
        <f t="shared" si="12"/>
        <v>57.04225352112676</v>
      </c>
      <c r="L28" s="45">
        <v>18</v>
      </c>
      <c r="M28" s="46" t="s">
        <v>100</v>
      </c>
      <c r="N28" s="46">
        <v>16.7</v>
      </c>
      <c r="O28" s="124">
        <v>132</v>
      </c>
      <c r="P28" s="124">
        <v>136</v>
      </c>
      <c r="Q28" s="124">
        <v>50337958</v>
      </c>
      <c r="R28" s="47">
        <f t="shared" si="5"/>
        <v>5506</v>
      </c>
      <c r="S28" s="48">
        <f t="shared" si="6"/>
        <v>132.14400000000001</v>
      </c>
      <c r="T28" s="48">
        <f t="shared" si="7"/>
        <v>5.5060000000000002</v>
      </c>
      <c r="U28" s="125">
        <v>2</v>
      </c>
      <c r="V28" s="125">
        <f t="shared" si="0"/>
        <v>2</v>
      </c>
      <c r="W28" s="126" t="s">
        <v>133</v>
      </c>
      <c r="X28" s="128">
        <v>0</v>
      </c>
      <c r="Y28" s="128">
        <v>1004</v>
      </c>
      <c r="Z28" s="128">
        <v>1187</v>
      </c>
      <c r="AA28" s="128">
        <v>1185</v>
      </c>
      <c r="AB28" s="128">
        <v>1187</v>
      </c>
      <c r="AC28" s="49" t="s">
        <v>90</v>
      </c>
      <c r="AD28" s="49" t="s">
        <v>90</v>
      </c>
      <c r="AE28" s="49" t="s">
        <v>90</v>
      </c>
      <c r="AF28" s="127" t="s">
        <v>90</v>
      </c>
      <c r="AG28" s="127">
        <v>40065439</v>
      </c>
      <c r="AH28" s="50">
        <f t="shared" si="9"/>
        <v>1290</v>
      </c>
      <c r="AI28" s="51">
        <f t="shared" si="8"/>
        <v>234.28986560116235</v>
      </c>
      <c r="AJ28" s="108">
        <v>0</v>
      </c>
      <c r="AK28" s="108">
        <v>1</v>
      </c>
      <c r="AL28" s="108">
        <v>1</v>
      </c>
      <c r="AM28" s="108">
        <v>1</v>
      </c>
      <c r="AN28" s="108">
        <v>1</v>
      </c>
      <c r="AO28" s="108">
        <v>0</v>
      </c>
      <c r="AP28" s="128">
        <v>9112621</v>
      </c>
      <c r="AQ28" s="128">
        <f t="shared" si="1"/>
        <v>0</v>
      </c>
      <c r="AR28" s="54">
        <v>1.1399999999999999</v>
      </c>
      <c r="AS28" s="53" t="s">
        <v>113</v>
      </c>
      <c r="AV28" s="59" t="s">
        <v>116</v>
      </c>
      <c r="AW28" s="59">
        <v>101.325</v>
      </c>
      <c r="AY28" s="111"/>
    </row>
    <row r="29" spans="1:51" x14ac:dyDescent="0.25">
      <c r="B29" s="41">
        <v>2.75</v>
      </c>
      <c r="C29" s="41">
        <v>0.79166666666666896</v>
      </c>
      <c r="D29" s="123">
        <v>4</v>
      </c>
      <c r="E29" s="42">
        <f t="shared" si="2"/>
        <v>2.8169014084507045</v>
      </c>
      <c r="F29" s="110">
        <v>78</v>
      </c>
      <c r="G29" s="42">
        <f t="shared" si="3"/>
        <v>54.929577464788736</v>
      </c>
      <c r="H29" s="43" t="s">
        <v>88</v>
      </c>
      <c r="I29" s="43">
        <f t="shared" si="4"/>
        <v>51.408450704225352</v>
      </c>
      <c r="J29" s="44">
        <f t="shared" si="13"/>
        <v>52.816901408450704</v>
      </c>
      <c r="K29" s="43">
        <f t="shared" si="12"/>
        <v>57.04225352112676</v>
      </c>
      <c r="L29" s="45">
        <v>18</v>
      </c>
      <c r="M29" s="46" t="s">
        <v>100</v>
      </c>
      <c r="N29" s="46">
        <v>16.600000000000001</v>
      </c>
      <c r="O29" s="124">
        <v>133</v>
      </c>
      <c r="P29" s="124">
        <v>136</v>
      </c>
      <c r="Q29" s="124">
        <v>50343455</v>
      </c>
      <c r="R29" s="47">
        <f t="shared" si="5"/>
        <v>5497</v>
      </c>
      <c r="S29" s="48">
        <f t="shared" si="6"/>
        <v>131.928</v>
      </c>
      <c r="T29" s="48">
        <f t="shared" si="7"/>
        <v>5.4969999999999999</v>
      </c>
      <c r="U29" s="125">
        <v>1.9</v>
      </c>
      <c r="V29" s="125">
        <f t="shared" si="0"/>
        <v>1.9</v>
      </c>
      <c r="W29" s="126" t="s">
        <v>133</v>
      </c>
      <c r="X29" s="128">
        <v>0</v>
      </c>
      <c r="Y29" s="128">
        <v>1002</v>
      </c>
      <c r="Z29" s="128">
        <v>1187</v>
      </c>
      <c r="AA29" s="128">
        <v>1185</v>
      </c>
      <c r="AB29" s="128">
        <v>1187</v>
      </c>
      <c r="AC29" s="49" t="s">
        <v>90</v>
      </c>
      <c r="AD29" s="49" t="s">
        <v>90</v>
      </c>
      <c r="AE29" s="49" t="s">
        <v>90</v>
      </c>
      <c r="AF29" s="127" t="s">
        <v>90</v>
      </c>
      <c r="AG29" s="127">
        <v>40066736</v>
      </c>
      <c r="AH29" s="50">
        <f t="shared" si="9"/>
        <v>1297</v>
      </c>
      <c r="AI29" s="51">
        <f t="shared" si="8"/>
        <v>235.94688011642714</v>
      </c>
      <c r="AJ29" s="108">
        <v>0</v>
      </c>
      <c r="AK29" s="108">
        <v>1</v>
      </c>
      <c r="AL29" s="108">
        <v>1</v>
      </c>
      <c r="AM29" s="108">
        <v>1</v>
      </c>
      <c r="AN29" s="108">
        <v>1</v>
      </c>
      <c r="AO29" s="108">
        <v>0</v>
      </c>
      <c r="AP29" s="128">
        <v>9112621</v>
      </c>
      <c r="AQ29" s="128">
        <f t="shared" si="1"/>
        <v>0</v>
      </c>
      <c r="AR29" s="52"/>
      <c r="AS29" s="53" t="s">
        <v>113</v>
      </c>
      <c r="AY29" s="111"/>
    </row>
    <row r="30" spans="1:51" x14ac:dyDescent="0.25">
      <c r="B30" s="41">
        <v>2.7916666666666701</v>
      </c>
      <c r="C30" s="41">
        <v>0.83333333333333703</v>
      </c>
      <c r="D30" s="123">
        <v>5</v>
      </c>
      <c r="E30" s="42">
        <f t="shared" si="2"/>
        <v>3.5211267605633805</v>
      </c>
      <c r="F30" s="110">
        <v>76</v>
      </c>
      <c r="G30" s="42">
        <f t="shared" si="3"/>
        <v>53.521126760563384</v>
      </c>
      <c r="H30" s="43" t="s">
        <v>88</v>
      </c>
      <c r="I30" s="43">
        <f t="shared" si="4"/>
        <v>50</v>
      </c>
      <c r="J30" s="44">
        <f t="shared" si="13"/>
        <v>51.408450704225352</v>
      </c>
      <c r="K30" s="43">
        <f t="shared" si="12"/>
        <v>55.633802816901408</v>
      </c>
      <c r="L30" s="45">
        <v>18</v>
      </c>
      <c r="M30" s="46" t="s">
        <v>100</v>
      </c>
      <c r="N30" s="46">
        <v>16.600000000000001</v>
      </c>
      <c r="O30" s="124">
        <v>133</v>
      </c>
      <c r="P30" s="124">
        <v>132</v>
      </c>
      <c r="Q30" s="124">
        <v>50348891</v>
      </c>
      <c r="R30" s="47">
        <f t="shared" si="5"/>
        <v>5436</v>
      </c>
      <c r="S30" s="48">
        <f t="shared" si="6"/>
        <v>130.464</v>
      </c>
      <c r="T30" s="48">
        <f t="shared" si="7"/>
        <v>5.4359999999999999</v>
      </c>
      <c r="U30" s="125">
        <v>1.8</v>
      </c>
      <c r="V30" s="125">
        <f t="shared" si="0"/>
        <v>1.8</v>
      </c>
      <c r="W30" s="126" t="s">
        <v>133</v>
      </c>
      <c r="X30" s="128">
        <v>0</v>
      </c>
      <c r="Y30" s="128">
        <v>1002</v>
      </c>
      <c r="Z30" s="128">
        <v>1187</v>
      </c>
      <c r="AA30" s="128">
        <v>1185</v>
      </c>
      <c r="AB30" s="128">
        <v>1187</v>
      </c>
      <c r="AC30" s="49" t="s">
        <v>90</v>
      </c>
      <c r="AD30" s="49" t="s">
        <v>90</v>
      </c>
      <c r="AE30" s="49" t="s">
        <v>90</v>
      </c>
      <c r="AF30" s="127" t="s">
        <v>90</v>
      </c>
      <c r="AG30" s="127">
        <v>40067996</v>
      </c>
      <c r="AH30" s="50">
        <f t="shared" si="9"/>
        <v>1260</v>
      </c>
      <c r="AI30" s="51">
        <f t="shared" si="8"/>
        <v>231.78807947019868</v>
      </c>
      <c r="AJ30" s="108">
        <v>0</v>
      </c>
      <c r="AK30" s="108">
        <v>1</v>
      </c>
      <c r="AL30" s="108">
        <v>1</v>
      </c>
      <c r="AM30" s="108">
        <v>1</v>
      </c>
      <c r="AN30" s="108">
        <v>1</v>
      </c>
      <c r="AO30" s="108">
        <v>0</v>
      </c>
      <c r="AP30" s="128">
        <v>9112621</v>
      </c>
      <c r="AQ30" s="128">
        <f t="shared" si="1"/>
        <v>0</v>
      </c>
      <c r="AR30" s="52"/>
      <c r="AS30" s="53" t="s">
        <v>113</v>
      </c>
      <c r="AV30" s="370" t="s">
        <v>117</v>
      </c>
      <c r="AW30" s="370"/>
      <c r="AY30" s="111"/>
    </row>
    <row r="31" spans="1:51" x14ac:dyDescent="0.25">
      <c r="B31" s="41">
        <v>2.8333333333333299</v>
      </c>
      <c r="C31" s="41">
        <v>0.875000000000004</v>
      </c>
      <c r="D31" s="123">
        <v>9</v>
      </c>
      <c r="E31" s="42">
        <f t="shared" si="2"/>
        <v>6.3380281690140849</v>
      </c>
      <c r="F31" s="110">
        <v>76</v>
      </c>
      <c r="G31" s="42">
        <f t="shared" si="3"/>
        <v>53.521126760563384</v>
      </c>
      <c r="H31" s="43" t="s">
        <v>88</v>
      </c>
      <c r="I31" s="43">
        <f t="shared" si="4"/>
        <v>50</v>
      </c>
      <c r="J31" s="44">
        <f t="shared" si="13"/>
        <v>51.408450704225352</v>
      </c>
      <c r="K31" s="43">
        <f t="shared" si="12"/>
        <v>55.633802816901408</v>
      </c>
      <c r="L31" s="45">
        <v>18</v>
      </c>
      <c r="M31" s="46" t="s">
        <v>100</v>
      </c>
      <c r="N31" s="46">
        <v>16.100000000000001</v>
      </c>
      <c r="O31" s="124">
        <v>139</v>
      </c>
      <c r="P31" s="124">
        <v>131</v>
      </c>
      <c r="Q31" s="124">
        <v>50354177</v>
      </c>
      <c r="R31" s="47">
        <f t="shared" si="5"/>
        <v>5286</v>
      </c>
      <c r="S31" s="48">
        <f t="shared" si="6"/>
        <v>126.864</v>
      </c>
      <c r="T31" s="48">
        <f t="shared" si="7"/>
        <v>5.2859999999999996</v>
      </c>
      <c r="U31" s="125">
        <v>1.4</v>
      </c>
      <c r="V31" s="125">
        <f t="shared" si="0"/>
        <v>1.4</v>
      </c>
      <c r="W31" s="126" t="s">
        <v>144</v>
      </c>
      <c r="X31" s="128">
        <v>0</v>
      </c>
      <c r="Y31" s="128">
        <v>1145</v>
      </c>
      <c r="Z31" s="128">
        <v>1187</v>
      </c>
      <c r="AA31" s="128">
        <v>0</v>
      </c>
      <c r="AB31" s="128">
        <v>1188</v>
      </c>
      <c r="AC31" s="49" t="s">
        <v>90</v>
      </c>
      <c r="AD31" s="49" t="s">
        <v>90</v>
      </c>
      <c r="AE31" s="49" t="s">
        <v>90</v>
      </c>
      <c r="AF31" s="127" t="s">
        <v>90</v>
      </c>
      <c r="AG31" s="127">
        <v>40069116</v>
      </c>
      <c r="AH31" s="50">
        <f t="shared" si="9"/>
        <v>1120</v>
      </c>
      <c r="AI31" s="51">
        <f t="shared" si="8"/>
        <v>211.88043889519486</v>
      </c>
      <c r="AJ31" s="108">
        <v>0</v>
      </c>
      <c r="AK31" s="108">
        <v>1</v>
      </c>
      <c r="AL31" s="108">
        <v>1</v>
      </c>
      <c r="AM31" s="108">
        <v>0</v>
      </c>
      <c r="AN31" s="108">
        <v>1</v>
      </c>
      <c r="AO31" s="108">
        <v>0</v>
      </c>
      <c r="AP31" s="128">
        <v>9112621</v>
      </c>
      <c r="AQ31" s="128">
        <f t="shared" si="1"/>
        <v>0</v>
      </c>
      <c r="AR31" s="52"/>
      <c r="AS31" s="53" t="s">
        <v>113</v>
      </c>
      <c r="AV31" s="60" t="s">
        <v>29</v>
      </c>
      <c r="AW31" s="60" t="s">
        <v>74</v>
      </c>
      <c r="AY31" s="111"/>
    </row>
    <row r="32" spans="1:51" x14ac:dyDescent="0.25">
      <c r="B32" s="41">
        <v>2.875</v>
      </c>
      <c r="C32" s="41">
        <v>0.91666666666667096</v>
      </c>
      <c r="D32" s="123">
        <v>10</v>
      </c>
      <c r="E32" s="42">
        <f t="shared" si="2"/>
        <v>7.042253521126761</v>
      </c>
      <c r="F32" s="110">
        <v>76</v>
      </c>
      <c r="G32" s="42">
        <f t="shared" si="3"/>
        <v>53.521126760563384</v>
      </c>
      <c r="H32" s="43" t="s">
        <v>88</v>
      </c>
      <c r="I32" s="43">
        <f t="shared" si="4"/>
        <v>50</v>
      </c>
      <c r="J32" s="44">
        <f t="shared" si="13"/>
        <v>51.408450704225352</v>
      </c>
      <c r="K32" s="43">
        <f t="shared" si="12"/>
        <v>55.633802816901408</v>
      </c>
      <c r="L32" s="45">
        <v>14</v>
      </c>
      <c r="M32" s="46" t="s">
        <v>118</v>
      </c>
      <c r="N32" s="46">
        <v>12.6</v>
      </c>
      <c r="O32" s="124">
        <v>117</v>
      </c>
      <c r="P32" s="124">
        <v>114</v>
      </c>
      <c r="Q32" s="124">
        <v>50359027</v>
      </c>
      <c r="R32" s="47">
        <f t="shared" si="5"/>
        <v>4850</v>
      </c>
      <c r="S32" s="48">
        <f t="shared" si="6"/>
        <v>116.4</v>
      </c>
      <c r="T32" s="48">
        <f t="shared" si="7"/>
        <v>4.8499999999999996</v>
      </c>
      <c r="U32" s="125">
        <v>1.2</v>
      </c>
      <c r="V32" s="125">
        <f t="shared" si="0"/>
        <v>1.2</v>
      </c>
      <c r="W32" s="126" t="s">
        <v>144</v>
      </c>
      <c r="X32" s="128">
        <v>0</v>
      </c>
      <c r="Y32" s="128">
        <v>944</v>
      </c>
      <c r="Z32" s="128">
        <v>1187</v>
      </c>
      <c r="AA32" s="128">
        <v>0</v>
      </c>
      <c r="AB32" s="128">
        <v>1187</v>
      </c>
      <c r="AC32" s="49" t="s">
        <v>90</v>
      </c>
      <c r="AD32" s="49" t="s">
        <v>90</v>
      </c>
      <c r="AE32" s="49" t="s">
        <v>90</v>
      </c>
      <c r="AF32" s="127" t="s">
        <v>90</v>
      </c>
      <c r="AG32" s="127">
        <v>40070100</v>
      </c>
      <c r="AH32" s="50">
        <f t="shared" si="9"/>
        <v>984</v>
      </c>
      <c r="AI32" s="51">
        <f t="shared" si="8"/>
        <v>202.88659793814435</v>
      </c>
      <c r="AJ32" s="108">
        <v>0</v>
      </c>
      <c r="AK32" s="108">
        <v>1</v>
      </c>
      <c r="AL32" s="108">
        <v>1</v>
      </c>
      <c r="AM32" s="108">
        <v>0</v>
      </c>
      <c r="AN32" s="108">
        <v>1</v>
      </c>
      <c r="AO32" s="108">
        <v>0</v>
      </c>
      <c r="AP32" s="128">
        <v>9112621</v>
      </c>
      <c r="AQ32" s="128">
        <f t="shared" si="1"/>
        <v>0</v>
      </c>
      <c r="AR32" s="54">
        <v>1.1399999999999999</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7</v>
      </c>
      <c r="E33" s="42">
        <f t="shared" si="2"/>
        <v>4.9295774647887329</v>
      </c>
      <c r="F33" s="110">
        <v>66</v>
      </c>
      <c r="G33" s="42">
        <f t="shared" si="3"/>
        <v>46.478873239436624</v>
      </c>
      <c r="H33" s="43" t="s">
        <v>88</v>
      </c>
      <c r="I33" s="43">
        <f>J33-(2/1.42)</f>
        <v>41.549295774647888</v>
      </c>
      <c r="J33" s="44">
        <f t="shared" ref="J33:J34" si="14">(F33-5)/1.42</f>
        <v>42.95774647887324</v>
      </c>
      <c r="K33" s="43">
        <f t="shared" si="12"/>
        <v>47.183098591549296</v>
      </c>
      <c r="L33" s="45">
        <v>14</v>
      </c>
      <c r="M33" s="46" t="s">
        <v>118</v>
      </c>
      <c r="N33" s="46">
        <v>11.9</v>
      </c>
      <c r="O33" s="124">
        <v>134</v>
      </c>
      <c r="P33" s="124">
        <v>103</v>
      </c>
      <c r="Q33" s="124">
        <v>50363236</v>
      </c>
      <c r="R33" s="47">
        <f t="shared" si="5"/>
        <v>4209</v>
      </c>
      <c r="S33" s="48">
        <f t="shared" si="6"/>
        <v>101.01600000000001</v>
      </c>
      <c r="T33" s="48">
        <f t="shared" si="7"/>
        <v>4.2089999999999996</v>
      </c>
      <c r="U33" s="125">
        <v>2.5</v>
      </c>
      <c r="V33" s="125">
        <f t="shared" si="0"/>
        <v>2.5</v>
      </c>
      <c r="W33" s="126" t="s">
        <v>125</v>
      </c>
      <c r="X33" s="128">
        <v>0</v>
      </c>
      <c r="Y33" s="128">
        <v>0</v>
      </c>
      <c r="Z33" s="128">
        <v>1097</v>
      </c>
      <c r="AA33" s="128">
        <v>0</v>
      </c>
      <c r="AB33" s="128">
        <v>1097</v>
      </c>
      <c r="AC33" s="49" t="s">
        <v>90</v>
      </c>
      <c r="AD33" s="49" t="s">
        <v>90</v>
      </c>
      <c r="AE33" s="49" t="s">
        <v>90</v>
      </c>
      <c r="AF33" s="127" t="s">
        <v>90</v>
      </c>
      <c r="AG33" s="127">
        <v>40070852</v>
      </c>
      <c r="AH33" s="50">
        <f t="shared" si="9"/>
        <v>752</v>
      </c>
      <c r="AI33" s="51">
        <f t="shared" si="8"/>
        <v>178.66476597766692</v>
      </c>
      <c r="AJ33" s="108">
        <v>0</v>
      </c>
      <c r="AK33" s="108">
        <v>0</v>
      </c>
      <c r="AL33" s="108">
        <v>1</v>
      </c>
      <c r="AM33" s="108">
        <v>0</v>
      </c>
      <c r="AN33" s="108">
        <v>1</v>
      </c>
      <c r="AO33" s="108">
        <v>0.4</v>
      </c>
      <c r="AP33" s="128">
        <v>9114248</v>
      </c>
      <c r="AQ33" s="128">
        <f t="shared" si="1"/>
        <v>1627</v>
      </c>
      <c r="AR33" s="52"/>
      <c r="AS33" s="53" t="s">
        <v>113</v>
      </c>
      <c r="AY33" s="111"/>
    </row>
    <row r="34" spans="2:51" x14ac:dyDescent="0.25">
      <c r="B34" s="41">
        <v>2.9583333333333299</v>
      </c>
      <c r="C34" s="41">
        <v>1</v>
      </c>
      <c r="D34" s="123">
        <v>9</v>
      </c>
      <c r="E34" s="42">
        <f t="shared" si="2"/>
        <v>6.3380281690140849</v>
      </c>
      <c r="F34" s="110">
        <v>66</v>
      </c>
      <c r="G34" s="42">
        <f t="shared" si="3"/>
        <v>46.478873239436624</v>
      </c>
      <c r="H34" s="43" t="s">
        <v>88</v>
      </c>
      <c r="I34" s="43">
        <f t="shared" si="4"/>
        <v>41.549295774647888</v>
      </c>
      <c r="J34" s="44">
        <f t="shared" si="14"/>
        <v>42.95774647887324</v>
      </c>
      <c r="K34" s="43">
        <f t="shared" si="12"/>
        <v>47.183098591549296</v>
      </c>
      <c r="L34" s="45">
        <v>14</v>
      </c>
      <c r="M34" s="46" t="s">
        <v>118</v>
      </c>
      <c r="N34" s="62">
        <v>11.5</v>
      </c>
      <c r="O34" s="124">
        <v>135</v>
      </c>
      <c r="P34" s="124">
        <v>117</v>
      </c>
      <c r="Q34" s="124">
        <v>50367089</v>
      </c>
      <c r="R34" s="47">
        <f t="shared" si="5"/>
        <v>3853</v>
      </c>
      <c r="S34" s="48">
        <f t="shared" si="6"/>
        <v>92.471999999999994</v>
      </c>
      <c r="T34" s="48">
        <f t="shared" si="7"/>
        <v>3.8530000000000002</v>
      </c>
      <c r="U34" s="125">
        <v>4.2</v>
      </c>
      <c r="V34" s="125">
        <f t="shared" si="0"/>
        <v>4.2</v>
      </c>
      <c r="W34" s="126" t="s">
        <v>125</v>
      </c>
      <c r="X34" s="128">
        <v>0</v>
      </c>
      <c r="Y34" s="128">
        <v>0</v>
      </c>
      <c r="Z34" s="128">
        <v>1097</v>
      </c>
      <c r="AA34" s="128">
        <v>0</v>
      </c>
      <c r="AB34" s="128">
        <v>1097</v>
      </c>
      <c r="AC34" s="49" t="s">
        <v>90</v>
      </c>
      <c r="AD34" s="49" t="s">
        <v>90</v>
      </c>
      <c r="AE34" s="49" t="s">
        <v>90</v>
      </c>
      <c r="AF34" s="127" t="s">
        <v>90</v>
      </c>
      <c r="AG34" s="127">
        <v>40071564</v>
      </c>
      <c r="AH34" s="50">
        <f t="shared" si="9"/>
        <v>712</v>
      </c>
      <c r="AI34" s="51">
        <f t="shared" si="8"/>
        <v>184.79107189203216</v>
      </c>
      <c r="AJ34" s="108">
        <v>0</v>
      </c>
      <c r="AK34" s="108">
        <v>0</v>
      </c>
      <c r="AL34" s="108">
        <v>1</v>
      </c>
      <c r="AM34" s="108">
        <v>0</v>
      </c>
      <c r="AN34" s="108">
        <v>1</v>
      </c>
      <c r="AO34" s="108">
        <v>0.4</v>
      </c>
      <c r="AP34" s="128">
        <v>9115757</v>
      </c>
      <c r="AQ34" s="128">
        <f t="shared" si="1"/>
        <v>1509</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125.79166666666667</v>
      </c>
      <c r="Q35" s="65">
        <f>Q34-Q10</f>
        <v>124604</v>
      </c>
      <c r="R35" s="66">
        <f>SUM(R11:R34)</f>
        <v>124604</v>
      </c>
      <c r="S35" s="67">
        <f>AVERAGE(S11:S34)</f>
        <v>124.60400000000004</v>
      </c>
      <c r="T35" s="67">
        <f>SUM(T11:T34)</f>
        <v>124.604</v>
      </c>
      <c r="U35" s="104"/>
      <c r="V35" s="104"/>
      <c r="W35" s="58"/>
      <c r="X35" s="96"/>
      <c r="Y35" s="97"/>
      <c r="Z35" s="97"/>
      <c r="AA35" s="97"/>
      <c r="AB35" s="98"/>
      <c r="AC35" s="96"/>
      <c r="AD35" s="97"/>
      <c r="AE35" s="98"/>
      <c r="AF35" s="99"/>
      <c r="AG35" s="68">
        <f>AG34-AG10</f>
        <v>26724</v>
      </c>
      <c r="AH35" s="69">
        <f>SUM(AH11:AH34)</f>
        <v>26724</v>
      </c>
      <c r="AI35" s="70">
        <f>$AH$35/$T35</f>
        <v>214.47144553946904</v>
      </c>
      <c r="AJ35" s="99"/>
      <c r="AK35" s="100"/>
      <c r="AL35" s="100"/>
      <c r="AM35" s="100"/>
      <c r="AN35" s="101"/>
      <c r="AO35" s="71"/>
      <c r="AP35" s="72">
        <f>AP34-AP10</f>
        <v>8430</v>
      </c>
      <c r="AQ35" s="73">
        <f>SUM(AQ11:AQ34)</f>
        <v>8430</v>
      </c>
      <c r="AR35" s="74">
        <f>AVERAGE(AR11:AR34)</f>
        <v>1.1199999999999999</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157</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158</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154</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91" t="s">
        <v>159</v>
      </c>
      <c r="C50" s="129"/>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18" t="s">
        <v>156</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152</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94"/>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116"/>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15"/>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95"/>
      <c r="C60" s="122"/>
      <c r="D60" s="94"/>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22"/>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18"/>
      <c r="D62" s="116"/>
      <c r="E62" s="94"/>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118"/>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92"/>
      <c r="D64" s="116"/>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22"/>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81"/>
      <c r="C66" s="118"/>
      <c r="D66" s="92"/>
      <c r="E66" s="116"/>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122"/>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92"/>
      <c r="C68" s="90"/>
      <c r="D68" s="116"/>
      <c r="E68" s="92"/>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9 S59:T65 B61:B66 N60:R65 T42:T43 S55:T56 T54" name="Range2_12_5_1_1"/>
    <protectedRange sqref="N10 L10 L6 D6 D8 AD8 AF8 O8:U8 AJ8:AR8 AF10 AR11:AR34 L24:N31 N12:N23 N32:N34 N11:AG11 E11:E34 G11:G34 O12:Y16 O17:V34 X17:Y34 Z12: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67:B68 J58:R59 D65:D66 I63:I64 Z56:Z57 S57:Y58 AA57:AU58 E67:E68 G67:H68 F68" name="Range2_2_1_10_1_1_1_2"/>
    <protectedRange sqref="C64" name="Range2_2_1_10_2_1_1_1"/>
    <protectedRange sqref="G63:H63 D61 F64 E63 N55:R56" name="Range2_12_1_6_1_1"/>
    <protectedRange sqref="D56:D57 I59:I61 I56:M56 G64:H65 G57:H59 E64:E65 F65:F66 F58:F60 E57:E59 J55:M55" name="Range2_2_12_1_7_1_1"/>
    <protectedRange sqref="D62:D63" name="Range2_1_1_1_1_11_1_2_1_1"/>
    <protectedRange sqref="E60 G60:H60 F61" name="Range2_2_2_9_1_1_1_1"/>
    <protectedRange sqref="D58" name="Range2_1_1_1_1_1_9_1_1_1_1"/>
    <protectedRange sqref="C62 C57" name="Range2_1_1_2_1_1"/>
    <protectedRange sqref="C61" name="Range2_1_2_2_1_1"/>
    <protectedRange sqref="C60" name="Range2_3_2_1_1"/>
    <protectedRange sqref="F56:F57 E56 G56:H56" name="Range2_2_12_1_1_1_1_1"/>
    <protectedRange sqref="C56" name="Range2_1_4_2_1_1_1"/>
    <protectedRange sqref="C58:C59" name="Range2_5_1_1_1"/>
    <protectedRange sqref="E61:E62 F62:F63 G61:H62 I57:I58" name="Range2_2_1_1_1_1"/>
    <protectedRange sqref="D59:D60" name="Range2_1_1_1_1_1_1_1_1"/>
    <protectedRange sqref="AS11:AS15" name="Range1_4_1_1_1_1"/>
    <protectedRange sqref="J11:J15 J26:J34" name="Range1_1_2_1_10_1_1_1_1"/>
    <protectedRange sqref="R72" name="Range2_2_1_10_1_1_1_1_1"/>
    <protectedRange sqref="T41" name="Range2_12_5_1_1_4"/>
    <protectedRange sqref="B41:B42" name="Range2_12_5_1_1_1"/>
    <protectedRange sqref="E41:H41" name="Range2_2_12_1_7_1_1_1"/>
    <protectedRange sqref="D41" name="Range2_3_2_1_3_1_1_2_10_1_1_1_1_1"/>
    <protectedRange sqref="C41" name="Range2_1_1_1_1_11_1_2_1_1_1"/>
    <protectedRange sqref="S38:S40" name="Range2_12_3_1_1_1_1"/>
    <protectedRange sqref="D38:H38 N38:R40" name="Range2_12_1_3_1_1_1_1"/>
    <protectedRange sqref="I38:M38 E39:M40" name="Range2_2_12_1_6_1_1_1_1"/>
    <protectedRange sqref="D39:D40" name="Range2_1_1_1_1_11_1_1_1_1_1_1"/>
    <protectedRange sqref="C39:C40"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2" name="Range2_2_12_1_3_1_1_1_1_1_4_1_1"/>
    <protectedRange sqref="E42:F42" name="Range2_2_12_1_7_1_1_3_1_1"/>
    <protectedRange sqref="I41:J41" name="Range2_2_12_1_4_2_1_1_1_2_1_1"/>
    <protectedRange sqref="S42:S43" name="Range2_12_5_1_1_2_3_1"/>
    <protectedRange sqref="Q42:R42" name="Range2_12_1_6_1_1_1_1_2_1"/>
    <protectedRange sqref="N42:P42" name="Range2_12_1_2_3_1_1_1_1_2_1"/>
    <protectedRange sqref="I42:M42" name="Range2_2_12_1_4_3_1_1_1_1_2_1"/>
    <protectedRange sqref="D42" name="Range2_2_12_1_3_1_2_1_1_1_2_1_2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58:B60" name="Range2_12_5_1_1_2"/>
    <protectedRange sqref="B57" name="Range2_12_5_1_1_2_1_4_1_1_1_2_1_1_1_1_1_1_1"/>
    <protectedRange sqref="B55:B56" name="Range2_12_5_1_1_2_1"/>
    <protectedRange sqref="I55" name="Range2_2_12_1_7_1_1_2_2_1"/>
    <protectedRange sqref="G55:H55" name="Range2_2_12_1_3_3_1_1_1_2_1_1_1_1_1_1_1_1_1_1_1_1_1_1_1"/>
    <protectedRange sqref="F55" name="Range2_2_12_1_3_1_2_1_1_1_3_1_1_1_1_1_3_1_1_1_1_1_1_1_1"/>
    <protectedRange sqref="D55:E55" name="Range2_2_12_1_3_1_2_1_1_1_3_1_1_1_1_1_1_1_2_1_1_1_1_1_1"/>
    <protectedRange sqref="Q10 AG10 AP10" name="Range1_16_3_1_1_1_1_1"/>
    <protectedRange sqref="F11:F22" name="Range1_16_3_1_1_2_1_1_1_2_1"/>
    <protectedRange sqref="Q54:R54" name="Range2_12_1_6_1_1_1_2_3_1_1_3_1_1_1_1_1_1_1"/>
    <protectedRange sqref="N54:P54" name="Range2_12_1_2_3_1_1_1_2_3_1_1_3_1_1_1_1_1_1_1"/>
    <protectedRange sqref="J54:M54" name="Range2_2_12_1_4_3_1_1_1_3_3_1_1_3_1_1_1_1_1_1_1"/>
    <protectedRange sqref="I54" name="Range2_2_12_1_7_1_1_2_2_1_1"/>
    <protectedRange sqref="W31:W34" name="Range1_16_3_1_1_1"/>
    <protectedRange sqref="B54" name="Range2_12_5_1_1_2_1_2"/>
    <protectedRange sqref="G54:H54" name="Range2_2_12_1_3_3_1_1_1_2_1_1_1_1_1_1_1_1_1_1_1_1_1_1_1_1"/>
    <protectedRange sqref="F54" name="Range2_2_12_1_3_1_2_1_1_1_3_1_1_1_1_1_3_1_1_1_1_1_1_1_1_2"/>
    <protectedRange sqref="D54:E54" name="Range2_2_12_1_3_1_2_1_1_1_3_1_1_1_1_1_1_1_2_1_1_1_1_1_1_1"/>
    <protectedRange sqref="G43:H43" name="Range2_2_12_1_3_1_1_1_1_1_4_1_1_1"/>
    <protectedRange sqref="E43:F43" name="Range2_2_12_1_7_1_1_3_1_1_1"/>
    <protectedRange sqref="Q43:R43" name="Range2_12_1_6_1_1_1_1_2_1_1"/>
    <protectedRange sqref="N43:P43" name="Range2_12_1_2_3_1_1_1_1_2_1_1"/>
    <protectedRange sqref="I43:M43" name="Range2_2_12_1_4_3_1_1_1_1_2_1_1"/>
    <protectedRange sqref="D43" name="Range2_2_12_1_3_1_2_1_1_1_2_1_2_1_1"/>
    <protectedRange sqref="Q50:Q51 R49" name="Range2_12_5_1_1_3_1_1"/>
    <protectedRange sqref="P50:P51 Q49" name="Range2_12_4_1_1_1_4_2_2_2_1_1"/>
    <protectedRange sqref="N50:O51 O49:P49 Q52:R53 Q46:R48" name="Range2_12_1_6_1_1_1_2_3_2_1_1_3_1_1"/>
    <protectedRange sqref="K50:M51 L49:N49 N52:P53 N46:P48" name="Range2_12_1_2_3_1_1_1_2_3_2_1_1_3_1_1"/>
    <protectedRange sqref="H50:J50 I49:K49 K52:M53 K46:M48 I51:J51" name="Range2_2_12_1_4_3_1_1_1_3_3_2_1_1_3_1_1"/>
    <protectedRange sqref="G50 H49 J52:J53 J46:J48" name="Range2_2_12_1_4_3_1_1_1_3_2_1_2_2_1_1"/>
    <protectedRange sqref="D50:E50 E49:F49 G48:H48" name="Range2_2_12_1_3_1_2_1_1_1_2_1_1_1_1_1_1_2_1_1_1_1"/>
    <protectedRange sqref="C49 D48:E48" name="Range2_2_12_1_3_1_2_1_1_1_2_1_1_1_1_3_1_1_1_1_1_1"/>
    <protectedRange sqref="C50 D49 F48" name="Range2_2_12_1_3_1_2_1_1_1_3_1_1_1_1_1_3_1_1_1_1_1_1"/>
    <protectedRange sqref="F50 G49 I48" name="Range2_2_12_1_4_3_1_1_1_2_1_2_1_1_3_1_1_1_1_1_1_1_1"/>
    <protectedRange sqref="E46:H47" name="Range2_2_12_1_3_1_2_1_1_1_1_2_1_1_1_1_1_1_1_1"/>
    <protectedRange sqref="D46:D47" name="Range2_2_12_1_3_1_2_1_1_1_2_1_2_3_1_1_1_1_1_1"/>
    <protectedRange sqref="Q44:R44" name="Range2_12_1_6_1_1_1_2_3_2_1_1_2_1_1_1_1_1_1_1"/>
    <protectedRange sqref="N44:P44" name="Range2_12_1_2_3_1_1_1_2_3_2_1_1_2_1_1_1_1_1_1_1"/>
    <protectedRange sqref="J44:M44" name="Range2_2_12_1_4_3_1_1_1_3_3_2_1_1_2_1_1_1_1_1_1_1"/>
    <protectedRange sqref="I44" name="Range2_2_12_1_4_3_1_1_1_2_1_2_2_1_2_1_1_1_1_1_1_1"/>
    <protectedRange sqref="G44:H44 D44:E44" name="Range2_2_12_1_3_1_2_1_1_1_2_1_3_2_1_2_1_1_1_1_1_1_1"/>
    <protectedRange sqref="F44" name="Range2_2_12_1_3_1_2_1_1_1_1_1_2_2_1_2_1_1_1_1_1_1_1"/>
    <protectedRange sqref="Q45:R45" name="Range2_12_1_6_1_1_1_2_3_2_1_1_1_1_1_1"/>
    <protectedRange sqref="N45:P45" name="Range2_12_1_2_3_1_1_1_2_3_2_1_1_1_1_1_1"/>
    <protectedRange sqref="K45:M45" name="Range2_2_12_1_4_3_1_1_1_3_3_2_1_1_1_1_1_1"/>
    <protectedRange sqref="J45" name="Range2_2_12_1_4_3_1_1_1_3_2_1_2_1_1_1_1"/>
    <protectedRange sqref="D45:E45" name="Range2_2_12_1_3_1_2_1_1_1_2_1_2_3_2_1_1_1_1"/>
    <protectedRange sqref="I45" name="Range2_2_12_1_4_2_1_1_1_4_1_2_1_1_1_2_1_1_1_1"/>
    <protectedRange sqref="F45:H45" name="Range2_2_12_1_3_1_1_1_1_1_4_1_2_1_2_1_2_1_1_1_1"/>
    <protectedRange sqref="I46:I47" name="Range2_2_12_1_4_2_1_1_1_4_1_2_1_1_1_2_2_1_1_1"/>
    <protectedRange sqref="I52" name="Range2_2_12_1_7_1_1_2_2_2_1"/>
    <protectedRange sqref="I53" name="Range2_2_12_1_4_3_1_1_1_3_3_1_1_3_1_1_1_1_1_1_2_1_1_1"/>
    <protectedRange sqref="B44" name="Range2_12_5_1_1_1_2_2_1_1_1_1_1_1_1_1_1_1_1_1_1_1_1_1_1_1_1_1_1_1_1_1_1_1_1_1_1_1_1_1_1"/>
    <protectedRange sqref="B45" name="Range2_12_5_1_1_1_2_2_1_1_1_1_1_1_1_1_1_1_1_2_1_1_1_1_1_1_1_1_1_1_1_1_1_1_1_1_1_1_1_1_1_1_1_1_1_1_1_1_1_1_1_1_1_1_1_1_1"/>
    <protectedRange sqref="B43" name="Range2_12_5_1_1_1_2_1_1_1_1_1_1_1_1_1_1_1_2_1_1_1_1_1_1_1_1_1_1_1_1_1_1_1_1_1"/>
    <protectedRange sqref="B46" name="Range2_12_5_1_1_1_2_2_1_1_1_1_1_1_1_1_1_1_1_2_1_1_1_2_1_1_1_2_1_1_1_3_1_1_1_1_1_1_1_1_1_1_1_1_1_1_1_1_1_1_1_1_1_1_1_1_1_1_1_1_1_1_1_1"/>
    <protectedRange sqref="B47" name="Range2_12_5_1_1_1_2_1_1_1_1_1_1_1_1_1_1_1_2_1_2_1_1_1_1_1_1_1_1_1_2_1_1_1_1_1_1_1_1_1_1_1_1_1_1_1_1"/>
    <protectedRange sqref="B48" name="Range2_12_5_1_1_1_1_1_2_1_1_1_1_1_1_1_1_1_1_1_1_1_1_1_1_1_1_1_1_2_1_1_1"/>
    <protectedRange sqref="B49" name="Range2_12_5_1_1_1_1_1_2_1_1_2_1_1_1_1_1_1_1_1_1_1_1_1_1_1_1_1_1_2_1_1_1"/>
    <protectedRange sqref="B50" name="Range2_12_5_1_1_1_2_2_1_1_1_1_1_1_1_1_1_1_1_2_1_1_1_2_1_1_1_1_1_1_1_1_1_1_1_1_1_1_1_1_2_1_1_1"/>
    <protectedRange sqref="G51:H51" name="Range2_2_12_1_3_1_2_1_1_1_2_1_1_1_1_1_1_2_1_1_1_1_1_1_1_1"/>
    <protectedRange sqref="D51:E51" name="Range2_2_12_1_3_1_2_1_1_1_2_1_1_1_1_3_1_1_1_1_1_2_1_2_1_1"/>
    <protectedRange sqref="F51" name="Range2_2_12_1_3_1_2_1_1_1_3_1_1_1_1_1_3_1_1_1_1_1_1_1_2_1_1"/>
    <protectedRange sqref="E52:H52" name="Range2_2_12_1_3_1_2_1_1_1_1_2_1_1_1_1_1_1_2_1_1_1_1"/>
    <protectedRange sqref="D52" name="Range2_2_12_1_3_1_2_1_1_1_2_1_2_3_1_1_1_1_1_1_1_1_1"/>
    <protectedRange sqref="G53:H53" name="Range2_2_12_1_3_1_2_1_1_1_2_1_1_1_1_1_1_2_1_1_1_1_1_2_1_1_1"/>
    <protectedRange sqref="D53:E53" name="Range2_2_12_1_3_1_2_1_1_1_2_1_1_1_1_3_1_1_1_1_1_2_1_1_1_1_1"/>
    <protectedRange sqref="F53" name="Range2_2_12_1_3_1_2_1_1_1_3_1_1_1_1_1_3_1_1_1_1_1_1_1_1_1_1_1"/>
    <protectedRange sqref="B51" name="Range2_12_5_1_1_1_2_2_1_1_1_1_1_1_1_1_1_1_1_2_1_1_1_1_1_1_1_1_1_3_1_3_1_2_1_1_1_1_1_1_1_1_1_1_1_1_1_2_1_1_1_1_1_2_1_1_1"/>
    <protectedRange sqref="B52" name="Range2_12_5_1_1_1_1_1_2_1_2_1_1_1_2_1_1_1_1_1_1_1_1_1_1_2_1_1_1_1_1_2_1_1_1"/>
    <protectedRange sqref="W17:W30" name="Range1_16_3_1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584" priority="5" operator="containsText" text="N/A">
      <formula>NOT(ISERROR(SEARCH("N/A",X11)))</formula>
    </cfRule>
    <cfRule type="cellIs" dxfId="583" priority="23" operator="equal">
      <formula>0</formula>
    </cfRule>
  </conditionalFormatting>
  <conditionalFormatting sqref="X11:AE34">
    <cfRule type="cellIs" dxfId="582" priority="22" operator="greaterThanOrEqual">
      <formula>1185</formula>
    </cfRule>
  </conditionalFormatting>
  <conditionalFormatting sqref="X11:AE34">
    <cfRule type="cellIs" dxfId="581" priority="21" operator="between">
      <formula>0.1</formula>
      <formula>1184</formula>
    </cfRule>
  </conditionalFormatting>
  <conditionalFormatting sqref="X8 AJ11:AO34">
    <cfRule type="cellIs" dxfId="580" priority="20" operator="equal">
      <formula>0</formula>
    </cfRule>
  </conditionalFormatting>
  <conditionalFormatting sqref="X8 AJ11:AO34">
    <cfRule type="cellIs" dxfId="579" priority="19" operator="greaterThan">
      <formula>1179</formula>
    </cfRule>
  </conditionalFormatting>
  <conditionalFormatting sqref="X8 AJ11:AO34">
    <cfRule type="cellIs" dxfId="578" priority="18" operator="greaterThan">
      <formula>99</formula>
    </cfRule>
  </conditionalFormatting>
  <conditionalFormatting sqref="X8 AJ11:AO34">
    <cfRule type="cellIs" dxfId="577" priority="17" operator="greaterThan">
      <formula>0.99</formula>
    </cfRule>
  </conditionalFormatting>
  <conditionalFormatting sqref="AB8">
    <cfRule type="cellIs" dxfId="576" priority="16" operator="equal">
      <formula>0</formula>
    </cfRule>
  </conditionalFormatting>
  <conditionalFormatting sqref="AB8">
    <cfRule type="cellIs" dxfId="575" priority="15" operator="greaterThan">
      <formula>1179</formula>
    </cfRule>
  </conditionalFormatting>
  <conditionalFormatting sqref="AB8">
    <cfRule type="cellIs" dxfId="574" priority="14" operator="greaterThan">
      <formula>99</formula>
    </cfRule>
  </conditionalFormatting>
  <conditionalFormatting sqref="AB8">
    <cfRule type="cellIs" dxfId="573" priority="13" operator="greaterThan">
      <formula>0.99</formula>
    </cfRule>
  </conditionalFormatting>
  <conditionalFormatting sqref="AQ11:AQ34">
    <cfRule type="cellIs" dxfId="572" priority="12" operator="equal">
      <formula>0</formula>
    </cfRule>
  </conditionalFormatting>
  <conditionalFormatting sqref="AQ11:AQ34">
    <cfRule type="cellIs" dxfId="571" priority="11" operator="greaterThan">
      <formula>1179</formula>
    </cfRule>
  </conditionalFormatting>
  <conditionalFormatting sqref="AQ11:AQ34">
    <cfRule type="cellIs" dxfId="570" priority="10" operator="greaterThan">
      <formula>99</formula>
    </cfRule>
  </conditionalFormatting>
  <conditionalFormatting sqref="AQ11:AQ34">
    <cfRule type="cellIs" dxfId="569" priority="9" operator="greaterThan">
      <formula>0.99</formula>
    </cfRule>
  </conditionalFormatting>
  <conditionalFormatting sqref="AI11:AI34">
    <cfRule type="cellIs" dxfId="568" priority="8" operator="greaterThan">
      <formula>$AI$8</formula>
    </cfRule>
  </conditionalFormatting>
  <conditionalFormatting sqref="AH11:AH34">
    <cfRule type="cellIs" dxfId="567" priority="6" operator="greaterThan">
      <formula>$AH$8</formula>
    </cfRule>
    <cfRule type="cellIs" dxfId="566" priority="7" operator="greaterThan">
      <formula>$AH$8</formula>
    </cfRule>
  </conditionalFormatting>
  <conditionalFormatting sqref="AP11:AP34">
    <cfRule type="cellIs" dxfId="565" priority="4" operator="equal">
      <formula>0</formula>
    </cfRule>
  </conditionalFormatting>
  <conditionalFormatting sqref="AP11:AP34">
    <cfRule type="cellIs" dxfId="564" priority="3" operator="greaterThan">
      <formula>1179</formula>
    </cfRule>
  </conditionalFormatting>
  <conditionalFormatting sqref="AP11:AP34">
    <cfRule type="cellIs" dxfId="563" priority="2" operator="greaterThan">
      <formula>99</formula>
    </cfRule>
  </conditionalFormatting>
  <conditionalFormatting sqref="AP11:AP34">
    <cfRule type="cellIs" dxfId="562"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40" workbookViewId="0">
      <selection activeCell="B48" sqref="B48:B49"/>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131</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57"/>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61" t="s">
        <v>10</v>
      </c>
      <c r="I7" s="160" t="s">
        <v>11</v>
      </c>
      <c r="J7" s="160" t="s">
        <v>12</v>
      </c>
      <c r="K7" s="160" t="s">
        <v>13</v>
      </c>
      <c r="L7" s="13"/>
      <c r="M7" s="13"/>
      <c r="N7" s="13"/>
      <c r="O7" s="161" t="s">
        <v>14</v>
      </c>
      <c r="P7" s="346" t="s">
        <v>15</v>
      </c>
      <c r="Q7" s="348"/>
      <c r="R7" s="348"/>
      <c r="S7" s="348"/>
      <c r="T7" s="347"/>
      <c r="U7" s="359" t="s">
        <v>16</v>
      </c>
      <c r="V7" s="359"/>
      <c r="W7" s="160" t="s">
        <v>17</v>
      </c>
      <c r="X7" s="346" t="s">
        <v>18</v>
      </c>
      <c r="Y7" s="347"/>
      <c r="Z7" s="346" t="s">
        <v>19</v>
      </c>
      <c r="AA7" s="347"/>
      <c r="AB7" s="346" t="s">
        <v>20</v>
      </c>
      <c r="AC7" s="347"/>
      <c r="AD7" s="346" t="s">
        <v>21</v>
      </c>
      <c r="AE7" s="347"/>
      <c r="AF7" s="160" t="s">
        <v>22</v>
      </c>
      <c r="AG7" s="160" t="s">
        <v>23</v>
      </c>
      <c r="AH7" s="160" t="s">
        <v>24</v>
      </c>
      <c r="AI7" s="160" t="s">
        <v>25</v>
      </c>
      <c r="AJ7" s="346" t="s">
        <v>26</v>
      </c>
      <c r="AK7" s="348"/>
      <c r="AL7" s="348"/>
      <c r="AM7" s="348"/>
      <c r="AN7" s="347"/>
      <c r="AO7" s="346" t="s">
        <v>27</v>
      </c>
      <c r="AP7" s="348"/>
      <c r="AQ7" s="347"/>
      <c r="AR7" s="160" t="s">
        <v>28</v>
      </c>
      <c r="AS7" s="28"/>
      <c r="AT7" s="13"/>
      <c r="AU7" s="13"/>
      <c r="AV7" s="13"/>
      <c r="AW7" s="13"/>
      <c r="AX7" s="13"/>
      <c r="AY7" s="13"/>
    </row>
    <row r="8" spans="2:51" x14ac:dyDescent="0.25">
      <c r="B8" s="349">
        <v>42252</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26436</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60" t="s">
        <v>44</v>
      </c>
      <c r="M9" s="359" t="s">
        <v>45</v>
      </c>
      <c r="N9" s="34" t="s">
        <v>46</v>
      </c>
      <c r="O9" s="367" t="s">
        <v>47</v>
      </c>
      <c r="P9" s="367" t="s">
        <v>48</v>
      </c>
      <c r="Q9" s="35" t="s">
        <v>49</v>
      </c>
      <c r="R9" s="374" t="s">
        <v>50</v>
      </c>
      <c r="S9" s="375"/>
      <c r="T9" s="376"/>
      <c r="U9" s="158" t="s">
        <v>51</v>
      </c>
      <c r="V9" s="158" t="s">
        <v>52</v>
      </c>
      <c r="W9" s="362" t="s">
        <v>53</v>
      </c>
      <c r="X9" s="380" t="s">
        <v>54</v>
      </c>
      <c r="Y9" s="381"/>
      <c r="Z9" s="381"/>
      <c r="AA9" s="381"/>
      <c r="AB9" s="381"/>
      <c r="AC9" s="381"/>
      <c r="AD9" s="381"/>
      <c r="AE9" s="382"/>
      <c r="AF9" s="156" t="s">
        <v>55</v>
      </c>
      <c r="AG9" s="156" t="s">
        <v>56</v>
      </c>
      <c r="AH9" s="369" t="s">
        <v>57</v>
      </c>
      <c r="AI9" s="383" t="s">
        <v>58</v>
      </c>
      <c r="AJ9" s="158" t="s">
        <v>59</v>
      </c>
      <c r="AK9" s="158" t="s">
        <v>60</v>
      </c>
      <c r="AL9" s="158" t="s">
        <v>61</v>
      </c>
      <c r="AM9" s="158" t="s">
        <v>62</v>
      </c>
      <c r="AN9" s="158" t="s">
        <v>63</v>
      </c>
      <c r="AO9" s="158" t="s">
        <v>64</v>
      </c>
      <c r="AP9" s="158" t="s">
        <v>65</v>
      </c>
      <c r="AQ9" s="367" t="s">
        <v>66</v>
      </c>
      <c r="AR9" s="158" t="s">
        <v>67</v>
      </c>
      <c r="AS9" s="369" t="s">
        <v>68</v>
      </c>
      <c r="AV9" s="36" t="s">
        <v>69</v>
      </c>
      <c r="AW9" s="36" t="s">
        <v>70</v>
      </c>
      <c r="AY9" s="37" t="s">
        <v>71</v>
      </c>
    </row>
    <row r="10" spans="2:51" x14ac:dyDescent="0.25">
      <c r="B10" s="158" t="s">
        <v>72</v>
      </c>
      <c r="C10" s="158" t="s">
        <v>73</v>
      </c>
      <c r="D10" s="158" t="s">
        <v>74</v>
      </c>
      <c r="E10" s="158" t="s">
        <v>75</v>
      </c>
      <c r="F10" s="158" t="s">
        <v>74</v>
      </c>
      <c r="G10" s="158" t="s">
        <v>75</v>
      </c>
      <c r="H10" s="366"/>
      <c r="I10" s="158" t="s">
        <v>75</v>
      </c>
      <c r="J10" s="158" t="s">
        <v>75</v>
      </c>
      <c r="K10" s="158" t="s">
        <v>75</v>
      </c>
      <c r="L10" s="29" t="s">
        <v>29</v>
      </c>
      <c r="M10" s="359"/>
      <c r="N10" s="29" t="s">
        <v>29</v>
      </c>
      <c r="O10" s="368"/>
      <c r="P10" s="368"/>
      <c r="Q10" s="2">
        <f>'SEPT 4'!$Q$34</f>
        <v>50367089</v>
      </c>
      <c r="R10" s="377"/>
      <c r="S10" s="378"/>
      <c r="T10" s="379"/>
      <c r="U10" s="158" t="s">
        <v>75</v>
      </c>
      <c r="V10" s="158" t="s">
        <v>75</v>
      </c>
      <c r="W10" s="362"/>
      <c r="X10" s="38" t="s">
        <v>76</v>
      </c>
      <c r="Y10" s="38" t="s">
        <v>77</v>
      </c>
      <c r="Z10" s="38" t="s">
        <v>78</v>
      </c>
      <c r="AA10" s="38" t="s">
        <v>79</v>
      </c>
      <c r="AB10" s="38" t="s">
        <v>80</v>
      </c>
      <c r="AC10" s="38" t="s">
        <v>81</v>
      </c>
      <c r="AD10" s="38" t="s">
        <v>82</v>
      </c>
      <c r="AE10" s="38" t="s">
        <v>83</v>
      </c>
      <c r="AF10" s="39"/>
      <c r="AG10" s="2">
        <f>'SEPT 4'!AG34:AG34</f>
        <v>40071564</v>
      </c>
      <c r="AH10" s="369"/>
      <c r="AI10" s="384"/>
      <c r="AJ10" s="158" t="s">
        <v>84</v>
      </c>
      <c r="AK10" s="158" t="s">
        <v>84</v>
      </c>
      <c r="AL10" s="158" t="s">
        <v>84</v>
      </c>
      <c r="AM10" s="158" t="s">
        <v>84</v>
      </c>
      <c r="AN10" s="158" t="s">
        <v>84</v>
      </c>
      <c r="AO10" s="158" t="s">
        <v>84</v>
      </c>
      <c r="AP10" s="2">
        <f>'SEPT 4'!AP34:AP34</f>
        <v>9115757</v>
      </c>
      <c r="AQ10" s="368"/>
      <c r="AR10" s="159" t="s">
        <v>85</v>
      </c>
      <c r="AS10" s="369"/>
      <c r="AV10" s="40" t="s">
        <v>86</v>
      </c>
      <c r="AW10" s="40" t="s">
        <v>87</v>
      </c>
      <c r="AY10" s="84" t="s">
        <v>126</v>
      </c>
    </row>
    <row r="11" spans="2:51" x14ac:dyDescent="0.25">
      <c r="B11" s="41">
        <v>2</v>
      </c>
      <c r="C11" s="41">
        <v>4.1666666666666664E-2</v>
      </c>
      <c r="D11" s="123">
        <v>10</v>
      </c>
      <c r="E11" s="42">
        <f>D11/1.42</f>
        <v>7.042253521126761</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123</v>
      </c>
      <c r="P11" s="124">
        <v>86</v>
      </c>
      <c r="Q11" s="124">
        <v>50370864</v>
      </c>
      <c r="R11" s="47">
        <f>IF(ISBLANK(Q11),"-",Q11-Q10)</f>
        <v>3775</v>
      </c>
      <c r="S11" s="48">
        <f>R11*24/1000</f>
        <v>90.6</v>
      </c>
      <c r="T11" s="48">
        <f>R11/1000</f>
        <v>3.7749999999999999</v>
      </c>
      <c r="U11" s="125">
        <v>5.6</v>
      </c>
      <c r="V11" s="125">
        <f t="shared" ref="V11:V34" si="0">U11</f>
        <v>5.6</v>
      </c>
      <c r="W11" s="126" t="s">
        <v>125</v>
      </c>
      <c r="X11" s="128">
        <v>0</v>
      </c>
      <c r="Y11" s="128">
        <v>0</v>
      </c>
      <c r="Z11" s="128">
        <v>1036</v>
      </c>
      <c r="AA11" s="128">
        <v>0</v>
      </c>
      <c r="AB11" s="128">
        <v>1036</v>
      </c>
      <c r="AC11" s="49" t="s">
        <v>90</v>
      </c>
      <c r="AD11" s="49" t="s">
        <v>90</v>
      </c>
      <c r="AE11" s="49" t="s">
        <v>90</v>
      </c>
      <c r="AF11" s="127" t="s">
        <v>90</v>
      </c>
      <c r="AG11" s="127">
        <v>40072260</v>
      </c>
      <c r="AH11" s="50">
        <f>IF(ISBLANK(AG11),"-",AG11-AG10)</f>
        <v>696</v>
      </c>
      <c r="AI11" s="51">
        <f>AH11/T11</f>
        <v>184.37086092715234</v>
      </c>
      <c r="AJ11" s="108">
        <v>0</v>
      </c>
      <c r="AK11" s="108">
        <v>0</v>
      </c>
      <c r="AL11" s="108">
        <v>1</v>
      </c>
      <c r="AM11" s="108">
        <v>0</v>
      </c>
      <c r="AN11" s="108">
        <v>1</v>
      </c>
      <c r="AO11" s="108">
        <v>0.45</v>
      </c>
      <c r="AP11" s="128">
        <v>9117129</v>
      </c>
      <c r="AQ11" s="128">
        <f t="shared" ref="AQ11:AQ34" si="1">AP11-AP10</f>
        <v>1372</v>
      </c>
      <c r="AR11" s="52"/>
      <c r="AS11" s="53" t="s">
        <v>113</v>
      </c>
      <c r="AV11" s="40" t="s">
        <v>88</v>
      </c>
      <c r="AW11" s="40" t="s">
        <v>91</v>
      </c>
      <c r="AY11" s="84" t="s">
        <v>131</v>
      </c>
    </row>
    <row r="12" spans="2:51" x14ac:dyDescent="0.25">
      <c r="B12" s="41">
        <v>2.0416666666666701</v>
      </c>
      <c r="C12" s="41">
        <v>8.3333333333333329E-2</v>
      </c>
      <c r="D12" s="123">
        <v>11</v>
      </c>
      <c r="E12" s="42">
        <f t="shared" ref="E12:E34" si="2">D12/1.42</f>
        <v>7.746478873239437</v>
      </c>
      <c r="F12" s="110">
        <v>66</v>
      </c>
      <c r="G12" s="42">
        <f t="shared" ref="G12:G34" si="3">F12/1.42</f>
        <v>46.478873239436624</v>
      </c>
      <c r="H12" s="43" t="s">
        <v>88</v>
      </c>
      <c r="I12" s="43">
        <f t="shared" ref="I12:I34" si="4">J12-(2/1.42)</f>
        <v>41.549295774647888</v>
      </c>
      <c r="J12" s="44">
        <f>(F12-5)/1.42</f>
        <v>42.95774647887324</v>
      </c>
      <c r="K12" s="43">
        <f>J12+(6/1.42)</f>
        <v>47.183098591549296</v>
      </c>
      <c r="L12" s="45">
        <v>14</v>
      </c>
      <c r="M12" s="46" t="s">
        <v>89</v>
      </c>
      <c r="N12" s="46">
        <v>11.2</v>
      </c>
      <c r="O12" s="124">
        <v>122</v>
      </c>
      <c r="P12" s="124">
        <v>87</v>
      </c>
      <c r="Q12" s="124">
        <v>50374495</v>
      </c>
      <c r="R12" s="47">
        <f t="shared" ref="R12:R34" si="5">IF(ISBLANK(Q12),"-",Q12-Q11)</f>
        <v>3631</v>
      </c>
      <c r="S12" s="48">
        <f t="shared" ref="S12:S34" si="6">R12*24/1000</f>
        <v>87.144000000000005</v>
      </c>
      <c r="T12" s="48">
        <f t="shared" ref="T12:T34" si="7">R12/1000</f>
        <v>3.6309999999999998</v>
      </c>
      <c r="U12" s="125">
        <v>7.1</v>
      </c>
      <c r="V12" s="125">
        <f t="shared" si="0"/>
        <v>7.1</v>
      </c>
      <c r="W12" s="126" t="s">
        <v>125</v>
      </c>
      <c r="X12" s="128">
        <v>0</v>
      </c>
      <c r="Y12" s="128">
        <v>0</v>
      </c>
      <c r="Z12" s="128">
        <v>1036</v>
      </c>
      <c r="AA12" s="128">
        <v>0</v>
      </c>
      <c r="AB12" s="128">
        <v>1036</v>
      </c>
      <c r="AC12" s="49" t="s">
        <v>90</v>
      </c>
      <c r="AD12" s="49" t="s">
        <v>90</v>
      </c>
      <c r="AE12" s="49" t="s">
        <v>90</v>
      </c>
      <c r="AF12" s="127" t="s">
        <v>90</v>
      </c>
      <c r="AG12" s="127">
        <v>40072864</v>
      </c>
      <c r="AH12" s="50">
        <f>IF(ISBLANK(AG12),"-",AG12-AG11)</f>
        <v>604</v>
      </c>
      <c r="AI12" s="51">
        <f t="shared" ref="AI12:AI34" si="8">AH12/T12</f>
        <v>166.34535940512257</v>
      </c>
      <c r="AJ12" s="108">
        <v>0</v>
      </c>
      <c r="AK12" s="108">
        <v>0</v>
      </c>
      <c r="AL12" s="108">
        <v>1</v>
      </c>
      <c r="AM12" s="108">
        <v>0</v>
      </c>
      <c r="AN12" s="108">
        <v>1</v>
      </c>
      <c r="AO12" s="108">
        <v>0.45</v>
      </c>
      <c r="AP12" s="128">
        <v>9118555</v>
      </c>
      <c r="AQ12" s="128">
        <f t="shared" si="1"/>
        <v>1426</v>
      </c>
      <c r="AR12" s="54">
        <v>1.08</v>
      </c>
      <c r="AS12" s="53" t="s">
        <v>113</v>
      </c>
      <c r="AV12" s="40" t="s">
        <v>92</v>
      </c>
      <c r="AW12" s="40" t="s">
        <v>93</v>
      </c>
      <c r="AY12" s="84" t="s">
        <v>132</v>
      </c>
    </row>
    <row r="13" spans="2:51" x14ac:dyDescent="0.25">
      <c r="B13" s="41">
        <v>2.0833333333333299</v>
      </c>
      <c r="C13" s="41">
        <v>0.125</v>
      </c>
      <c r="D13" s="123">
        <v>12</v>
      </c>
      <c r="E13" s="42">
        <f t="shared" si="2"/>
        <v>8.4507042253521139</v>
      </c>
      <c r="F13" s="110">
        <v>66</v>
      </c>
      <c r="G13" s="42">
        <f t="shared" si="3"/>
        <v>46.478873239436624</v>
      </c>
      <c r="H13" s="43" t="s">
        <v>88</v>
      </c>
      <c r="I13" s="43">
        <f t="shared" si="4"/>
        <v>41.549295774647888</v>
      </c>
      <c r="J13" s="44">
        <f>(F13-5)/1.42</f>
        <v>42.95774647887324</v>
      </c>
      <c r="K13" s="43">
        <f>J13+(6/1.42)</f>
        <v>47.183098591549296</v>
      </c>
      <c r="L13" s="45">
        <v>14</v>
      </c>
      <c r="M13" s="46" t="s">
        <v>89</v>
      </c>
      <c r="N13" s="46">
        <v>11.2</v>
      </c>
      <c r="O13" s="124">
        <v>121</v>
      </c>
      <c r="P13" s="124">
        <v>89</v>
      </c>
      <c r="Q13" s="124">
        <v>50378097</v>
      </c>
      <c r="R13" s="47">
        <f t="shared" si="5"/>
        <v>3602</v>
      </c>
      <c r="S13" s="48">
        <f t="shared" si="6"/>
        <v>86.447999999999993</v>
      </c>
      <c r="T13" s="48">
        <f t="shared" si="7"/>
        <v>3.6019999999999999</v>
      </c>
      <c r="U13" s="125">
        <v>8.5</v>
      </c>
      <c r="V13" s="125">
        <f t="shared" si="0"/>
        <v>8.5</v>
      </c>
      <c r="W13" s="126" t="s">
        <v>125</v>
      </c>
      <c r="X13" s="128">
        <v>0</v>
      </c>
      <c r="Y13" s="128">
        <v>0</v>
      </c>
      <c r="Z13" s="128">
        <v>1036</v>
      </c>
      <c r="AA13" s="128">
        <v>0</v>
      </c>
      <c r="AB13" s="128">
        <v>1036</v>
      </c>
      <c r="AC13" s="49" t="s">
        <v>90</v>
      </c>
      <c r="AD13" s="49" t="s">
        <v>90</v>
      </c>
      <c r="AE13" s="49" t="s">
        <v>90</v>
      </c>
      <c r="AF13" s="127" t="s">
        <v>90</v>
      </c>
      <c r="AG13" s="127">
        <v>40073468</v>
      </c>
      <c r="AH13" s="50">
        <f>IF(ISBLANK(AG13),"-",AG13-AG12)</f>
        <v>604</v>
      </c>
      <c r="AI13" s="51">
        <f t="shared" si="8"/>
        <v>167.68461965574681</v>
      </c>
      <c r="AJ13" s="108">
        <v>0</v>
      </c>
      <c r="AK13" s="108">
        <v>0</v>
      </c>
      <c r="AL13" s="108">
        <v>1</v>
      </c>
      <c r="AM13" s="108">
        <v>0</v>
      </c>
      <c r="AN13" s="108">
        <v>1</v>
      </c>
      <c r="AO13" s="108">
        <v>0.45</v>
      </c>
      <c r="AP13" s="128">
        <v>9119898</v>
      </c>
      <c r="AQ13" s="128">
        <f t="shared" si="1"/>
        <v>1343</v>
      </c>
      <c r="AR13" s="52"/>
      <c r="AS13" s="53" t="s">
        <v>113</v>
      </c>
      <c r="AV13" s="40" t="s">
        <v>94</v>
      </c>
      <c r="AW13" s="40" t="s">
        <v>95</v>
      </c>
      <c r="AY13" s="84" t="s">
        <v>129</v>
      </c>
    </row>
    <row r="14" spans="2:51" x14ac:dyDescent="0.25">
      <c r="B14" s="41">
        <v>2.125</v>
      </c>
      <c r="C14" s="41">
        <v>0.16666666666666699</v>
      </c>
      <c r="D14" s="123">
        <v>18</v>
      </c>
      <c r="E14" s="42">
        <f t="shared" si="2"/>
        <v>12.67605633802817</v>
      </c>
      <c r="F14" s="110">
        <v>66</v>
      </c>
      <c r="G14" s="42">
        <f t="shared" si="3"/>
        <v>46.478873239436624</v>
      </c>
      <c r="H14" s="43" t="s">
        <v>88</v>
      </c>
      <c r="I14" s="43">
        <f t="shared" si="4"/>
        <v>41.549295774647888</v>
      </c>
      <c r="J14" s="44">
        <f>(F14-5)/1.42</f>
        <v>42.95774647887324</v>
      </c>
      <c r="K14" s="43">
        <f>J14+(6/1.42)</f>
        <v>47.183098591549296</v>
      </c>
      <c r="L14" s="45">
        <v>14</v>
      </c>
      <c r="M14" s="46" t="s">
        <v>89</v>
      </c>
      <c r="N14" s="46">
        <v>12.8</v>
      </c>
      <c r="O14" s="124">
        <v>96</v>
      </c>
      <c r="P14" s="124">
        <v>98</v>
      </c>
      <c r="Q14" s="124">
        <v>50381837</v>
      </c>
      <c r="R14" s="47">
        <f t="shared" si="5"/>
        <v>3740</v>
      </c>
      <c r="S14" s="48">
        <f t="shared" si="6"/>
        <v>89.76</v>
      </c>
      <c r="T14" s="48">
        <f t="shared" si="7"/>
        <v>3.74</v>
      </c>
      <c r="U14" s="125">
        <v>9.5</v>
      </c>
      <c r="V14" s="125">
        <f t="shared" si="0"/>
        <v>9.5</v>
      </c>
      <c r="W14" s="126" t="s">
        <v>125</v>
      </c>
      <c r="X14" s="128">
        <v>0</v>
      </c>
      <c r="Y14" s="128">
        <v>0</v>
      </c>
      <c r="Z14" s="128">
        <v>1036</v>
      </c>
      <c r="AA14" s="128">
        <v>0</v>
      </c>
      <c r="AB14" s="128">
        <v>1036</v>
      </c>
      <c r="AC14" s="49" t="s">
        <v>90</v>
      </c>
      <c r="AD14" s="49" t="s">
        <v>90</v>
      </c>
      <c r="AE14" s="49" t="s">
        <v>90</v>
      </c>
      <c r="AF14" s="127" t="s">
        <v>90</v>
      </c>
      <c r="AG14" s="127">
        <v>40074076</v>
      </c>
      <c r="AH14" s="50">
        <f t="shared" ref="AH14:AH34" si="9">IF(ISBLANK(AG14),"-",AG14-AG13)</f>
        <v>608</v>
      </c>
      <c r="AI14" s="51">
        <f t="shared" si="8"/>
        <v>162.56684491978609</v>
      </c>
      <c r="AJ14" s="108">
        <v>0</v>
      </c>
      <c r="AK14" s="108">
        <v>0</v>
      </c>
      <c r="AL14" s="108">
        <v>1</v>
      </c>
      <c r="AM14" s="108">
        <v>0</v>
      </c>
      <c r="AN14" s="108">
        <v>1</v>
      </c>
      <c r="AO14" s="108">
        <v>0.45</v>
      </c>
      <c r="AP14" s="128">
        <v>9121020</v>
      </c>
      <c r="AQ14" s="128">
        <f t="shared" si="1"/>
        <v>1122</v>
      </c>
      <c r="AR14" s="52"/>
      <c r="AS14" s="53" t="s">
        <v>113</v>
      </c>
      <c r="AT14" s="55"/>
      <c r="AV14" s="40" t="s">
        <v>96</v>
      </c>
      <c r="AW14" s="40" t="s">
        <v>97</v>
      </c>
    </row>
    <row r="15" spans="2:51" x14ac:dyDescent="0.25">
      <c r="B15" s="41">
        <v>2.1666666666666701</v>
      </c>
      <c r="C15" s="41">
        <v>0.20833333333333301</v>
      </c>
      <c r="D15" s="123">
        <v>20</v>
      </c>
      <c r="E15" s="42">
        <f t="shared" si="2"/>
        <v>14.084507042253522</v>
      </c>
      <c r="F15" s="110">
        <v>66</v>
      </c>
      <c r="G15" s="42">
        <f t="shared" si="3"/>
        <v>46.478873239436624</v>
      </c>
      <c r="H15" s="43" t="s">
        <v>88</v>
      </c>
      <c r="I15" s="43">
        <f t="shared" si="4"/>
        <v>41.549295774647888</v>
      </c>
      <c r="J15" s="44">
        <f>(F15-5)/1.42</f>
        <v>42.95774647887324</v>
      </c>
      <c r="K15" s="43">
        <f>J15+(6/1.42)</f>
        <v>47.183098591549296</v>
      </c>
      <c r="L15" s="45">
        <v>18</v>
      </c>
      <c r="M15" s="46" t="s">
        <v>89</v>
      </c>
      <c r="N15" s="46">
        <v>13.1</v>
      </c>
      <c r="O15" s="124">
        <v>104</v>
      </c>
      <c r="P15" s="124">
        <v>100</v>
      </c>
      <c r="Q15" s="124">
        <v>50385931</v>
      </c>
      <c r="R15" s="47">
        <f t="shared" si="5"/>
        <v>4094</v>
      </c>
      <c r="S15" s="48">
        <f t="shared" si="6"/>
        <v>98.256</v>
      </c>
      <c r="T15" s="48">
        <f t="shared" si="7"/>
        <v>4.0940000000000003</v>
      </c>
      <c r="U15" s="125">
        <v>9.5</v>
      </c>
      <c r="V15" s="125">
        <f t="shared" si="0"/>
        <v>9.5</v>
      </c>
      <c r="W15" s="126" t="s">
        <v>125</v>
      </c>
      <c r="X15" s="128">
        <v>0</v>
      </c>
      <c r="Y15" s="128">
        <v>0</v>
      </c>
      <c r="Z15" s="128">
        <v>1037</v>
      </c>
      <c r="AA15" s="128">
        <v>0</v>
      </c>
      <c r="AB15" s="128">
        <v>1037</v>
      </c>
      <c r="AC15" s="49" t="s">
        <v>90</v>
      </c>
      <c r="AD15" s="49" t="s">
        <v>90</v>
      </c>
      <c r="AE15" s="49" t="s">
        <v>90</v>
      </c>
      <c r="AF15" s="127" t="s">
        <v>90</v>
      </c>
      <c r="AG15" s="127">
        <v>40074708</v>
      </c>
      <c r="AH15" s="50">
        <f t="shared" si="9"/>
        <v>632</v>
      </c>
      <c r="AI15" s="51">
        <f t="shared" si="8"/>
        <v>154.37225207620907</v>
      </c>
      <c r="AJ15" s="108">
        <v>0</v>
      </c>
      <c r="AK15" s="108">
        <v>0</v>
      </c>
      <c r="AL15" s="108">
        <v>1</v>
      </c>
      <c r="AM15" s="108">
        <v>0</v>
      </c>
      <c r="AN15" s="108">
        <v>1</v>
      </c>
      <c r="AO15" s="108">
        <v>0</v>
      </c>
      <c r="AP15" s="128">
        <v>9121020</v>
      </c>
      <c r="AQ15" s="128">
        <f t="shared" si="1"/>
        <v>0</v>
      </c>
      <c r="AR15" s="52"/>
      <c r="AS15" s="53" t="s">
        <v>113</v>
      </c>
      <c r="AV15" s="40" t="s">
        <v>98</v>
      </c>
      <c r="AW15" s="40" t="s">
        <v>99</v>
      </c>
      <c r="AY15" s="107"/>
    </row>
    <row r="16" spans="2:51" x14ac:dyDescent="0.25">
      <c r="B16" s="41">
        <v>2.2083333333333299</v>
      </c>
      <c r="C16" s="41">
        <v>0.25</v>
      </c>
      <c r="D16" s="123">
        <v>15</v>
      </c>
      <c r="E16" s="42">
        <f t="shared" si="2"/>
        <v>10.563380281690142</v>
      </c>
      <c r="F16" s="93">
        <v>75</v>
      </c>
      <c r="G16" s="42">
        <f t="shared" si="3"/>
        <v>52.816901408450704</v>
      </c>
      <c r="H16" s="43" t="s">
        <v>88</v>
      </c>
      <c r="I16" s="43">
        <f t="shared" si="4"/>
        <v>51.408450704225352</v>
      </c>
      <c r="J16" s="44">
        <f t="shared" ref="J16:J25" si="10">F16/1.42</f>
        <v>52.816901408450704</v>
      </c>
      <c r="K16" s="43">
        <f>J16+1.42</f>
        <v>54.236901408450706</v>
      </c>
      <c r="L16" s="45">
        <v>19</v>
      </c>
      <c r="M16" s="46" t="s">
        <v>100</v>
      </c>
      <c r="N16" s="46">
        <v>13.1</v>
      </c>
      <c r="O16" s="124">
        <v>130</v>
      </c>
      <c r="P16" s="124">
        <v>123</v>
      </c>
      <c r="Q16" s="124">
        <v>50390916</v>
      </c>
      <c r="R16" s="47">
        <f t="shared" si="5"/>
        <v>4985</v>
      </c>
      <c r="S16" s="48">
        <f t="shared" si="6"/>
        <v>119.64</v>
      </c>
      <c r="T16" s="48">
        <f t="shared" si="7"/>
        <v>4.9850000000000003</v>
      </c>
      <c r="U16" s="125">
        <v>9.5</v>
      </c>
      <c r="V16" s="125">
        <f t="shared" si="0"/>
        <v>9.5</v>
      </c>
      <c r="W16" s="126" t="s">
        <v>125</v>
      </c>
      <c r="X16" s="128">
        <v>0</v>
      </c>
      <c r="Y16" s="128">
        <v>0</v>
      </c>
      <c r="Z16" s="128">
        <v>1187</v>
      </c>
      <c r="AA16" s="128">
        <v>0</v>
      </c>
      <c r="AB16" s="128">
        <v>1178</v>
      </c>
      <c r="AC16" s="49" t="s">
        <v>90</v>
      </c>
      <c r="AD16" s="49" t="s">
        <v>90</v>
      </c>
      <c r="AE16" s="49" t="s">
        <v>90</v>
      </c>
      <c r="AF16" s="127" t="s">
        <v>90</v>
      </c>
      <c r="AG16" s="127">
        <v>40075500</v>
      </c>
      <c r="AH16" s="50">
        <f t="shared" si="9"/>
        <v>792</v>
      </c>
      <c r="AI16" s="51">
        <f t="shared" si="8"/>
        <v>158.876629889669</v>
      </c>
      <c r="AJ16" s="108">
        <v>0</v>
      </c>
      <c r="AK16" s="108">
        <v>0</v>
      </c>
      <c r="AL16" s="108">
        <v>1</v>
      </c>
      <c r="AM16" s="108">
        <v>0</v>
      </c>
      <c r="AN16" s="108">
        <v>1</v>
      </c>
      <c r="AO16" s="108">
        <v>0</v>
      </c>
      <c r="AP16" s="128">
        <v>9121020</v>
      </c>
      <c r="AQ16" s="128">
        <f t="shared" si="1"/>
        <v>0</v>
      </c>
      <c r="AR16" s="54">
        <v>1.38</v>
      </c>
      <c r="AS16" s="53" t="s">
        <v>101</v>
      </c>
      <c r="AV16" s="40" t="s">
        <v>102</v>
      </c>
      <c r="AW16" s="40" t="s">
        <v>103</v>
      </c>
      <c r="AY16" s="107"/>
    </row>
    <row r="17" spans="1:51" x14ac:dyDescent="0.25">
      <c r="B17" s="41">
        <v>2.25</v>
      </c>
      <c r="C17" s="41">
        <v>0.29166666666666702</v>
      </c>
      <c r="D17" s="123">
        <v>9</v>
      </c>
      <c r="E17" s="42">
        <f t="shared" si="2"/>
        <v>6.3380281690140849</v>
      </c>
      <c r="F17" s="93">
        <v>83</v>
      </c>
      <c r="G17" s="42">
        <f t="shared" si="3"/>
        <v>58.450704225352112</v>
      </c>
      <c r="H17" s="43" t="s">
        <v>88</v>
      </c>
      <c r="I17" s="43">
        <f t="shared" si="4"/>
        <v>57.04225352112676</v>
      </c>
      <c r="J17" s="44">
        <f t="shared" si="10"/>
        <v>58.450704225352112</v>
      </c>
      <c r="K17" s="43">
        <f t="shared" ref="K17:K22" si="11">J17+1.42</f>
        <v>59.870704225352114</v>
      </c>
      <c r="L17" s="45">
        <v>19</v>
      </c>
      <c r="M17" s="46" t="s">
        <v>100</v>
      </c>
      <c r="N17" s="46">
        <v>16.7</v>
      </c>
      <c r="O17" s="124">
        <v>140</v>
      </c>
      <c r="P17" s="124">
        <v>143</v>
      </c>
      <c r="Q17" s="124">
        <v>50396447</v>
      </c>
      <c r="R17" s="47">
        <f t="shared" si="5"/>
        <v>5531</v>
      </c>
      <c r="S17" s="48">
        <f t="shared" si="6"/>
        <v>132.744</v>
      </c>
      <c r="T17" s="48">
        <f t="shared" si="7"/>
        <v>5.5309999999999997</v>
      </c>
      <c r="U17" s="125">
        <v>9.5</v>
      </c>
      <c r="V17" s="125">
        <f t="shared" si="0"/>
        <v>9.5</v>
      </c>
      <c r="W17" s="126" t="s">
        <v>133</v>
      </c>
      <c r="X17" s="128">
        <v>0</v>
      </c>
      <c r="Y17" s="128">
        <v>1006</v>
      </c>
      <c r="Z17" s="128">
        <v>1187</v>
      </c>
      <c r="AA17" s="128">
        <v>1185</v>
      </c>
      <c r="AB17" s="128">
        <v>1187</v>
      </c>
      <c r="AC17" s="49" t="s">
        <v>90</v>
      </c>
      <c r="AD17" s="49" t="s">
        <v>90</v>
      </c>
      <c r="AE17" s="49" t="s">
        <v>90</v>
      </c>
      <c r="AF17" s="127" t="s">
        <v>90</v>
      </c>
      <c r="AG17" s="127">
        <v>40076688</v>
      </c>
      <c r="AH17" s="50">
        <f t="shared" si="9"/>
        <v>1188</v>
      </c>
      <c r="AI17" s="51">
        <f t="shared" si="8"/>
        <v>214.78936901102875</v>
      </c>
      <c r="AJ17" s="108">
        <v>0</v>
      </c>
      <c r="AK17" s="108">
        <v>1</v>
      </c>
      <c r="AL17" s="108">
        <v>1</v>
      </c>
      <c r="AM17" s="108">
        <v>1</v>
      </c>
      <c r="AN17" s="108">
        <v>1</v>
      </c>
      <c r="AO17" s="108">
        <v>0</v>
      </c>
      <c r="AP17" s="128">
        <v>9121020</v>
      </c>
      <c r="AQ17" s="128">
        <f t="shared" si="1"/>
        <v>0</v>
      </c>
      <c r="AR17" s="52"/>
      <c r="AS17" s="53" t="s">
        <v>101</v>
      </c>
      <c r="AT17" s="55"/>
      <c r="AV17" s="40" t="s">
        <v>104</v>
      </c>
      <c r="AW17" s="40" t="s">
        <v>105</v>
      </c>
      <c r="AY17" s="111"/>
    </row>
    <row r="18" spans="1:51" x14ac:dyDescent="0.25">
      <c r="B18" s="41">
        <v>2.2916666666666701</v>
      </c>
      <c r="C18" s="41">
        <v>0.33333333333333298</v>
      </c>
      <c r="D18" s="123">
        <v>7</v>
      </c>
      <c r="E18" s="42">
        <f t="shared" si="2"/>
        <v>4.9295774647887329</v>
      </c>
      <c r="F18" s="93">
        <v>83</v>
      </c>
      <c r="G18" s="42">
        <f t="shared" si="3"/>
        <v>58.450704225352112</v>
      </c>
      <c r="H18" s="43" t="s">
        <v>88</v>
      </c>
      <c r="I18" s="43">
        <f t="shared" si="4"/>
        <v>57.04225352112676</v>
      </c>
      <c r="J18" s="44">
        <f t="shared" si="10"/>
        <v>58.450704225352112</v>
      </c>
      <c r="K18" s="43">
        <f t="shared" si="11"/>
        <v>59.870704225352114</v>
      </c>
      <c r="L18" s="45">
        <v>19</v>
      </c>
      <c r="M18" s="46" t="s">
        <v>100</v>
      </c>
      <c r="N18" s="46">
        <v>17.3</v>
      </c>
      <c r="O18" s="124">
        <v>135</v>
      </c>
      <c r="P18" s="124">
        <v>149</v>
      </c>
      <c r="Q18" s="124">
        <v>50402865</v>
      </c>
      <c r="R18" s="47">
        <f t="shared" si="5"/>
        <v>6418</v>
      </c>
      <c r="S18" s="48">
        <f t="shared" si="6"/>
        <v>154.03200000000001</v>
      </c>
      <c r="T18" s="48">
        <f t="shared" si="7"/>
        <v>6.4180000000000001</v>
      </c>
      <c r="U18" s="125">
        <v>9.1999999999999993</v>
      </c>
      <c r="V18" s="125">
        <f t="shared" si="0"/>
        <v>9.1999999999999993</v>
      </c>
      <c r="W18" s="126" t="s">
        <v>133</v>
      </c>
      <c r="X18" s="128">
        <v>0</v>
      </c>
      <c r="Y18" s="128">
        <v>1067</v>
      </c>
      <c r="Z18" s="128">
        <v>1186</v>
      </c>
      <c r="AA18" s="128">
        <v>1185</v>
      </c>
      <c r="AB18" s="128">
        <v>1187</v>
      </c>
      <c r="AC18" s="49" t="s">
        <v>90</v>
      </c>
      <c r="AD18" s="49" t="s">
        <v>90</v>
      </c>
      <c r="AE18" s="49" t="s">
        <v>90</v>
      </c>
      <c r="AF18" s="127" t="s">
        <v>90</v>
      </c>
      <c r="AG18" s="127">
        <v>40078116</v>
      </c>
      <c r="AH18" s="50">
        <f t="shared" si="9"/>
        <v>1428</v>
      </c>
      <c r="AI18" s="51">
        <f t="shared" si="8"/>
        <v>222.49922094110315</v>
      </c>
      <c r="AJ18" s="108">
        <v>0</v>
      </c>
      <c r="AK18" s="108">
        <v>1</v>
      </c>
      <c r="AL18" s="108">
        <v>1</v>
      </c>
      <c r="AM18" s="108">
        <v>1</v>
      </c>
      <c r="AN18" s="108">
        <v>1</v>
      </c>
      <c r="AO18" s="108">
        <v>0</v>
      </c>
      <c r="AP18" s="128">
        <v>9121020</v>
      </c>
      <c r="AQ18" s="128">
        <f t="shared" si="1"/>
        <v>0</v>
      </c>
      <c r="AR18" s="52"/>
      <c r="AS18" s="53" t="s">
        <v>101</v>
      </c>
      <c r="AV18" s="40" t="s">
        <v>106</v>
      </c>
      <c r="AW18" s="40" t="s">
        <v>107</v>
      </c>
      <c r="AY18" s="111"/>
    </row>
    <row r="19" spans="1:51" x14ac:dyDescent="0.25">
      <c r="B19" s="41">
        <v>2.3333333333333299</v>
      </c>
      <c r="C19" s="41">
        <v>0.375</v>
      </c>
      <c r="D19" s="123">
        <v>5</v>
      </c>
      <c r="E19" s="42">
        <f t="shared" si="2"/>
        <v>3.5211267605633805</v>
      </c>
      <c r="F19" s="93">
        <v>83</v>
      </c>
      <c r="G19" s="42">
        <f t="shared" si="3"/>
        <v>58.450704225352112</v>
      </c>
      <c r="H19" s="43" t="s">
        <v>88</v>
      </c>
      <c r="I19" s="43">
        <f t="shared" si="4"/>
        <v>57.04225352112676</v>
      </c>
      <c r="J19" s="44">
        <f t="shared" si="10"/>
        <v>58.450704225352112</v>
      </c>
      <c r="K19" s="43">
        <f t="shared" si="11"/>
        <v>59.870704225352114</v>
      </c>
      <c r="L19" s="45">
        <v>19</v>
      </c>
      <c r="M19" s="46" t="s">
        <v>100</v>
      </c>
      <c r="N19" s="46">
        <v>18.399999999999999</v>
      </c>
      <c r="O19" s="124">
        <v>132</v>
      </c>
      <c r="P19" s="124">
        <v>147</v>
      </c>
      <c r="Q19" s="124">
        <v>50408953</v>
      </c>
      <c r="R19" s="47">
        <f t="shared" si="5"/>
        <v>6088</v>
      </c>
      <c r="S19" s="48">
        <f t="shared" si="6"/>
        <v>146.11199999999999</v>
      </c>
      <c r="T19" s="48">
        <f t="shared" si="7"/>
        <v>6.0880000000000001</v>
      </c>
      <c r="U19" s="125">
        <v>8.4</v>
      </c>
      <c r="V19" s="125">
        <f t="shared" si="0"/>
        <v>8.4</v>
      </c>
      <c r="W19" s="126" t="s">
        <v>133</v>
      </c>
      <c r="X19" s="128">
        <v>0</v>
      </c>
      <c r="Y19" s="128">
        <v>1118</v>
      </c>
      <c r="Z19" s="128">
        <v>1186</v>
      </c>
      <c r="AA19" s="128">
        <v>1185</v>
      </c>
      <c r="AB19" s="128">
        <v>1187</v>
      </c>
      <c r="AC19" s="49" t="s">
        <v>90</v>
      </c>
      <c r="AD19" s="49" t="s">
        <v>90</v>
      </c>
      <c r="AE19" s="49" t="s">
        <v>90</v>
      </c>
      <c r="AF19" s="127" t="s">
        <v>90</v>
      </c>
      <c r="AG19" s="127">
        <v>40079496</v>
      </c>
      <c r="AH19" s="50">
        <f t="shared" si="9"/>
        <v>1380</v>
      </c>
      <c r="AI19" s="51">
        <f t="shared" si="8"/>
        <v>226.6754270696452</v>
      </c>
      <c r="AJ19" s="108">
        <v>0</v>
      </c>
      <c r="AK19" s="108">
        <v>1</v>
      </c>
      <c r="AL19" s="108">
        <v>1</v>
      </c>
      <c r="AM19" s="108">
        <v>1</v>
      </c>
      <c r="AN19" s="108">
        <v>1</v>
      </c>
      <c r="AO19" s="108">
        <v>0</v>
      </c>
      <c r="AP19" s="128">
        <v>9121020</v>
      </c>
      <c r="AQ19" s="128">
        <f t="shared" si="1"/>
        <v>0</v>
      </c>
      <c r="AR19" s="52"/>
      <c r="AS19" s="53" t="s">
        <v>101</v>
      </c>
      <c r="AV19" s="40" t="s">
        <v>108</v>
      </c>
      <c r="AW19" s="40" t="s">
        <v>109</v>
      </c>
      <c r="AY19" s="111"/>
    </row>
    <row r="20" spans="1:51" x14ac:dyDescent="0.25">
      <c r="B20" s="41">
        <v>2.375</v>
      </c>
      <c r="C20" s="41">
        <v>0.41666666666666669</v>
      </c>
      <c r="D20" s="123">
        <v>6</v>
      </c>
      <c r="E20" s="42">
        <f t="shared" si="2"/>
        <v>4.2253521126760569</v>
      </c>
      <c r="F20" s="93">
        <v>83</v>
      </c>
      <c r="G20" s="42">
        <f t="shared" si="3"/>
        <v>58.450704225352112</v>
      </c>
      <c r="H20" s="43" t="s">
        <v>88</v>
      </c>
      <c r="I20" s="43">
        <f t="shared" si="4"/>
        <v>57.04225352112676</v>
      </c>
      <c r="J20" s="44">
        <f t="shared" si="10"/>
        <v>58.450704225352112</v>
      </c>
      <c r="K20" s="43">
        <f t="shared" si="11"/>
        <v>59.870704225352114</v>
      </c>
      <c r="L20" s="45">
        <v>19</v>
      </c>
      <c r="M20" s="46" t="s">
        <v>100</v>
      </c>
      <c r="N20" s="46">
        <v>17.7</v>
      </c>
      <c r="O20" s="124">
        <v>134</v>
      </c>
      <c r="P20" s="124">
        <v>153</v>
      </c>
      <c r="Q20" s="124">
        <v>50415304</v>
      </c>
      <c r="R20" s="47">
        <f t="shared" si="5"/>
        <v>6351</v>
      </c>
      <c r="S20" s="48">
        <f t="shared" si="6"/>
        <v>152.42400000000001</v>
      </c>
      <c r="T20" s="48">
        <f t="shared" si="7"/>
        <v>6.351</v>
      </c>
      <c r="U20" s="125">
        <v>7.6</v>
      </c>
      <c r="V20" s="125">
        <f t="shared" si="0"/>
        <v>7.6</v>
      </c>
      <c r="W20" s="126" t="s">
        <v>133</v>
      </c>
      <c r="X20" s="128">
        <v>0</v>
      </c>
      <c r="Y20" s="128">
        <v>1118</v>
      </c>
      <c r="Z20" s="128">
        <v>1187</v>
      </c>
      <c r="AA20" s="128">
        <v>1185</v>
      </c>
      <c r="AB20" s="128">
        <v>1187</v>
      </c>
      <c r="AC20" s="49" t="s">
        <v>90</v>
      </c>
      <c r="AD20" s="49" t="s">
        <v>90</v>
      </c>
      <c r="AE20" s="49" t="s">
        <v>90</v>
      </c>
      <c r="AF20" s="127" t="s">
        <v>90</v>
      </c>
      <c r="AG20" s="127">
        <v>40080928</v>
      </c>
      <c r="AH20" s="50">
        <f t="shared" si="9"/>
        <v>1432</v>
      </c>
      <c r="AI20" s="51">
        <f t="shared" si="8"/>
        <v>225.47630294441819</v>
      </c>
      <c r="AJ20" s="108">
        <v>0</v>
      </c>
      <c r="AK20" s="108">
        <v>1</v>
      </c>
      <c r="AL20" s="108">
        <v>1</v>
      </c>
      <c r="AM20" s="108">
        <v>1</v>
      </c>
      <c r="AN20" s="108">
        <v>1</v>
      </c>
      <c r="AO20" s="108">
        <v>0</v>
      </c>
      <c r="AP20" s="128">
        <v>9121020</v>
      </c>
      <c r="AQ20" s="128">
        <f t="shared" si="1"/>
        <v>0</v>
      </c>
      <c r="AR20" s="54">
        <v>1.29</v>
      </c>
      <c r="AS20" s="53" t="s">
        <v>101</v>
      </c>
      <c r="AY20" s="111"/>
    </row>
    <row r="21" spans="1:51" x14ac:dyDescent="0.25">
      <c r="B21" s="41">
        <v>2.4166666666666701</v>
      </c>
      <c r="C21" s="41">
        <v>0.45833333333333298</v>
      </c>
      <c r="D21" s="123">
        <v>4</v>
      </c>
      <c r="E21" s="42">
        <f t="shared" si="2"/>
        <v>2.8169014084507045</v>
      </c>
      <c r="F21" s="93">
        <v>83</v>
      </c>
      <c r="G21" s="42">
        <f t="shared" si="3"/>
        <v>58.450704225352112</v>
      </c>
      <c r="H21" s="43" t="s">
        <v>88</v>
      </c>
      <c r="I21" s="43">
        <f t="shared" si="4"/>
        <v>57.04225352112676</v>
      </c>
      <c r="J21" s="44">
        <f t="shared" si="10"/>
        <v>58.450704225352112</v>
      </c>
      <c r="K21" s="43">
        <f t="shared" si="11"/>
        <v>59.870704225352114</v>
      </c>
      <c r="L21" s="45">
        <v>19</v>
      </c>
      <c r="M21" s="46" t="s">
        <v>100</v>
      </c>
      <c r="N21" s="46">
        <v>17.7</v>
      </c>
      <c r="O21" s="124">
        <v>129</v>
      </c>
      <c r="P21" s="124">
        <v>152</v>
      </c>
      <c r="Q21" s="124">
        <v>50421561</v>
      </c>
      <c r="R21" s="47">
        <f t="shared" si="5"/>
        <v>6257</v>
      </c>
      <c r="S21" s="48">
        <f t="shared" si="6"/>
        <v>150.16800000000001</v>
      </c>
      <c r="T21" s="48">
        <f t="shared" si="7"/>
        <v>6.2569999999999997</v>
      </c>
      <c r="U21" s="125">
        <v>6.7</v>
      </c>
      <c r="V21" s="125">
        <f t="shared" si="0"/>
        <v>6.7</v>
      </c>
      <c r="W21" s="126" t="s">
        <v>133</v>
      </c>
      <c r="X21" s="128">
        <v>0</v>
      </c>
      <c r="Y21" s="128">
        <v>1157</v>
      </c>
      <c r="Z21" s="128">
        <v>1187</v>
      </c>
      <c r="AA21" s="128">
        <v>1185</v>
      </c>
      <c r="AB21" s="128">
        <v>1187</v>
      </c>
      <c r="AC21" s="49" t="s">
        <v>90</v>
      </c>
      <c r="AD21" s="49" t="s">
        <v>90</v>
      </c>
      <c r="AE21" s="49" t="s">
        <v>90</v>
      </c>
      <c r="AF21" s="127" t="s">
        <v>90</v>
      </c>
      <c r="AG21" s="127">
        <v>40082344</v>
      </c>
      <c r="AH21" s="50">
        <f t="shared" si="9"/>
        <v>1416</v>
      </c>
      <c r="AI21" s="51">
        <f t="shared" si="8"/>
        <v>226.30653667891963</v>
      </c>
      <c r="AJ21" s="108">
        <v>0</v>
      </c>
      <c r="AK21" s="108">
        <v>1</v>
      </c>
      <c r="AL21" s="108">
        <v>1</v>
      </c>
      <c r="AM21" s="108">
        <v>1</v>
      </c>
      <c r="AN21" s="108">
        <v>1</v>
      </c>
      <c r="AO21" s="108">
        <v>0</v>
      </c>
      <c r="AP21" s="128">
        <v>9121020</v>
      </c>
      <c r="AQ21" s="128">
        <f t="shared" si="1"/>
        <v>0</v>
      </c>
      <c r="AR21" s="52"/>
      <c r="AS21" s="53" t="s">
        <v>101</v>
      </c>
      <c r="AY21" s="111"/>
    </row>
    <row r="22" spans="1:51" x14ac:dyDescent="0.25">
      <c r="B22" s="41">
        <v>2.4583333333333299</v>
      </c>
      <c r="C22" s="41">
        <v>0.5</v>
      </c>
      <c r="D22" s="123">
        <v>4</v>
      </c>
      <c r="E22" s="42">
        <f t="shared" si="2"/>
        <v>2.8169014084507045</v>
      </c>
      <c r="F22" s="93">
        <v>83</v>
      </c>
      <c r="G22" s="42">
        <f t="shared" si="3"/>
        <v>58.450704225352112</v>
      </c>
      <c r="H22" s="43" t="s">
        <v>88</v>
      </c>
      <c r="I22" s="43">
        <f t="shared" si="4"/>
        <v>57.04225352112676</v>
      </c>
      <c r="J22" s="44">
        <f t="shared" si="10"/>
        <v>58.450704225352112</v>
      </c>
      <c r="K22" s="43">
        <f t="shared" si="11"/>
        <v>59.870704225352114</v>
      </c>
      <c r="L22" s="45">
        <v>19</v>
      </c>
      <c r="M22" s="46" t="s">
        <v>100</v>
      </c>
      <c r="N22" s="46">
        <v>17.3</v>
      </c>
      <c r="O22" s="124">
        <v>128</v>
      </c>
      <c r="P22" s="124">
        <v>144</v>
      </c>
      <c r="Q22" s="124">
        <v>50427662</v>
      </c>
      <c r="R22" s="47">
        <f t="shared" si="5"/>
        <v>6101</v>
      </c>
      <c r="S22" s="48">
        <f t="shared" si="6"/>
        <v>146.42400000000001</v>
      </c>
      <c r="T22" s="48">
        <f t="shared" si="7"/>
        <v>6.101</v>
      </c>
      <c r="U22" s="125">
        <v>5.7</v>
      </c>
      <c r="V22" s="125">
        <f t="shared" si="0"/>
        <v>5.7</v>
      </c>
      <c r="W22" s="126" t="s">
        <v>133</v>
      </c>
      <c r="X22" s="128">
        <v>0</v>
      </c>
      <c r="Y22" s="128">
        <v>1188</v>
      </c>
      <c r="Z22" s="128">
        <v>1186</v>
      </c>
      <c r="AA22" s="128">
        <v>1185</v>
      </c>
      <c r="AB22" s="128">
        <v>1187</v>
      </c>
      <c r="AC22" s="49" t="s">
        <v>90</v>
      </c>
      <c r="AD22" s="49" t="s">
        <v>90</v>
      </c>
      <c r="AE22" s="49" t="s">
        <v>90</v>
      </c>
      <c r="AF22" s="127" t="s">
        <v>90</v>
      </c>
      <c r="AG22" s="127">
        <v>40083764</v>
      </c>
      <c r="AH22" s="50">
        <f t="shared" si="9"/>
        <v>1420</v>
      </c>
      <c r="AI22" s="51">
        <f t="shared" si="8"/>
        <v>232.74872971643993</v>
      </c>
      <c r="AJ22" s="108">
        <v>0</v>
      </c>
      <c r="AK22" s="108">
        <v>1</v>
      </c>
      <c r="AL22" s="108">
        <v>1</v>
      </c>
      <c r="AM22" s="108">
        <v>1</v>
      </c>
      <c r="AN22" s="108">
        <v>1</v>
      </c>
      <c r="AO22" s="108">
        <v>0</v>
      </c>
      <c r="AP22" s="128">
        <v>9121020</v>
      </c>
      <c r="AQ22" s="128">
        <f t="shared" si="1"/>
        <v>0</v>
      </c>
      <c r="AR22" s="52"/>
      <c r="AS22" s="53" t="s">
        <v>101</v>
      </c>
      <c r="AV22" s="56" t="s">
        <v>110</v>
      </c>
      <c r="AY22" s="111"/>
    </row>
    <row r="23" spans="1:51" x14ac:dyDescent="0.25">
      <c r="A23" s="107" t="s">
        <v>128</v>
      </c>
      <c r="B23" s="41">
        <v>2.5</v>
      </c>
      <c r="C23" s="41">
        <v>0.54166666666666696</v>
      </c>
      <c r="D23" s="123">
        <v>4</v>
      </c>
      <c r="E23" s="42">
        <v>8</v>
      </c>
      <c r="F23" s="110">
        <v>81</v>
      </c>
      <c r="G23" s="42">
        <f t="shared" si="3"/>
        <v>57.04225352112676</v>
      </c>
      <c r="H23" s="43" t="s">
        <v>88</v>
      </c>
      <c r="I23" s="43">
        <f t="shared" si="4"/>
        <v>55.633802816901408</v>
      </c>
      <c r="J23" s="44">
        <f t="shared" si="10"/>
        <v>57.04225352112676</v>
      </c>
      <c r="K23" s="43">
        <f>J23+(6/1.42)</f>
        <v>61.267605633802816</v>
      </c>
      <c r="L23" s="45">
        <v>19</v>
      </c>
      <c r="M23" s="46" t="s">
        <v>100</v>
      </c>
      <c r="N23" s="46">
        <v>17.5</v>
      </c>
      <c r="O23" s="124">
        <v>125</v>
      </c>
      <c r="P23" s="124">
        <v>126</v>
      </c>
      <c r="Q23" s="124">
        <v>50434043</v>
      </c>
      <c r="R23" s="47">
        <f t="shared" si="5"/>
        <v>6381</v>
      </c>
      <c r="S23" s="48">
        <f t="shared" si="6"/>
        <v>153.14400000000001</v>
      </c>
      <c r="T23" s="48">
        <f t="shared" si="7"/>
        <v>6.3810000000000002</v>
      </c>
      <c r="U23" s="125">
        <v>4.5999999999999996</v>
      </c>
      <c r="V23" s="125">
        <f t="shared" si="0"/>
        <v>4.5999999999999996</v>
      </c>
      <c r="W23" s="126" t="s">
        <v>133</v>
      </c>
      <c r="X23" s="128">
        <v>0</v>
      </c>
      <c r="Y23" s="128">
        <v>1188</v>
      </c>
      <c r="Z23" s="128">
        <v>1187</v>
      </c>
      <c r="AA23" s="128">
        <v>1185</v>
      </c>
      <c r="AB23" s="128">
        <v>1187</v>
      </c>
      <c r="AC23" s="49" t="s">
        <v>90</v>
      </c>
      <c r="AD23" s="49" t="s">
        <v>90</v>
      </c>
      <c r="AE23" s="49" t="s">
        <v>90</v>
      </c>
      <c r="AF23" s="127" t="s">
        <v>90</v>
      </c>
      <c r="AG23" s="127">
        <v>40085260</v>
      </c>
      <c r="AH23" s="50">
        <f t="shared" si="9"/>
        <v>1496</v>
      </c>
      <c r="AI23" s="51">
        <f t="shared" si="8"/>
        <v>234.44601159692837</v>
      </c>
      <c r="AJ23" s="108">
        <v>0</v>
      </c>
      <c r="AK23" s="108">
        <v>1</v>
      </c>
      <c r="AL23" s="108">
        <v>1</v>
      </c>
      <c r="AM23" s="108">
        <v>1</v>
      </c>
      <c r="AN23" s="108">
        <v>1</v>
      </c>
      <c r="AO23" s="108">
        <v>0</v>
      </c>
      <c r="AP23" s="128">
        <v>9121020</v>
      </c>
      <c r="AQ23" s="128">
        <f t="shared" si="1"/>
        <v>0</v>
      </c>
      <c r="AR23" s="52"/>
      <c r="AS23" s="53" t="s">
        <v>113</v>
      </c>
      <c r="AT23" s="55"/>
      <c r="AV23" s="57" t="s">
        <v>111</v>
      </c>
      <c r="AW23" s="58" t="s">
        <v>112</v>
      </c>
      <c r="AY23" s="111"/>
    </row>
    <row r="24" spans="1:51" x14ac:dyDescent="0.25">
      <c r="B24" s="41">
        <v>2.5416666666666701</v>
      </c>
      <c r="C24" s="41">
        <v>0.58333333333333404</v>
      </c>
      <c r="D24" s="123">
        <v>4</v>
      </c>
      <c r="E24" s="42">
        <f t="shared" si="2"/>
        <v>2.8169014084507045</v>
      </c>
      <c r="F24" s="110">
        <v>81</v>
      </c>
      <c r="G24" s="42">
        <f t="shared" si="3"/>
        <v>57.04225352112676</v>
      </c>
      <c r="H24" s="43" t="s">
        <v>88</v>
      </c>
      <c r="I24" s="43">
        <f t="shared" si="4"/>
        <v>55.633802816901408</v>
      </c>
      <c r="J24" s="44">
        <f t="shared" si="10"/>
        <v>57.04225352112676</v>
      </c>
      <c r="K24" s="43">
        <f t="shared" ref="K24:K34" si="12">J24+(6/1.42)</f>
        <v>61.267605633802816</v>
      </c>
      <c r="L24" s="45">
        <v>18</v>
      </c>
      <c r="M24" s="46" t="s">
        <v>100</v>
      </c>
      <c r="N24" s="46">
        <v>17.3</v>
      </c>
      <c r="O24" s="124">
        <v>130</v>
      </c>
      <c r="P24" s="124">
        <v>146</v>
      </c>
      <c r="Q24" s="124">
        <v>50440097</v>
      </c>
      <c r="R24" s="47">
        <f t="shared" si="5"/>
        <v>6054</v>
      </c>
      <c r="S24" s="48">
        <f t="shared" si="6"/>
        <v>145.29599999999999</v>
      </c>
      <c r="T24" s="48">
        <f t="shared" si="7"/>
        <v>6.0540000000000003</v>
      </c>
      <c r="U24" s="125">
        <v>3.7</v>
      </c>
      <c r="V24" s="125">
        <f t="shared" si="0"/>
        <v>3.7</v>
      </c>
      <c r="W24" s="126" t="s">
        <v>133</v>
      </c>
      <c r="X24" s="128">
        <v>0</v>
      </c>
      <c r="Y24" s="128">
        <v>1076</v>
      </c>
      <c r="Z24" s="128">
        <v>1187</v>
      </c>
      <c r="AA24" s="128">
        <v>1185</v>
      </c>
      <c r="AB24" s="128">
        <v>1187</v>
      </c>
      <c r="AC24" s="49" t="s">
        <v>90</v>
      </c>
      <c r="AD24" s="49" t="s">
        <v>90</v>
      </c>
      <c r="AE24" s="49" t="s">
        <v>90</v>
      </c>
      <c r="AF24" s="127" t="s">
        <v>90</v>
      </c>
      <c r="AG24" s="127">
        <v>40086692</v>
      </c>
      <c r="AH24" s="50">
        <f t="shared" si="9"/>
        <v>1432</v>
      </c>
      <c r="AI24" s="51">
        <f t="shared" si="8"/>
        <v>236.53782623059132</v>
      </c>
      <c r="AJ24" s="108">
        <v>0</v>
      </c>
      <c r="AK24" s="108">
        <v>1</v>
      </c>
      <c r="AL24" s="108">
        <v>1</v>
      </c>
      <c r="AM24" s="108">
        <v>1</v>
      </c>
      <c r="AN24" s="108">
        <v>1</v>
      </c>
      <c r="AO24" s="108">
        <v>0</v>
      </c>
      <c r="AP24" s="128">
        <v>9121020</v>
      </c>
      <c r="AQ24" s="128">
        <f t="shared" si="1"/>
        <v>0</v>
      </c>
      <c r="AR24" s="54">
        <v>1.1000000000000001</v>
      </c>
      <c r="AS24" s="53" t="s">
        <v>113</v>
      </c>
      <c r="AV24" s="59" t="s">
        <v>29</v>
      </c>
      <c r="AW24" s="59">
        <v>14.7</v>
      </c>
      <c r="AY24" s="111"/>
    </row>
    <row r="25" spans="1:51" x14ac:dyDescent="0.25">
      <c r="B25" s="41">
        <v>2.5833333333333299</v>
      </c>
      <c r="C25" s="41">
        <v>0.625</v>
      </c>
      <c r="D25" s="123">
        <v>3</v>
      </c>
      <c r="E25" s="42">
        <f t="shared" si="2"/>
        <v>2.1126760563380285</v>
      </c>
      <c r="F25" s="110">
        <v>81</v>
      </c>
      <c r="G25" s="42">
        <f t="shared" si="3"/>
        <v>57.04225352112676</v>
      </c>
      <c r="H25" s="43" t="s">
        <v>88</v>
      </c>
      <c r="I25" s="43">
        <f t="shared" si="4"/>
        <v>55.633802816901408</v>
      </c>
      <c r="J25" s="44">
        <f t="shared" si="10"/>
        <v>57.04225352112676</v>
      </c>
      <c r="K25" s="43">
        <f t="shared" si="12"/>
        <v>61.267605633802816</v>
      </c>
      <c r="L25" s="45">
        <v>18</v>
      </c>
      <c r="M25" s="46" t="s">
        <v>100</v>
      </c>
      <c r="N25" s="46">
        <v>16.899999999999999</v>
      </c>
      <c r="O25" s="124">
        <v>132</v>
      </c>
      <c r="P25" s="124">
        <v>112</v>
      </c>
      <c r="Q25" s="124">
        <v>50445806</v>
      </c>
      <c r="R25" s="47">
        <f t="shared" si="5"/>
        <v>5709</v>
      </c>
      <c r="S25" s="48">
        <f t="shared" si="6"/>
        <v>137.01599999999999</v>
      </c>
      <c r="T25" s="48">
        <f t="shared" si="7"/>
        <v>5.7089999999999996</v>
      </c>
      <c r="U25" s="125">
        <v>3.3</v>
      </c>
      <c r="V25" s="125">
        <f t="shared" si="0"/>
        <v>3.3</v>
      </c>
      <c r="W25" s="126" t="s">
        <v>133</v>
      </c>
      <c r="X25" s="128">
        <v>0</v>
      </c>
      <c r="Y25" s="128">
        <v>1024</v>
      </c>
      <c r="Z25" s="128">
        <v>1187</v>
      </c>
      <c r="AA25" s="128">
        <v>1185</v>
      </c>
      <c r="AB25" s="128">
        <v>1187</v>
      </c>
      <c r="AC25" s="49" t="s">
        <v>90</v>
      </c>
      <c r="AD25" s="49" t="s">
        <v>90</v>
      </c>
      <c r="AE25" s="49" t="s">
        <v>90</v>
      </c>
      <c r="AF25" s="127" t="s">
        <v>90</v>
      </c>
      <c r="AG25" s="127">
        <v>40088016</v>
      </c>
      <c r="AH25" s="50">
        <f t="shared" si="9"/>
        <v>1324</v>
      </c>
      <c r="AI25" s="51">
        <f t="shared" si="8"/>
        <v>231.914520931862</v>
      </c>
      <c r="AJ25" s="108">
        <v>0</v>
      </c>
      <c r="AK25" s="108">
        <v>1</v>
      </c>
      <c r="AL25" s="108">
        <v>1</v>
      </c>
      <c r="AM25" s="108">
        <v>1</v>
      </c>
      <c r="AN25" s="108">
        <v>1</v>
      </c>
      <c r="AO25" s="108">
        <v>0</v>
      </c>
      <c r="AP25" s="128">
        <v>9121020</v>
      </c>
      <c r="AQ25" s="128">
        <f t="shared" si="1"/>
        <v>0</v>
      </c>
      <c r="AR25" s="52"/>
      <c r="AS25" s="53" t="s">
        <v>113</v>
      </c>
      <c r="AV25" s="59" t="s">
        <v>74</v>
      </c>
      <c r="AW25" s="59">
        <v>10.36</v>
      </c>
      <c r="AY25" s="111"/>
    </row>
    <row r="26" spans="1:51" x14ac:dyDescent="0.25">
      <c r="B26" s="41">
        <v>2.625</v>
      </c>
      <c r="C26" s="41">
        <v>0.66666666666666696</v>
      </c>
      <c r="D26" s="123">
        <v>3</v>
      </c>
      <c r="E26" s="42">
        <f t="shared" si="2"/>
        <v>2.1126760563380285</v>
      </c>
      <c r="F26" s="110">
        <v>81</v>
      </c>
      <c r="G26" s="42">
        <f t="shared" si="3"/>
        <v>57.04225352112676</v>
      </c>
      <c r="H26" s="43" t="s">
        <v>88</v>
      </c>
      <c r="I26" s="43">
        <f t="shared" si="4"/>
        <v>53.521126760563384</v>
      </c>
      <c r="J26" s="44">
        <f>(F26-3)/1.42</f>
        <v>54.929577464788736</v>
      </c>
      <c r="K26" s="43">
        <f t="shared" si="12"/>
        <v>59.154929577464792</v>
      </c>
      <c r="L26" s="45">
        <v>18</v>
      </c>
      <c r="M26" s="46" t="s">
        <v>100</v>
      </c>
      <c r="N26" s="46">
        <v>16.7</v>
      </c>
      <c r="O26" s="124">
        <v>130</v>
      </c>
      <c r="P26" s="124">
        <v>137</v>
      </c>
      <c r="Q26" s="124">
        <v>50451503</v>
      </c>
      <c r="R26" s="47">
        <f t="shared" si="5"/>
        <v>5697</v>
      </c>
      <c r="S26" s="48">
        <f t="shared" si="6"/>
        <v>136.72800000000001</v>
      </c>
      <c r="T26" s="48">
        <f t="shared" si="7"/>
        <v>5.6970000000000001</v>
      </c>
      <c r="U26" s="125">
        <v>3</v>
      </c>
      <c r="V26" s="125">
        <f t="shared" si="0"/>
        <v>3</v>
      </c>
      <c r="W26" s="126" t="s">
        <v>133</v>
      </c>
      <c r="X26" s="128">
        <v>0</v>
      </c>
      <c r="Y26" s="128">
        <v>1024</v>
      </c>
      <c r="Z26" s="128">
        <v>1187</v>
      </c>
      <c r="AA26" s="128">
        <v>1185</v>
      </c>
      <c r="AB26" s="128">
        <v>1187</v>
      </c>
      <c r="AC26" s="49" t="s">
        <v>90</v>
      </c>
      <c r="AD26" s="49" t="s">
        <v>90</v>
      </c>
      <c r="AE26" s="49" t="s">
        <v>90</v>
      </c>
      <c r="AF26" s="127" t="s">
        <v>90</v>
      </c>
      <c r="AG26" s="127">
        <v>40089340</v>
      </c>
      <c r="AH26" s="50">
        <f t="shared" si="9"/>
        <v>1324</v>
      </c>
      <c r="AI26" s="51">
        <f t="shared" si="8"/>
        <v>232.40301913287695</v>
      </c>
      <c r="AJ26" s="108">
        <v>0</v>
      </c>
      <c r="AK26" s="108">
        <v>1</v>
      </c>
      <c r="AL26" s="108">
        <v>1</v>
      </c>
      <c r="AM26" s="108">
        <v>1</v>
      </c>
      <c r="AN26" s="108">
        <v>1</v>
      </c>
      <c r="AO26" s="108">
        <v>0</v>
      </c>
      <c r="AP26" s="128">
        <v>9121020</v>
      </c>
      <c r="AQ26" s="128">
        <f t="shared" si="1"/>
        <v>0</v>
      </c>
      <c r="AR26" s="52"/>
      <c r="AS26" s="53" t="s">
        <v>113</v>
      </c>
      <c r="AV26" s="59" t="s">
        <v>114</v>
      </c>
      <c r="AW26" s="59">
        <v>1.01325</v>
      </c>
      <c r="AY26" s="111"/>
    </row>
    <row r="27" spans="1:51" x14ac:dyDescent="0.25">
      <c r="B27" s="41">
        <v>2.6666666666666701</v>
      </c>
      <c r="C27" s="41">
        <v>0.70833333333333404</v>
      </c>
      <c r="D27" s="123">
        <v>3</v>
      </c>
      <c r="E27" s="42">
        <f t="shared" si="2"/>
        <v>2.1126760563380285</v>
      </c>
      <c r="F27" s="110">
        <v>81</v>
      </c>
      <c r="G27" s="42">
        <f t="shared" si="3"/>
        <v>57.04225352112676</v>
      </c>
      <c r="H27" s="43" t="s">
        <v>88</v>
      </c>
      <c r="I27" s="43">
        <f t="shared" si="4"/>
        <v>53.521126760563384</v>
      </c>
      <c r="J27" s="44">
        <f t="shared" ref="J27:J32" si="13">(F27-3)/1.42</f>
        <v>54.929577464788736</v>
      </c>
      <c r="K27" s="43">
        <f t="shared" si="12"/>
        <v>59.154929577464792</v>
      </c>
      <c r="L27" s="45">
        <v>18</v>
      </c>
      <c r="M27" s="46" t="s">
        <v>100</v>
      </c>
      <c r="N27" s="46">
        <v>16.7</v>
      </c>
      <c r="O27" s="124">
        <v>131</v>
      </c>
      <c r="P27" s="124">
        <v>134</v>
      </c>
      <c r="Q27" s="124">
        <v>50457183</v>
      </c>
      <c r="R27" s="47">
        <f t="shared" si="5"/>
        <v>5680</v>
      </c>
      <c r="S27" s="48">
        <f t="shared" si="6"/>
        <v>136.32</v>
      </c>
      <c r="T27" s="48">
        <f t="shared" si="7"/>
        <v>5.68</v>
      </c>
      <c r="U27" s="125">
        <v>2.7</v>
      </c>
      <c r="V27" s="125">
        <f t="shared" si="0"/>
        <v>2.7</v>
      </c>
      <c r="W27" s="126" t="s">
        <v>133</v>
      </c>
      <c r="X27" s="128">
        <v>0</v>
      </c>
      <c r="Y27" s="128">
        <v>1024</v>
      </c>
      <c r="Z27" s="128">
        <v>1187</v>
      </c>
      <c r="AA27" s="128">
        <v>1185</v>
      </c>
      <c r="AB27" s="128">
        <v>1187</v>
      </c>
      <c r="AC27" s="49" t="s">
        <v>90</v>
      </c>
      <c r="AD27" s="49" t="s">
        <v>90</v>
      </c>
      <c r="AE27" s="49" t="s">
        <v>90</v>
      </c>
      <c r="AF27" s="127" t="s">
        <v>90</v>
      </c>
      <c r="AG27" s="127">
        <v>40090660</v>
      </c>
      <c r="AH27" s="50">
        <f t="shared" si="9"/>
        <v>1320</v>
      </c>
      <c r="AI27" s="51">
        <f t="shared" si="8"/>
        <v>232.3943661971831</v>
      </c>
      <c r="AJ27" s="108">
        <v>0</v>
      </c>
      <c r="AK27" s="108">
        <v>1</v>
      </c>
      <c r="AL27" s="108">
        <v>1</v>
      </c>
      <c r="AM27" s="108">
        <v>1</v>
      </c>
      <c r="AN27" s="108">
        <v>1</v>
      </c>
      <c r="AO27" s="108">
        <v>0</v>
      </c>
      <c r="AP27" s="128">
        <v>9121020</v>
      </c>
      <c r="AQ27" s="128">
        <f t="shared" si="1"/>
        <v>0</v>
      </c>
      <c r="AR27" s="52"/>
      <c r="AS27" s="53" t="s">
        <v>113</v>
      </c>
      <c r="AV27" s="59" t="s">
        <v>115</v>
      </c>
      <c r="AW27" s="59">
        <v>1</v>
      </c>
      <c r="AY27" s="111"/>
    </row>
    <row r="28" spans="1:51" x14ac:dyDescent="0.25">
      <c r="B28" s="41">
        <v>2.7083333333333299</v>
      </c>
      <c r="C28" s="41">
        <v>0.750000000000002</v>
      </c>
      <c r="D28" s="123">
        <v>4</v>
      </c>
      <c r="E28" s="42">
        <f t="shared" si="2"/>
        <v>2.8169014084507045</v>
      </c>
      <c r="F28" s="110">
        <v>78</v>
      </c>
      <c r="G28" s="42">
        <f t="shared" si="3"/>
        <v>54.929577464788736</v>
      </c>
      <c r="H28" s="43" t="s">
        <v>88</v>
      </c>
      <c r="I28" s="43">
        <f t="shared" si="4"/>
        <v>51.408450704225352</v>
      </c>
      <c r="J28" s="44">
        <f t="shared" si="13"/>
        <v>52.816901408450704</v>
      </c>
      <c r="K28" s="43">
        <f t="shared" si="12"/>
        <v>57.04225352112676</v>
      </c>
      <c r="L28" s="45">
        <v>18</v>
      </c>
      <c r="M28" s="46" t="s">
        <v>100</v>
      </c>
      <c r="N28" s="46">
        <v>16.7</v>
      </c>
      <c r="O28" s="124">
        <v>130</v>
      </c>
      <c r="P28" s="124">
        <v>132</v>
      </c>
      <c r="Q28" s="124">
        <v>50462801</v>
      </c>
      <c r="R28" s="47">
        <f t="shared" si="5"/>
        <v>5618</v>
      </c>
      <c r="S28" s="48">
        <f t="shared" si="6"/>
        <v>134.83199999999999</v>
      </c>
      <c r="T28" s="48">
        <f t="shared" si="7"/>
        <v>5.6180000000000003</v>
      </c>
      <c r="U28" s="125">
        <v>2.5</v>
      </c>
      <c r="V28" s="125">
        <f t="shared" si="0"/>
        <v>2.5</v>
      </c>
      <c r="W28" s="126" t="s">
        <v>133</v>
      </c>
      <c r="X28" s="128">
        <v>0</v>
      </c>
      <c r="Y28" s="128">
        <v>1024</v>
      </c>
      <c r="Z28" s="128">
        <v>1187</v>
      </c>
      <c r="AA28" s="128">
        <v>1185</v>
      </c>
      <c r="AB28" s="128">
        <v>1187</v>
      </c>
      <c r="AC28" s="49" t="s">
        <v>90</v>
      </c>
      <c r="AD28" s="49" t="s">
        <v>90</v>
      </c>
      <c r="AE28" s="49" t="s">
        <v>90</v>
      </c>
      <c r="AF28" s="127" t="s">
        <v>90</v>
      </c>
      <c r="AG28" s="127">
        <v>40091980</v>
      </c>
      <c r="AH28" s="50">
        <f t="shared" si="9"/>
        <v>1320</v>
      </c>
      <c r="AI28" s="51">
        <f t="shared" si="8"/>
        <v>234.95906016375932</v>
      </c>
      <c r="AJ28" s="108">
        <v>0</v>
      </c>
      <c r="AK28" s="108">
        <v>1</v>
      </c>
      <c r="AL28" s="108">
        <v>1</v>
      </c>
      <c r="AM28" s="108">
        <v>1</v>
      </c>
      <c r="AN28" s="108">
        <v>1</v>
      </c>
      <c r="AO28" s="108">
        <v>0</v>
      </c>
      <c r="AP28" s="128">
        <v>9121020</v>
      </c>
      <c r="AQ28" s="128">
        <f t="shared" si="1"/>
        <v>0</v>
      </c>
      <c r="AR28" s="54">
        <v>1.1499999999999999</v>
      </c>
      <c r="AS28" s="53" t="s">
        <v>113</v>
      </c>
      <c r="AV28" s="59" t="s">
        <v>116</v>
      </c>
      <c r="AW28" s="59">
        <v>101.325</v>
      </c>
      <c r="AY28" s="111"/>
    </row>
    <row r="29" spans="1:51" x14ac:dyDescent="0.25">
      <c r="B29" s="41">
        <v>2.75</v>
      </c>
      <c r="C29" s="41">
        <v>0.79166666666666896</v>
      </c>
      <c r="D29" s="123">
        <v>4</v>
      </c>
      <c r="E29" s="42">
        <f t="shared" si="2"/>
        <v>2.8169014084507045</v>
      </c>
      <c r="F29" s="110">
        <v>78</v>
      </c>
      <c r="G29" s="42">
        <f t="shared" si="3"/>
        <v>54.929577464788736</v>
      </c>
      <c r="H29" s="43" t="s">
        <v>88</v>
      </c>
      <c r="I29" s="43">
        <f t="shared" si="4"/>
        <v>51.408450704225352</v>
      </c>
      <c r="J29" s="44">
        <f t="shared" si="13"/>
        <v>52.816901408450704</v>
      </c>
      <c r="K29" s="43">
        <f t="shared" si="12"/>
        <v>57.04225352112676</v>
      </c>
      <c r="L29" s="45">
        <v>18</v>
      </c>
      <c r="M29" s="46" t="s">
        <v>100</v>
      </c>
      <c r="N29" s="46">
        <v>16.600000000000001</v>
      </c>
      <c r="O29" s="124">
        <v>131</v>
      </c>
      <c r="P29" s="124">
        <v>130</v>
      </c>
      <c r="Q29" s="124">
        <v>50468409</v>
      </c>
      <c r="R29" s="47">
        <f t="shared" si="5"/>
        <v>5608</v>
      </c>
      <c r="S29" s="48">
        <f t="shared" si="6"/>
        <v>134.59200000000001</v>
      </c>
      <c r="T29" s="48">
        <f t="shared" si="7"/>
        <v>5.6079999999999997</v>
      </c>
      <c r="U29" s="125">
        <v>2.2999999999999998</v>
      </c>
      <c r="V29" s="125">
        <f t="shared" si="0"/>
        <v>2.2999999999999998</v>
      </c>
      <c r="W29" s="126" t="s">
        <v>133</v>
      </c>
      <c r="X29" s="128">
        <v>0</v>
      </c>
      <c r="Y29" s="128">
        <v>1024</v>
      </c>
      <c r="Z29" s="128">
        <v>1187</v>
      </c>
      <c r="AA29" s="128">
        <v>1185</v>
      </c>
      <c r="AB29" s="128">
        <v>1187</v>
      </c>
      <c r="AC29" s="49" t="s">
        <v>90</v>
      </c>
      <c r="AD29" s="49" t="s">
        <v>90</v>
      </c>
      <c r="AE29" s="49" t="s">
        <v>90</v>
      </c>
      <c r="AF29" s="127" t="s">
        <v>90</v>
      </c>
      <c r="AG29" s="127">
        <v>40093292</v>
      </c>
      <c r="AH29" s="50">
        <f t="shared" si="9"/>
        <v>1312</v>
      </c>
      <c r="AI29" s="51">
        <f t="shared" si="8"/>
        <v>233.95149786019974</v>
      </c>
      <c r="AJ29" s="108">
        <v>0</v>
      </c>
      <c r="AK29" s="108">
        <v>1</v>
      </c>
      <c r="AL29" s="108">
        <v>1</v>
      </c>
      <c r="AM29" s="108">
        <v>1</v>
      </c>
      <c r="AN29" s="108">
        <v>1</v>
      </c>
      <c r="AO29" s="108">
        <v>0</v>
      </c>
      <c r="AP29" s="128">
        <v>9121020</v>
      </c>
      <c r="AQ29" s="128">
        <f t="shared" si="1"/>
        <v>0</v>
      </c>
      <c r="AR29" s="52"/>
      <c r="AS29" s="53" t="s">
        <v>113</v>
      </c>
      <c r="AY29" s="111"/>
    </row>
    <row r="30" spans="1:51" x14ac:dyDescent="0.25">
      <c r="B30" s="41">
        <v>2.7916666666666701</v>
      </c>
      <c r="C30" s="41">
        <v>0.83333333333333703</v>
      </c>
      <c r="D30" s="123">
        <v>4</v>
      </c>
      <c r="E30" s="42">
        <f t="shared" si="2"/>
        <v>2.8169014084507045</v>
      </c>
      <c r="F30" s="110">
        <v>76</v>
      </c>
      <c r="G30" s="42">
        <f t="shared" si="3"/>
        <v>53.521126760563384</v>
      </c>
      <c r="H30" s="43" t="s">
        <v>88</v>
      </c>
      <c r="I30" s="43">
        <f t="shared" si="4"/>
        <v>50</v>
      </c>
      <c r="J30" s="44">
        <f t="shared" si="13"/>
        <v>51.408450704225352</v>
      </c>
      <c r="K30" s="43">
        <f t="shared" si="12"/>
        <v>55.633802816901408</v>
      </c>
      <c r="L30" s="45">
        <v>18</v>
      </c>
      <c r="M30" s="46" t="s">
        <v>100</v>
      </c>
      <c r="N30" s="46">
        <v>16.600000000000001</v>
      </c>
      <c r="O30" s="124">
        <v>131</v>
      </c>
      <c r="P30" s="124">
        <v>134</v>
      </c>
      <c r="Q30" s="124">
        <v>50473850</v>
      </c>
      <c r="R30" s="47">
        <f t="shared" si="5"/>
        <v>5441</v>
      </c>
      <c r="S30" s="48">
        <f t="shared" si="6"/>
        <v>130.584</v>
      </c>
      <c r="T30" s="48">
        <f t="shared" si="7"/>
        <v>5.4409999999999998</v>
      </c>
      <c r="U30" s="125">
        <v>2.1</v>
      </c>
      <c r="V30" s="125">
        <f t="shared" si="0"/>
        <v>2.1</v>
      </c>
      <c r="W30" s="126" t="s">
        <v>133</v>
      </c>
      <c r="X30" s="128">
        <v>0</v>
      </c>
      <c r="Y30" s="128">
        <v>1024</v>
      </c>
      <c r="Z30" s="128">
        <v>1187</v>
      </c>
      <c r="AA30" s="128">
        <v>1185</v>
      </c>
      <c r="AB30" s="128">
        <v>1187</v>
      </c>
      <c r="AC30" s="49" t="s">
        <v>90</v>
      </c>
      <c r="AD30" s="49" t="s">
        <v>90</v>
      </c>
      <c r="AE30" s="49" t="s">
        <v>90</v>
      </c>
      <c r="AF30" s="127" t="s">
        <v>90</v>
      </c>
      <c r="AG30" s="127">
        <v>40094604</v>
      </c>
      <c r="AH30" s="50">
        <f t="shared" si="9"/>
        <v>1312</v>
      </c>
      <c r="AI30" s="51">
        <f t="shared" si="8"/>
        <v>241.13214482631869</v>
      </c>
      <c r="AJ30" s="108">
        <v>0</v>
      </c>
      <c r="AK30" s="108">
        <v>1</v>
      </c>
      <c r="AL30" s="108">
        <v>1</v>
      </c>
      <c r="AM30" s="108">
        <v>1</v>
      </c>
      <c r="AN30" s="108">
        <v>1</v>
      </c>
      <c r="AO30" s="108">
        <v>0</v>
      </c>
      <c r="AP30" s="128">
        <v>9121020</v>
      </c>
      <c r="AQ30" s="128">
        <f t="shared" si="1"/>
        <v>0</v>
      </c>
      <c r="AR30" s="52"/>
      <c r="AS30" s="53" t="s">
        <v>113</v>
      </c>
      <c r="AV30" s="370" t="s">
        <v>117</v>
      </c>
      <c r="AW30" s="370"/>
      <c r="AY30" s="111"/>
    </row>
    <row r="31" spans="1:51" x14ac:dyDescent="0.25">
      <c r="B31" s="41">
        <v>2.8333333333333299</v>
      </c>
      <c r="C31" s="41">
        <v>0.875000000000004</v>
      </c>
      <c r="D31" s="123">
        <v>8</v>
      </c>
      <c r="E31" s="42">
        <f t="shared" si="2"/>
        <v>5.6338028169014089</v>
      </c>
      <c r="F31" s="110">
        <v>76</v>
      </c>
      <c r="G31" s="42">
        <f t="shared" si="3"/>
        <v>53.521126760563384</v>
      </c>
      <c r="H31" s="43" t="s">
        <v>88</v>
      </c>
      <c r="I31" s="43">
        <f t="shared" si="4"/>
        <v>50</v>
      </c>
      <c r="J31" s="44">
        <f t="shared" si="13"/>
        <v>51.408450704225352</v>
      </c>
      <c r="K31" s="43">
        <f t="shared" si="12"/>
        <v>55.633802816901408</v>
      </c>
      <c r="L31" s="45">
        <v>18</v>
      </c>
      <c r="M31" s="46" t="s">
        <v>100</v>
      </c>
      <c r="N31" s="46">
        <v>16.100000000000001</v>
      </c>
      <c r="O31" s="124">
        <v>112</v>
      </c>
      <c r="P31" s="124">
        <v>133</v>
      </c>
      <c r="Q31" s="124">
        <v>50478857</v>
      </c>
      <c r="R31" s="47">
        <f t="shared" si="5"/>
        <v>5007</v>
      </c>
      <c r="S31" s="48">
        <f t="shared" si="6"/>
        <v>120.16800000000001</v>
      </c>
      <c r="T31" s="48">
        <f t="shared" si="7"/>
        <v>5.0069999999999997</v>
      </c>
      <c r="U31" s="125">
        <v>1.7</v>
      </c>
      <c r="V31" s="125">
        <f t="shared" si="0"/>
        <v>1.7</v>
      </c>
      <c r="W31" s="126" t="s">
        <v>144</v>
      </c>
      <c r="X31" s="128">
        <v>0</v>
      </c>
      <c r="Y31" s="128">
        <v>1055</v>
      </c>
      <c r="Z31" s="128">
        <v>1187</v>
      </c>
      <c r="AA31" s="128">
        <v>0</v>
      </c>
      <c r="AB31" s="128">
        <v>1187</v>
      </c>
      <c r="AC31" s="49" t="s">
        <v>90</v>
      </c>
      <c r="AD31" s="49" t="s">
        <v>90</v>
      </c>
      <c r="AE31" s="49" t="s">
        <v>90</v>
      </c>
      <c r="AF31" s="127" t="s">
        <v>90</v>
      </c>
      <c r="AG31" s="127">
        <v>40095644</v>
      </c>
      <c r="AH31" s="50">
        <f t="shared" si="9"/>
        <v>1040</v>
      </c>
      <c r="AI31" s="51">
        <f t="shared" si="8"/>
        <v>207.70920711004595</v>
      </c>
      <c r="AJ31" s="108">
        <v>0</v>
      </c>
      <c r="AK31" s="108">
        <v>1</v>
      </c>
      <c r="AL31" s="108">
        <v>1</v>
      </c>
      <c r="AM31" s="108">
        <v>0</v>
      </c>
      <c r="AN31" s="108">
        <v>1</v>
      </c>
      <c r="AO31" s="108">
        <v>0</v>
      </c>
      <c r="AP31" s="128">
        <v>9121020</v>
      </c>
      <c r="AQ31" s="128">
        <f t="shared" si="1"/>
        <v>0</v>
      </c>
      <c r="AR31" s="52"/>
      <c r="AS31" s="53" t="s">
        <v>113</v>
      </c>
      <c r="AV31" s="60" t="s">
        <v>29</v>
      </c>
      <c r="AW31" s="60" t="s">
        <v>74</v>
      </c>
      <c r="AY31" s="111"/>
    </row>
    <row r="32" spans="1:51" x14ac:dyDescent="0.25">
      <c r="B32" s="41">
        <v>2.875</v>
      </c>
      <c r="C32" s="41">
        <v>0.91666666666667096</v>
      </c>
      <c r="D32" s="123">
        <v>11</v>
      </c>
      <c r="E32" s="42">
        <f t="shared" si="2"/>
        <v>7.746478873239437</v>
      </c>
      <c r="F32" s="110">
        <v>76</v>
      </c>
      <c r="G32" s="42">
        <f t="shared" si="3"/>
        <v>53.521126760563384</v>
      </c>
      <c r="H32" s="43" t="s">
        <v>88</v>
      </c>
      <c r="I32" s="43">
        <f t="shared" si="4"/>
        <v>50</v>
      </c>
      <c r="J32" s="44">
        <f t="shared" si="13"/>
        <v>51.408450704225352</v>
      </c>
      <c r="K32" s="43">
        <f t="shared" si="12"/>
        <v>55.633802816901408</v>
      </c>
      <c r="L32" s="45">
        <v>14</v>
      </c>
      <c r="M32" s="46" t="s">
        <v>118</v>
      </c>
      <c r="N32" s="46">
        <v>12.6</v>
      </c>
      <c r="O32" s="124">
        <v>111</v>
      </c>
      <c r="P32" s="124">
        <v>116</v>
      </c>
      <c r="Q32" s="124">
        <v>50483764</v>
      </c>
      <c r="R32" s="47">
        <f t="shared" si="5"/>
        <v>4907</v>
      </c>
      <c r="S32" s="48">
        <f t="shared" si="6"/>
        <v>117.768</v>
      </c>
      <c r="T32" s="48">
        <f t="shared" si="7"/>
        <v>4.907</v>
      </c>
      <c r="U32" s="125">
        <v>1.3</v>
      </c>
      <c r="V32" s="125">
        <f t="shared" si="0"/>
        <v>1.3</v>
      </c>
      <c r="W32" s="126" t="s">
        <v>144</v>
      </c>
      <c r="X32" s="128">
        <v>0</v>
      </c>
      <c r="Y32" s="128">
        <v>1055</v>
      </c>
      <c r="Z32" s="128">
        <v>1187</v>
      </c>
      <c r="AA32" s="128">
        <v>0</v>
      </c>
      <c r="AB32" s="128">
        <v>1187</v>
      </c>
      <c r="AC32" s="49" t="s">
        <v>90</v>
      </c>
      <c r="AD32" s="49" t="s">
        <v>90</v>
      </c>
      <c r="AE32" s="49" t="s">
        <v>90</v>
      </c>
      <c r="AF32" s="127" t="s">
        <v>90</v>
      </c>
      <c r="AG32" s="127">
        <v>40096660</v>
      </c>
      <c r="AH32" s="50">
        <f t="shared" si="9"/>
        <v>1016</v>
      </c>
      <c r="AI32" s="51">
        <f t="shared" si="8"/>
        <v>207.051151416344</v>
      </c>
      <c r="AJ32" s="108">
        <v>0</v>
      </c>
      <c r="AK32" s="108">
        <v>1</v>
      </c>
      <c r="AL32" s="108">
        <v>1</v>
      </c>
      <c r="AM32" s="108">
        <v>0</v>
      </c>
      <c r="AN32" s="108">
        <v>1</v>
      </c>
      <c r="AO32" s="108">
        <v>0</v>
      </c>
      <c r="AP32" s="128">
        <v>9121020</v>
      </c>
      <c r="AQ32" s="128">
        <f t="shared" si="1"/>
        <v>0</v>
      </c>
      <c r="AR32" s="54">
        <v>1.1599999999999999</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8</v>
      </c>
      <c r="E33" s="42">
        <f t="shared" si="2"/>
        <v>5.6338028169014089</v>
      </c>
      <c r="F33" s="110">
        <v>66</v>
      </c>
      <c r="G33" s="42">
        <f t="shared" si="3"/>
        <v>46.478873239436624</v>
      </c>
      <c r="H33" s="43" t="s">
        <v>88</v>
      </c>
      <c r="I33" s="43">
        <f>J33-(2/1.42)</f>
        <v>41.549295774647888</v>
      </c>
      <c r="J33" s="44">
        <f t="shared" ref="J33:J34" si="14">(F33-5)/1.42</f>
        <v>42.95774647887324</v>
      </c>
      <c r="K33" s="43">
        <f t="shared" si="12"/>
        <v>47.183098591549296</v>
      </c>
      <c r="L33" s="45">
        <v>14</v>
      </c>
      <c r="M33" s="46" t="s">
        <v>118</v>
      </c>
      <c r="N33" s="46">
        <v>11.9</v>
      </c>
      <c r="O33" s="124">
        <v>130</v>
      </c>
      <c r="P33" s="124">
        <v>95</v>
      </c>
      <c r="Q33" s="124">
        <v>50487785</v>
      </c>
      <c r="R33" s="47">
        <f t="shared" si="5"/>
        <v>4021</v>
      </c>
      <c r="S33" s="48">
        <f t="shared" si="6"/>
        <v>96.504000000000005</v>
      </c>
      <c r="T33" s="48">
        <f t="shared" si="7"/>
        <v>4.0209999999999999</v>
      </c>
      <c r="U33" s="125">
        <v>2.5</v>
      </c>
      <c r="V33" s="125">
        <f t="shared" si="0"/>
        <v>2.5</v>
      </c>
      <c r="W33" s="126" t="s">
        <v>125</v>
      </c>
      <c r="X33" s="128">
        <v>0</v>
      </c>
      <c r="Y33" s="128">
        <v>0</v>
      </c>
      <c r="Z33" s="128">
        <v>1057</v>
      </c>
      <c r="AA33" s="128">
        <v>0</v>
      </c>
      <c r="AB33" s="128">
        <v>1057</v>
      </c>
      <c r="AC33" s="49" t="s">
        <v>90</v>
      </c>
      <c r="AD33" s="49" t="s">
        <v>90</v>
      </c>
      <c r="AE33" s="49" t="s">
        <v>90</v>
      </c>
      <c r="AF33" s="127" t="s">
        <v>90</v>
      </c>
      <c r="AG33" s="127">
        <v>40097348</v>
      </c>
      <c r="AH33" s="50">
        <f t="shared" si="9"/>
        <v>688</v>
      </c>
      <c r="AI33" s="51">
        <f t="shared" si="8"/>
        <v>171.101715991047</v>
      </c>
      <c r="AJ33" s="108">
        <v>0</v>
      </c>
      <c r="AK33" s="108">
        <v>0</v>
      </c>
      <c r="AL33" s="108">
        <v>1</v>
      </c>
      <c r="AM33" s="108">
        <v>0</v>
      </c>
      <c r="AN33" s="108">
        <v>1</v>
      </c>
      <c r="AO33" s="108">
        <v>0.4</v>
      </c>
      <c r="AP33" s="128">
        <v>9122327</v>
      </c>
      <c r="AQ33" s="128">
        <f t="shared" si="1"/>
        <v>1307</v>
      </c>
      <c r="AR33" s="52"/>
      <c r="AS33" s="53" t="s">
        <v>113</v>
      </c>
      <c r="AY33" s="111"/>
    </row>
    <row r="34" spans="2:51" x14ac:dyDescent="0.25">
      <c r="B34" s="41">
        <v>2.9583333333333299</v>
      </c>
      <c r="C34" s="41">
        <v>1</v>
      </c>
      <c r="D34" s="123">
        <v>10</v>
      </c>
      <c r="E34" s="42">
        <f t="shared" si="2"/>
        <v>7.042253521126761</v>
      </c>
      <c r="F34" s="110">
        <v>66</v>
      </c>
      <c r="G34" s="42">
        <f t="shared" si="3"/>
        <v>46.478873239436624</v>
      </c>
      <c r="H34" s="43" t="s">
        <v>88</v>
      </c>
      <c r="I34" s="43">
        <f t="shared" si="4"/>
        <v>41.549295774647888</v>
      </c>
      <c r="J34" s="44">
        <f t="shared" si="14"/>
        <v>42.95774647887324</v>
      </c>
      <c r="K34" s="43">
        <f t="shared" si="12"/>
        <v>47.183098591549296</v>
      </c>
      <c r="L34" s="45">
        <v>14</v>
      </c>
      <c r="M34" s="46" t="s">
        <v>118</v>
      </c>
      <c r="N34" s="62">
        <v>11.5</v>
      </c>
      <c r="O34" s="124">
        <v>130</v>
      </c>
      <c r="P34" s="124">
        <v>96</v>
      </c>
      <c r="Q34" s="124">
        <v>50491644</v>
      </c>
      <c r="R34" s="47">
        <f t="shared" si="5"/>
        <v>3859</v>
      </c>
      <c r="S34" s="48">
        <f t="shared" si="6"/>
        <v>92.616</v>
      </c>
      <c r="T34" s="48">
        <f t="shared" si="7"/>
        <v>3.859</v>
      </c>
      <c r="U34" s="125">
        <v>4</v>
      </c>
      <c r="V34" s="125">
        <f t="shared" si="0"/>
        <v>4</v>
      </c>
      <c r="W34" s="126" t="s">
        <v>125</v>
      </c>
      <c r="X34" s="128">
        <v>0</v>
      </c>
      <c r="Y34" s="128">
        <v>0</v>
      </c>
      <c r="Z34" s="128">
        <v>1057</v>
      </c>
      <c r="AA34" s="128">
        <v>0</v>
      </c>
      <c r="AB34" s="128">
        <v>1057</v>
      </c>
      <c r="AC34" s="49" t="s">
        <v>90</v>
      </c>
      <c r="AD34" s="49" t="s">
        <v>90</v>
      </c>
      <c r="AE34" s="49" t="s">
        <v>90</v>
      </c>
      <c r="AF34" s="127" t="s">
        <v>90</v>
      </c>
      <c r="AG34" s="127">
        <v>40098000</v>
      </c>
      <c r="AH34" s="50">
        <f t="shared" si="9"/>
        <v>652</v>
      </c>
      <c r="AI34" s="51">
        <f t="shared" si="8"/>
        <v>168.95568800207309</v>
      </c>
      <c r="AJ34" s="108">
        <v>0</v>
      </c>
      <c r="AK34" s="108">
        <v>0</v>
      </c>
      <c r="AL34" s="108">
        <v>1</v>
      </c>
      <c r="AM34" s="108">
        <v>0</v>
      </c>
      <c r="AN34" s="108">
        <v>1</v>
      </c>
      <c r="AO34" s="108">
        <v>0.4</v>
      </c>
      <c r="AP34" s="128">
        <v>9123716</v>
      </c>
      <c r="AQ34" s="128">
        <f t="shared" si="1"/>
        <v>1389</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123.41666666666667</v>
      </c>
      <c r="Q35" s="65">
        <f>Q34-Q10</f>
        <v>124555</v>
      </c>
      <c r="R35" s="66">
        <f>SUM(R11:R34)</f>
        <v>124555</v>
      </c>
      <c r="S35" s="67">
        <f>AVERAGE(S11:S34)</f>
        <v>124.55500000000001</v>
      </c>
      <c r="T35" s="67">
        <f>SUM(T11:T34)</f>
        <v>124.55499999999999</v>
      </c>
      <c r="U35" s="104"/>
      <c r="V35" s="104"/>
      <c r="W35" s="58"/>
      <c r="X35" s="96"/>
      <c r="Y35" s="97"/>
      <c r="Z35" s="97"/>
      <c r="AA35" s="97"/>
      <c r="AB35" s="98"/>
      <c r="AC35" s="96"/>
      <c r="AD35" s="97"/>
      <c r="AE35" s="98"/>
      <c r="AF35" s="99"/>
      <c r="AG35" s="68">
        <f>AG34-AG10</f>
        <v>26436</v>
      </c>
      <c r="AH35" s="69">
        <f>SUM(AH11:AH34)</f>
        <v>26436</v>
      </c>
      <c r="AI35" s="70">
        <f>$AH$35/$T35</f>
        <v>212.24358717032638</v>
      </c>
      <c r="AJ35" s="99"/>
      <c r="AK35" s="100"/>
      <c r="AL35" s="100"/>
      <c r="AM35" s="100"/>
      <c r="AN35" s="101"/>
      <c r="AO35" s="71"/>
      <c r="AP35" s="72">
        <f>AP34-AP10</f>
        <v>7959</v>
      </c>
      <c r="AQ35" s="73">
        <f>SUM(AQ11:AQ34)</f>
        <v>7959</v>
      </c>
      <c r="AR35" s="74">
        <f>AVERAGE(AR11:AR34)</f>
        <v>1.1933333333333334</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141</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142</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154</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91" t="s">
        <v>159</v>
      </c>
      <c r="C50" s="129"/>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18" t="s">
        <v>156</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152</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94"/>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116"/>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15"/>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95"/>
      <c r="C60" s="122"/>
      <c r="D60" s="94"/>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22"/>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18"/>
      <c r="D62" s="116"/>
      <c r="E62" s="94"/>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118"/>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92"/>
      <c r="D64" s="116"/>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22"/>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81"/>
      <c r="C66" s="118"/>
      <c r="D66" s="92"/>
      <c r="E66" s="116"/>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122"/>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92"/>
      <c r="C68" s="90"/>
      <c r="D68" s="116"/>
      <c r="E68" s="92"/>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9 S59:T65 B61:B66 N60:R65 T42:T43 S55:T56 T54" name="Range2_12_5_1_1"/>
    <protectedRange sqref="N10 L10 L6 D6 D8 AD8 AF8 O8:U8 AJ8:AR8 AF10 AR11:AR34 L24:N31 N12:N23 N32:N34 N11:AG11 E11:E34 G11:G34 O17:V34 O12:AA16 X17:AA25 AB12:AG25 X26: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67:B68 J58:R59 D65:D66 I63:I64 Z56:Z57 S57:Y58 AA57:AU58 E67:E68 G67:H68 F68" name="Range2_2_1_10_1_1_1_2"/>
    <protectedRange sqref="C64" name="Range2_2_1_10_2_1_1_1"/>
    <protectedRange sqref="G63:H63 D61 F64 E63 N55:R56" name="Range2_12_1_6_1_1"/>
    <protectedRange sqref="D56:D57 I59:I61 I56:M56 G64:H65 G57:H59 E64:E65 F65:F66 F58:F60 E57:E59 J55:M55" name="Range2_2_12_1_7_1_1"/>
    <protectedRange sqref="D62:D63" name="Range2_1_1_1_1_11_1_2_1_1"/>
    <protectedRange sqref="E60 G60:H60 F61" name="Range2_2_2_9_1_1_1_1"/>
    <protectedRange sqref="D58" name="Range2_1_1_1_1_1_9_1_1_1_1"/>
    <protectedRange sqref="C62 C57" name="Range2_1_1_2_1_1"/>
    <protectedRange sqref="C61" name="Range2_1_2_2_1_1"/>
    <protectedRange sqref="C60" name="Range2_3_2_1_1"/>
    <protectedRange sqref="F56:F57 E56 G56:H56" name="Range2_2_12_1_1_1_1_1"/>
    <protectedRange sqref="C56" name="Range2_1_4_2_1_1_1"/>
    <protectedRange sqref="C58:C59" name="Range2_5_1_1_1"/>
    <protectedRange sqref="E61:E62 F62:F63 G61:H62 I57:I58" name="Range2_2_1_1_1_1"/>
    <protectedRange sqref="D59:D60" name="Range2_1_1_1_1_1_1_1_1"/>
    <protectedRange sqref="AS11:AS15" name="Range1_4_1_1_1_1"/>
    <protectedRange sqref="J11:J15 J26:J34" name="Range1_1_2_1_10_1_1_1_1"/>
    <protectedRange sqref="R72" name="Range2_2_1_10_1_1_1_1_1"/>
    <protectedRange sqref="T41" name="Range2_12_5_1_1_4"/>
    <protectedRange sqref="B41:B42" name="Range2_12_5_1_1_1"/>
    <protectedRange sqref="E41:H41" name="Range2_2_12_1_7_1_1_1"/>
    <protectedRange sqref="D41" name="Range2_3_2_1_3_1_1_2_10_1_1_1_1_1"/>
    <protectedRange sqref="C41" name="Range2_1_1_1_1_11_1_2_1_1_1"/>
    <protectedRange sqref="S38:S40" name="Range2_12_3_1_1_1_1"/>
    <protectedRange sqref="D38:H38 N38:R40" name="Range2_12_1_3_1_1_1_1"/>
    <protectedRange sqref="I38:M38 E39:M40" name="Range2_2_12_1_6_1_1_1_1"/>
    <protectedRange sqref="D39:D40" name="Range2_1_1_1_1_11_1_1_1_1_1_1"/>
    <protectedRange sqref="C39:C40"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2" name="Range2_2_12_1_3_1_1_1_1_1_4_1_1"/>
    <protectedRange sqref="E42:F42" name="Range2_2_12_1_7_1_1_3_1_1"/>
    <protectedRange sqref="I41:J41" name="Range2_2_12_1_4_2_1_1_1_2_1_1"/>
    <protectedRange sqref="S42:S43" name="Range2_12_5_1_1_2_3_1"/>
    <protectedRange sqref="Q42:R42" name="Range2_12_1_6_1_1_1_1_2_1"/>
    <protectedRange sqref="N42:P42" name="Range2_12_1_2_3_1_1_1_1_2_1"/>
    <protectedRange sqref="I42:M42" name="Range2_2_12_1_4_3_1_1_1_1_2_1"/>
    <protectedRange sqref="D42" name="Range2_2_12_1_3_1_2_1_1_1_2_1_2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58:B60" name="Range2_12_5_1_1_2"/>
    <protectedRange sqref="B57" name="Range2_12_5_1_1_2_1_4_1_1_1_2_1_1_1_1_1_1_1"/>
    <protectedRange sqref="B55:B56" name="Range2_12_5_1_1_2_1"/>
    <protectedRange sqref="I55" name="Range2_2_12_1_7_1_1_2_2_1"/>
    <protectedRange sqref="G55:H55" name="Range2_2_12_1_3_3_1_1_1_2_1_1_1_1_1_1_1_1_1_1_1_1_1_1_1"/>
    <protectedRange sqref="F55" name="Range2_2_12_1_3_1_2_1_1_1_3_1_1_1_1_1_3_1_1_1_1_1_1_1_1"/>
    <protectedRange sqref="D55:E55" name="Range2_2_12_1_3_1_2_1_1_1_3_1_1_1_1_1_1_1_2_1_1_1_1_1_1"/>
    <protectedRange sqref="Q10 AG10 AP10" name="Range1_16_3_1_1_1_1_1"/>
    <protectedRange sqref="F11:F22" name="Range1_16_3_1_1_2_1_1_1_2_1"/>
    <protectedRange sqref="W31:W34" name="Range1_16_3_1_1_1"/>
    <protectedRange sqref="Q54:R54" name="Range2_12_1_6_1_1_1_2_3_1_1_3_1_1_1_1_1_1_1_1"/>
    <protectedRange sqref="N54:P54" name="Range2_12_1_2_3_1_1_1_2_3_1_1_3_1_1_1_1_1_1_1_1"/>
    <protectedRange sqref="J54:M54" name="Range2_2_12_1_4_3_1_1_1_3_3_1_1_3_1_1_1_1_1_1_1_1"/>
    <protectedRange sqref="I54" name="Range2_2_12_1_7_1_1_2_2_1_1_1"/>
    <protectedRange sqref="B54" name="Range2_12_5_1_1_2_1_2_1"/>
    <protectedRange sqref="G54:H54" name="Range2_2_12_1_3_3_1_1_1_2_1_1_1_1_1_1_1_1_1_1_1_1_1_1_1_1_1"/>
    <protectedRange sqref="F54" name="Range2_2_12_1_3_1_2_1_1_1_3_1_1_1_1_1_3_1_1_1_1_1_1_1_1_2_1"/>
    <protectedRange sqref="D54:E54" name="Range2_2_12_1_3_1_2_1_1_1_3_1_1_1_1_1_1_1_2_1_1_1_1_1_1_1_1"/>
    <protectedRange sqref="G43:H43" name="Range2_2_12_1_3_1_1_1_1_1_4_1_1_1_1"/>
    <protectedRange sqref="E43:F43" name="Range2_2_12_1_7_1_1_3_1_1_1_1"/>
    <protectedRange sqref="Q43:R43" name="Range2_12_1_6_1_1_1_1_2_1_1_1"/>
    <protectedRange sqref="N43:P43" name="Range2_12_1_2_3_1_1_1_1_2_1_1_1"/>
    <protectedRange sqref="I43:M43" name="Range2_2_12_1_4_3_1_1_1_1_2_1_1_1"/>
    <protectedRange sqref="D43" name="Range2_2_12_1_3_1_2_1_1_1_2_1_2_1_1_1"/>
    <protectedRange sqref="Q50:Q51 R49" name="Range2_12_5_1_1_3_1_1_1"/>
    <protectedRange sqref="P50:P51 Q49" name="Range2_12_4_1_1_1_4_2_2_2_1_1_1"/>
    <protectedRange sqref="N50:O51 O49:P49 Q52:R53 Q46:R48" name="Range2_12_1_6_1_1_1_2_3_2_1_1_3_1_1_1"/>
    <protectedRange sqref="K50:M51 L49:N49 N52:P53 N46:P48" name="Range2_12_1_2_3_1_1_1_2_3_2_1_1_3_1_1_1"/>
    <protectedRange sqref="H50:J50 I49:K49 K52:M53 K46:M48 I51:J51" name="Range2_2_12_1_4_3_1_1_1_3_3_2_1_1_3_1_1_1"/>
    <protectedRange sqref="G50 H49 J52:J53 J46:J48" name="Range2_2_12_1_4_3_1_1_1_3_2_1_2_2_1_1_1"/>
    <protectedRange sqref="D50:E50 E49:F49 G48:H48" name="Range2_2_12_1_3_1_2_1_1_1_2_1_1_1_1_1_1_2_1_1_1_1_1"/>
    <protectedRange sqref="C49 D48:E48" name="Range2_2_12_1_3_1_2_1_1_1_2_1_1_1_1_3_1_1_1_1_1_1_1"/>
    <protectedRange sqref="C50 D49 F48" name="Range2_2_12_1_3_1_2_1_1_1_3_1_1_1_1_1_3_1_1_1_1_1_1_1"/>
    <protectedRange sqref="F50 G49 I48" name="Range2_2_12_1_4_3_1_1_1_2_1_2_1_1_3_1_1_1_1_1_1_1_1_1"/>
    <protectedRange sqref="E46:H47" name="Range2_2_12_1_3_1_2_1_1_1_1_2_1_1_1_1_1_1_1_1_1"/>
    <protectedRange sqref="D46:D47" name="Range2_2_12_1_3_1_2_1_1_1_2_1_2_3_1_1_1_1_1_1_1"/>
    <protectedRange sqref="Q44:R44" name="Range2_12_1_6_1_1_1_2_3_2_1_1_2_1_1_1_1_1_1_1_1"/>
    <protectedRange sqref="N44:P44" name="Range2_12_1_2_3_1_1_1_2_3_2_1_1_2_1_1_1_1_1_1_1_1"/>
    <protectedRange sqref="J44:M44" name="Range2_2_12_1_4_3_1_1_1_3_3_2_1_1_2_1_1_1_1_1_1_1_1"/>
    <protectedRange sqref="I44" name="Range2_2_12_1_4_3_1_1_1_2_1_2_2_1_2_1_1_1_1_1_1_1_1"/>
    <protectedRange sqref="G44:H44 D44:E44" name="Range2_2_12_1_3_1_2_1_1_1_2_1_3_2_1_2_1_1_1_1_1_1_1_1"/>
    <protectedRange sqref="F44" name="Range2_2_12_1_3_1_2_1_1_1_1_1_2_2_1_2_1_1_1_1_1_1_1_1"/>
    <protectedRange sqref="Q45:R45" name="Range2_12_1_6_1_1_1_2_3_2_1_1_1_1_1_1_1"/>
    <protectedRange sqref="N45:P45" name="Range2_12_1_2_3_1_1_1_2_3_2_1_1_1_1_1_1_1"/>
    <protectedRange sqref="K45:M45" name="Range2_2_12_1_4_3_1_1_1_3_3_2_1_1_1_1_1_1_1"/>
    <protectedRange sqref="J45" name="Range2_2_12_1_4_3_1_1_1_3_2_1_2_1_1_1_1_1"/>
    <protectedRange sqref="D45:E45" name="Range2_2_12_1_3_1_2_1_1_1_2_1_2_3_2_1_1_1_1_1"/>
    <protectedRange sqref="I45" name="Range2_2_12_1_4_2_1_1_1_4_1_2_1_1_1_2_1_1_1_1_1"/>
    <protectedRange sqref="F45:H45" name="Range2_2_12_1_3_1_1_1_1_1_4_1_2_1_2_1_2_1_1_1_1_1"/>
    <protectedRange sqref="I46:I47" name="Range2_2_12_1_4_2_1_1_1_4_1_2_1_1_1_2_2_1_1_1_1"/>
    <protectedRange sqref="I52" name="Range2_2_12_1_7_1_1_2_2_2_1_1"/>
    <protectedRange sqref="I53" name="Range2_2_12_1_4_3_1_1_1_3_3_1_1_3_1_1_1_1_1_1_2_1_1_1_1"/>
    <protectedRange sqref="B44" name="Range2_12_5_1_1_1_2_2_1_1_1_1_1_1_1_1_1_1_1_1_1_1_1_1_1_1_1_1_1_1_1_1_1_1_1_1_1_1_1_1_1_1"/>
    <protectedRange sqref="B45" name="Range2_12_5_1_1_1_2_2_1_1_1_1_1_1_1_1_1_1_1_2_1_1_1_1_1_1_1_1_1_1_1_1_1_1_1_1_1_1_1_1_1_1_1_1_1_1_1_1_1_1_1_1_1_1_1_1_1_1"/>
    <protectedRange sqref="B43" name="Range2_12_5_1_1_1_2_1_1_1_1_1_1_1_1_1_1_1_2_1_1_1_1_1_1_1_1_1_1_1_1_1_1_1_1_1_1"/>
    <protectedRange sqref="B46" name="Range2_12_5_1_1_1_2_2_1_1_1_1_1_1_1_1_1_1_1_2_1_1_1_2_1_1_1_2_1_1_1_3_1_1_1_1_1_1_1_1_1_1_1_1_1_1_1_1_1_1_1_1_1_1_1_1_1_1_1_1_1_1_1_1_1"/>
    <protectedRange sqref="B47" name="Range2_12_5_1_1_1_2_1_1_1_1_1_1_1_1_1_1_1_2_1_2_1_1_1_1_1_1_1_1_1_2_1_1_1_1_1_1_1_1_1_1_1_1_1_1_1_1_1"/>
    <protectedRange sqref="B48" name="Range2_12_5_1_1_1_1_1_2_1_1_1_1_1_1_1_1_1_1_1_1_1_1_1_1_1_1_1_1_2_1_1_1_1"/>
    <protectedRange sqref="B49" name="Range2_12_5_1_1_1_1_1_2_1_1_2_1_1_1_1_1_1_1_1_1_1_1_1_1_1_1_1_1_2_1_1_1_1"/>
    <protectedRange sqref="B50" name="Range2_12_5_1_1_1_2_2_1_1_1_1_1_1_1_1_1_1_1_2_1_1_1_2_1_1_1_1_1_1_1_1_1_1_1_1_1_1_1_1_2_1_1_1_1"/>
    <protectedRange sqref="G51:H51" name="Range2_2_12_1_3_1_2_1_1_1_2_1_1_1_1_1_1_2_1_1_1_1_1_1_1_1_1"/>
    <protectedRange sqref="D51:E51" name="Range2_2_12_1_3_1_2_1_1_1_2_1_1_1_1_3_1_1_1_1_1_2_1_2_1_1_1"/>
    <protectedRange sqref="F51" name="Range2_2_12_1_3_1_2_1_1_1_3_1_1_1_1_1_3_1_1_1_1_1_1_1_2_1_1_1"/>
    <protectedRange sqref="E52:H52" name="Range2_2_12_1_3_1_2_1_1_1_1_2_1_1_1_1_1_1_2_1_1_1_1_1"/>
    <protectedRange sqref="D52" name="Range2_2_12_1_3_1_2_1_1_1_2_1_2_3_1_1_1_1_1_1_1_1_1_1"/>
    <protectedRange sqref="G53:H53" name="Range2_2_12_1_3_1_2_1_1_1_2_1_1_1_1_1_1_2_1_1_1_1_1_2_1_1_1_1"/>
    <protectedRange sqref="D53:E53" name="Range2_2_12_1_3_1_2_1_1_1_2_1_1_1_1_3_1_1_1_1_1_2_1_1_1_1_1_1"/>
    <protectedRange sqref="F53" name="Range2_2_12_1_3_1_2_1_1_1_3_1_1_1_1_1_3_1_1_1_1_1_1_1_1_1_1_1_1"/>
    <protectedRange sqref="B51" name="Range2_12_5_1_1_1_2_2_1_1_1_1_1_1_1_1_1_1_1_2_1_1_1_1_1_1_1_1_1_3_1_3_1_2_1_1_1_1_1_1_1_1_1_1_1_1_1_2_1_1_1_1_1_2_1_1_1_1"/>
    <protectedRange sqref="B52" name="Range2_12_5_1_1_1_1_1_2_1_2_1_1_1_2_1_1_1_1_1_1_1_1_1_1_2_1_1_1_1_1_2_1_1_1_1"/>
    <protectedRange sqref="W17:W30" name="Range1_16_3_1_1_1_1_2"/>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561" priority="5" operator="containsText" text="N/A">
      <formula>NOT(ISERROR(SEARCH("N/A",X11)))</formula>
    </cfRule>
    <cfRule type="cellIs" dxfId="560" priority="23" operator="equal">
      <formula>0</formula>
    </cfRule>
  </conditionalFormatting>
  <conditionalFormatting sqref="X11:AE34">
    <cfRule type="cellIs" dxfId="559" priority="22" operator="greaterThanOrEqual">
      <formula>1185</formula>
    </cfRule>
  </conditionalFormatting>
  <conditionalFormatting sqref="X11:AE34">
    <cfRule type="cellIs" dxfId="558" priority="21" operator="between">
      <formula>0.1</formula>
      <formula>1184</formula>
    </cfRule>
  </conditionalFormatting>
  <conditionalFormatting sqref="X8 AJ11:AO34">
    <cfRule type="cellIs" dxfId="557" priority="20" operator="equal">
      <formula>0</formula>
    </cfRule>
  </conditionalFormatting>
  <conditionalFormatting sqref="X8 AJ11:AO34">
    <cfRule type="cellIs" dxfId="556" priority="19" operator="greaterThan">
      <formula>1179</formula>
    </cfRule>
  </conditionalFormatting>
  <conditionalFormatting sqref="X8 AJ11:AO34">
    <cfRule type="cellIs" dxfId="555" priority="18" operator="greaterThan">
      <formula>99</formula>
    </cfRule>
  </conditionalFormatting>
  <conditionalFormatting sqref="X8 AJ11:AO34">
    <cfRule type="cellIs" dxfId="554" priority="17" operator="greaterThan">
      <formula>0.99</formula>
    </cfRule>
  </conditionalFormatting>
  <conditionalFormatting sqref="AB8">
    <cfRule type="cellIs" dxfId="553" priority="16" operator="equal">
      <formula>0</formula>
    </cfRule>
  </conditionalFormatting>
  <conditionalFormatting sqref="AB8">
    <cfRule type="cellIs" dxfId="552" priority="15" operator="greaterThan">
      <formula>1179</formula>
    </cfRule>
  </conditionalFormatting>
  <conditionalFormatting sqref="AB8">
    <cfRule type="cellIs" dxfId="551" priority="14" operator="greaterThan">
      <formula>99</formula>
    </cfRule>
  </conditionalFormatting>
  <conditionalFormatting sqref="AB8">
    <cfRule type="cellIs" dxfId="550" priority="13" operator="greaterThan">
      <formula>0.99</formula>
    </cfRule>
  </conditionalFormatting>
  <conditionalFormatting sqref="AQ11:AQ34">
    <cfRule type="cellIs" dxfId="549" priority="12" operator="equal">
      <formula>0</formula>
    </cfRule>
  </conditionalFormatting>
  <conditionalFormatting sqref="AQ11:AQ34">
    <cfRule type="cellIs" dxfId="548" priority="11" operator="greaterThan">
      <formula>1179</formula>
    </cfRule>
  </conditionalFormatting>
  <conditionalFormatting sqref="AQ11:AQ34">
    <cfRule type="cellIs" dxfId="547" priority="10" operator="greaterThan">
      <formula>99</formula>
    </cfRule>
  </conditionalFormatting>
  <conditionalFormatting sqref="AQ11:AQ34">
    <cfRule type="cellIs" dxfId="546" priority="9" operator="greaterThan">
      <formula>0.99</formula>
    </cfRule>
  </conditionalFormatting>
  <conditionalFormatting sqref="AI11:AI34">
    <cfRule type="cellIs" dxfId="545" priority="8" operator="greaterThan">
      <formula>$AI$8</formula>
    </cfRule>
  </conditionalFormatting>
  <conditionalFormatting sqref="AH11:AH34">
    <cfRule type="cellIs" dxfId="544" priority="6" operator="greaterThan">
      <formula>$AH$8</formula>
    </cfRule>
    <cfRule type="cellIs" dxfId="543" priority="7" operator="greaterThan">
      <formula>$AH$8</formula>
    </cfRule>
  </conditionalFormatting>
  <conditionalFormatting sqref="AP11:AP34">
    <cfRule type="cellIs" dxfId="542" priority="4" operator="equal">
      <formula>0</formula>
    </cfRule>
  </conditionalFormatting>
  <conditionalFormatting sqref="AP11:AP34">
    <cfRule type="cellIs" dxfId="541" priority="3" operator="greaterThan">
      <formula>1179</formula>
    </cfRule>
  </conditionalFormatting>
  <conditionalFormatting sqref="AP11:AP34">
    <cfRule type="cellIs" dxfId="540" priority="2" operator="greaterThan">
      <formula>99</formula>
    </cfRule>
  </conditionalFormatting>
  <conditionalFormatting sqref="AP11:AP34">
    <cfRule type="cellIs" dxfId="539"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37" workbookViewId="0">
      <selection activeCell="B40" sqref="B40:E40"/>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67"/>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62" t="s">
        <v>10</v>
      </c>
      <c r="I7" s="163" t="s">
        <v>11</v>
      </c>
      <c r="J7" s="163" t="s">
        <v>12</v>
      </c>
      <c r="K7" s="163" t="s">
        <v>13</v>
      </c>
      <c r="L7" s="13"/>
      <c r="M7" s="13"/>
      <c r="N7" s="13"/>
      <c r="O7" s="162" t="s">
        <v>14</v>
      </c>
      <c r="P7" s="346" t="s">
        <v>15</v>
      </c>
      <c r="Q7" s="348"/>
      <c r="R7" s="348"/>
      <c r="S7" s="348"/>
      <c r="T7" s="347"/>
      <c r="U7" s="359" t="s">
        <v>16</v>
      </c>
      <c r="V7" s="359"/>
      <c r="W7" s="163" t="s">
        <v>17</v>
      </c>
      <c r="X7" s="346" t="s">
        <v>18</v>
      </c>
      <c r="Y7" s="347"/>
      <c r="Z7" s="346" t="s">
        <v>19</v>
      </c>
      <c r="AA7" s="347"/>
      <c r="AB7" s="346" t="s">
        <v>20</v>
      </c>
      <c r="AC7" s="347"/>
      <c r="AD7" s="346" t="s">
        <v>21</v>
      </c>
      <c r="AE7" s="347"/>
      <c r="AF7" s="163" t="s">
        <v>22</v>
      </c>
      <c r="AG7" s="163" t="s">
        <v>23</v>
      </c>
      <c r="AH7" s="163" t="s">
        <v>24</v>
      </c>
      <c r="AI7" s="163" t="s">
        <v>25</v>
      </c>
      <c r="AJ7" s="346" t="s">
        <v>26</v>
      </c>
      <c r="AK7" s="348"/>
      <c r="AL7" s="348"/>
      <c r="AM7" s="348"/>
      <c r="AN7" s="347"/>
      <c r="AO7" s="346" t="s">
        <v>27</v>
      </c>
      <c r="AP7" s="348"/>
      <c r="AQ7" s="347"/>
      <c r="AR7" s="163" t="s">
        <v>28</v>
      </c>
      <c r="AS7" s="28"/>
      <c r="AT7" s="13"/>
      <c r="AU7" s="13"/>
      <c r="AV7" s="13"/>
      <c r="AW7" s="13"/>
      <c r="AX7" s="13"/>
      <c r="AY7" s="13"/>
    </row>
    <row r="8" spans="2:51" x14ac:dyDescent="0.25">
      <c r="B8" s="349">
        <v>42253</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26140</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63" t="s">
        <v>44</v>
      </c>
      <c r="M9" s="359" t="s">
        <v>45</v>
      </c>
      <c r="N9" s="34" t="s">
        <v>46</v>
      </c>
      <c r="O9" s="367" t="s">
        <v>47</v>
      </c>
      <c r="P9" s="367" t="s">
        <v>48</v>
      </c>
      <c r="Q9" s="35" t="s">
        <v>49</v>
      </c>
      <c r="R9" s="374" t="s">
        <v>50</v>
      </c>
      <c r="S9" s="375"/>
      <c r="T9" s="376"/>
      <c r="U9" s="164" t="s">
        <v>51</v>
      </c>
      <c r="V9" s="164" t="s">
        <v>52</v>
      </c>
      <c r="W9" s="362" t="s">
        <v>53</v>
      </c>
      <c r="X9" s="380" t="s">
        <v>54</v>
      </c>
      <c r="Y9" s="381"/>
      <c r="Z9" s="381"/>
      <c r="AA9" s="381"/>
      <c r="AB9" s="381"/>
      <c r="AC9" s="381"/>
      <c r="AD9" s="381"/>
      <c r="AE9" s="382"/>
      <c r="AF9" s="166" t="s">
        <v>55</v>
      </c>
      <c r="AG9" s="166" t="s">
        <v>56</v>
      </c>
      <c r="AH9" s="369" t="s">
        <v>57</v>
      </c>
      <c r="AI9" s="383" t="s">
        <v>58</v>
      </c>
      <c r="AJ9" s="164" t="s">
        <v>59</v>
      </c>
      <c r="AK9" s="164" t="s">
        <v>60</v>
      </c>
      <c r="AL9" s="164" t="s">
        <v>61</v>
      </c>
      <c r="AM9" s="164" t="s">
        <v>62</v>
      </c>
      <c r="AN9" s="164" t="s">
        <v>63</v>
      </c>
      <c r="AO9" s="164" t="s">
        <v>64</v>
      </c>
      <c r="AP9" s="164" t="s">
        <v>65</v>
      </c>
      <c r="AQ9" s="367" t="s">
        <v>66</v>
      </c>
      <c r="AR9" s="164" t="s">
        <v>67</v>
      </c>
      <c r="AS9" s="369" t="s">
        <v>68</v>
      </c>
      <c r="AV9" s="36" t="s">
        <v>69</v>
      </c>
      <c r="AW9" s="36" t="s">
        <v>70</v>
      </c>
      <c r="AY9" s="37" t="s">
        <v>71</v>
      </c>
    </row>
    <row r="10" spans="2:51" x14ac:dyDescent="0.25">
      <c r="B10" s="164" t="s">
        <v>72</v>
      </c>
      <c r="C10" s="164" t="s">
        <v>73</v>
      </c>
      <c r="D10" s="164" t="s">
        <v>74</v>
      </c>
      <c r="E10" s="164" t="s">
        <v>75</v>
      </c>
      <c r="F10" s="164" t="s">
        <v>74</v>
      </c>
      <c r="G10" s="164" t="s">
        <v>75</v>
      </c>
      <c r="H10" s="366"/>
      <c r="I10" s="164" t="s">
        <v>75</v>
      </c>
      <c r="J10" s="164" t="s">
        <v>75</v>
      </c>
      <c r="K10" s="164" t="s">
        <v>75</v>
      </c>
      <c r="L10" s="29" t="s">
        <v>29</v>
      </c>
      <c r="M10" s="359"/>
      <c r="N10" s="29" t="s">
        <v>29</v>
      </c>
      <c r="O10" s="368"/>
      <c r="P10" s="368"/>
      <c r="Q10" s="2">
        <f>'SEPT 5'!$Q$34</f>
        <v>50491644</v>
      </c>
      <c r="R10" s="377"/>
      <c r="S10" s="378"/>
      <c r="T10" s="379"/>
      <c r="U10" s="164" t="s">
        <v>75</v>
      </c>
      <c r="V10" s="164" t="s">
        <v>75</v>
      </c>
      <c r="W10" s="362"/>
      <c r="X10" s="38" t="s">
        <v>76</v>
      </c>
      <c r="Y10" s="38" t="s">
        <v>77</v>
      </c>
      <c r="Z10" s="38" t="s">
        <v>78</v>
      </c>
      <c r="AA10" s="38" t="s">
        <v>79</v>
      </c>
      <c r="AB10" s="38" t="s">
        <v>80</v>
      </c>
      <c r="AC10" s="38" t="s">
        <v>81</v>
      </c>
      <c r="AD10" s="38" t="s">
        <v>82</v>
      </c>
      <c r="AE10" s="38" t="s">
        <v>83</v>
      </c>
      <c r="AF10" s="39"/>
      <c r="AG10" s="2">
        <f>'SEPT 5'!AG34:AG34</f>
        <v>40098000</v>
      </c>
      <c r="AH10" s="369"/>
      <c r="AI10" s="384"/>
      <c r="AJ10" s="164" t="s">
        <v>84</v>
      </c>
      <c r="AK10" s="164" t="s">
        <v>84</v>
      </c>
      <c r="AL10" s="164" t="s">
        <v>84</v>
      </c>
      <c r="AM10" s="164" t="s">
        <v>84</v>
      </c>
      <c r="AN10" s="164" t="s">
        <v>84</v>
      </c>
      <c r="AO10" s="164" t="s">
        <v>84</v>
      </c>
      <c r="AP10" s="2">
        <f>'SEPT 5'!AP34:AP34</f>
        <v>9123716</v>
      </c>
      <c r="AQ10" s="368"/>
      <c r="AR10" s="165" t="s">
        <v>85</v>
      </c>
      <c r="AS10" s="369"/>
      <c r="AV10" s="40" t="s">
        <v>86</v>
      </c>
      <c r="AW10" s="40" t="s">
        <v>87</v>
      </c>
      <c r="AY10" s="84" t="s">
        <v>126</v>
      </c>
    </row>
    <row r="11" spans="2:51" x14ac:dyDescent="0.25">
      <c r="B11" s="41">
        <v>2</v>
      </c>
      <c r="C11" s="41">
        <v>4.1666666666666664E-2</v>
      </c>
      <c r="D11" s="123">
        <v>10</v>
      </c>
      <c r="E11" s="42">
        <f>D11/1.42</f>
        <v>7.042253521126761</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128</v>
      </c>
      <c r="P11" s="124">
        <v>92</v>
      </c>
      <c r="Q11" s="124">
        <v>50495403</v>
      </c>
      <c r="R11" s="47">
        <f>IF(ISBLANK(Q11),"-",Q11-Q10)</f>
        <v>3759</v>
      </c>
      <c r="S11" s="48">
        <f>R11*24/1000</f>
        <v>90.215999999999994</v>
      </c>
      <c r="T11" s="48">
        <f>R11/1000</f>
        <v>3.7589999999999999</v>
      </c>
      <c r="U11" s="125">
        <v>5.6</v>
      </c>
      <c r="V11" s="125">
        <v>5.6</v>
      </c>
      <c r="W11" s="126" t="s">
        <v>125</v>
      </c>
      <c r="X11" s="128">
        <v>0</v>
      </c>
      <c r="Y11" s="128">
        <v>0</v>
      </c>
      <c r="Z11" s="128">
        <v>1057</v>
      </c>
      <c r="AA11" s="128">
        <v>0</v>
      </c>
      <c r="AB11" s="128">
        <v>1057</v>
      </c>
      <c r="AC11" s="49" t="s">
        <v>90</v>
      </c>
      <c r="AD11" s="49" t="s">
        <v>90</v>
      </c>
      <c r="AE11" s="49" t="s">
        <v>90</v>
      </c>
      <c r="AF11" s="127" t="s">
        <v>90</v>
      </c>
      <c r="AG11" s="127">
        <v>40098644</v>
      </c>
      <c r="AH11" s="50">
        <f>IF(ISBLANK(AG11),"-",AG11-AG10)</f>
        <v>644</v>
      </c>
      <c r="AI11" s="51">
        <f>AH11/T11</f>
        <v>171.3221601489758</v>
      </c>
      <c r="AJ11" s="108">
        <v>0</v>
      </c>
      <c r="AK11" s="108">
        <v>0</v>
      </c>
      <c r="AL11" s="108">
        <v>1</v>
      </c>
      <c r="AM11" s="108">
        <v>0</v>
      </c>
      <c r="AN11" s="108">
        <v>1</v>
      </c>
      <c r="AO11" s="108">
        <v>0.45</v>
      </c>
      <c r="AP11" s="128">
        <v>9125183</v>
      </c>
      <c r="AQ11" s="128">
        <f t="shared" ref="AQ11:AQ34" si="0">AP11-AP10</f>
        <v>1467</v>
      </c>
      <c r="AR11" s="52"/>
      <c r="AS11" s="53" t="s">
        <v>113</v>
      </c>
      <c r="AV11" s="40" t="s">
        <v>88</v>
      </c>
      <c r="AW11" s="40" t="s">
        <v>91</v>
      </c>
      <c r="AY11" s="84" t="s">
        <v>131</v>
      </c>
    </row>
    <row r="12" spans="2:51" x14ac:dyDescent="0.25">
      <c r="B12" s="41">
        <v>2.0416666666666701</v>
      </c>
      <c r="C12" s="41">
        <v>8.3333333333333329E-2</v>
      </c>
      <c r="D12" s="123">
        <v>11</v>
      </c>
      <c r="E12" s="42">
        <f t="shared" ref="E12:E34" si="1">D12/1.42</f>
        <v>7.746478873239437</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125</v>
      </c>
      <c r="P12" s="124">
        <v>88</v>
      </c>
      <c r="Q12" s="124">
        <v>50499150</v>
      </c>
      <c r="R12" s="47">
        <f t="shared" ref="R12:R34" si="4">IF(ISBLANK(Q12),"-",Q12-Q11)</f>
        <v>3747</v>
      </c>
      <c r="S12" s="48">
        <f t="shared" ref="S12:S34" si="5">R12*24/1000</f>
        <v>89.927999999999997</v>
      </c>
      <c r="T12" s="48">
        <f t="shared" ref="T12:T34" si="6">R12/1000</f>
        <v>3.7469999999999999</v>
      </c>
      <c r="U12" s="125">
        <v>7.1</v>
      </c>
      <c r="V12" s="125">
        <f t="shared" ref="V12:V34" si="7">U12</f>
        <v>7.1</v>
      </c>
      <c r="W12" s="126" t="s">
        <v>125</v>
      </c>
      <c r="X12" s="128">
        <v>0</v>
      </c>
      <c r="Y12" s="128">
        <v>0</v>
      </c>
      <c r="Z12" s="128">
        <v>1057</v>
      </c>
      <c r="AA12" s="128">
        <v>0</v>
      </c>
      <c r="AB12" s="128">
        <v>1057</v>
      </c>
      <c r="AC12" s="49" t="s">
        <v>90</v>
      </c>
      <c r="AD12" s="49" t="s">
        <v>90</v>
      </c>
      <c r="AE12" s="49" t="s">
        <v>90</v>
      </c>
      <c r="AF12" s="127" t="s">
        <v>90</v>
      </c>
      <c r="AG12" s="127">
        <v>40099292</v>
      </c>
      <c r="AH12" s="50">
        <f>IF(ISBLANK(AG12),"-",AG12-AG11)</f>
        <v>648</v>
      </c>
      <c r="AI12" s="51">
        <f t="shared" ref="AI12:AI34" si="8">AH12/T12</f>
        <v>172.93835068054443</v>
      </c>
      <c r="AJ12" s="108">
        <v>0</v>
      </c>
      <c r="AK12" s="108">
        <v>0</v>
      </c>
      <c r="AL12" s="108">
        <v>1</v>
      </c>
      <c r="AM12" s="108">
        <v>0</v>
      </c>
      <c r="AN12" s="108">
        <v>1</v>
      </c>
      <c r="AO12" s="108">
        <v>0.45</v>
      </c>
      <c r="AP12" s="128">
        <v>9126645</v>
      </c>
      <c r="AQ12" s="128">
        <f t="shared" si="0"/>
        <v>1462</v>
      </c>
      <c r="AR12" s="54">
        <v>1.19</v>
      </c>
      <c r="AS12" s="53" t="s">
        <v>113</v>
      </c>
      <c r="AV12" s="40" t="s">
        <v>92</v>
      </c>
      <c r="AW12" s="40" t="s">
        <v>93</v>
      </c>
      <c r="AY12" s="84" t="s">
        <v>132</v>
      </c>
    </row>
    <row r="13" spans="2:51" x14ac:dyDescent="0.25">
      <c r="B13" s="41">
        <v>2.0833333333333299</v>
      </c>
      <c r="C13" s="41">
        <v>0.125</v>
      </c>
      <c r="D13" s="123">
        <v>14</v>
      </c>
      <c r="E13" s="42">
        <f t="shared" si="1"/>
        <v>9.8591549295774659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118</v>
      </c>
      <c r="P13" s="124">
        <v>93</v>
      </c>
      <c r="Q13" s="124">
        <v>50502897</v>
      </c>
      <c r="R13" s="47">
        <f t="shared" si="4"/>
        <v>3747</v>
      </c>
      <c r="S13" s="48">
        <f t="shared" si="5"/>
        <v>89.927999999999997</v>
      </c>
      <c r="T13" s="48">
        <f t="shared" si="6"/>
        <v>3.7469999999999999</v>
      </c>
      <c r="U13" s="125">
        <v>8.5</v>
      </c>
      <c r="V13" s="125">
        <f t="shared" si="7"/>
        <v>8.5</v>
      </c>
      <c r="W13" s="126" t="s">
        <v>125</v>
      </c>
      <c r="X13" s="128">
        <v>0</v>
      </c>
      <c r="Y13" s="128">
        <v>0</v>
      </c>
      <c r="Z13" s="128">
        <v>1057</v>
      </c>
      <c r="AA13" s="128">
        <v>0</v>
      </c>
      <c r="AB13" s="128">
        <v>1057</v>
      </c>
      <c r="AC13" s="49" t="s">
        <v>90</v>
      </c>
      <c r="AD13" s="49" t="s">
        <v>90</v>
      </c>
      <c r="AE13" s="49" t="s">
        <v>90</v>
      </c>
      <c r="AF13" s="127" t="s">
        <v>90</v>
      </c>
      <c r="AG13" s="127">
        <v>40099940</v>
      </c>
      <c r="AH13" s="50">
        <f>IF(ISBLANK(AG13),"-",AG13-AG12)</f>
        <v>648</v>
      </c>
      <c r="AI13" s="51">
        <f t="shared" si="8"/>
        <v>172.93835068054443</v>
      </c>
      <c r="AJ13" s="108">
        <v>0</v>
      </c>
      <c r="AK13" s="108">
        <v>0</v>
      </c>
      <c r="AL13" s="108">
        <v>1</v>
      </c>
      <c r="AM13" s="108">
        <v>0</v>
      </c>
      <c r="AN13" s="108">
        <v>1</v>
      </c>
      <c r="AO13" s="108">
        <v>0.45</v>
      </c>
      <c r="AP13" s="128">
        <v>9127913</v>
      </c>
      <c r="AQ13" s="128">
        <f t="shared" si="0"/>
        <v>1268</v>
      </c>
      <c r="AR13" s="52"/>
      <c r="AS13" s="53" t="s">
        <v>113</v>
      </c>
      <c r="AV13" s="40" t="s">
        <v>94</v>
      </c>
      <c r="AW13" s="40" t="s">
        <v>95</v>
      </c>
      <c r="AY13" s="84" t="s">
        <v>129</v>
      </c>
    </row>
    <row r="14" spans="2:51" x14ac:dyDescent="0.25">
      <c r="B14" s="41">
        <v>2.125</v>
      </c>
      <c r="C14" s="41">
        <v>0.16666666666666699</v>
      </c>
      <c r="D14" s="123">
        <v>15</v>
      </c>
      <c r="E14" s="42">
        <f t="shared" si="1"/>
        <v>10.563380281690142</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120</v>
      </c>
      <c r="P14" s="124">
        <v>91</v>
      </c>
      <c r="Q14" s="124">
        <v>50506564</v>
      </c>
      <c r="R14" s="47">
        <f t="shared" si="4"/>
        <v>3667</v>
      </c>
      <c r="S14" s="48">
        <f t="shared" si="5"/>
        <v>88.007999999999996</v>
      </c>
      <c r="T14" s="48">
        <f t="shared" si="6"/>
        <v>3.6669999999999998</v>
      </c>
      <c r="U14" s="125">
        <v>9.5</v>
      </c>
      <c r="V14" s="125">
        <f t="shared" si="7"/>
        <v>9.5</v>
      </c>
      <c r="W14" s="126" t="s">
        <v>125</v>
      </c>
      <c r="X14" s="128">
        <v>0</v>
      </c>
      <c r="Y14" s="128">
        <v>0</v>
      </c>
      <c r="Z14" s="128">
        <v>1057</v>
      </c>
      <c r="AA14" s="128">
        <v>0</v>
      </c>
      <c r="AB14" s="128">
        <v>1057</v>
      </c>
      <c r="AC14" s="49" t="s">
        <v>90</v>
      </c>
      <c r="AD14" s="49" t="s">
        <v>90</v>
      </c>
      <c r="AE14" s="49" t="s">
        <v>90</v>
      </c>
      <c r="AF14" s="127" t="s">
        <v>90</v>
      </c>
      <c r="AG14" s="127">
        <v>40100568</v>
      </c>
      <c r="AH14" s="50">
        <f t="shared" ref="AH14:AH34" si="9">IF(ISBLANK(AG14),"-",AG14-AG13)</f>
        <v>628</v>
      </c>
      <c r="AI14" s="51">
        <f t="shared" si="8"/>
        <v>171.25715844014181</v>
      </c>
      <c r="AJ14" s="108">
        <v>0</v>
      </c>
      <c r="AK14" s="108">
        <v>0</v>
      </c>
      <c r="AL14" s="108">
        <v>1</v>
      </c>
      <c r="AM14" s="108">
        <v>0</v>
      </c>
      <c r="AN14" s="108">
        <v>1</v>
      </c>
      <c r="AO14" s="108">
        <v>0.45</v>
      </c>
      <c r="AP14" s="128">
        <v>9129013</v>
      </c>
      <c r="AQ14" s="128">
        <f t="shared" si="0"/>
        <v>1100</v>
      </c>
      <c r="AR14" s="52"/>
      <c r="AS14" s="53" t="s">
        <v>113</v>
      </c>
      <c r="AT14" s="55"/>
      <c r="AV14" s="40" t="s">
        <v>96</v>
      </c>
      <c r="AW14" s="40" t="s">
        <v>97</v>
      </c>
    </row>
    <row r="15" spans="2:51" x14ac:dyDescent="0.25">
      <c r="B15" s="41">
        <v>2.1666666666666701</v>
      </c>
      <c r="C15" s="41">
        <v>0.20833333333333301</v>
      </c>
      <c r="D15" s="123">
        <v>19</v>
      </c>
      <c r="E15" s="42">
        <f t="shared" si="1"/>
        <v>13.380281690140846</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104</v>
      </c>
      <c r="P15" s="124">
        <v>98</v>
      </c>
      <c r="Q15" s="124">
        <v>50510657</v>
      </c>
      <c r="R15" s="47">
        <f t="shared" si="4"/>
        <v>4093</v>
      </c>
      <c r="S15" s="48">
        <f t="shared" si="5"/>
        <v>98.231999999999999</v>
      </c>
      <c r="T15" s="48">
        <f t="shared" si="6"/>
        <v>4.093</v>
      </c>
      <c r="U15" s="125">
        <v>9.5</v>
      </c>
      <c r="V15" s="125">
        <f t="shared" si="7"/>
        <v>9.5</v>
      </c>
      <c r="W15" s="126" t="s">
        <v>125</v>
      </c>
      <c r="X15" s="128">
        <v>0</v>
      </c>
      <c r="Y15" s="128">
        <v>0</v>
      </c>
      <c r="Z15" s="128">
        <v>1057</v>
      </c>
      <c r="AA15" s="128">
        <v>0</v>
      </c>
      <c r="AB15" s="128">
        <v>1057</v>
      </c>
      <c r="AC15" s="49" t="s">
        <v>90</v>
      </c>
      <c r="AD15" s="49" t="s">
        <v>90</v>
      </c>
      <c r="AE15" s="49" t="s">
        <v>90</v>
      </c>
      <c r="AF15" s="127" t="s">
        <v>90</v>
      </c>
      <c r="AG15" s="127">
        <v>40101236</v>
      </c>
      <c r="AH15" s="50">
        <f t="shared" si="9"/>
        <v>668</v>
      </c>
      <c r="AI15" s="51">
        <f t="shared" si="8"/>
        <v>163.20547275836793</v>
      </c>
      <c r="AJ15" s="108">
        <v>0</v>
      </c>
      <c r="AK15" s="108">
        <v>0</v>
      </c>
      <c r="AL15" s="108">
        <v>1</v>
      </c>
      <c r="AM15" s="108">
        <v>0</v>
      </c>
      <c r="AN15" s="108">
        <v>1</v>
      </c>
      <c r="AO15" s="108">
        <v>0</v>
      </c>
      <c r="AP15" s="128">
        <v>9129013</v>
      </c>
      <c r="AQ15" s="128">
        <f t="shared" si="0"/>
        <v>0</v>
      </c>
      <c r="AR15" s="52"/>
      <c r="AS15" s="53" t="s">
        <v>113</v>
      </c>
      <c r="AV15" s="40" t="s">
        <v>98</v>
      </c>
      <c r="AW15" s="40" t="s">
        <v>99</v>
      </c>
      <c r="AY15" s="107"/>
    </row>
    <row r="16" spans="2:51" x14ac:dyDescent="0.25">
      <c r="B16" s="41">
        <v>2.2083333333333299</v>
      </c>
      <c r="C16" s="41">
        <v>0.25</v>
      </c>
      <c r="D16" s="123">
        <v>17</v>
      </c>
      <c r="E16" s="42">
        <f t="shared" si="1"/>
        <v>11.971830985915494</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126</v>
      </c>
      <c r="P16" s="124">
        <v>121</v>
      </c>
      <c r="Q16" s="124">
        <v>50515392</v>
      </c>
      <c r="R16" s="47">
        <f t="shared" si="4"/>
        <v>4735</v>
      </c>
      <c r="S16" s="48">
        <f t="shared" si="5"/>
        <v>113.64</v>
      </c>
      <c r="T16" s="48">
        <f t="shared" si="6"/>
        <v>4.7350000000000003</v>
      </c>
      <c r="U16" s="125">
        <v>9.5</v>
      </c>
      <c r="V16" s="125">
        <f t="shared" si="7"/>
        <v>9.5</v>
      </c>
      <c r="W16" s="126" t="s">
        <v>125</v>
      </c>
      <c r="X16" s="128">
        <v>0</v>
      </c>
      <c r="Y16" s="128">
        <v>0</v>
      </c>
      <c r="Z16" s="128">
        <v>1188</v>
      </c>
      <c r="AA16" s="128">
        <v>0</v>
      </c>
      <c r="AB16" s="128">
        <v>1188</v>
      </c>
      <c r="AC16" s="49" t="s">
        <v>90</v>
      </c>
      <c r="AD16" s="49" t="s">
        <v>90</v>
      </c>
      <c r="AE16" s="49" t="s">
        <v>90</v>
      </c>
      <c r="AF16" s="127" t="s">
        <v>90</v>
      </c>
      <c r="AG16" s="127">
        <v>40102096</v>
      </c>
      <c r="AH16" s="50">
        <f t="shared" si="9"/>
        <v>860</v>
      </c>
      <c r="AI16" s="51">
        <f t="shared" si="8"/>
        <v>181.62618796198521</v>
      </c>
      <c r="AJ16" s="108">
        <v>0</v>
      </c>
      <c r="AK16" s="108">
        <v>0</v>
      </c>
      <c r="AL16" s="108">
        <v>1</v>
      </c>
      <c r="AM16" s="108">
        <v>0</v>
      </c>
      <c r="AN16" s="108">
        <v>1</v>
      </c>
      <c r="AO16" s="108">
        <v>0</v>
      </c>
      <c r="AP16" s="128">
        <v>9129013</v>
      </c>
      <c r="AQ16" s="128">
        <f t="shared" si="0"/>
        <v>0</v>
      </c>
      <c r="AR16" s="54">
        <v>1.35</v>
      </c>
      <c r="AS16" s="53" t="s">
        <v>101</v>
      </c>
      <c r="AV16" s="40" t="s">
        <v>102</v>
      </c>
      <c r="AW16" s="40" t="s">
        <v>103</v>
      </c>
      <c r="AY16" s="107"/>
    </row>
    <row r="17" spans="1:51" x14ac:dyDescent="0.25">
      <c r="B17" s="41">
        <v>2.25</v>
      </c>
      <c r="C17" s="41">
        <v>0.29166666666666702</v>
      </c>
      <c r="D17" s="123">
        <v>12</v>
      </c>
      <c r="E17" s="42">
        <f t="shared" si="1"/>
        <v>8.4507042253521139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140</v>
      </c>
      <c r="P17" s="124">
        <v>134</v>
      </c>
      <c r="Q17" s="124">
        <v>50521123</v>
      </c>
      <c r="R17" s="47">
        <f t="shared" si="4"/>
        <v>5731</v>
      </c>
      <c r="S17" s="48">
        <f t="shared" si="5"/>
        <v>137.54400000000001</v>
      </c>
      <c r="T17" s="48">
        <f t="shared" si="6"/>
        <v>5.7309999999999999</v>
      </c>
      <c r="U17" s="125">
        <v>9.5</v>
      </c>
      <c r="V17" s="125">
        <f t="shared" si="7"/>
        <v>9.5</v>
      </c>
      <c r="W17" s="126" t="s">
        <v>133</v>
      </c>
      <c r="X17" s="128">
        <v>0</v>
      </c>
      <c r="Y17" s="128">
        <v>0</v>
      </c>
      <c r="Z17" s="128">
        <v>1096</v>
      </c>
      <c r="AA17" s="128">
        <v>1185</v>
      </c>
      <c r="AB17" s="128">
        <v>1187</v>
      </c>
      <c r="AC17" s="49" t="s">
        <v>90</v>
      </c>
      <c r="AD17" s="49" t="s">
        <v>90</v>
      </c>
      <c r="AE17" s="49" t="s">
        <v>90</v>
      </c>
      <c r="AF17" s="127" t="s">
        <v>90</v>
      </c>
      <c r="AG17" s="127">
        <v>40103244</v>
      </c>
      <c r="AH17" s="50">
        <f t="shared" si="9"/>
        <v>1148</v>
      </c>
      <c r="AI17" s="51">
        <f t="shared" si="8"/>
        <v>200.31408131216193</v>
      </c>
      <c r="AJ17" s="108">
        <v>0</v>
      </c>
      <c r="AK17" s="108">
        <v>0</v>
      </c>
      <c r="AL17" s="108">
        <v>1</v>
      </c>
      <c r="AM17" s="108">
        <v>1</v>
      </c>
      <c r="AN17" s="108">
        <v>1</v>
      </c>
      <c r="AO17" s="108">
        <v>0</v>
      </c>
      <c r="AP17" s="128">
        <v>9129013</v>
      </c>
      <c r="AQ17" s="128">
        <f t="shared" si="0"/>
        <v>0</v>
      </c>
      <c r="AR17" s="52"/>
      <c r="AS17" s="53" t="s">
        <v>101</v>
      </c>
      <c r="AT17" s="55"/>
      <c r="AV17" s="40" t="s">
        <v>104</v>
      </c>
      <c r="AW17" s="40" t="s">
        <v>105</v>
      </c>
      <c r="AY17" s="111"/>
    </row>
    <row r="18" spans="1:51" x14ac:dyDescent="0.25">
      <c r="B18" s="41">
        <v>2.2916666666666701</v>
      </c>
      <c r="C18" s="41">
        <v>0.33333333333333298</v>
      </c>
      <c r="D18" s="123">
        <v>8</v>
      </c>
      <c r="E18" s="42">
        <f t="shared" si="1"/>
        <v>5.6338028169014089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146</v>
      </c>
      <c r="P18" s="124">
        <v>145</v>
      </c>
      <c r="Q18" s="124">
        <v>50526984</v>
      </c>
      <c r="R18" s="47">
        <f t="shared" si="4"/>
        <v>5861</v>
      </c>
      <c r="S18" s="48">
        <f t="shared" si="5"/>
        <v>140.66399999999999</v>
      </c>
      <c r="T18" s="48">
        <f t="shared" si="6"/>
        <v>5.8609999999999998</v>
      </c>
      <c r="U18" s="125">
        <v>9.5</v>
      </c>
      <c r="V18" s="125">
        <f t="shared" si="7"/>
        <v>9.5</v>
      </c>
      <c r="W18" s="126" t="s">
        <v>133</v>
      </c>
      <c r="X18" s="128">
        <v>0</v>
      </c>
      <c r="Y18" s="128">
        <v>0</v>
      </c>
      <c r="Z18" s="128">
        <v>1187</v>
      </c>
      <c r="AA18" s="128">
        <v>1185</v>
      </c>
      <c r="AB18" s="128">
        <v>1187</v>
      </c>
      <c r="AC18" s="49" t="s">
        <v>90</v>
      </c>
      <c r="AD18" s="49" t="s">
        <v>90</v>
      </c>
      <c r="AE18" s="49" t="s">
        <v>90</v>
      </c>
      <c r="AF18" s="127" t="s">
        <v>90</v>
      </c>
      <c r="AG18" s="127">
        <v>40104484</v>
      </c>
      <c r="AH18" s="50">
        <f t="shared" si="9"/>
        <v>1240</v>
      </c>
      <c r="AI18" s="51">
        <f t="shared" si="8"/>
        <v>211.56799181027128</v>
      </c>
      <c r="AJ18" s="108">
        <v>0</v>
      </c>
      <c r="AK18" s="108">
        <v>0</v>
      </c>
      <c r="AL18" s="108">
        <v>1</v>
      </c>
      <c r="AM18" s="108">
        <v>1</v>
      </c>
      <c r="AN18" s="108">
        <v>1</v>
      </c>
      <c r="AO18" s="108">
        <v>0</v>
      </c>
      <c r="AP18" s="128">
        <v>9129013</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138</v>
      </c>
      <c r="P19" s="124">
        <v>146</v>
      </c>
      <c r="Q19" s="124">
        <v>50533236</v>
      </c>
      <c r="R19" s="47">
        <f t="shared" si="4"/>
        <v>6252</v>
      </c>
      <c r="S19" s="48">
        <f t="shared" si="5"/>
        <v>150.048</v>
      </c>
      <c r="T19" s="48">
        <f t="shared" si="6"/>
        <v>6.2519999999999998</v>
      </c>
      <c r="U19" s="125">
        <v>9.1</v>
      </c>
      <c r="V19" s="125">
        <f t="shared" si="7"/>
        <v>9.1</v>
      </c>
      <c r="W19" s="126" t="s">
        <v>133</v>
      </c>
      <c r="X19" s="128">
        <v>0</v>
      </c>
      <c r="Y19" s="128">
        <v>1037</v>
      </c>
      <c r="Z19" s="128">
        <v>1186</v>
      </c>
      <c r="AA19" s="128">
        <v>1185</v>
      </c>
      <c r="AB19" s="128">
        <v>1187</v>
      </c>
      <c r="AC19" s="49" t="s">
        <v>90</v>
      </c>
      <c r="AD19" s="49" t="s">
        <v>90</v>
      </c>
      <c r="AE19" s="49" t="s">
        <v>90</v>
      </c>
      <c r="AF19" s="127" t="s">
        <v>90</v>
      </c>
      <c r="AG19" s="127">
        <v>40105876</v>
      </c>
      <c r="AH19" s="50">
        <f t="shared" si="9"/>
        <v>1392</v>
      </c>
      <c r="AI19" s="51">
        <f t="shared" si="8"/>
        <v>222.64875239923225</v>
      </c>
      <c r="AJ19" s="108">
        <v>0</v>
      </c>
      <c r="AK19" s="108">
        <v>1</v>
      </c>
      <c r="AL19" s="108">
        <v>1</v>
      </c>
      <c r="AM19" s="108">
        <v>1</v>
      </c>
      <c r="AN19" s="108">
        <v>1</v>
      </c>
      <c r="AO19" s="108">
        <v>0</v>
      </c>
      <c r="AP19" s="128">
        <v>9129013</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136</v>
      </c>
      <c r="Q20" s="124">
        <v>50539431</v>
      </c>
      <c r="R20" s="47">
        <f t="shared" si="4"/>
        <v>6195</v>
      </c>
      <c r="S20" s="48">
        <f t="shared" si="5"/>
        <v>148.68</v>
      </c>
      <c r="T20" s="48">
        <f t="shared" si="6"/>
        <v>6.1950000000000003</v>
      </c>
      <c r="U20" s="125">
        <v>8.3000000000000007</v>
      </c>
      <c r="V20" s="125">
        <f t="shared" si="7"/>
        <v>8.3000000000000007</v>
      </c>
      <c r="W20" s="126" t="s">
        <v>133</v>
      </c>
      <c r="X20" s="128">
        <v>0</v>
      </c>
      <c r="Y20" s="128">
        <v>1098</v>
      </c>
      <c r="Z20" s="128">
        <v>1186</v>
      </c>
      <c r="AA20" s="128">
        <v>1185</v>
      </c>
      <c r="AB20" s="128">
        <v>1186</v>
      </c>
      <c r="AC20" s="49" t="s">
        <v>90</v>
      </c>
      <c r="AD20" s="49" t="s">
        <v>90</v>
      </c>
      <c r="AE20" s="49" t="s">
        <v>90</v>
      </c>
      <c r="AF20" s="127" t="s">
        <v>90</v>
      </c>
      <c r="AG20" s="127">
        <v>40107264</v>
      </c>
      <c r="AH20" s="50">
        <f t="shared" si="9"/>
        <v>1388</v>
      </c>
      <c r="AI20" s="51">
        <f t="shared" si="8"/>
        <v>224.05165456012912</v>
      </c>
      <c r="AJ20" s="108">
        <v>0</v>
      </c>
      <c r="AK20" s="108">
        <v>1</v>
      </c>
      <c r="AL20" s="108">
        <v>1</v>
      </c>
      <c r="AM20" s="108">
        <v>1</v>
      </c>
      <c r="AN20" s="108">
        <v>1</v>
      </c>
      <c r="AO20" s="108">
        <v>0</v>
      </c>
      <c r="AP20" s="128">
        <v>9129013</v>
      </c>
      <c r="AQ20" s="128">
        <f t="shared" si="0"/>
        <v>0</v>
      </c>
      <c r="AR20" s="54">
        <v>1.1599999999999999</v>
      </c>
      <c r="AS20" s="53" t="s">
        <v>101</v>
      </c>
      <c r="AY20" s="111"/>
    </row>
    <row r="21" spans="1:51" x14ac:dyDescent="0.25">
      <c r="B21" s="41">
        <v>2.4166666666666701</v>
      </c>
      <c r="C21" s="41">
        <v>0.45833333333333298</v>
      </c>
      <c r="D21" s="123">
        <v>7</v>
      </c>
      <c r="E21" s="42">
        <f t="shared" si="1"/>
        <v>4.9295774647887329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134</v>
      </c>
      <c r="P21" s="124">
        <v>150</v>
      </c>
      <c r="Q21" s="124">
        <v>50545865</v>
      </c>
      <c r="R21" s="47">
        <f t="shared" si="4"/>
        <v>6434</v>
      </c>
      <c r="S21" s="48">
        <f t="shared" si="5"/>
        <v>154.416</v>
      </c>
      <c r="T21" s="48">
        <f t="shared" si="6"/>
        <v>6.4340000000000002</v>
      </c>
      <c r="U21" s="125">
        <v>7.4</v>
      </c>
      <c r="V21" s="125">
        <f t="shared" si="7"/>
        <v>7.4</v>
      </c>
      <c r="W21" s="126" t="s">
        <v>133</v>
      </c>
      <c r="X21" s="128">
        <v>0</v>
      </c>
      <c r="Y21" s="128">
        <v>1137</v>
      </c>
      <c r="Z21" s="128">
        <v>1187</v>
      </c>
      <c r="AA21" s="128">
        <v>1185</v>
      </c>
      <c r="AB21" s="128">
        <v>1187</v>
      </c>
      <c r="AC21" s="49" t="s">
        <v>90</v>
      </c>
      <c r="AD21" s="49" t="s">
        <v>90</v>
      </c>
      <c r="AE21" s="49" t="s">
        <v>90</v>
      </c>
      <c r="AF21" s="127" t="s">
        <v>90</v>
      </c>
      <c r="AG21" s="127">
        <v>40108712</v>
      </c>
      <c r="AH21" s="50">
        <f t="shared" si="9"/>
        <v>1448</v>
      </c>
      <c r="AI21" s="51">
        <f t="shared" si="8"/>
        <v>225.05439850792663</v>
      </c>
      <c r="AJ21" s="108">
        <v>0</v>
      </c>
      <c r="AK21" s="108">
        <v>1</v>
      </c>
      <c r="AL21" s="108">
        <v>1</v>
      </c>
      <c r="AM21" s="108">
        <v>1</v>
      </c>
      <c r="AN21" s="108">
        <v>1</v>
      </c>
      <c r="AO21" s="108">
        <v>0</v>
      </c>
      <c r="AP21" s="128">
        <v>9129013</v>
      </c>
      <c r="AQ21" s="128">
        <f t="shared" si="0"/>
        <v>0</v>
      </c>
      <c r="AR21" s="52"/>
      <c r="AS21" s="53" t="s">
        <v>101</v>
      </c>
      <c r="AY21" s="111"/>
    </row>
    <row r="22" spans="1:51" x14ac:dyDescent="0.25">
      <c r="B22" s="41">
        <v>2.4583333333333299</v>
      </c>
      <c r="C22" s="41">
        <v>0.5</v>
      </c>
      <c r="D22" s="123">
        <v>5</v>
      </c>
      <c r="E22" s="42">
        <f t="shared" si="1"/>
        <v>3.5211267605633805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127</v>
      </c>
      <c r="P22" s="124">
        <v>148</v>
      </c>
      <c r="Q22" s="124">
        <v>50552013</v>
      </c>
      <c r="R22" s="47">
        <f t="shared" si="4"/>
        <v>6148</v>
      </c>
      <c r="S22" s="48">
        <f t="shared" si="5"/>
        <v>147.55199999999999</v>
      </c>
      <c r="T22" s="48">
        <f t="shared" si="6"/>
        <v>6.1479999999999997</v>
      </c>
      <c r="U22" s="125">
        <v>6.5</v>
      </c>
      <c r="V22" s="125">
        <f t="shared" si="7"/>
        <v>6.5</v>
      </c>
      <c r="W22" s="126" t="s">
        <v>133</v>
      </c>
      <c r="X22" s="128">
        <v>0</v>
      </c>
      <c r="Y22" s="128">
        <v>1137</v>
      </c>
      <c r="Z22" s="128">
        <v>1187</v>
      </c>
      <c r="AA22" s="128">
        <v>1185</v>
      </c>
      <c r="AB22" s="128">
        <v>1187</v>
      </c>
      <c r="AC22" s="49" t="s">
        <v>90</v>
      </c>
      <c r="AD22" s="49" t="s">
        <v>90</v>
      </c>
      <c r="AE22" s="49" t="s">
        <v>90</v>
      </c>
      <c r="AF22" s="127" t="s">
        <v>90</v>
      </c>
      <c r="AG22" s="127">
        <v>40110136</v>
      </c>
      <c r="AH22" s="50">
        <f t="shared" si="9"/>
        <v>1424</v>
      </c>
      <c r="AI22" s="51">
        <f t="shared" si="8"/>
        <v>231.62003903708523</v>
      </c>
      <c r="AJ22" s="108">
        <v>0</v>
      </c>
      <c r="AK22" s="108">
        <v>1</v>
      </c>
      <c r="AL22" s="108">
        <v>1</v>
      </c>
      <c r="AM22" s="108">
        <v>1</v>
      </c>
      <c r="AN22" s="108">
        <v>1</v>
      </c>
      <c r="AO22" s="108">
        <v>0</v>
      </c>
      <c r="AP22" s="128">
        <v>9129013</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127</v>
      </c>
      <c r="P23" s="124">
        <v>145</v>
      </c>
      <c r="Q23" s="124">
        <v>50558228</v>
      </c>
      <c r="R23" s="47">
        <f t="shared" si="4"/>
        <v>6215</v>
      </c>
      <c r="S23" s="48">
        <f t="shared" si="5"/>
        <v>149.16</v>
      </c>
      <c r="T23" s="48">
        <f t="shared" si="6"/>
        <v>6.2149999999999999</v>
      </c>
      <c r="U23" s="125">
        <v>5.6</v>
      </c>
      <c r="V23" s="125">
        <f t="shared" si="7"/>
        <v>5.6</v>
      </c>
      <c r="W23" s="126" t="s">
        <v>133</v>
      </c>
      <c r="X23" s="128">
        <v>0</v>
      </c>
      <c r="Y23" s="128">
        <v>1118</v>
      </c>
      <c r="Z23" s="128">
        <v>1185</v>
      </c>
      <c r="AA23" s="128">
        <v>1185</v>
      </c>
      <c r="AB23" s="128">
        <v>1186</v>
      </c>
      <c r="AC23" s="49" t="s">
        <v>90</v>
      </c>
      <c r="AD23" s="49" t="s">
        <v>90</v>
      </c>
      <c r="AE23" s="49" t="s">
        <v>90</v>
      </c>
      <c r="AF23" s="127" t="s">
        <v>90</v>
      </c>
      <c r="AG23" s="127">
        <v>40111592</v>
      </c>
      <c r="AH23" s="50">
        <f t="shared" si="9"/>
        <v>1456</v>
      </c>
      <c r="AI23" s="51">
        <f t="shared" si="8"/>
        <v>234.27192276749798</v>
      </c>
      <c r="AJ23" s="108">
        <v>0</v>
      </c>
      <c r="AK23" s="108">
        <v>1</v>
      </c>
      <c r="AL23" s="108">
        <v>1</v>
      </c>
      <c r="AM23" s="108">
        <v>1</v>
      </c>
      <c r="AN23" s="108">
        <v>1</v>
      </c>
      <c r="AO23" s="108">
        <v>0</v>
      </c>
      <c r="AP23" s="128">
        <v>9129013</v>
      </c>
      <c r="AQ23" s="128">
        <f t="shared" si="0"/>
        <v>0</v>
      </c>
      <c r="AR23" s="52"/>
      <c r="AS23" s="53" t="s">
        <v>113</v>
      </c>
      <c r="AT23" s="55"/>
      <c r="AV23" s="57" t="s">
        <v>111</v>
      </c>
      <c r="AW23" s="58" t="s">
        <v>112</v>
      </c>
      <c r="AY23" s="111"/>
    </row>
    <row r="24" spans="1:51" x14ac:dyDescent="0.25">
      <c r="B24" s="41">
        <v>2.5416666666666701</v>
      </c>
      <c r="C24" s="41">
        <v>0.58333333333333404</v>
      </c>
      <c r="D24" s="123">
        <v>5</v>
      </c>
      <c r="E24" s="42">
        <f t="shared" si="1"/>
        <v>3.5211267605633805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127</v>
      </c>
      <c r="P24" s="124">
        <v>143</v>
      </c>
      <c r="Q24" s="124">
        <v>50564151</v>
      </c>
      <c r="R24" s="47">
        <f t="shared" si="4"/>
        <v>5923</v>
      </c>
      <c r="S24" s="48">
        <f t="shared" si="5"/>
        <v>142.15199999999999</v>
      </c>
      <c r="T24" s="48">
        <f t="shared" si="6"/>
        <v>5.923</v>
      </c>
      <c r="U24" s="125">
        <v>4.8</v>
      </c>
      <c r="V24" s="125">
        <f t="shared" si="7"/>
        <v>4.8</v>
      </c>
      <c r="W24" s="126" t="s">
        <v>133</v>
      </c>
      <c r="X24" s="128">
        <v>0</v>
      </c>
      <c r="Y24" s="128">
        <v>1118</v>
      </c>
      <c r="Z24" s="128">
        <v>1185</v>
      </c>
      <c r="AA24" s="128">
        <v>1185</v>
      </c>
      <c r="AB24" s="128">
        <v>1186</v>
      </c>
      <c r="AC24" s="49" t="s">
        <v>90</v>
      </c>
      <c r="AD24" s="49" t="s">
        <v>90</v>
      </c>
      <c r="AE24" s="49" t="s">
        <v>90</v>
      </c>
      <c r="AF24" s="127" t="s">
        <v>90</v>
      </c>
      <c r="AG24" s="127">
        <v>40113020</v>
      </c>
      <c r="AH24" s="50">
        <f t="shared" si="9"/>
        <v>1428</v>
      </c>
      <c r="AI24" s="51">
        <f t="shared" si="8"/>
        <v>241.09404018234002</v>
      </c>
      <c r="AJ24" s="108">
        <v>0</v>
      </c>
      <c r="AK24" s="108">
        <v>1</v>
      </c>
      <c r="AL24" s="108">
        <v>1</v>
      </c>
      <c r="AM24" s="108">
        <v>1</v>
      </c>
      <c r="AN24" s="108">
        <v>1</v>
      </c>
      <c r="AO24" s="108">
        <v>0</v>
      </c>
      <c r="AP24" s="128">
        <v>9129013</v>
      </c>
      <c r="AQ24" s="128">
        <f t="shared" si="0"/>
        <v>0</v>
      </c>
      <c r="AR24" s="54">
        <v>1.03</v>
      </c>
      <c r="AS24" s="53" t="s">
        <v>113</v>
      </c>
      <c r="AV24" s="59" t="s">
        <v>29</v>
      </c>
      <c r="AW24" s="59">
        <v>14.7</v>
      </c>
      <c r="AY24" s="111"/>
    </row>
    <row r="25" spans="1:51" x14ac:dyDescent="0.25">
      <c r="B25" s="41">
        <v>2.5833333333333299</v>
      </c>
      <c r="C25" s="41">
        <v>0.625</v>
      </c>
      <c r="D25" s="123">
        <v>5</v>
      </c>
      <c r="E25" s="42">
        <f t="shared" si="1"/>
        <v>3.5211267605633805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125</v>
      </c>
      <c r="P25" s="124">
        <v>127</v>
      </c>
      <c r="Q25" s="124">
        <v>50570015</v>
      </c>
      <c r="R25" s="47">
        <f t="shared" si="4"/>
        <v>5864</v>
      </c>
      <c r="S25" s="48">
        <f t="shared" si="5"/>
        <v>140.73599999999999</v>
      </c>
      <c r="T25" s="48">
        <f t="shared" si="6"/>
        <v>5.8639999999999999</v>
      </c>
      <c r="U25" s="125">
        <v>3.9</v>
      </c>
      <c r="V25" s="125">
        <f t="shared" si="7"/>
        <v>3.9</v>
      </c>
      <c r="W25" s="126" t="s">
        <v>133</v>
      </c>
      <c r="X25" s="128">
        <v>0</v>
      </c>
      <c r="Y25" s="128">
        <v>1034</v>
      </c>
      <c r="Z25" s="128">
        <v>1185</v>
      </c>
      <c r="AA25" s="128">
        <v>1185</v>
      </c>
      <c r="AB25" s="128">
        <v>1186</v>
      </c>
      <c r="AC25" s="49" t="s">
        <v>90</v>
      </c>
      <c r="AD25" s="49" t="s">
        <v>90</v>
      </c>
      <c r="AE25" s="49" t="s">
        <v>90</v>
      </c>
      <c r="AF25" s="127" t="s">
        <v>90</v>
      </c>
      <c r="AG25" s="127">
        <v>40114404</v>
      </c>
      <c r="AH25" s="50">
        <f t="shared" si="9"/>
        <v>1384</v>
      </c>
      <c r="AI25" s="51">
        <f t="shared" si="8"/>
        <v>236.01637107776261</v>
      </c>
      <c r="AJ25" s="108">
        <v>0</v>
      </c>
      <c r="AK25" s="108">
        <v>1</v>
      </c>
      <c r="AL25" s="108">
        <v>1</v>
      </c>
      <c r="AM25" s="108">
        <v>1</v>
      </c>
      <c r="AN25" s="108">
        <v>1</v>
      </c>
      <c r="AO25" s="108">
        <v>0</v>
      </c>
      <c r="AP25" s="128">
        <v>9129013</v>
      </c>
      <c r="AQ25" s="128">
        <f t="shared" si="0"/>
        <v>0</v>
      </c>
      <c r="AR25" s="52"/>
      <c r="AS25" s="53" t="s">
        <v>113</v>
      </c>
      <c r="AV25" s="59" t="s">
        <v>74</v>
      </c>
      <c r="AW25" s="59">
        <v>10.36</v>
      </c>
      <c r="AY25" s="111"/>
    </row>
    <row r="26" spans="1:51" x14ac:dyDescent="0.25">
      <c r="B26" s="41">
        <v>2.625</v>
      </c>
      <c r="C26" s="41">
        <v>0.66666666666666696</v>
      </c>
      <c r="D26" s="123">
        <v>4</v>
      </c>
      <c r="E26" s="42">
        <f t="shared" si="1"/>
        <v>2.8169014084507045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130</v>
      </c>
      <c r="P26" s="124">
        <v>138</v>
      </c>
      <c r="Q26" s="124">
        <v>50575822</v>
      </c>
      <c r="R26" s="47">
        <f t="shared" si="4"/>
        <v>5807</v>
      </c>
      <c r="S26" s="48">
        <f t="shared" si="5"/>
        <v>139.36799999999999</v>
      </c>
      <c r="T26" s="48">
        <f t="shared" si="6"/>
        <v>5.8070000000000004</v>
      </c>
      <c r="U26" s="125">
        <v>3.3</v>
      </c>
      <c r="V26" s="125">
        <f t="shared" si="7"/>
        <v>3.3</v>
      </c>
      <c r="W26" s="126" t="s">
        <v>133</v>
      </c>
      <c r="X26" s="128">
        <v>0</v>
      </c>
      <c r="Y26" s="128">
        <v>1034</v>
      </c>
      <c r="Z26" s="128">
        <v>1185</v>
      </c>
      <c r="AA26" s="128">
        <v>1185</v>
      </c>
      <c r="AB26" s="128">
        <v>1186</v>
      </c>
      <c r="AC26" s="49" t="s">
        <v>90</v>
      </c>
      <c r="AD26" s="49" t="s">
        <v>90</v>
      </c>
      <c r="AE26" s="49" t="s">
        <v>90</v>
      </c>
      <c r="AF26" s="127" t="s">
        <v>90</v>
      </c>
      <c r="AG26" s="127">
        <v>40115776</v>
      </c>
      <c r="AH26" s="50">
        <f t="shared" si="9"/>
        <v>1372</v>
      </c>
      <c r="AI26" s="51">
        <f t="shared" si="8"/>
        <v>236.26657482348887</v>
      </c>
      <c r="AJ26" s="108">
        <v>0</v>
      </c>
      <c r="AK26" s="108">
        <v>1</v>
      </c>
      <c r="AL26" s="108">
        <v>1</v>
      </c>
      <c r="AM26" s="108">
        <v>1</v>
      </c>
      <c r="AN26" s="108">
        <v>1</v>
      </c>
      <c r="AO26" s="108">
        <v>0</v>
      </c>
      <c r="AP26" s="128">
        <v>9129013</v>
      </c>
      <c r="AQ26" s="128">
        <f t="shared" si="0"/>
        <v>0</v>
      </c>
      <c r="AR26" s="52"/>
      <c r="AS26" s="53" t="s">
        <v>113</v>
      </c>
      <c r="AV26" s="59" t="s">
        <v>114</v>
      </c>
      <c r="AW26" s="59">
        <v>1.01325</v>
      </c>
      <c r="AY26" s="111"/>
    </row>
    <row r="27" spans="1:51" x14ac:dyDescent="0.25">
      <c r="B27" s="41">
        <v>2.6666666666666701</v>
      </c>
      <c r="C27" s="41">
        <v>0.70833333333333404</v>
      </c>
      <c r="D27" s="123">
        <v>4</v>
      </c>
      <c r="E27" s="42">
        <f t="shared" si="1"/>
        <v>2.8169014084507045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130</v>
      </c>
      <c r="P27" s="124">
        <v>134</v>
      </c>
      <c r="Q27" s="124">
        <v>50581412</v>
      </c>
      <c r="R27" s="47">
        <f t="shared" si="4"/>
        <v>5590</v>
      </c>
      <c r="S27" s="48">
        <f t="shared" si="5"/>
        <v>134.16</v>
      </c>
      <c r="T27" s="48">
        <f t="shared" si="6"/>
        <v>5.59</v>
      </c>
      <c r="U27" s="125">
        <v>3</v>
      </c>
      <c r="V27" s="125">
        <f t="shared" si="7"/>
        <v>3</v>
      </c>
      <c r="W27" s="126" t="s">
        <v>133</v>
      </c>
      <c r="X27" s="128">
        <v>0</v>
      </c>
      <c r="Y27" s="128">
        <v>1003</v>
      </c>
      <c r="Z27" s="128">
        <v>1185</v>
      </c>
      <c r="AA27" s="128">
        <v>1185</v>
      </c>
      <c r="AB27" s="128">
        <v>1186</v>
      </c>
      <c r="AC27" s="49" t="s">
        <v>90</v>
      </c>
      <c r="AD27" s="49" t="s">
        <v>90</v>
      </c>
      <c r="AE27" s="49" t="s">
        <v>90</v>
      </c>
      <c r="AF27" s="127" t="s">
        <v>90</v>
      </c>
      <c r="AG27" s="127">
        <v>40117096</v>
      </c>
      <c r="AH27" s="50">
        <f t="shared" si="9"/>
        <v>1320</v>
      </c>
      <c r="AI27" s="51">
        <f t="shared" si="8"/>
        <v>236.13595706618963</v>
      </c>
      <c r="AJ27" s="108">
        <v>0</v>
      </c>
      <c r="AK27" s="108">
        <v>1</v>
      </c>
      <c r="AL27" s="108">
        <v>1</v>
      </c>
      <c r="AM27" s="108">
        <v>1</v>
      </c>
      <c r="AN27" s="108">
        <v>1</v>
      </c>
      <c r="AO27" s="108">
        <v>0</v>
      </c>
      <c r="AP27" s="128">
        <v>9129013</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133</v>
      </c>
      <c r="P28" s="124">
        <v>124</v>
      </c>
      <c r="Q28" s="124">
        <v>50587020</v>
      </c>
      <c r="R28" s="47">
        <f t="shared" si="4"/>
        <v>5608</v>
      </c>
      <c r="S28" s="48">
        <f t="shared" si="5"/>
        <v>134.59200000000001</v>
      </c>
      <c r="T28" s="48">
        <f t="shared" si="6"/>
        <v>5.6079999999999997</v>
      </c>
      <c r="U28" s="125">
        <v>2.9</v>
      </c>
      <c r="V28" s="125">
        <f t="shared" si="7"/>
        <v>2.9</v>
      </c>
      <c r="W28" s="126" t="s">
        <v>133</v>
      </c>
      <c r="X28" s="128">
        <v>0</v>
      </c>
      <c r="Y28" s="128">
        <v>1006</v>
      </c>
      <c r="Z28" s="128">
        <v>1185</v>
      </c>
      <c r="AA28" s="128">
        <v>1185</v>
      </c>
      <c r="AB28" s="128">
        <v>1186</v>
      </c>
      <c r="AC28" s="49" t="s">
        <v>90</v>
      </c>
      <c r="AD28" s="49" t="s">
        <v>90</v>
      </c>
      <c r="AE28" s="49" t="s">
        <v>90</v>
      </c>
      <c r="AF28" s="127" t="s">
        <v>90</v>
      </c>
      <c r="AG28" s="127">
        <v>40118424</v>
      </c>
      <c r="AH28" s="50">
        <f t="shared" si="9"/>
        <v>1328</v>
      </c>
      <c r="AI28" s="51">
        <f t="shared" si="8"/>
        <v>236.80456490727533</v>
      </c>
      <c r="AJ28" s="108">
        <v>0</v>
      </c>
      <c r="AK28" s="108">
        <v>1</v>
      </c>
      <c r="AL28" s="108">
        <v>1</v>
      </c>
      <c r="AM28" s="108">
        <v>1</v>
      </c>
      <c r="AN28" s="108">
        <v>1</v>
      </c>
      <c r="AO28" s="108">
        <v>0</v>
      </c>
      <c r="AP28" s="128">
        <v>9129013</v>
      </c>
      <c r="AQ28" s="128">
        <f t="shared" si="0"/>
        <v>0</v>
      </c>
      <c r="AR28" s="54">
        <v>1.1599999999999999</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133</v>
      </c>
      <c r="P29" s="124">
        <v>138</v>
      </c>
      <c r="Q29" s="124">
        <v>50592478</v>
      </c>
      <c r="R29" s="47">
        <f t="shared" si="4"/>
        <v>5458</v>
      </c>
      <c r="S29" s="48">
        <f t="shared" si="5"/>
        <v>130.99199999999999</v>
      </c>
      <c r="T29" s="48">
        <f t="shared" si="6"/>
        <v>5.4580000000000002</v>
      </c>
      <c r="U29" s="125">
        <v>2.8</v>
      </c>
      <c r="V29" s="125">
        <f t="shared" si="7"/>
        <v>2.8</v>
      </c>
      <c r="W29" s="126" t="s">
        <v>133</v>
      </c>
      <c r="X29" s="128">
        <v>0</v>
      </c>
      <c r="Y29" s="128">
        <v>1076</v>
      </c>
      <c r="Z29" s="128">
        <v>1185</v>
      </c>
      <c r="AA29" s="128">
        <v>1185</v>
      </c>
      <c r="AB29" s="128">
        <v>1186</v>
      </c>
      <c r="AC29" s="49" t="s">
        <v>90</v>
      </c>
      <c r="AD29" s="49" t="s">
        <v>90</v>
      </c>
      <c r="AE29" s="49" t="s">
        <v>90</v>
      </c>
      <c r="AF29" s="127" t="s">
        <v>90</v>
      </c>
      <c r="AG29" s="127">
        <v>40119716</v>
      </c>
      <c r="AH29" s="50">
        <f t="shared" si="9"/>
        <v>1292</v>
      </c>
      <c r="AI29" s="51">
        <f t="shared" si="8"/>
        <v>236.71674606082814</v>
      </c>
      <c r="AJ29" s="108">
        <v>0</v>
      </c>
      <c r="AK29" s="108">
        <v>1</v>
      </c>
      <c r="AL29" s="108">
        <v>1</v>
      </c>
      <c r="AM29" s="108">
        <v>1</v>
      </c>
      <c r="AN29" s="108">
        <v>1</v>
      </c>
      <c r="AO29" s="108">
        <v>0</v>
      </c>
      <c r="AP29" s="128">
        <v>9129013</v>
      </c>
      <c r="AQ29" s="128">
        <f t="shared" si="0"/>
        <v>0</v>
      </c>
      <c r="AR29" s="52"/>
      <c r="AS29" s="53" t="s">
        <v>113</v>
      </c>
      <c r="AY29" s="111"/>
    </row>
    <row r="30" spans="1:51" x14ac:dyDescent="0.25">
      <c r="B30" s="41">
        <v>2.7916666666666701</v>
      </c>
      <c r="C30" s="41">
        <v>0.83333333333333703</v>
      </c>
      <c r="D30" s="123">
        <v>7</v>
      </c>
      <c r="E30" s="42">
        <f t="shared" si="1"/>
        <v>4.9295774647887329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112</v>
      </c>
      <c r="P30" s="124">
        <v>128</v>
      </c>
      <c r="Q30" s="124">
        <v>50597721</v>
      </c>
      <c r="R30" s="47">
        <f t="shared" si="4"/>
        <v>5243</v>
      </c>
      <c r="S30" s="48">
        <f t="shared" si="5"/>
        <v>125.83199999999999</v>
      </c>
      <c r="T30" s="48">
        <f t="shared" si="6"/>
        <v>5.2430000000000003</v>
      </c>
      <c r="U30" s="125">
        <v>2.1</v>
      </c>
      <c r="V30" s="125">
        <f t="shared" si="7"/>
        <v>2.1</v>
      </c>
      <c r="W30" s="126" t="s">
        <v>144</v>
      </c>
      <c r="X30" s="128">
        <v>0</v>
      </c>
      <c r="Y30" s="128">
        <v>1076</v>
      </c>
      <c r="Z30" s="128">
        <v>1185</v>
      </c>
      <c r="AA30" s="128">
        <v>0</v>
      </c>
      <c r="AB30" s="128">
        <v>1186</v>
      </c>
      <c r="AC30" s="49" t="s">
        <v>90</v>
      </c>
      <c r="AD30" s="49" t="s">
        <v>90</v>
      </c>
      <c r="AE30" s="49" t="s">
        <v>90</v>
      </c>
      <c r="AF30" s="127" t="s">
        <v>90</v>
      </c>
      <c r="AG30" s="127">
        <v>40120784</v>
      </c>
      <c r="AH30" s="50">
        <f t="shared" si="9"/>
        <v>1068</v>
      </c>
      <c r="AI30" s="51">
        <f t="shared" si="8"/>
        <v>203.70017165744801</v>
      </c>
      <c r="AJ30" s="108">
        <v>0</v>
      </c>
      <c r="AK30" s="108">
        <v>1</v>
      </c>
      <c r="AL30" s="108">
        <v>1</v>
      </c>
      <c r="AM30" s="108">
        <v>0</v>
      </c>
      <c r="AN30" s="108">
        <v>1</v>
      </c>
      <c r="AO30" s="108">
        <v>0</v>
      </c>
      <c r="AP30" s="128">
        <v>9129013</v>
      </c>
      <c r="AQ30" s="128">
        <f t="shared" si="0"/>
        <v>0</v>
      </c>
      <c r="AR30" s="52"/>
      <c r="AS30" s="53" t="s">
        <v>113</v>
      </c>
      <c r="AV30" s="370" t="s">
        <v>117</v>
      </c>
      <c r="AW30" s="370"/>
      <c r="AY30" s="111"/>
    </row>
    <row r="31" spans="1:51" x14ac:dyDescent="0.25">
      <c r="B31" s="41">
        <v>2.8333333333333299</v>
      </c>
      <c r="C31" s="41">
        <v>0.875000000000004</v>
      </c>
      <c r="D31" s="123">
        <v>9</v>
      </c>
      <c r="E31" s="42">
        <f t="shared" si="1"/>
        <v>6.3380281690140849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113</v>
      </c>
      <c r="P31" s="124">
        <v>125</v>
      </c>
      <c r="Q31" s="124">
        <v>50602980</v>
      </c>
      <c r="R31" s="47">
        <f t="shared" si="4"/>
        <v>5259</v>
      </c>
      <c r="S31" s="48">
        <f t="shared" si="5"/>
        <v>126.21599999999999</v>
      </c>
      <c r="T31" s="48">
        <f t="shared" si="6"/>
        <v>5.2590000000000003</v>
      </c>
      <c r="U31" s="125">
        <v>1.5</v>
      </c>
      <c r="V31" s="125">
        <f t="shared" si="7"/>
        <v>1.5</v>
      </c>
      <c r="W31" s="126" t="s">
        <v>144</v>
      </c>
      <c r="X31" s="128">
        <v>0</v>
      </c>
      <c r="Y31" s="128">
        <v>1076</v>
      </c>
      <c r="Z31" s="128">
        <v>1185</v>
      </c>
      <c r="AA31" s="128">
        <v>0</v>
      </c>
      <c r="AB31" s="128">
        <v>1186</v>
      </c>
      <c r="AC31" s="49" t="s">
        <v>90</v>
      </c>
      <c r="AD31" s="49" t="s">
        <v>90</v>
      </c>
      <c r="AE31" s="49" t="s">
        <v>90</v>
      </c>
      <c r="AF31" s="127" t="s">
        <v>90</v>
      </c>
      <c r="AG31" s="127">
        <v>40121844</v>
      </c>
      <c r="AH31" s="50">
        <f t="shared" si="9"/>
        <v>1060</v>
      </c>
      <c r="AI31" s="51">
        <f t="shared" si="8"/>
        <v>201.55923179311654</v>
      </c>
      <c r="AJ31" s="108">
        <v>0</v>
      </c>
      <c r="AK31" s="108">
        <v>1</v>
      </c>
      <c r="AL31" s="108">
        <v>1</v>
      </c>
      <c r="AM31" s="108">
        <v>0</v>
      </c>
      <c r="AN31" s="108">
        <v>1</v>
      </c>
      <c r="AO31" s="108">
        <v>0</v>
      </c>
      <c r="AP31" s="128">
        <v>9129013</v>
      </c>
      <c r="AQ31" s="128">
        <f t="shared" si="0"/>
        <v>0</v>
      </c>
      <c r="AR31" s="52"/>
      <c r="AS31" s="53" t="s">
        <v>113</v>
      </c>
      <c r="AV31" s="60" t="s">
        <v>29</v>
      </c>
      <c r="AW31" s="60" t="s">
        <v>74</v>
      </c>
      <c r="AY31" s="111"/>
    </row>
    <row r="32" spans="1:51" x14ac:dyDescent="0.25">
      <c r="B32" s="41">
        <v>2.875</v>
      </c>
      <c r="C32" s="41">
        <v>0.91666666666667096</v>
      </c>
      <c r="D32" s="123">
        <v>11</v>
      </c>
      <c r="E32" s="42">
        <f t="shared" si="1"/>
        <v>7.746478873239437</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118</v>
      </c>
      <c r="P32" s="124">
        <v>118</v>
      </c>
      <c r="Q32" s="124">
        <v>50607815</v>
      </c>
      <c r="R32" s="47">
        <f t="shared" si="4"/>
        <v>4835</v>
      </c>
      <c r="S32" s="48">
        <f t="shared" si="5"/>
        <v>116.04</v>
      </c>
      <c r="T32" s="48">
        <f t="shared" si="6"/>
        <v>4.835</v>
      </c>
      <c r="U32" s="125">
        <v>1.2</v>
      </c>
      <c r="V32" s="125">
        <f t="shared" si="7"/>
        <v>1.2</v>
      </c>
      <c r="W32" s="126" t="s">
        <v>144</v>
      </c>
      <c r="X32" s="128">
        <v>0</v>
      </c>
      <c r="Y32" s="128">
        <v>1075</v>
      </c>
      <c r="Z32" s="128">
        <v>1187</v>
      </c>
      <c r="AA32" s="128">
        <v>0</v>
      </c>
      <c r="AB32" s="128">
        <v>1187</v>
      </c>
      <c r="AC32" s="49" t="s">
        <v>90</v>
      </c>
      <c r="AD32" s="49" t="s">
        <v>90</v>
      </c>
      <c r="AE32" s="49" t="s">
        <v>90</v>
      </c>
      <c r="AF32" s="127" t="s">
        <v>90</v>
      </c>
      <c r="AG32" s="127">
        <v>40122812</v>
      </c>
      <c r="AH32" s="50">
        <f t="shared" si="9"/>
        <v>968</v>
      </c>
      <c r="AI32" s="51">
        <f t="shared" si="8"/>
        <v>200.2068252326784</v>
      </c>
      <c r="AJ32" s="108">
        <v>0</v>
      </c>
      <c r="AK32" s="108">
        <v>1</v>
      </c>
      <c r="AL32" s="108">
        <v>1</v>
      </c>
      <c r="AM32" s="108">
        <v>0</v>
      </c>
      <c r="AN32" s="108">
        <v>1</v>
      </c>
      <c r="AO32" s="108">
        <v>0</v>
      </c>
      <c r="AP32" s="128">
        <v>9129013</v>
      </c>
      <c r="AQ32" s="128">
        <f t="shared" si="0"/>
        <v>0</v>
      </c>
      <c r="AR32" s="54">
        <v>0.94</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8</v>
      </c>
      <c r="E33" s="42">
        <f t="shared" si="1"/>
        <v>5.6338028169014089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131</v>
      </c>
      <c r="P33" s="124">
        <v>97</v>
      </c>
      <c r="Q33" s="124">
        <v>50611966</v>
      </c>
      <c r="R33" s="47">
        <f t="shared" si="4"/>
        <v>4151</v>
      </c>
      <c r="S33" s="48">
        <f t="shared" si="5"/>
        <v>99.623999999999995</v>
      </c>
      <c r="T33" s="48">
        <f t="shared" si="6"/>
        <v>4.1509999999999998</v>
      </c>
      <c r="U33" s="125">
        <v>2.5</v>
      </c>
      <c r="V33" s="125">
        <f t="shared" si="7"/>
        <v>2.5</v>
      </c>
      <c r="W33" s="126" t="s">
        <v>125</v>
      </c>
      <c r="X33" s="128">
        <v>0</v>
      </c>
      <c r="Y33" s="128">
        <v>0</v>
      </c>
      <c r="Z33" s="128">
        <v>1047</v>
      </c>
      <c r="AA33" s="128">
        <v>0</v>
      </c>
      <c r="AB33" s="128">
        <v>1047</v>
      </c>
      <c r="AC33" s="49" t="s">
        <v>90</v>
      </c>
      <c r="AD33" s="49" t="s">
        <v>90</v>
      </c>
      <c r="AE33" s="49" t="s">
        <v>90</v>
      </c>
      <c r="AF33" s="127" t="s">
        <v>90</v>
      </c>
      <c r="AG33" s="127">
        <v>40123500</v>
      </c>
      <c r="AH33" s="50">
        <f t="shared" si="9"/>
        <v>688</v>
      </c>
      <c r="AI33" s="51">
        <f t="shared" si="8"/>
        <v>165.74319441098532</v>
      </c>
      <c r="AJ33" s="108">
        <v>0</v>
      </c>
      <c r="AK33" s="108">
        <v>0</v>
      </c>
      <c r="AL33" s="108">
        <v>1</v>
      </c>
      <c r="AM33" s="108">
        <v>0</v>
      </c>
      <c r="AN33" s="108">
        <v>1</v>
      </c>
      <c r="AO33" s="108">
        <v>0.4</v>
      </c>
      <c r="AP33" s="128">
        <v>9130435</v>
      </c>
      <c r="AQ33" s="128">
        <f t="shared" si="0"/>
        <v>1422</v>
      </c>
      <c r="AR33" s="52"/>
      <c r="AS33" s="53" t="s">
        <v>113</v>
      </c>
      <c r="AY33" s="111"/>
    </row>
    <row r="34" spans="2:51" x14ac:dyDescent="0.25">
      <c r="B34" s="41">
        <v>2.9583333333333299</v>
      </c>
      <c r="C34" s="41">
        <v>1</v>
      </c>
      <c r="D34" s="123">
        <v>11</v>
      </c>
      <c r="E34" s="42">
        <f t="shared" si="1"/>
        <v>7.746478873239437</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133</v>
      </c>
      <c r="P34" s="124">
        <v>94</v>
      </c>
      <c r="Q34" s="124">
        <v>50615859</v>
      </c>
      <c r="R34" s="47">
        <f t="shared" si="4"/>
        <v>3893</v>
      </c>
      <c r="S34" s="48">
        <f t="shared" si="5"/>
        <v>93.432000000000002</v>
      </c>
      <c r="T34" s="48">
        <f t="shared" si="6"/>
        <v>3.8929999999999998</v>
      </c>
      <c r="U34" s="125">
        <v>4.0999999999999996</v>
      </c>
      <c r="V34" s="125">
        <f t="shared" si="7"/>
        <v>4.0999999999999996</v>
      </c>
      <c r="W34" s="126" t="s">
        <v>125</v>
      </c>
      <c r="X34" s="128">
        <v>0</v>
      </c>
      <c r="Y34" s="128">
        <v>0</v>
      </c>
      <c r="Z34" s="128">
        <v>1047</v>
      </c>
      <c r="AA34" s="128">
        <v>0</v>
      </c>
      <c r="AB34" s="128">
        <v>1047</v>
      </c>
      <c r="AC34" s="49" t="s">
        <v>90</v>
      </c>
      <c r="AD34" s="49" t="s">
        <v>90</v>
      </c>
      <c r="AE34" s="49" t="s">
        <v>90</v>
      </c>
      <c r="AF34" s="127" t="s">
        <v>90</v>
      </c>
      <c r="AG34" s="127">
        <v>40124140</v>
      </c>
      <c r="AH34" s="50">
        <f t="shared" si="9"/>
        <v>640</v>
      </c>
      <c r="AI34" s="51">
        <f t="shared" si="8"/>
        <v>164.39763678397125</v>
      </c>
      <c r="AJ34" s="108">
        <v>0</v>
      </c>
      <c r="AK34" s="108">
        <v>0</v>
      </c>
      <c r="AL34" s="108">
        <v>1</v>
      </c>
      <c r="AM34" s="108">
        <v>0</v>
      </c>
      <c r="AN34" s="108">
        <v>1</v>
      </c>
      <c r="AO34" s="108">
        <v>0.4</v>
      </c>
      <c r="AP34" s="128">
        <v>9131940</v>
      </c>
      <c r="AQ34" s="128">
        <f t="shared" si="0"/>
        <v>1505</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123.04166666666667</v>
      </c>
      <c r="Q35" s="65">
        <f>Q34-Q10</f>
        <v>124215</v>
      </c>
      <c r="R35" s="66">
        <f>SUM(R11:R34)</f>
        <v>124215</v>
      </c>
      <c r="S35" s="67">
        <f>AVERAGE(S11:S34)</f>
        <v>124.21499999999997</v>
      </c>
      <c r="T35" s="67">
        <f>SUM(T11:T34)</f>
        <v>124.215</v>
      </c>
      <c r="U35" s="104"/>
      <c r="V35" s="104"/>
      <c r="W35" s="58"/>
      <c r="X35" s="96"/>
      <c r="Y35" s="97"/>
      <c r="Z35" s="97"/>
      <c r="AA35" s="97"/>
      <c r="AB35" s="98"/>
      <c r="AC35" s="96"/>
      <c r="AD35" s="97"/>
      <c r="AE35" s="98"/>
      <c r="AF35" s="99"/>
      <c r="AG35" s="68"/>
      <c r="AH35" s="69">
        <f>SUM(AH11:AH34)</f>
        <v>26140</v>
      </c>
      <c r="AI35" s="70">
        <f>$AH$35/$T35</f>
        <v>210.4415730789357</v>
      </c>
      <c r="AJ35" s="99"/>
      <c r="AK35" s="100"/>
      <c r="AL35" s="100"/>
      <c r="AM35" s="100"/>
      <c r="AN35" s="101"/>
      <c r="AO35" s="71"/>
      <c r="AP35" s="72">
        <f>AP34-AP10</f>
        <v>8224</v>
      </c>
      <c r="AQ35" s="73">
        <f>SUM(AQ11:AQ34)</f>
        <v>8224</v>
      </c>
      <c r="AR35" s="74">
        <f>AVERAGE(AR11:AR34)</f>
        <v>1.1383333333333334</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141</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153</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160</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161</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91" t="s">
        <v>145</v>
      </c>
      <c r="C50" s="129"/>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18" t="s">
        <v>156</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152</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94"/>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116"/>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15"/>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95"/>
      <c r="C60" s="122"/>
      <c r="D60" s="94"/>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22"/>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18"/>
      <c r="D62" s="116"/>
      <c r="E62" s="94"/>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118"/>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92"/>
      <c r="D64" s="116"/>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22"/>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81"/>
      <c r="C66" s="118"/>
      <c r="D66" s="92"/>
      <c r="E66" s="116"/>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122"/>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92"/>
      <c r="C68" s="90"/>
      <c r="D68" s="116"/>
      <c r="E68" s="92"/>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9 S59:T65 B61:B66 N60:R65 T42:T43 S55:T56 T54" name="Range2_12_5_1_1"/>
    <protectedRange sqref="N10 L10 L6 D6 D8 AD8 AF8 O8:U8 AJ8:AR8 AF10 AR11:AR34 L24:N31 N12:N23 N32:N34 N11:AG11 E11:E34 G11:G34 R17:V34 R12:Y16 X17:Y34 O12:Q34 Z12: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67:B68 J58:R59 D65:D66 I63:I64 Z56:Z57 S57:Y58 AA57:AU58 E67:E68 G67:H68 F68" name="Range2_2_1_10_1_1_1_2"/>
    <protectedRange sqref="C64" name="Range2_2_1_10_2_1_1_1"/>
    <protectedRange sqref="G63:H63 D61 F64 E63 N56:R56" name="Range2_12_1_6_1_1"/>
    <protectedRange sqref="D56:D57 I59:I61 I56:M56 G64:H65 G57:H59 E64:E65 F65:F66 F58:F60 E57:E59" name="Range2_2_12_1_7_1_1"/>
    <protectedRange sqref="D62:D63" name="Range2_1_1_1_1_11_1_2_1_1"/>
    <protectedRange sqref="E60 G60:H60 F61" name="Range2_2_2_9_1_1_1_1"/>
    <protectedRange sqref="D58" name="Range2_1_1_1_1_1_9_1_1_1_1"/>
    <protectedRange sqref="C62 C57" name="Range2_1_1_2_1_1"/>
    <protectedRange sqref="C61" name="Range2_1_2_2_1_1"/>
    <protectedRange sqref="C60" name="Range2_3_2_1_1"/>
    <protectedRange sqref="F56:F57 E56 G56:H56" name="Range2_2_12_1_1_1_1_1"/>
    <protectedRange sqref="C56" name="Range2_1_4_2_1_1_1"/>
    <protectedRange sqref="C58:C59" name="Range2_5_1_1_1"/>
    <protectedRange sqref="E61:E62 F62:F63 G61:H62 I57:I58" name="Range2_2_1_1_1_1"/>
    <protectedRange sqref="D59:D60" name="Range2_1_1_1_1_1_1_1_1"/>
    <protectedRange sqref="AS11:AS15" name="Range1_4_1_1_1_1"/>
    <protectedRange sqref="J11:J15 J26:J34" name="Range1_1_2_1_10_1_1_1_1"/>
    <protectedRange sqref="R72" name="Range2_2_1_10_1_1_1_1_1"/>
    <protectedRange sqref="T41" name="Range2_12_5_1_1_4"/>
    <protectedRange sqref="B41:B42" name="Range2_12_5_1_1_1"/>
    <protectedRange sqref="E41:H41" name="Range2_2_12_1_7_1_1_1"/>
    <protectedRange sqref="D41" name="Range2_3_2_1_3_1_1_2_10_1_1_1_1_1"/>
    <protectedRange sqref="C41" name="Range2_1_1_1_1_11_1_2_1_1_1"/>
    <protectedRange sqref="S38:S40" name="Range2_12_3_1_1_1_1"/>
    <protectedRange sqref="D38:H38 N38:R40" name="Range2_12_1_3_1_1_1_1"/>
    <protectedRange sqref="I38:M38 E39:M40" name="Range2_2_12_1_6_1_1_1_1"/>
    <protectedRange sqref="D39:D40" name="Range2_1_1_1_1_11_1_1_1_1_1_1"/>
    <protectedRange sqref="C39:C40"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2" name="Range2_2_12_1_3_1_1_1_1_1_4_1_1"/>
    <protectedRange sqref="E42:F42" name="Range2_2_12_1_7_1_1_3_1_1"/>
    <protectedRange sqref="I41:J41" name="Range2_2_12_1_4_2_1_1_1_2_1_1"/>
    <protectedRange sqref="S42:S43" name="Range2_12_5_1_1_2_3_1"/>
    <protectedRange sqref="Q42:R42" name="Range2_12_1_6_1_1_1_1_2_1"/>
    <protectedRange sqref="N42:P42" name="Range2_12_1_2_3_1_1_1_1_2_1"/>
    <protectedRange sqref="I42:M42" name="Range2_2_12_1_4_3_1_1_1_1_2_1"/>
    <protectedRange sqref="D42" name="Range2_2_12_1_3_1_2_1_1_1_2_1_2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58:B60" name="Range2_12_5_1_1_2"/>
    <protectedRange sqref="B57" name="Range2_12_5_1_1_2_1_4_1_1_1_2_1_1_1_1_1_1_1"/>
    <protectedRange sqref="B56" name="Range2_12_5_1_1_2_1"/>
    <protectedRange sqref="Q10 AG10 AP10" name="Range1_16_3_1_1_1_1_1"/>
    <protectedRange sqref="F11:F22" name="Range1_16_3_1_1_2_1_1_1_2_1"/>
    <protectedRange sqref="W31:W34" name="Range1_16_3_1_1_1"/>
    <protectedRange sqref="W17:W30" name="Range1_16_3_1_1_1_1_2"/>
    <protectedRange sqref="N55:R55" name="Range2_12_1_6_1_1_1"/>
    <protectedRange sqref="J55:M55" name="Range2_2_12_1_7_1_1_2"/>
    <protectedRange sqref="B55" name="Range2_12_5_1_1_2_1_2"/>
    <protectedRange sqref="I55" name="Range2_2_12_1_7_1_1_2_2_1_1"/>
    <protectedRange sqref="G55:H55" name="Range2_2_12_1_3_3_1_1_1_2_1_1_1_1_1_1_1_1_1_1_1_1_1_1_1_1"/>
    <protectedRange sqref="F55" name="Range2_2_12_1_3_1_2_1_1_1_3_1_1_1_1_1_3_1_1_1_1_1_1_1_1_1"/>
    <protectedRange sqref="D55:E55" name="Range2_2_12_1_3_1_2_1_1_1_3_1_1_1_1_1_1_1_2_1_1_1_1_1_1_1"/>
    <protectedRange sqref="Q54:R54" name="Range2_12_1_6_1_1_1_2_3_1_1_3_1_1_1_1_1_1_1_1_1"/>
    <protectedRange sqref="N54:P54" name="Range2_12_1_2_3_1_1_1_2_3_1_1_3_1_1_1_1_1_1_1_1_1"/>
    <protectedRange sqref="J54:M54" name="Range2_2_12_1_4_3_1_1_1_3_3_1_1_3_1_1_1_1_1_1_1_1_1"/>
    <protectedRange sqref="I54" name="Range2_2_12_1_7_1_1_2_2_1_1_1_1"/>
    <protectedRange sqref="B54" name="Range2_12_5_1_1_2_1_2_1_1"/>
    <protectedRange sqref="G54:H54" name="Range2_2_12_1_3_3_1_1_1_2_1_1_1_1_1_1_1_1_1_1_1_1_1_1_1_1_1_1"/>
    <protectedRange sqref="F54" name="Range2_2_12_1_3_1_2_1_1_1_3_1_1_1_1_1_3_1_1_1_1_1_1_1_1_2_1_1"/>
    <protectedRange sqref="D54:E54" name="Range2_2_12_1_3_1_2_1_1_1_3_1_1_1_1_1_1_1_2_1_1_1_1_1_1_1_1_1"/>
    <protectedRange sqref="G43:H43" name="Range2_2_12_1_3_1_1_1_1_1_4_1_1_1_1_1"/>
    <protectedRange sqref="E43:F43" name="Range2_2_12_1_7_1_1_3_1_1_1_1_1"/>
    <protectedRange sqref="Q43:R43" name="Range2_12_1_6_1_1_1_1_2_1_1_1_1"/>
    <protectedRange sqref="N43:P43" name="Range2_12_1_2_3_1_1_1_1_2_1_1_1_1"/>
    <protectedRange sqref="I43:M43" name="Range2_2_12_1_4_3_1_1_1_1_2_1_1_1_1"/>
    <protectedRange sqref="D43" name="Range2_2_12_1_3_1_2_1_1_1_2_1_2_1_1_1_1"/>
    <protectedRange sqref="Q50:Q51 R49" name="Range2_12_5_1_1_3_1_1_1_1"/>
    <protectedRange sqref="P50:P51 Q49" name="Range2_12_4_1_1_1_4_2_2_2_1_1_1_1"/>
    <protectedRange sqref="N50:O51 O49:P49 Q52:R53 Q46:R48" name="Range2_12_1_6_1_1_1_2_3_2_1_1_3_1_1_1_1"/>
    <protectedRange sqref="K50:M51 L49:N49 N52:P53 N46:P48" name="Range2_12_1_2_3_1_1_1_2_3_2_1_1_3_1_1_1_1"/>
    <protectedRange sqref="H50:J50 I49:K49 K52:M53 K46:M48 I51:J51" name="Range2_2_12_1_4_3_1_1_1_3_3_2_1_1_3_1_1_1_1"/>
    <protectedRange sqref="G50 H49 J52:J53 J46:J48" name="Range2_2_12_1_4_3_1_1_1_3_2_1_2_2_1_1_1_1"/>
    <protectedRange sqref="D50:E50 E49:F49 G48:H48" name="Range2_2_12_1_3_1_2_1_1_1_2_1_1_1_1_1_1_2_1_1_1_1_1_1"/>
    <protectedRange sqref="C49 D48:E48" name="Range2_2_12_1_3_1_2_1_1_1_2_1_1_1_1_3_1_1_1_1_1_1_1_1"/>
    <protectedRange sqref="C50 D49 F48" name="Range2_2_12_1_3_1_2_1_1_1_3_1_1_1_1_1_3_1_1_1_1_1_1_1_2"/>
    <protectedRange sqref="F50 G49 I48" name="Range2_2_12_1_4_3_1_1_1_2_1_2_1_1_3_1_1_1_1_1_1_1_1_1_1"/>
    <protectedRange sqref="E46:H47" name="Range2_2_12_1_3_1_2_1_1_1_1_2_1_1_1_1_1_1_1_1_1_1"/>
    <protectedRange sqref="D46:D47" name="Range2_2_12_1_3_1_2_1_1_1_2_1_2_3_1_1_1_1_1_1_1_1"/>
    <protectedRange sqref="Q44:R44" name="Range2_12_1_6_1_1_1_2_3_2_1_1_2_1_1_1_1_1_1_1_1_1"/>
    <protectedRange sqref="N44:P44" name="Range2_12_1_2_3_1_1_1_2_3_2_1_1_2_1_1_1_1_1_1_1_1_1"/>
    <protectedRange sqref="J44:M44" name="Range2_2_12_1_4_3_1_1_1_3_3_2_1_1_2_1_1_1_1_1_1_1_1_1"/>
    <protectedRange sqref="I44" name="Range2_2_12_1_4_3_1_1_1_2_1_2_2_1_2_1_1_1_1_1_1_1_1_1"/>
    <protectedRange sqref="G44:H44 D44:E44" name="Range2_2_12_1_3_1_2_1_1_1_2_1_3_2_1_2_1_1_1_1_1_1_1_1_1"/>
    <protectedRange sqref="F44" name="Range2_2_12_1_3_1_2_1_1_1_1_1_2_2_1_2_1_1_1_1_1_1_1_1_1"/>
    <protectedRange sqref="Q45:R45" name="Range2_12_1_6_1_1_1_2_3_2_1_1_1_1_1_1_1_1"/>
    <protectedRange sqref="N45:P45" name="Range2_12_1_2_3_1_1_1_2_3_2_1_1_1_1_1_1_1_1"/>
    <protectedRange sqref="K45:M45" name="Range2_2_12_1_4_3_1_1_1_3_3_2_1_1_1_1_1_1_1_1"/>
    <protectedRange sqref="J45" name="Range2_2_12_1_4_3_1_1_1_3_2_1_2_1_1_1_1_1_1"/>
    <protectedRange sqref="D45:E45" name="Range2_2_12_1_3_1_2_1_1_1_2_1_2_3_2_1_1_1_1_1_1"/>
    <protectedRange sqref="I45" name="Range2_2_12_1_4_2_1_1_1_4_1_2_1_1_1_2_1_1_1_1_1_1"/>
    <protectedRange sqref="F45:H45" name="Range2_2_12_1_3_1_1_1_1_1_4_1_2_1_2_1_2_1_1_1_1_1_1"/>
    <protectedRange sqref="I46:I47" name="Range2_2_12_1_4_2_1_1_1_4_1_2_1_1_1_2_2_1_1_1_1_1"/>
    <protectedRange sqref="I52" name="Range2_2_12_1_7_1_1_2_2_2_1_1_1"/>
    <protectedRange sqref="I53" name="Range2_2_12_1_4_3_1_1_1_3_3_1_1_3_1_1_1_1_1_1_2_1_1_1_1_1"/>
    <protectedRange sqref="B44" name="Range2_12_5_1_1_1_2_2_1_1_1_1_1_1_1_1_1_1_1_1_1_1_1_1_1_1_1_1_1_1_1_1_1_1_1_1_1_1_1_1_1_1_1"/>
    <protectedRange sqref="B45" name="Range2_12_5_1_1_1_2_2_1_1_1_1_1_1_1_1_1_1_1_2_1_1_1_1_1_1_1_1_1_1_1_1_1_1_1_1_1_1_1_1_1_1_1_1_1_1_1_1_1_1_1_1_1_1_1_1_1_1_1"/>
    <protectedRange sqref="B43" name="Range2_12_5_1_1_1_2_1_1_1_1_1_1_1_1_1_1_1_2_1_1_1_1_1_1_1_1_1_1_1_1_1_1_1_1_1_1_1"/>
    <protectedRange sqref="B46" name="Range2_12_5_1_1_1_2_2_1_1_1_1_1_1_1_1_1_1_1_2_1_1_1_2_1_1_1_2_1_1_1_3_1_1_1_1_1_1_1_1_1_1_1_1_1_1_1_1_1_1_1_1_1_1_1_1_1_1_1_1_1_1_1_1_1_1"/>
    <protectedRange sqref="B47" name="Range2_12_5_1_1_1_2_1_1_1_1_1_1_1_1_1_1_1_2_1_2_1_1_1_1_1_1_1_1_1_2_1_1_1_1_1_1_1_1_1_1_1_1_1_1_1_1_1_1"/>
    <protectedRange sqref="B48" name="Range2_12_5_1_1_1_1_1_2_1_1_1_1_1_1_1_1_1_1_1_1_1_1_1_1_1_1_1_1_2_1_1_1_1_1"/>
    <protectedRange sqref="B49" name="Range2_12_5_1_1_1_1_1_2_1_1_2_1_1_1_1_1_1_1_1_1_1_1_1_1_1_1_1_1_2_1_1_1_1_1"/>
    <protectedRange sqref="B50" name="Range2_12_5_1_1_1_2_2_1_1_1_1_1_1_1_1_1_1_1_2_1_1_1_2_1_1_1_1_1_1_1_1_1_1_1_1_1_1_1_1_2_1_1_1_1_1"/>
    <protectedRange sqref="G51:H51" name="Range2_2_12_1_3_1_2_1_1_1_2_1_1_1_1_1_1_2_1_1_1_1_1_1_1_1_1_1"/>
    <protectedRange sqref="D51:E51" name="Range2_2_12_1_3_1_2_1_1_1_2_1_1_1_1_3_1_1_1_1_1_2_1_2_1_1_1_1"/>
    <protectedRange sqref="F51" name="Range2_2_12_1_3_1_2_1_1_1_3_1_1_1_1_1_3_1_1_1_1_1_1_1_2_1_1_1_1"/>
    <protectedRange sqref="E52:H52" name="Range2_2_12_1_3_1_2_1_1_1_1_2_1_1_1_1_1_1_2_1_1_1_1_1_1"/>
    <protectedRange sqref="D52" name="Range2_2_12_1_3_1_2_1_1_1_2_1_2_3_1_1_1_1_1_1_1_1_1_1_1"/>
    <protectedRange sqref="G53:H53" name="Range2_2_12_1_3_1_2_1_1_1_2_1_1_1_1_1_1_2_1_1_1_1_1_2_1_1_1_1_1"/>
    <protectedRange sqref="D53:E53" name="Range2_2_12_1_3_1_2_1_1_1_2_1_1_1_1_3_1_1_1_1_1_2_1_1_1_1_1_1_1"/>
    <protectedRange sqref="F53" name="Range2_2_12_1_3_1_2_1_1_1_3_1_1_1_1_1_3_1_1_1_1_1_1_1_1_1_1_1_1_1"/>
    <protectedRange sqref="B51" name="Range2_12_5_1_1_1_2_2_1_1_1_1_1_1_1_1_1_1_1_2_1_1_1_1_1_1_1_1_1_3_1_3_1_2_1_1_1_1_1_1_1_1_1_1_1_1_1_2_1_1_1_1_1_2_1_1_1_1_1"/>
    <protectedRange sqref="B52" name="Range2_12_5_1_1_1_1_1_2_1_2_1_1_1_2_1_1_1_1_1_1_1_1_1_1_2_1_1_1_1_1_2_1_1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538" priority="5" operator="containsText" text="N/A">
      <formula>NOT(ISERROR(SEARCH("N/A",X11)))</formula>
    </cfRule>
    <cfRule type="cellIs" dxfId="537" priority="23" operator="equal">
      <formula>0</formula>
    </cfRule>
  </conditionalFormatting>
  <conditionalFormatting sqref="X11:AE34">
    <cfRule type="cellIs" dxfId="536" priority="22" operator="greaterThanOrEqual">
      <formula>1185</formula>
    </cfRule>
  </conditionalFormatting>
  <conditionalFormatting sqref="X11:AE34">
    <cfRule type="cellIs" dxfId="535" priority="21" operator="between">
      <formula>0.1</formula>
      <formula>1184</formula>
    </cfRule>
  </conditionalFormatting>
  <conditionalFormatting sqref="X8 AJ11:AO34">
    <cfRule type="cellIs" dxfId="534" priority="20" operator="equal">
      <formula>0</formula>
    </cfRule>
  </conditionalFormatting>
  <conditionalFormatting sqref="X8 AJ11:AO34">
    <cfRule type="cellIs" dxfId="533" priority="19" operator="greaterThan">
      <formula>1179</formula>
    </cfRule>
  </conditionalFormatting>
  <conditionalFormatting sqref="X8 AJ11:AO34">
    <cfRule type="cellIs" dxfId="532" priority="18" operator="greaterThan">
      <formula>99</formula>
    </cfRule>
  </conditionalFormatting>
  <conditionalFormatting sqref="X8 AJ11:AO34">
    <cfRule type="cellIs" dxfId="531" priority="17" operator="greaterThan">
      <formula>0.99</formula>
    </cfRule>
  </conditionalFormatting>
  <conditionalFormatting sqref="AB8">
    <cfRule type="cellIs" dxfId="530" priority="16" operator="equal">
      <formula>0</formula>
    </cfRule>
  </conditionalFormatting>
  <conditionalFormatting sqref="AB8">
    <cfRule type="cellIs" dxfId="529" priority="15" operator="greaterThan">
      <formula>1179</formula>
    </cfRule>
  </conditionalFormatting>
  <conditionalFormatting sqref="AB8">
    <cfRule type="cellIs" dxfId="528" priority="14" operator="greaterThan">
      <formula>99</formula>
    </cfRule>
  </conditionalFormatting>
  <conditionalFormatting sqref="AB8">
    <cfRule type="cellIs" dxfId="527" priority="13" operator="greaterThan">
      <formula>0.99</formula>
    </cfRule>
  </conditionalFormatting>
  <conditionalFormatting sqref="AQ11:AQ34">
    <cfRule type="cellIs" dxfId="526" priority="12" operator="equal">
      <formula>0</formula>
    </cfRule>
  </conditionalFormatting>
  <conditionalFormatting sqref="AQ11:AQ34">
    <cfRule type="cellIs" dxfId="525" priority="11" operator="greaterThan">
      <formula>1179</formula>
    </cfRule>
  </conditionalFormatting>
  <conditionalFormatting sqref="AQ11:AQ34">
    <cfRule type="cellIs" dxfId="524" priority="10" operator="greaterThan">
      <formula>99</formula>
    </cfRule>
  </conditionalFormatting>
  <conditionalFormatting sqref="AQ11:AQ34">
    <cfRule type="cellIs" dxfId="523" priority="9" operator="greaterThan">
      <formula>0.99</formula>
    </cfRule>
  </conditionalFormatting>
  <conditionalFormatting sqref="AI11:AI34">
    <cfRule type="cellIs" dxfId="522" priority="8" operator="greaterThan">
      <formula>$AI$8</formula>
    </cfRule>
  </conditionalFormatting>
  <conditionalFormatting sqref="AH11:AH34">
    <cfRule type="cellIs" dxfId="521" priority="6" operator="greaterThan">
      <formula>$AH$8</formula>
    </cfRule>
    <cfRule type="cellIs" dxfId="520" priority="7" operator="greaterThan">
      <formula>$AH$8</formula>
    </cfRule>
  </conditionalFormatting>
  <conditionalFormatting sqref="AP11:AP34">
    <cfRule type="cellIs" dxfId="519" priority="4" operator="equal">
      <formula>0</formula>
    </cfRule>
  </conditionalFormatting>
  <conditionalFormatting sqref="AP11:AP34">
    <cfRule type="cellIs" dxfId="518" priority="3" operator="greaterThan">
      <formula>1179</formula>
    </cfRule>
  </conditionalFormatting>
  <conditionalFormatting sqref="AP11:AP34">
    <cfRule type="cellIs" dxfId="517" priority="2" operator="greaterThan">
      <formula>99</formula>
    </cfRule>
  </conditionalFormatting>
  <conditionalFormatting sqref="AP11:AP34">
    <cfRule type="cellIs" dxfId="516"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35" workbookViewId="0">
      <selection activeCell="B40" sqref="B40:E40"/>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69"/>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73" t="s">
        <v>10</v>
      </c>
      <c r="I7" s="172" t="s">
        <v>11</v>
      </c>
      <c r="J7" s="172" t="s">
        <v>12</v>
      </c>
      <c r="K7" s="172" t="s">
        <v>13</v>
      </c>
      <c r="L7" s="13"/>
      <c r="M7" s="13"/>
      <c r="N7" s="13"/>
      <c r="O7" s="173" t="s">
        <v>14</v>
      </c>
      <c r="P7" s="346" t="s">
        <v>15</v>
      </c>
      <c r="Q7" s="348"/>
      <c r="R7" s="348"/>
      <c r="S7" s="348"/>
      <c r="T7" s="347"/>
      <c r="U7" s="359" t="s">
        <v>16</v>
      </c>
      <c r="V7" s="359"/>
      <c r="W7" s="172" t="s">
        <v>17</v>
      </c>
      <c r="X7" s="346" t="s">
        <v>18</v>
      </c>
      <c r="Y7" s="347"/>
      <c r="Z7" s="346" t="s">
        <v>19</v>
      </c>
      <c r="AA7" s="347"/>
      <c r="AB7" s="346" t="s">
        <v>20</v>
      </c>
      <c r="AC7" s="347"/>
      <c r="AD7" s="346" t="s">
        <v>21</v>
      </c>
      <c r="AE7" s="347"/>
      <c r="AF7" s="172" t="s">
        <v>22</v>
      </c>
      <c r="AG7" s="172" t="s">
        <v>23</v>
      </c>
      <c r="AH7" s="172" t="s">
        <v>24</v>
      </c>
      <c r="AI7" s="172" t="s">
        <v>25</v>
      </c>
      <c r="AJ7" s="346" t="s">
        <v>26</v>
      </c>
      <c r="AK7" s="348"/>
      <c r="AL7" s="348"/>
      <c r="AM7" s="348"/>
      <c r="AN7" s="347"/>
      <c r="AO7" s="346" t="s">
        <v>27</v>
      </c>
      <c r="AP7" s="348"/>
      <c r="AQ7" s="347"/>
      <c r="AR7" s="172" t="s">
        <v>28</v>
      </c>
      <c r="AS7" s="28"/>
      <c r="AT7" s="13"/>
      <c r="AU7" s="13"/>
      <c r="AV7" s="13"/>
      <c r="AW7" s="13"/>
      <c r="AX7" s="13"/>
      <c r="AY7" s="13"/>
    </row>
    <row r="8" spans="2:51" x14ac:dyDescent="0.25">
      <c r="B8" s="349">
        <v>42254</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26251</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72" t="s">
        <v>44</v>
      </c>
      <c r="M9" s="359" t="s">
        <v>45</v>
      </c>
      <c r="N9" s="34" t="s">
        <v>46</v>
      </c>
      <c r="O9" s="367" t="s">
        <v>47</v>
      </c>
      <c r="P9" s="367" t="s">
        <v>48</v>
      </c>
      <c r="Q9" s="35" t="s">
        <v>49</v>
      </c>
      <c r="R9" s="374" t="s">
        <v>50</v>
      </c>
      <c r="S9" s="375"/>
      <c r="T9" s="376"/>
      <c r="U9" s="170" t="s">
        <v>51</v>
      </c>
      <c r="V9" s="170" t="s">
        <v>52</v>
      </c>
      <c r="W9" s="362" t="s">
        <v>53</v>
      </c>
      <c r="X9" s="380" t="s">
        <v>54</v>
      </c>
      <c r="Y9" s="381"/>
      <c r="Z9" s="381"/>
      <c r="AA9" s="381"/>
      <c r="AB9" s="381"/>
      <c r="AC9" s="381"/>
      <c r="AD9" s="381"/>
      <c r="AE9" s="382"/>
      <c r="AF9" s="168" t="s">
        <v>55</v>
      </c>
      <c r="AG9" s="168" t="s">
        <v>56</v>
      </c>
      <c r="AH9" s="369" t="s">
        <v>57</v>
      </c>
      <c r="AI9" s="383" t="s">
        <v>58</v>
      </c>
      <c r="AJ9" s="170" t="s">
        <v>59</v>
      </c>
      <c r="AK9" s="170" t="s">
        <v>60</v>
      </c>
      <c r="AL9" s="170" t="s">
        <v>61</v>
      </c>
      <c r="AM9" s="170" t="s">
        <v>62</v>
      </c>
      <c r="AN9" s="170" t="s">
        <v>63</v>
      </c>
      <c r="AO9" s="170" t="s">
        <v>64</v>
      </c>
      <c r="AP9" s="170" t="s">
        <v>65</v>
      </c>
      <c r="AQ9" s="367" t="s">
        <v>66</v>
      </c>
      <c r="AR9" s="170" t="s">
        <v>67</v>
      </c>
      <c r="AS9" s="369" t="s">
        <v>68</v>
      </c>
      <c r="AV9" s="36" t="s">
        <v>69</v>
      </c>
      <c r="AW9" s="36" t="s">
        <v>70</v>
      </c>
      <c r="AY9" s="37" t="s">
        <v>71</v>
      </c>
    </row>
    <row r="10" spans="2:51" x14ac:dyDescent="0.25">
      <c r="B10" s="170" t="s">
        <v>72</v>
      </c>
      <c r="C10" s="170" t="s">
        <v>73</v>
      </c>
      <c r="D10" s="170" t="s">
        <v>74</v>
      </c>
      <c r="E10" s="170" t="s">
        <v>75</v>
      </c>
      <c r="F10" s="170" t="s">
        <v>74</v>
      </c>
      <c r="G10" s="170" t="s">
        <v>75</v>
      </c>
      <c r="H10" s="366"/>
      <c r="I10" s="170" t="s">
        <v>75</v>
      </c>
      <c r="J10" s="170" t="s">
        <v>75</v>
      </c>
      <c r="K10" s="170" t="s">
        <v>75</v>
      </c>
      <c r="L10" s="29" t="s">
        <v>29</v>
      </c>
      <c r="M10" s="359"/>
      <c r="N10" s="29" t="s">
        <v>29</v>
      </c>
      <c r="O10" s="368"/>
      <c r="P10" s="368"/>
      <c r="Q10" s="2">
        <f>'SEPT 6'!$Q$34</f>
        <v>50615859</v>
      </c>
      <c r="R10" s="377"/>
      <c r="S10" s="378"/>
      <c r="T10" s="379"/>
      <c r="U10" s="170" t="s">
        <v>75</v>
      </c>
      <c r="V10" s="170" t="s">
        <v>75</v>
      </c>
      <c r="W10" s="362"/>
      <c r="X10" s="38" t="s">
        <v>76</v>
      </c>
      <c r="Y10" s="38" t="s">
        <v>77</v>
      </c>
      <c r="Z10" s="38" t="s">
        <v>78</v>
      </c>
      <c r="AA10" s="38" t="s">
        <v>79</v>
      </c>
      <c r="AB10" s="38" t="s">
        <v>80</v>
      </c>
      <c r="AC10" s="38" t="s">
        <v>81</v>
      </c>
      <c r="AD10" s="38" t="s">
        <v>82</v>
      </c>
      <c r="AE10" s="38" t="s">
        <v>83</v>
      </c>
      <c r="AF10" s="39"/>
      <c r="AG10" s="2">
        <f>'SEPT 6'!AG34:AG34</f>
        <v>40124140</v>
      </c>
      <c r="AH10" s="369"/>
      <c r="AI10" s="384"/>
      <c r="AJ10" s="170" t="s">
        <v>84</v>
      </c>
      <c r="AK10" s="170" t="s">
        <v>84</v>
      </c>
      <c r="AL10" s="170" t="s">
        <v>84</v>
      </c>
      <c r="AM10" s="170" t="s">
        <v>84</v>
      </c>
      <c r="AN10" s="170" t="s">
        <v>84</v>
      </c>
      <c r="AO10" s="170" t="s">
        <v>84</v>
      </c>
      <c r="AP10" s="2">
        <f>'SEPT 6'!AP34:AP34</f>
        <v>9131940</v>
      </c>
      <c r="AQ10" s="368"/>
      <c r="AR10" s="171" t="s">
        <v>85</v>
      </c>
      <c r="AS10" s="369"/>
      <c r="AV10" s="40" t="s">
        <v>86</v>
      </c>
      <c r="AW10" s="40" t="s">
        <v>87</v>
      </c>
      <c r="AY10" s="84" t="s">
        <v>126</v>
      </c>
    </row>
    <row r="11" spans="2:51" x14ac:dyDescent="0.25">
      <c r="B11" s="41">
        <v>2</v>
      </c>
      <c r="C11" s="41">
        <v>4.1666666666666664E-2</v>
      </c>
      <c r="D11" s="123">
        <v>10</v>
      </c>
      <c r="E11" s="42">
        <f>D11/1.42</f>
        <v>7.042253521126761</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127</v>
      </c>
      <c r="P11" s="124">
        <v>89</v>
      </c>
      <c r="Q11" s="124">
        <v>50619569</v>
      </c>
      <c r="R11" s="47">
        <f>IF(ISBLANK(Q11),"-",Q11-Q10)</f>
        <v>3710</v>
      </c>
      <c r="S11" s="48">
        <f>R11*24/1000</f>
        <v>89.04</v>
      </c>
      <c r="T11" s="48">
        <f>R11/1000</f>
        <v>3.71</v>
      </c>
      <c r="U11" s="125">
        <v>5.6</v>
      </c>
      <c r="V11" s="125">
        <f>U11</f>
        <v>5.6</v>
      </c>
      <c r="W11" s="126" t="s">
        <v>125</v>
      </c>
      <c r="X11" s="128">
        <v>0</v>
      </c>
      <c r="Y11" s="128">
        <v>0</v>
      </c>
      <c r="Z11" s="128">
        <v>1047</v>
      </c>
      <c r="AA11" s="128">
        <v>0</v>
      </c>
      <c r="AB11" s="128">
        <v>1047</v>
      </c>
      <c r="AC11" s="49" t="s">
        <v>90</v>
      </c>
      <c r="AD11" s="49" t="s">
        <v>90</v>
      </c>
      <c r="AE11" s="49" t="s">
        <v>90</v>
      </c>
      <c r="AF11" s="127" t="s">
        <v>90</v>
      </c>
      <c r="AG11" s="127">
        <v>40124764</v>
      </c>
      <c r="AH11" s="50">
        <f>IF(ISBLANK(AG11),"-",AG11-AG10)</f>
        <v>624</v>
      </c>
      <c r="AI11" s="51">
        <f>AH11/T11</f>
        <v>168.19407008086253</v>
      </c>
      <c r="AJ11" s="108">
        <v>0</v>
      </c>
      <c r="AK11" s="108">
        <v>0</v>
      </c>
      <c r="AL11" s="108">
        <v>1</v>
      </c>
      <c r="AM11" s="108">
        <v>0</v>
      </c>
      <c r="AN11" s="108">
        <v>1</v>
      </c>
      <c r="AO11" s="108">
        <v>0.45</v>
      </c>
      <c r="AP11" s="128">
        <v>9133327</v>
      </c>
      <c r="AQ11" s="128">
        <f t="shared" ref="AQ11:AQ34" si="0">AP11-AP10</f>
        <v>1387</v>
      </c>
      <c r="AR11" s="52"/>
      <c r="AS11" s="53" t="s">
        <v>113</v>
      </c>
      <c r="AV11" s="40" t="s">
        <v>88</v>
      </c>
      <c r="AW11" s="40" t="s">
        <v>91</v>
      </c>
      <c r="AY11" s="84" t="s">
        <v>131</v>
      </c>
    </row>
    <row r="12" spans="2:51" x14ac:dyDescent="0.25">
      <c r="B12" s="41">
        <v>2.0416666666666701</v>
      </c>
      <c r="C12" s="41">
        <v>8.3333333333333329E-2</v>
      </c>
      <c r="D12" s="123">
        <v>12</v>
      </c>
      <c r="E12" s="42">
        <f t="shared" ref="E12:E34" si="1">D12/1.42</f>
        <v>8.4507042253521139</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127</v>
      </c>
      <c r="P12" s="124">
        <v>106</v>
      </c>
      <c r="Q12" s="124">
        <v>50623284</v>
      </c>
      <c r="R12" s="47">
        <f t="shared" ref="R12:R34" si="4">IF(ISBLANK(Q12),"-",Q12-Q11)</f>
        <v>3715</v>
      </c>
      <c r="S12" s="48">
        <f t="shared" ref="S12:S34" si="5">R12*24/1000</f>
        <v>89.16</v>
      </c>
      <c r="T12" s="48">
        <f t="shared" ref="T12:T34" si="6">R12/1000</f>
        <v>3.7149999999999999</v>
      </c>
      <c r="U12" s="125">
        <v>7.2</v>
      </c>
      <c r="V12" s="125">
        <f t="shared" ref="V12:V34" si="7">U12</f>
        <v>7.2</v>
      </c>
      <c r="W12" s="126" t="s">
        <v>125</v>
      </c>
      <c r="X12" s="128">
        <v>0</v>
      </c>
      <c r="Y12" s="128">
        <v>0</v>
      </c>
      <c r="Z12" s="128">
        <v>1047</v>
      </c>
      <c r="AA12" s="128">
        <v>0</v>
      </c>
      <c r="AB12" s="128">
        <v>1047</v>
      </c>
      <c r="AC12" s="49" t="s">
        <v>90</v>
      </c>
      <c r="AD12" s="49" t="s">
        <v>90</v>
      </c>
      <c r="AE12" s="49" t="s">
        <v>90</v>
      </c>
      <c r="AF12" s="127" t="s">
        <v>90</v>
      </c>
      <c r="AG12" s="127">
        <v>40125388</v>
      </c>
      <c r="AH12" s="50">
        <f>IF(ISBLANK(AG12),"-",AG12-AG11)</f>
        <v>624</v>
      </c>
      <c r="AI12" s="51">
        <f t="shared" ref="AI12:AI34" si="8">AH12/T12</f>
        <v>167.96769851951549</v>
      </c>
      <c r="AJ12" s="108">
        <v>0</v>
      </c>
      <c r="AK12" s="108">
        <v>0</v>
      </c>
      <c r="AL12" s="108">
        <v>1</v>
      </c>
      <c r="AM12" s="108">
        <v>0</v>
      </c>
      <c r="AN12" s="108">
        <v>1</v>
      </c>
      <c r="AO12" s="108">
        <v>0.45</v>
      </c>
      <c r="AP12" s="128">
        <v>9134844</v>
      </c>
      <c r="AQ12" s="128">
        <f t="shared" si="0"/>
        <v>1517</v>
      </c>
      <c r="AR12" s="54">
        <v>1.02</v>
      </c>
      <c r="AS12" s="53" t="s">
        <v>113</v>
      </c>
      <c r="AV12" s="40" t="s">
        <v>92</v>
      </c>
      <c r="AW12" s="40" t="s">
        <v>93</v>
      </c>
      <c r="AY12" s="84" t="s">
        <v>132</v>
      </c>
    </row>
    <row r="13" spans="2:51" x14ac:dyDescent="0.25">
      <c r="B13" s="41">
        <v>2.0833333333333299</v>
      </c>
      <c r="C13" s="41">
        <v>0.125</v>
      </c>
      <c r="D13" s="123">
        <v>13</v>
      </c>
      <c r="E13" s="42">
        <f t="shared" si="1"/>
        <v>9.1549295774647899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124</v>
      </c>
      <c r="P13" s="124">
        <v>88</v>
      </c>
      <c r="Q13" s="124">
        <v>50626979</v>
      </c>
      <c r="R13" s="47">
        <f t="shared" si="4"/>
        <v>3695</v>
      </c>
      <c r="S13" s="48">
        <f t="shared" si="5"/>
        <v>88.68</v>
      </c>
      <c r="T13" s="48">
        <f t="shared" si="6"/>
        <v>3.6949999999999998</v>
      </c>
      <c r="U13" s="125">
        <v>8.6999999999999993</v>
      </c>
      <c r="V13" s="125">
        <f t="shared" si="7"/>
        <v>8.6999999999999993</v>
      </c>
      <c r="W13" s="126" t="s">
        <v>125</v>
      </c>
      <c r="X13" s="128">
        <v>0</v>
      </c>
      <c r="Y13" s="128">
        <v>0</v>
      </c>
      <c r="Z13" s="128">
        <v>1047</v>
      </c>
      <c r="AA13" s="128">
        <v>0</v>
      </c>
      <c r="AB13" s="128">
        <v>1047</v>
      </c>
      <c r="AC13" s="49" t="s">
        <v>90</v>
      </c>
      <c r="AD13" s="49" t="s">
        <v>90</v>
      </c>
      <c r="AE13" s="49" t="s">
        <v>90</v>
      </c>
      <c r="AF13" s="127" t="s">
        <v>90</v>
      </c>
      <c r="AG13" s="127">
        <v>40126012</v>
      </c>
      <c r="AH13" s="50">
        <f>IF(ISBLANK(AG13),"-",AG13-AG12)</f>
        <v>624</v>
      </c>
      <c r="AI13" s="51">
        <f t="shared" si="8"/>
        <v>168.8768606224628</v>
      </c>
      <c r="AJ13" s="108">
        <v>0</v>
      </c>
      <c r="AK13" s="108">
        <v>0</v>
      </c>
      <c r="AL13" s="108">
        <v>1</v>
      </c>
      <c r="AM13" s="108">
        <v>0</v>
      </c>
      <c r="AN13" s="108">
        <v>1</v>
      </c>
      <c r="AO13" s="108">
        <v>0.45</v>
      </c>
      <c r="AP13" s="128">
        <v>9136320</v>
      </c>
      <c r="AQ13" s="128">
        <f t="shared" si="0"/>
        <v>1476</v>
      </c>
      <c r="AR13" s="52"/>
      <c r="AS13" s="53" t="s">
        <v>113</v>
      </c>
      <c r="AV13" s="40" t="s">
        <v>94</v>
      </c>
      <c r="AW13" s="40" t="s">
        <v>95</v>
      </c>
      <c r="AY13" s="84" t="s">
        <v>129</v>
      </c>
    </row>
    <row r="14" spans="2:51" x14ac:dyDescent="0.25">
      <c r="B14" s="41">
        <v>2.125</v>
      </c>
      <c r="C14" s="41">
        <v>0.16666666666666699</v>
      </c>
      <c r="D14" s="123">
        <v>17</v>
      </c>
      <c r="E14" s="42">
        <f t="shared" si="1"/>
        <v>11.971830985915494</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104</v>
      </c>
      <c r="P14" s="124">
        <v>93</v>
      </c>
      <c r="Q14" s="124">
        <v>50630928</v>
      </c>
      <c r="R14" s="47">
        <f t="shared" si="4"/>
        <v>3949</v>
      </c>
      <c r="S14" s="48">
        <f t="shared" si="5"/>
        <v>94.775999999999996</v>
      </c>
      <c r="T14" s="48">
        <f t="shared" si="6"/>
        <v>3.9489999999999998</v>
      </c>
      <c r="U14" s="125">
        <v>9.5</v>
      </c>
      <c r="V14" s="125">
        <f t="shared" si="7"/>
        <v>9.5</v>
      </c>
      <c r="W14" s="126" t="s">
        <v>125</v>
      </c>
      <c r="X14" s="128">
        <v>0</v>
      </c>
      <c r="Y14" s="128">
        <v>0</v>
      </c>
      <c r="Z14" s="128">
        <v>1047</v>
      </c>
      <c r="AA14" s="128">
        <v>0</v>
      </c>
      <c r="AB14" s="128">
        <v>1047</v>
      </c>
      <c r="AC14" s="49" t="s">
        <v>90</v>
      </c>
      <c r="AD14" s="49" t="s">
        <v>90</v>
      </c>
      <c r="AE14" s="49" t="s">
        <v>90</v>
      </c>
      <c r="AF14" s="127" t="s">
        <v>90</v>
      </c>
      <c r="AG14" s="127">
        <v>40126656</v>
      </c>
      <c r="AH14" s="50">
        <f t="shared" ref="AH14:AH34" si="9">IF(ISBLANK(AG14),"-",AG14-AG13)</f>
        <v>644</v>
      </c>
      <c r="AI14" s="51">
        <f t="shared" si="8"/>
        <v>163.07926057229679</v>
      </c>
      <c r="AJ14" s="108">
        <v>0</v>
      </c>
      <c r="AK14" s="108">
        <v>0</v>
      </c>
      <c r="AL14" s="108">
        <v>1</v>
      </c>
      <c r="AM14" s="108">
        <v>0</v>
      </c>
      <c r="AN14" s="108">
        <v>1</v>
      </c>
      <c r="AO14" s="108">
        <v>0.45</v>
      </c>
      <c r="AP14" s="128">
        <v>9137019</v>
      </c>
      <c r="AQ14" s="128">
        <f t="shared" si="0"/>
        <v>699</v>
      </c>
      <c r="AR14" s="52"/>
      <c r="AS14" s="53" t="s">
        <v>113</v>
      </c>
      <c r="AT14" s="55"/>
      <c r="AV14" s="40" t="s">
        <v>96</v>
      </c>
      <c r="AW14" s="40" t="s">
        <v>97</v>
      </c>
    </row>
    <row r="15" spans="2:51" x14ac:dyDescent="0.25">
      <c r="B15" s="41">
        <v>2.1666666666666701</v>
      </c>
      <c r="C15" s="41">
        <v>0.20833333333333301</v>
      </c>
      <c r="D15" s="123">
        <v>17</v>
      </c>
      <c r="E15" s="42">
        <f t="shared" si="1"/>
        <v>11.971830985915494</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106</v>
      </c>
      <c r="P15" s="124">
        <v>98</v>
      </c>
      <c r="Q15" s="124">
        <v>50634764</v>
      </c>
      <c r="R15" s="47">
        <f t="shared" si="4"/>
        <v>3836</v>
      </c>
      <c r="S15" s="48">
        <f t="shared" si="5"/>
        <v>92.063999999999993</v>
      </c>
      <c r="T15" s="48">
        <f t="shared" si="6"/>
        <v>3.8359999999999999</v>
      </c>
      <c r="U15" s="125">
        <v>9.5</v>
      </c>
      <c r="V15" s="125">
        <f t="shared" si="7"/>
        <v>9.5</v>
      </c>
      <c r="W15" s="126" t="s">
        <v>125</v>
      </c>
      <c r="X15" s="128">
        <v>0</v>
      </c>
      <c r="Y15" s="128">
        <v>0</v>
      </c>
      <c r="Z15" s="128">
        <v>1007</v>
      </c>
      <c r="AA15" s="128">
        <v>0</v>
      </c>
      <c r="AB15" s="128">
        <v>1007</v>
      </c>
      <c r="AC15" s="49" t="s">
        <v>90</v>
      </c>
      <c r="AD15" s="49" t="s">
        <v>90</v>
      </c>
      <c r="AE15" s="49" t="s">
        <v>90</v>
      </c>
      <c r="AF15" s="127" t="s">
        <v>90</v>
      </c>
      <c r="AG15" s="127">
        <v>40127212</v>
      </c>
      <c r="AH15" s="50">
        <f t="shared" si="9"/>
        <v>556</v>
      </c>
      <c r="AI15" s="51">
        <f t="shared" si="8"/>
        <v>144.94264859228363</v>
      </c>
      <c r="AJ15" s="108">
        <v>0</v>
      </c>
      <c r="AK15" s="108">
        <v>0</v>
      </c>
      <c r="AL15" s="108">
        <v>1</v>
      </c>
      <c r="AM15" s="108">
        <v>0</v>
      </c>
      <c r="AN15" s="108">
        <v>1</v>
      </c>
      <c r="AO15" s="108">
        <v>0</v>
      </c>
      <c r="AP15" s="128">
        <v>9137019</v>
      </c>
      <c r="AQ15" s="128">
        <f t="shared" si="0"/>
        <v>0</v>
      </c>
      <c r="AR15" s="52"/>
      <c r="AS15" s="53" t="s">
        <v>113</v>
      </c>
      <c r="AV15" s="40" t="s">
        <v>98</v>
      </c>
      <c r="AW15" s="40" t="s">
        <v>99</v>
      </c>
      <c r="AY15" s="107"/>
    </row>
    <row r="16" spans="2:51" x14ac:dyDescent="0.25">
      <c r="B16" s="41">
        <v>2.2083333333333299</v>
      </c>
      <c r="C16" s="41">
        <v>0.25</v>
      </c>
      <c r="D16" s="123">
        <v>11</v>
      </c>
      <c r="E16" s="42">
        <f t="shared" si="1"/>
        <v>7.746478873239437</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132</v>
      </c>
      <c r="P16" s="124">
        <v>129</v>
      </c>
      <c r="Q16" s="124">
        <v>50639958</v>
      </c>
      <c r="R16" s="47">
        <f t="shared" si="4"/>
        <v>5194</v>
      </c>
      <c r="S16" s="48">
        <f t="shared" si="5"/>
        <v>124.65600000000001</v>
      </c>
      <c r="T16" s="48">
        <f t="shared" si="6"/>
        <v>5.194</v>
      </c>
      <c r="U16" s="125">
        <v>9.5</v>
      </c>
      <c r="V16" s="125">
        <f t="shared" si="7"/>
        <v>9.5</v>
      </c>
      <c r="W16" s="126" t="s">
        <v>125</v>
      </c>
      <c r="X16" s="128">
        <v>0</v>
      </c>
      <c r="Y16" s="128">
        <v>0</v>
      </c>
      <c r="Z16" s="128">
        <v>1188</v>
      </c>
      <c r="AA16" s="128">
        <v>0</v>
      </c>
      <c r="AB16" s="128">
        <v>1188</v>
      </c>
      <c r="AC16" s="49" t="s">
        <v>90</v>
      </c>
      <c r="AD16" s="49" t="s">
        <v>90</v>
      </c>
      <c r="AE16" s="49" t="s">
        <v>90</v>
      </c>
      <c r="AF16" s="127" t="s">
        <v>90</v>
      </c>
      <c r="AG16" s="127">
        <v>40128084</v>
      </c>
      <c r="AH16" s="50">
        <f t="shared" si="9"/>
        <v>872</v>
      </c>
      <c r="AI16" s="51">
        <f t="shared" si="8"/>
        <v>167.88602233346168</v>
      </c>
      <c r="AJ16" s="108">
        <v>0</v>
      </c>
      <c r="AK16" s="108">
        <v>0</v>
      </c>
      <c r="AL16" s="108">
        <v>1</v>
      </c>
      <c r="AM16" s="108">
        <v>0</v>
      </c>
      <c r="AN16" s="108">
        <v>1</v>
      </c>
      <c r="AO16" s="108">
        <v>0</v>
      </c>
      <c r="AP16" s="128">
        <v>9137019</v>
      </c>
      <c r="AQ16" s="128">
        <f t="shared" si="0"/>
        <v>0</v>
      </c>
      <c r="AR16" s="54">
        <v>1.1599999999999999</v>
      </c>
      <c r="AS16" s="53" t="s">
        <v>101</v>
      </c>
      <c r="AV16" s="40" t="s">
        <v>102</v>
      </c>
      <c r="AW16" s="40" t="s">
        <v>103</v>
      </c>
      <c r="AY16" s="107"/>
    </row>
    <row r="17" spans="1:51" x14ac:dyDescent="0.25">
      <c r="B17" s="41">
        <v>2.25</v>
      </c>
      <c r="C17" s="41">
        <v>0.29166666666666702</v>
      </c>
      <c r="D17" s="123">
        <v>7</v>
      </c>
      <c r="E17" s="42">
        <f t="shared" si="1"/>
        <v>4.9295774647887329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132</v>
      </c>
      <c r="P17" s="124">
        <v>147</v>
      </c>
      <c r="Q17" s="124">
        <v>50646096</v>
      </c>
      <c r="R17" s="47">
        <f t="shared" si="4"/>
        <v>6138</v>
      </c>
      <c r="S17" s="48">
        <f t="shared" si="5"/>
        <v>147.31200000000001</v>
      </c>
      <c r="T17" s="48">
        <f t="shared" si="6"/>
        <v>6.1379999999999999</v>
      </c>
      <c r="U17" s="125">
        <v>9.1</v>
      </c>
      <c r="V17" s="125">
        <f t="shared" si="7"/>
        <v>9.1</v>
      </c>
      <c r="W17" s="126" t="s">
        <v>133</v>
      </c>
      <c r="X17" s="128">
        <v>0</v>
      </c>
      <c r="Y17" s="128">
        <v>1035</v>
      </c>
      <c r="Z17" s="128">
        <v>1187</v>
      </c>
      <c r="AA17" s="128">
        <v>1185</v>
      </c>
      <c r="AB17" s="128">
        <v>1187</v>
      </c>
      <c r="AC17" s="49" t="s">
        <v>90</v>
      </c>
      <c r="AD17" s="49" t="s">
        <v>90</v>
      </c>
      <c r="AE17" s="49" t="s">
        <v>90</v>
      </c>
      <c r="AF17" s="127" t="s">
        <v>90</v>
      </c>
      <c r="AG17" s="127">
        <v>40129440</v>
      </c>
      <c r="AH17" s="50">
        <f t="shared" si="9"/>
        <v>1356</v>
      </c>
      <c r="AI17" s="51">
        <f t="shared" si="8"/>
        <v>220.91886608015642</v>
      </c>
      <c r="AJ17" s="108">
        <v>0</v>
      </c>
      <c r="AK17" s="108">
        <v>1</v>
      </c>
      <c r="AL17" s="108">
        <v>1</v>
      </c>
      <c r="AM17" s="108">
        <v>1</v>
      </c>
      <c r="AN17" s="108">
        <v>1</v>
      </c>
      <c r="AO17" s="108">
        <v>0</v>
      </c>
      <c r="AP17" s="128">
        <v>9137019</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136</v>
      </c>
      <c r="P18" s="124">
        <v>148</v>
      </c>
      <c r="Q18" s="124">
        <v>50652367</v>
      </c>
      <c r="R18" s="47">
        <f t="shared" si="4"/>
        <v>6271</v>
      </c>
      <c r="S18" s="48">
        <f t="shared" si="5"/>
        <v>150.50399999999999</v>
      </c>
      <c r="T18" s="48">
        <f t="shared" si="6"/>
        <v>6.2709999999999999</v>
      </c>
      <c r="U18" s="125">
        <v>8.5</v>
      </c>
      <c r="V18" s="125">
        <f t="shared" si="7"/>
        <v>8.5</v>
      </c>
      <c r="W18" s="126" t="s">
        <v>133</v>
      </c>
      <c r="X18" s="128">
        <v>0</v>
      </c>
      <c r="Y18" s="128">
        <v>1066</v>
      </c>
      <c r="Z18" s="128">
        <v>1187</v>
      </c>
      <c r="AA18" s="128">
        <v>1185</v>
      </c>
      <c r="AB18" s="128">
        <v>1187</v>
      </c>
      <c r="AC18" s="49" t="s">
        <v>90</v>
      </c>
      <c r="AD18" s="49" t="s">
        <v>90</v>
      </c>
      <c r="AE18" s="49" t="s">
        <v>90</v>
      </c>
      <c r="AF18" s="127" t="s">
        <v>90</v>
      </c>
      <c r="AG18" s="127">
        <v>40130836</v>
      </c>
      <c r="AH18" s="50">
        <f t="shared" si="9"/>
        <v>1396</v>
      </c>
      <c r="AI18" s="51">
        <f t="shared" si="8"/>
        <v>222.61202360070163</v>
      </c>
      <c r="AJ18" s="108">
        <v>0</v>
      </c>
      <c r="AK18" s="108">
        <v>1</v>
      </c>
      <c r="AL18" s="108">
        <v>1</v>
      </c>
      <c r="AM18" s="108">
        <v>1</v>
      </c>
      <c r="AN18" s="108">
        <v>1</v>
      </c>
      <c r="AO18" s="108">
        <v>0</v>
      </c>
      <c r="AP18" s="128">
        <v>9137019</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138</v>
      </c>
      <c r="P19" s="124">
        <v>150</v>
      </c>
      <c r="Q19" s="124">
        <v>50658493</v>
      </c>
      <c r="R19" s="47">
        <f t="shared" si="4"/>
        <v>6126</v>
      </c>
      <c r="S19" s="48">
        <f t="shared" si="5"/>
        <v>147.024</v>
      </c>
      <c r="T19" s="48">
        <f t="shared" si="6"/>
        <v>6.1260000000000003</v>
      </c>
      <c r="U19" s="125">
        <v>7.8</v>
      </c>
      <c r="V19" s="125">
        <f t="shared" si="7"/>
        <v>7.8</v>
      </c>
      <c r="W19" s="126" t="s">
        <v>133</v>
      </c>
      <c r="X19" s="128">
        <v>0</v>
      </c>
      <c r="Y19" s="128">
        <v>1066</v>
      </c>
      <c r="Z19" s="128">
        <v>1187</v>
      </c>
      <c r="AA19" s="128">
        <v>1185</v>
      </c>
      <c r="AB19" s="128">
        <v>1187</v>
      </c>
      <c r="AC19" s="49" t="s">
        <v>90</v>
      </c>
      <c r="AD19" s="49" t="s">
        <v>90</v>
      </c>
      <c r="AE19" s="49" t="s">
        <v>90</v>
      </c>
      <c r="AF19" s="127" t="s">
        <v>90</v>
      </c>
      <c r="AG19" s="127">
        <v>40132200</v>
      </c>
      <c r="AH19" s="50">
        <f t="shared" si="9"/>
        <v>1364</v>
      </c>
      <c r="AI19" s="51">
        <f t="shared" si="8"/>
        <v>222.65752530199151</v>
      </c>
      <c r="AJ19" s="108">
        <v>0</v>
      </c>
      <c r="AK19" s="108">
        <v>1</v>
      </c>
      <c r="AL19" s="108">
        <v>1</v>
      </c>
      <c r="AM19" s="108">
        <v>1</v>
      </c>
      <c r="AN19" s="108">
        <v>1</v>
      </c>
      <c r="AO19" s="108">
        <v>0</v>
      </c>
      <c r="AP19" s="128">
        <v>9137019</v>
      </c>
      <c r="AQ19" s="128">
        <f t="shared" si="0"/>
        <v>0</v>
      </c>
      <c r="AR19" s="52"/>
      <c r="AS19" s="53" t="s">
        <v>101</v>
      </c>
      <c r="AV19" s="40" t="s">
        <v>108</v>
      </c>
      <c r="AW19" s="40" t="s">
        <v>109</v>
      </c>
      <c r="AY19" s="111"/>
    </row>
    <row r="20" spans="1:51" x14ac:dyDescent="0.25">
      <c r="B20" s="41">
        <v>2.375</v>
      </c>
      <c r="C20" s="41">
        <v>0.41666666666666669</v>
      </c>
      <c r="D20" s="123">
        <v>8</v>
      </c>
      <c r="E20" s="42">
        <f t="shared" si="1"/>
        <v>5.6338028169014089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144</v>
      </c>
      <c r="Q20" s="124">
        <v>50664735</v>
      </c>
      <c r="R20" s="47">
        <f t="shared" si="4"/>
        <v>6242</v>
      </c>
      <c r="S20" s="48">
        <f t="shared" si="5"/>
        <v>149.80799999999999</v>
      </c>
      <c r="T20" s="48">
        <f t="shared" si="6"/>
        <v>6.242</v>
      </c>
      <c r="U20" s="125">
        <v>7.2</v>
      </c>
      <c r="V20" s="125">
        <f t="shared" si="7"/>
        <v>7.2</v>
      </c>
      <c r="W20" s="126" t="s">
        <v>133</v>
      </c>
      <c r="X20" s="128">
        <v>0</v>
      </c>
      <c r="Y20" s="128">
        <v>1107</v>
      </c>
      <c r="Z20" s="128">
        <v>1187</v>
      </c>
      <c r="AA20" s="128">
        <v>1185</v>
      </c>
      <c r="AB20" s="128">
        <v>1188</v>
      </c>
      <c r="AC20" s="49" t="s">
        <v>90</v>
      </c>
      <c r="AD20" s="49" t="s">
        <v>90</v>
      </c>
      <c r="AE20" s="49" t="s">
        <v>90</v>
      </c>
      <c r="AF20" s="127" t="s">
        <v>90</v>
      </c>
      <c r="AG20" s="127">
        <v>40133596</v>
      </c>
      <c r="AH20" s="50">
        <f t="shared" si="9"/>
        <v>1396</v>
      </c>
      <c r="AI20" s="51">
        <f t="shared" si="8"/>
        <v>223.64626722204423</v>
      </c>
      <c r="AJ20" s="108">
        <v>0</v>
      </c>
      <c r="AK20" s="108">
        <v>1</v>
      </c>
      <c r="AL20" s="108">
        <v>1</v>
      </c>
      <c r="AM20" s="108">
        <v>1</v>
      </c>
      <c r="AN20" s="108">
        <v>1</v>
      </c>
      <c r="AO20" s="108">
        <v>0</v>
      </c>
      <c r="AP20" s="128">
        <v>9137019</v>
      </c>
      <c r="AQ20" s="128">
        <f t="shared" si="0"/>
        <v>0</v>
      </c>
      <c r="AR20" s="54">
        <v>1.24</v>
      </c>
      <c r="AS20" s="53" t="s">
        <v>101</v>
      </c>
      <c r="AY20" s="111"/>
    </row>
    <row r="21" spans="1:51" x14ac:dyDescent="0.25">
      <c r="B21" s="41">
        <v>2.4166666666666701</v>
      </c>
      <c r="C21" s="41">
        <v>0.45833333333333298</v>
      </c>
      <c r="D21" s="123">
        <v>4</v>
      </c>
      <c r="E21" s="42">
        <f t="shared" si="1"/>
        <v>2.8169014084507045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127</v>
      </c>
      <c r="P21" s="124">
        <v>148</v>
      </c>
      <c r="Q21" s="124">
        <v>50670961</v>
      </c>
      <c r="R21" s="47">
        <f t="shared" si="4"/>
        <v>6226</v>
      </c>
      <c r="S21" s="48">
        <f t="shared" si="5"/>
        <v>149.42400000000001</v>
      </c>
      <c r="T21" s="48">
        <f t="shared" si="6"/>
        <v>6.226</v>
      </c>
      <c r="U21" s="125">
        <v>6.4</v>
      </c>
      <c r="V21" s="125">
        <f t="shared" si="7"/>
        <v>6.4</v>
      </c>
      <c r="W21" s="126" t="s">
        <v>133</v>
      </c>
      <c r="X21" s="128">
        <v>0</v>
      </c>
      <c r="Y21" s="128">
        <v>1157</v>
      </c>
      <c r="Z21" s="128">
        <v>1187</v>
      </c>
      <c r="AA21" s="128">
        <v>1185</v>
      </c>
      <c r="AB21" s="128">
        <v>1188</v>
      </c>
      <c r="AC21" s="49" t="s">
        <v>90</v>
      </c>
      <c r="AD21" s="49" t="s">
        <v>90</v>
      </c>
      <c r="AE21" s="49" t="s">
        <v>90</v>
      </c>
      <c r="AF21" s="127" t="s">
        <v>90</v>
      </c>
      <c r="AG21" s="127">
        <v>40135012</v>
      </c>
      <c r="AH21" s="50">
        <f t="shared" si="9"/>
        <v>1416</v>
      </c>
      <c r="AI21" s="51">
        <f t="shared" si="8"/>
        <v>227.43334404111789</v>
      </c>
      <c r="AJ21" s="108">
        <v>0</v>
      </c>
      <c r="AK21" s="108">
        <v>1</v>
      </c>
      <c r="AL21" s="108">
        <v>1</v>
      </c>
      <c r="AM21" s="108">
        <v>1</v>
      </c>
      <c r="AN21" s="108">
        <v>1</v>
      </c>
      <c r="AO21" s="108">
        <v>0</v>
      </c>
      <c r="AP21" s="128">
        <v>9137019</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129</v>
      </c>
      <c r="P22" s="124">
        <v>146</v>
      </c>
      <c r="Q22" s="124">
        <v>50677012</v>
      </c>
      <c r="R22" s="47">
        <f t="shared" si="4"/>
        <v>6051</v>
      </c>
      <c r="S22" s="48">
        <f t="shared" si="5"/>
        <v>145.22399999999999</v>
      </c>
      <c r="T22" s="48">
        <f t="shared" si="6"/>
        <v>6.0510000000000002</v>
      </c>
      <c r="U22" s="125">
        <v>5.5</v>
      </c>
      <c r="V22" s="125">
        <f t="shared" si="7"/>
        <v>5.5</v>
      </c>
      <c r="W22" s="126" t="s">
        <v>133</v>
      </c>
      <c r="X22" s="128">
        <v>0</v>
      </c>
      <c r="Y22" s="128">
        <v>1158</v>
      </c>
      <c r="Z22" s="128">
        <v>1188</v>
      </c>
      <c r="AA22" s="128">
        <v>1185</v>
      </c>
      <c r="AB22" s="128">
        <v>1188</v>
      </c>
      <c r="AC22" s="49" t="s">
        <v>90</v>
      </c>
      <c r="AD22" s="49" t="s">
        <v>90</v>
      </c>
      <c r="AE22" s="49" t="s">
        <v>90</v>
      </c>
      <c r="AF22" s="127" t="s">
        <v>90</v>
      </c>
      <c r="AG22" s="127">
        <v>40136416</v>
      </c>
      <c r="AH22" s="50">
        <f t="shared" si="9"/>
        <v>1404</v>
      </c>
      <c r="AI22" s="51">
        <f t="shared" si="8"/>
        <v>232.02776400594942</v>
      </c>
      <c r="AJ22" s="108">
        <v>0</v>
      </c>
      <c r="AK22" s="108">
        <v>1</v>
      </c>
      <c r="AL22" s="108">
        <v>1</v>
      </c>
      <c r="AM22" s="108">
        <v>1</v>
      </c>
      <c r="AN22" s="108">
        <v>1</v>
      </c>
      <c r="AO22" s="108">
        <v>0</v>
      </c>
      <c r="AP22" s="128">
        <v>9137019</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132</v>
      </c>
      <c r="P23" s="124">
        <v>145</v>
      </c>
      <c r="Q23" s="124">
        <v>50682914</v>
      </c>
      <c r="R23" s="47">
        <f t="shared" si="4"/>
        <v>5902</v>
      </c>
      <c r="S23" s="48">
        <f t="shared" si="5"/>
        <v>141.648</v>
      </c>
      <c r="T23" s="48">
        <f t="shared" si="6"/>
        <v>5.9020000000000001</v>
      </c>
      <c r="U23" s="125">
        <v>4.9000000000000004</v>
      </c>
      <c r="V23" s="125">
        <f t="shared" si="7"/>
        <v>4.9000000000000004</v>
      </c>
      <c r="W23" s="126" t="s">
        <v>133</v>
      </c>
      <c r="X23" s="128">
        <v>0</v>
      </c>
      <c r="Y23" s="128">
        <v>1055</v>
      </c>
      <c r="Z23" s="128">
        <v>1188</v>
      </c>
      <c r="AA23" s="128">
        <v>1185</v>
      </c>
      <c r="AB23" s="128">
        <v>1188</v>
      </c>
      <c r="AC23" s="49" t="s">
        <v>90</v>
      </c>
      <c r="AD23" s="49" t="s">
        <v>90</v>
      </c>
      <c r="AE23" s="49" t="s">
        <v>90</v>
      </c>
      <c r="AF23" s="127" t="s">
        <v>90</v>
      </c>
      <c r="AG23" s="127">
        <v>40137780</v>
      </c>
      <c r="AH23" s="50">
        <f t="shared" si="9"/>
        <v>1364</v>
      </c>
      <c r="AI23" s="51">
        <f t="shared" si="8"/>
        <v>231.10809894950864</v>
      </c>
      <c r="AJ23" s="108">
        <v>0</v>
      </c>
      <c r="AK23" s="108">
        <v>1</v>
      </c>
      <c r="AL23" s="108">
        <v>1</v>
      </c>
      <c r="AM23" s="108">
        <v>1</v>
      </c>
      <c r="AN23" s="108">
        <v>1</v>
      </c>
      <c r="AO23" s="108">
        <v>0</v>
      </c>
      <c r="AP23" s="128">
        <v>9137019</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130</v>
      </c>
      <c r="P24" s="124">
        <v>138</v>
      </c>
      <c r="Q24" s="124">
        <v>50688899</v>
      </c>
      <c r="R24" s="47">
        <f t="shared" si="4"/>
        <v>5985</v>
      </c>
      <c r="S24" s="48">
        <f t="shared" si="5"/>
        <v>143.63999999999999</v>
      </c>
      <c r="T24" s="48">
        <f t="shared" si="6"/>
        <v>5.9850000000000003</v>
      </c>
      <c r="U24" s="125">
        <v>4.4000000000000004</v>
      </c>
      <c r="V24" s="125">
        <f t="shared" si="7"/>
        <v>4.4000000000000004</v>
      </c>
      <c r="W24" s="126" t="s">
        <v>133</v>
      </c>
      <c r="X24" s="128">
        <v>0</v>
      </c>
      <c r="Y24" s="128">
        <v>1055</v>
      </c>
      <c r="Z24" s="128">
        <v>1188</v>
      </c>
      <c r="AA24" s="128">
        <v>1185</v>
      </c>
      <c r="AB24" s="128">
        <v>1188</v>
      </c>
      <c r="AC24" s="49" t="s">
        <v>90</v>
      </c>
      <c r="AD24" s="49" t="s">
        <v>90</v>
      </c>
      <c r="AE24" s="49" t="s">
        <v>90</v>
      </c>
      <c r="AF24" s="127" t="s">
        <v>90</v>
      </c>
      <c r="AG24" s="127">
        <v>40139196</v>
      </c>
      <c r="AH24" s="50">
        <f t="shared" si="9"/>
        <v>1416</v>
      </c>
      <c r="AI24" s="51">
        <f t="shared" si="8"/>
        <v>236.59147869674183</v>
      </c>
      <c r="AJ24" s="108">
        <v>0</v>
      </c>
      <c r="AK24" s="108">
        <v>1</v>
      </c>
      <c r="AL24" s="108">
        <v>1</v>
      </c>
      <c r="AM24" s="108">
        <v>1</v>
      </c>
      <c r="AN24" s="108">
        <v>1</v>
      </c>
      <c r="AO24" s="108">
        <v>0</v>
      </c>
      <c r="AP24" s="128">
        <v>9137019</v>
      </c>
      <c r="AQ24" s="128">
        <f t="shared" si="0"/>
        <v>0</v>
      </c>
      <c r="AR24" s="54">
        <v>1.1599999999999999</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135</v>
      </c>
      <c r="P25" s="124">
        <v>131</v>
      </c>
      <c r="Q25" s="124">
        <v>50694488</v>
      </c>
      <c r="R25" s="47">
        <f t="shared" si="4"/>
        <v>5589</v>
      </c>
      <c r="S25" s="48">
        <f t="shared" si="5"/>
        <v>134.136</v>
      </c>
      <c r="T25" s="48">
        <f t="shared" si="6"/>
        <v>5.5890000000000004</v>
      </c>
      <c r="U25" s="125">
        <v>4.3</v>
      </c>
      <c r="V25" s="125">
        <f t="shared" si="7"/>
        <v>4.3</v>
      </c>
      <c r="W25" s="126" t="s">
        <v>133</v>
      </c>
      <c r="X25" s="128">
        <v>0</v>
      </c>
      <c r="Y25" s="128">
        <v>1003</v>
      </c>
      <c r="Z25" s="128">
        <v>1188</v>
      </c>
      <c r="AA25" s="128">
        <v>1185</v>
      </c>
      <c r="AB25" s="128">
        <v>1188</v>
      </c>
      <c r="AC25" s="49" t="s">
        <v>90</v>
      </c>
      <c r="AD25" s="49" t="s">
        <v>90</v>
      </c>
      <c r="AE25" s="49" t="s">
        <v>90</v>
      </c>
      <c r="AF25" s="127" t="s">
        <v>90</v>
      </c>
      <c r="AG25" s="127">
        <v>40140516</v>
      </c>
      <c r="AH25" s="50">
        <f t="shared" si="9"/>
        <v>1320</v>
      </c>
      <c r="AI25" s="51">
        <f t="shared" si="8"/>
        <v>236.17820719269992</v>
      </c>
      <c r="AJ25" s="108">
        <v>0</v>
      </c>
      <c r="AK25" s="108">
        <v>1</v>
      </c>
      <c r="AL25" s="108">
        <v>1</v>
      </c>
      <c r="AM25" s="108">
        <v>1</v>
      </c>
      <c r="AN25" s="108">
        <v>1</v>
      </c>
      <c r="AO25" s="108">
        <v>0</v>
      </c>
      <c r="AP25" s="128">
        <v>9137019</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133</v>
      </c>
      <c r="P26" s="124">
        <v>129</v>
      </c>
      <c r="Q26" s="124">
        <v>50699939</v>
      </c>
      <c r="R26" s="47">
        <f t="shared" si="4"/>
        <v>5451</v>
      </c>
      <c r="S26" s="48">
        <f t="shared" si="5"/>
        <v>130.82400000000001</v>
      </c>
      <c r="T26" s="48">
        <f t="shared" si="6"/>
        <v>5.4509999999999996</v>
      </c>
      <c r="U26" s="125">
        <v>4.2</v>
      </c>
      <c r="V26" s="125">
        <f t="shared" si="7"/>
        <v>4.2</v>
      </c>
      <c r="W26" s="126" t="s">
        <v>133</v>
      </c>
      <c r="X26" s="128">
        <v>0</v>
      </c>
      <c r="Y26" s="128">
        <v>1003</v>
      </c>
      <c r="Z26" s="128">
        <v>1188</v>
      </c>
      <c r="AA26" s="128">
        <v>1185</v>
      </c>
      <c r="AB26" s="128">
        <v>1188</v>
      </c>
      <c r="AC26" s="49" t="s">
        <v>90</v>
      </c>
      <c r="AD26" s="49" t="s">
        <v>90</v>
      </c>
      <c r="AE26" s="49" t="s">
        <v>90</v>
      </c>
      <c r="AF26" s="127" t="s">
        <v>90</v>
      </c>
      <c r="AG26" s="127">
        <v>40141804</v>
      </c>
      <c r="AH26" s="50">
        <f t="shared" si="9"/>
        <v>1288</v>
      </c>
      <c r="AI26" s="51">
        <f t="shared" si="8"/>
        <v>236.28691983122366</v>
      </c>
      <c r="AJ26" s="108">
        <v>0</v>
      </c>
      <c r="AK26" s="108">
        <v>1</v>
      </c>
      <c r="AL26" s="108">
        <v>1</v>
      </c>
      <c r="AM26" s="108">
        <v>1</v>
      </c>
      <c r="AN26" s="108">
        <v>1</v>
      </c>
      <c r="AO26" s="108">
        <v>0</v>
      </c>
      <c r="AP26" s="128">
        <v>9137019</v>
      </c>
      <c r="AQ26" s="128">
        <f t="shared" si="0"/>
        <v>0</v>
      </c>
      <c r="AR26" s="52"/>
      <c r="AS26" s="53" t="s">
        <v>113</v>
      </c>
      <c r="AV26" s="59" t="s">
        <v>114</v>
      </c>
      <c r="AW26" s="59">
        <v>1.01325</v>
      </c>
      <c r="AY26" s="111"/>
    </row>
    <row r="27" spans="1:51" x14ac:dyDescent="0.25">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134</v>
      </c>
      <c r="P27" s="124">
        <v>143</v>
      </c>
      <c r="Q27" s="124">
        <v>50705511</v>
      </c>
      <c r="R27" s="47">
        <f t="shared" si="4"/>
        <v>5572</v>
      </c>
      <c r="S27" s="48">
        <f t="shared" si="5"/>
        <v>133.72800000000001</v>
      </c>
      <c r="T27" s="48">
        <f t="shared" si="6"/>
        <v>5.5720000000000001</v>
      </c>
      <c r="U27" s="125">
        <v>4.0999999999999996</v>
      </c>
      <c r="V27" s="125">
        <f t="shared" si="7"/>
        <v>4.0999999999999996</v>
      </c>
      <c r="W27" s="126" t="s">
        <v>133</v>
      </c>
      <c r="X27" s="128">
        <v>0</v>
      </c>
      <c r="Y27" s="128">
        <v>1003</v>
      </c>
      <c r="Z27" s="128">
        <v>1188</v>
      </c>
      <c r="AA27" s="128">
        <v>1185</v>
      </c>
      <c r="AB27" s="128">
        <v>1188</v>
      </c>
      <c r="AC27" s="49" t="s">
        <v>90</v>
      </c>
      <c r="AD27" s="49" t="s">
        <v>90</v>
      </c>
      <c r="AE27" s="49" t="s">
        <v>90</v>
      </c>
      <c r="AF27" s="127" t="s">
        <v>90</v>
      </c>
      <c r="AG27" s="127">
        <v>40143116</v>
      </c>
      <c r="AH27" s="50">
        <f t="shared" si="9"/>
        <v>1312</v>
      </c>
      <c r="AI27" s="51">
        <f t="shared" si="8"/>
        <v>235.46302943287867</v>
      </c>
      <c r="AJ27" s="108">
        <v>0</v>
      </c>
      <c r="AK27" s="108">
        <v>1</v>
      </c>
      <c r="AL27" s="108">
        <v>1</v>
      </c>
      <c r="AM27" s="108">
        <v>1</v>
      </c>
      <c r="AN27" s="108">
        <v>1</v>
      </c>
      <c r="AO27" s="108">
        <v>0</v>
      </c>
      <c r="AP27" s="128">
        <v>9137019</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133</v>
      </c>
      <c r="P28" s="124">
        <v>134</v>
      </c>
      <c r="Q28" s="124">
        <v>50711192</v>
      </c>
      <c r="R28" s="47">
        <f t="shared" si="4"/>
        <v>5681</v>
      </c>
      <c r="S28" s="48">
        <f t="shared" si="5"/>
        <v>136.34399999999999</v>
      </c>
      <c r="T28" s="48">
        <f t="shared" si="6"/>
        <v>5.681</v>
      </c>
      <c r="U28" s="125">
        <v>3.9</v>
      </c>
      <c r="V28" s="125">
        <f t="shared" si="7"/>
        <v>3.9</v>
      </c>
      <c r="W28" s="126" t="s">
        <v>133</v>
      </c>
      <c r="X28" s="128">
        <v>0</v>
      </c>
      <c r="Y28" s="128">
        <v>1003</v>
      </c>
      <c r="Z28" s="128">
        <v>1188</v>
      </c>
      <c r="AA28" s="128">
        <v>1185</v>
      </c>
      <c r="AB28" s="128">
        <v>1188</v>
      </c>
      <c r="AC28" s="49" t="s">
        <v>90</v>
      </c>
      <c r="AD28" s="49" t="s">
        <v>90</v>
      </c>
      <c r="AE28" s="49" t="s">
        <v>90</v>
      </c>
      <c r="AF28" s="127" t="s">
        <v>90</v>
      </c>
      <c r="AG28" s="127">
        <v>40144444</v>
      </c>
      <c r="AH28" s="50">
        <f t="shared" si="9"/>
        <v>1328</v>
      </c>
      <c r="AI28" s="51">
        <f t="shared" si="8"/>
        <v>233.76166167928181</v>
      </c>
      <c r="AJ28" s="108">
        <v>0</v>
      </c>
      <c r="AK28" s="108">
        <v>1</v>
      </c>
      <c r="AL28" s="108">
        <v>1</v>
      </c>
      <c r="AM28" s="108">
        <v>1</v>
      </c>
      <c r="AN28" s="108">
        <v>1</v>
      </c>
      <c r="AO28" s="108">
        <v>0</v>
      </c>
      <c r="AP28" s="128">
        <v>9137019</v>
      </c>
      <c r="AQ28" s="128">
        <f t="shared" si="0"/>
        <v>0</v>
      </c>
      <c r="AR28" s="54">
        <v>1.2</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132</v>
      </c>
      <c r="P29" s="124">
        <v>131</v>
      </c>
      <c r="Q29" s="124">
        <v>50716503</v>
      </c>
      <c r="R29" s="47">
        <f t="shared" si="4"/>
        <v>5311</v>
      </c>
      <c r="S29" s="48">
        <f t="shared" si="5"/>
        <v>127.464</v>
      </c>
      <c r="T29" s="48">
        <f t="shared" si="6"/>
        <v>5.3109999999999999</v>
      </c>
      <c r="U29" s="125">
        <v>3.8</v>
      </c>
      <c r="V29" s="125">
        <f t="shared" si="7"/>
        <v>3.8</v>
      </c>
      <c r="W29" s="126" t="s">
        <v>133</v>
      </c>
      <c r="X29" s="128">
        <v>0</v>
      </c>
      <c r="Y29" s="128">
        <v>1003</v>
      </c>
      <c r="Z29" s="128">
        <v>1188</v>
      </c>
      <c r="AA29" s="128">
        <v>1185</v>
      </c>
      <c r="AB29" s="128">
        <v>1188</v>
      </c>
      <c r="AC29" s="49" t="s">
        <v>90</v>
      </c>
      <c r="AD29" s="49" t="s">
        <v>90</v>
      </c>
      <c r="AE29" s="49" t="s">
        <v>90</v>
      </c>
      <c r="AF29" s="127" t="s">
        <v>90</v>
      </c>
      <c r="AG29" s="127">
        <v>40145692</v>
      </c>
      <c r="AH29" s="50">
        <f t="shared" si="9"/>
        <v>1248</v>
      </c>
      <c r="AI29" s="51">
        <f t="shared" si="8"/>
        <v>234.98399548107702</v>
      </c>
      <c r="AJ29" s="108">
        <v>0</v>
      </c>
      <c r="AK29" s="108">
        <v>1</v>
      </c>
      <c r="AL29" s="108">
        <v>1</v>
      </c>
      <c r="AM29" s="108">
        <v>1</v>
      </c>
      <c r="AN29" s="108">
        <v>1</v>
      </c>
      <c r="AO29" s="108">
        <v>0</v>
      </c>
      <c r="AP29" s="128">
        <v>9137019</v>
      </c>
      <c r="AQ29" s="128">
        <f t="shared" si="0"/>
        <v>0</v>
      </c>
      <c r="AR29" s="52"/>
      <c r="AS29" s="53" t="s">
        <v>113</v>
      </c>
      <c r="AY29" s="111"/>
    </row>
    <row r="30" spans="1:51" x14ac:dyDescent="0.25">
      <c r="B30" s="41">
        <v>2.7916666666666701</v>
      </c>
      <c r="C30" s="41">
        <v>0.83333333333333703</v>
      </c>
      <c r="D30" s="123">
        <v>7</v>
      </c>
      <c r="E30" s="42">
        <f t="shared" si="1"/>
        <v>4.9295774647887329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111</v>
      </c>
      <c r="P30" s="124">
        <v>127</v>
      </c>
      <c r="Q30" s="124">
        <v>50721982</v>
      </c>
      <c r="R30" s="47">
        <f t="shared" si="4"/>
        <v>5479</v>
      </c>
      <c r="S30" s="48">
        <f t="shared" si="5"/>
        <v>131.49600000000001</v>
      </c>
      <c r="T30" s="48">
        <f t="shared" si="6"/>
        <v>5.4790000000000001</v>
      </c>
      <c r="U30" s="125">
        <v>3.1</v>
      </c>
      <c r="V30" s="125">
        <f t="shared" si="7"/>
        <v>3.1</v>
      </c>
      <c r="W30" s="126" t="s">
        <v>144</v>
      </c>
      <c r="X30" s="128">
        <v>0</v>
      </c>
      <c r="Y30" s="128">
        <v>1057</v>
      </c>
      <c r="Z30" s="128">
        <v>1188</v>
      </c>
      <c r="AA30" s="128">
        <v>0</v>
      </c>
      <c r="AB30" s="128">
        <v>1188</v>
      </c>
      <c r="AC30" s="49" t="s">
        <v>90</v>
      </c>
      <c r="AD30" s="49" t="s">
        <v>90</v>
      </c>
      <c r="AE30" s="49" t="s">
        <v>90</v>
      </c>
      <c r="AF30" s="127" t="s">
        <v>90</v>
      </c>
      <c r="AG30" s="127">
        <v>40146812</v>
      </c>
      <c r="AH30" s="50">
        <f t="shared" si="9"/>
        <v>1120</v>
      </c>
      <c r="AI30" s="51">
        <f t="shared" si="8"/>
        <v>204.41686439131229</v>
      </c>
      <c r="AJ30" s="108">
        <v>0</v>
      </c>
      <c r="AK30" s="108">
        <v>1</v>
      </c>
      <c r="AL30" s="108">
        <v>1</v>
      </c>
      <c r="AM30" s="108">
        <v>0</v>
      </c>
      <c r="AN30" s="108">
        <v>1</v>
      </c>
      <c r="AO30" s="108">
        <v>0</v>
      </c>
      <c r="AP30" s="128">
        <v>9137019</v>
      </c>
      <c r="AQ30" s="128">
        <f t="shared" si="0"/>
        <v>0</v>
      </c>
      <c r="AR30" s="52"/>
      <c r="AS30" s="53" t="s">
        <v>113</v>
      </c>
      <c r="AV30" s="370" t="s">
        <v>117</v>
      </c>
      <c r="AW30" s="370"/>
      <c r="AY30" s="111"/>
    </row>
    <row r="31" spans="1:51" x14ac:dyDescent="0.25">
      <c r="B31" s="41">
        <v>2.8333333333333299</v>
      </c>
      <c r="C31" s="41">
        <v>0.875000000000004</v>
      </c>
      <c r="D31" s="123">
        <v>7</v>
      </c>
      <c r="E31" s="42">
        <f t="shared" si="1"/>
        <v>4.9295774647887329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109</v>
      </c>
      <c r="P31" s="124">
        <v>123</v>
      </c>
      <c r="Q31" s="124">
        <v>50727203</v>
      </c>
      <c r="R31" s="47">
        <f t="shared" si="4"/>
        <v>5221</v>
      </c>
      <c r="S31" s="48">
        <f t="shared" si="5"/>
        <v>125.304</v>
      </c>
      <c r="T31" s="48">
        <f t="shared" si="6"/>
        <v>5.2210000000000001</v>
      </c>
      <c r="U31" s="125">
        <v>2.5</v>
      </c>
      <c r="V31" s="125">
        <f t="shared" si="7"/>
        <v>2.5</v>
      </c>
      <c r="W31" s="126" t="s">
        <v>144</v>
      </c>
      <c r="X31" s="128">
        <v>0</v>
      </c>
      <c r="Y31" s="128">
        <v>1057</v>
      </c>
      <c r="Z31" s="128">
        <v>1188</v>
      </c>
      <c r="AA31" s="128">
        <v>0</v>
      </c>
      <c r="AB31" s="128">
        <v>1188</v>
      </c>
      <c r="AC31" s="49" t="s">
        <v>90</v>
      </c>
      <c r="AD31" s="49" t="s">
        <v>90</v>
      </c>
      <c r="AE31" s="49" t="s">
        <v>90</v>
      </c>
      <c r="AF31" s="127" t="s">
        <v>90</v>
      </c>
      <c r="AG31" s="127">
        <v>40147872</v>
      </c>
      <c r="AH31" s="50">
        <f t="shared" si="9"/>
        <v>1060</v>
      </c>
      <c r="AI31" s="51">
        <f t="shared" si="8"/>
        <v>203.02624018387283</v>
      </c>
      <c r="AJ31" s="108">
        <v>0</v>
      </c>
      <c r="AK31" s="108">
        <v>1</v>
      </c>
      <c r="AL31" s="108">
        <v>1</v>
      </c>
      <c r="AM31" s="108">
        <v>0</v>
      </c>
      <c r="AN31" s="108">
        <v>1</v>
      </c>
      <c r="AO31" s="108">
        <v>0</v>
      </c>
      <c r="AP31" s="128">
        <v>9137019</v>
      </c>
      <c r="AQ31" s="128">
        <f t="shared" si="0"/>
        <v>0</v>
      </c>
      <c r="AR31" s="52"/>
      <c r="AS31" s="53" t="s">
        <v>113</v>
      </c>
      <c r="AV31" s="60" t="s">
        <v>29</v>
      </c>
      <c r="AW31" s="60" t="s">
        <v>74</v>
      </c>
      <c r="AY31" s="111"/>
    </row>
    <row r="32" spans="1:51" x14ac:dyDescent="0.25">
      <c r="B32" s="41">
        <v>2.875</v>
      </c>
      <c r="C32" s="41">
        <v>0.91666666666667096</v>
      </c>
      <c r="D32" s="123">
        <v>10</v>
      </c>
      <c r="E32" s="42">
        <f t="shared" si="1"/>
        <v>7.042253521126761</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116</v>
      </c>
      <c r="P32" s="124">
        <v>120</v>
      </c>
      <c r="Q32" s="124">
        <v>50732157</v>
      </c>
      <c r="R32" s="47">
        <f t="shared" si="4"/>
        <v>4954</v>
      </c>
      <c r="S32" s="48">
        <f t="shared" si="5"/>
        <v>118.896</v>
      </c>
      <c r="T32" s="48">
        <f t="shared" si="6"/>
        <v>4.9539999999999997</v>
      </c>
      <c r="U32" s="125">
        <v>2.1</v>
      </c>
      <c r="V32" s="125">
        <f t="shared" si="7"/>
        <v>2.1</v>
      </c>
      <c r="W32" s="126" t="s">
        <v>144</v>
      </c>
      <c r="X32" s="128">
        <v>0</v>
      </c>
      <c r="Y32" s="128">
        <v>1057</v>
      </c>
      <c r="Z32" s="128">
        <v>1188</v>
      </c>
      <c r="AA32" s="128">
        <v>0</v>
      </c>
      <c r="AB32" s="128">
        <v>1188</v>
      </c>
      <c r="AC32" s="49" t="s">
        <v>90</v>
      </c>
      <c r="AD32" s="49" t="s">
        <v>90</v>
      </c>
      <c r="AE32" s="49" t="s">
        <v>90</v>
      </c>
      <c r="AF32" s="127" t="s">
        <v>90</v>
      </c>
      <c r="AG32" s="127">
        <v>40148900</v>
      </c>
      <c r="AH32" s="50">
        <f t="shared" si="9"/>
        <v>1028</v>
      </c>
      <c r="AI32" s="51">
        <f t="shared" si="8"/>
        <v>207.50908356883329</v>
      </c>
      <c r="AJ32" s="108">
        <v>0</v>
      </c>
      <c r="AK32" s="108">
        <v>1</v>
      </c>
      <c r="AL32" s="108">
        <v>1</v>
      </c>
      <c r="AM32" s="108">
        <v>0</v>
      </c>
      <c r="AN32" s="108">
        <v>1</v>
      </c>
      <c r="AO32" s="108">
        <v>0</v>
      </c>
      <c r="AP32" s="128">
        <v>9137019</v>
      </c>
      <c r="AQ32" s="128">
        <f t="shared" si="0"/>
        <v>0</v>
      </c>
      <c r="AR32" s="54">
        <v>0.99</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8</v>
      </c>
      <c r="E33" s="42">
        <f t="shared" si="1"/>
        <v>5.6338028169014089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130</v>
      </c>
      <c r="P33" s="124">
        <v>98</v>
      </c>
      <c r="Q33" s="124">
        <v>50736312</v>
      </c>
      <c r="R33" s="47">
        <f t="shared" si="4"/>
        <v>4155</v>
      </c>
      <c r="S33" s="48">
        <f t="shared" si="5"/>
        <v>99.72</v>
      </c>
      <c r="T33" s="48">
        <f t="shared" si="6"/>
        <v>4.1550000000000002</v>
      </c>
      <c r="U33" s="125">
        <v>3.1</v>
      </c>
      <c r="V33" s="125">
        <f t="shared" si="7"/>
        <v>3.1</v>
      </c>
      <c r="W33" s="126" t="s">
        <v>125</v>
      </c>
      <c r="X33" s="128">
        <v>0</v>
      </c>
      <c r="Y33" s="128">
        <v>0</v>
      </c>
      <c r="Z33" s="128">
        <v>1188</v>
      </c>
      <c r="AA33" s="128">
        <v>0</v>
      </c>
      <c r="AB33" s="128">
        <v>1188</v>
      </c>
      <c r="AC33" s="49" t="s">
        <v>90</v>
      </c>
      <c r="AD33" s="49" t="s">
        <v>90</v>
      </c>
      <c r="AE33" s="49" t="s">
        <v>90</v>
      </c>
      <c r="AF33" s="127" t="s">
        <v>90</v>
      </c>
      <c r="AG33" s="127">
        <v>40149656</v>
      </c>
      <c r="AH33" s="50">
        <f t="shared" si="9"/>
        <v>756</v>
      </c>
      <c r="AI33" s="51">
        <f t="shared" si="8"/>
        <v>181.94945848375451</v>
      </c>
      <c r="AJ33" s="108">
        <v>0</v>
      </c>
      <c r="AK33" s="108">
        <v>0</v>
      </c>
      <c r="AL33" s="108">
        <v>1</v>
      </c>
      <c r="AM33" s="108">
        <v>0</v>
      </c>
      <c r="AN33" s="108">
        <v>1</v>
      </c>
      <c r="AO33" s="108">
        <v>0.4</v>
      </c>
      <c r="AP33" s="128">
        <v>9138123</v>
      </c>
      <c r="AQ33" s="128">
        <f t="shared" si="0"/>
        <v>1104</v>
      </c>
      <c r="AR33" s="52"/>
      <c r="AS33" s="53" t="s">
        <v>113</v>
      </c>
      <c r="AY33" s="111"/>
    </row>
    <row r="34" spans="2:51" x14ac:dyDescent="0.25">
      <c r="B34" s="41">
        <v>2.9583333333333299</v>
      </c>
      <c r="C34" s="41">
        <v>1</v>
      </c>
      <c r="D34" s="123">
        <v>9</v>
      </c>
      <c r="E34" s="42">
        <f t="shared" si="1"/>
        <v>6.3380281690140849</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127</v>
      </c>
      <c r="P34" s="124">
        <v>99</v>
      </c>
      <c r="Q34" s="124">
        <v>50740232</v>
      </c>
      <c r="R34" s="47">
        <f t="shared" si="4"/>
        <v>3920</v>
      </c>
      <c r="S34" s="48">
        <f t="shared" si="5"/>
        <v>94.08</v>
      </c>
      <c r="T34" s="48">
        <f t="shared" si="6"/>
        <v>3.92</v>
      </c>
      <c r="U34" s="125">
        <v>5</v>
      </c>
      <c r="V34" s="125">
        <f t="shared" si="7"/>
        <v>5</v>
      </c>
      <c r="W34" s="126" t="s">
        <v>125</v>
      </c>
      <c r="X34" s="128">
        <v>0</v>
      </c>
      <c r="Y34" s="128">
        <v>0</v>
      </c>
      <c r="Z34" s="128">
        <v>1188</v>
      </c>
      <c r="AA34" s="128">
        <v>0</v>
      </c>
      <c r="AB34" s="128">
        <v>1188</v>
      </c>
      <c r="AC34" s="49" t="s">
        <v>90</v>
      </c>
      <c r="AD34" s="49" t="s">
        <v>90</v>
      </c>
      <c r="AE34" s="49" t="s">
        <v>90</v>
      </c>
      <c r="AF34" s="127" t="s">
        <v>90</v>
      </c>
      <c r="AG34" s="127">
        <v>40150391</v>
      </c>
      <c r="AH34" s="50">
        <f t="shared" si="9"/>
        <v>735</v>
      </c>
      <c r="AI34" s="51">
        <f t="shared" si="8"/>
        <v>187.5</v>
      </c>
      <c r="AJ34" s="108">
        <v>0</v>
      </c>
      <c r="AK34" s="108">
        <v>0</v>
      </c>
      <c r="AL34" s="108">
        <v>1</v>
      </c>
      <c r="AM34" s="108">
        <v>0</v>
      </c>
      <c r="AN34" s="108">
        <v>1</v>
      </c>
      <c r="AO34" s="108">
        <v>0.4</v>
      </c>
      <c r="AP34" s="128">
        <v>9139373</v>
      </c>
      <c r="AQ34" s="128">
        <f t="shared" si="0"/>
        <v>1250</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125.16666666666667</v>
      </c>
      <c r="Q35" s="65">
        <f>Q34-Q10</f>
        <v>124373</v>
      </c>
      <c r="R35" s="66">
        <f>SUM(R11:R34)</f>
        <v>124373</v>
      </c>
      <c r="S35" s="67">
        <f>AVERAGE(S11:S34)</f>
        <v>124.37299999999999</v>
      </c>
      <c r="T35" s="67">
        <f>SUM(T11:T34)</f>
        <v>124.37299999999998</v>
      </c>
      <c r="U35" s="104"/>
      <c r="V35" s="104"/>
      <c r="W35" s="58"/>
      <c r="X35" s="96"/>
      <c r="Y35" s="97"/>
      <c r="Z35" s="97"/>
      <c r="AA35" s="97"/>
      <c r="AB35" s="98"/>
      <c r="AC35" s="96"/>
      <c r="AD35" s="97"/>
      <c r="AE35" s="98"/>
      <c r="AF35" s="99"/>
      <c r="AG35" s="68"/>
      <c r="AH35" s="69">
        <f>SUM(AH11:AH34)</f>
        <v>26251</v>
      </c>
      <c r="AI35" s="70">
        <f>$AH$35/$T35</f>
        <v>211.06671062047232</v>
      </c>
      <c r="AJ35" s="99"/>
      <c r="AK35" s="100"/>
      <c r="AL35" s="100"/>
      <c r="AM35" s="100"/>
      <c r="AN35" s="101"/>
      <c r="AO35" s="71"/>
      <c r="AP35" s="72">
        <f>AP34-AP10</f>
        <v>7433</v>
      </c>
      <c r="AQ35" s="73">
        <f>SUM(AQ11:AQ34)</f>
        <v>7433</v>
      </c>
      <c r="AR35" s="74">
        <f>AVERAGE(AR11:AR34)</f>
        <v>1.1283333333333334</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141</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162</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163</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91" t="s">
        <v>164</v>
      </c>
      <c r="C50" s="129"/>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18" t="s">
        <v>156</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152</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94"/>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116"/>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15"/>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95"/>
      <c r="C60" s="122"/>
      <c r="D60" s="94"/>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22"/>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18"/>
      <c r="D62" s="116"/>
      <c r="E62" s="94"/>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118"/>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92"/>
      <c r="D64" s="116"/>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22"/>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81"/>
      <c r="C66" s="118"/>
      <c r="D66" s="92"/>
      <c r="E66" s="116"/>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122"/>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92"/>
      <c r="C68" s="90"/>
      <c r="D68" s="116"/>
      <c r="E68" s="92"/>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9 S59:T65 B61:B66 N60:R65 T42:T43 S55:T56 T54" name="Range2_12_5_1_1"/>
    <protectedRange sqref="N10 L10 L6 D6 D8 AD8 AF8 O8:U8 AJ8:AR8 AF10 AR11:AR34 L24:N31 N12:N23 N32:N34 N11:AG11 E11:E34 G11:G34 O12:V34 W12:Y16 X17:Y34 Z12: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67:B68 J58:R59 D65:D66 I63:I64 Z56:Z57 S57:Y58 AA57:AU58 E67:E68 G67:H68 F68" name="Range2_2_1_10_1_1_1_2"/>
    <protectedRange sqref="C64" name="Range2_2_1_10_2_1_1_1"/>
    <protectedRange sqref="G63:H63 D61 F64 E63 N56:R56" name="Range2_12_1_6_1_1"/>
    <protectedRange sqref="D56:D57 I59:I61 I56:M56 G64:H65 G57:H59 E64:E65 F65:F66 F58:F60 E57:E59" name="Range2_2_12_1_7_1_1"/>
    <protectedRange sqref="D62:D63" name="Range2_1_1_1_1_11_1_2_1_1"/>
    <protectedRange sqref="E60 G60:H60 F61" name="Range2_2_2_9_1_1_1_1"/>
    <protectedRange sqref="D58" name="Range2_1_1_1_1_1_9_1_1_1_1"/>
    <protectedRange sqref="C62 C57" name="Range2_1_1_2_1_1"/>
    <protectedRange sqref="C61" name="Range2_1_2_2_1_1"/>
    <protectedRange sqref="C60" name="Range2_3_2_1_1"/>
    <protectedRange sqref="F56:F57 E56 G56:H56" name="Range2_2_12_1_1_1_1_1"/>
    <protectedRange sqref="C56" name="Range2_1_4_2_1_1_1"/>
    <protectedRange sqref="C58:C59" name="Range2_5_1_1_1"/>
    <protectedRange sqref="E61:E62 F62:F63 G61:H62 I57:I58" name="Range2_2_1_1_1_1"/>
    <protectedRange sqref="D59:D60" name="Range2_1_1_1_1_1_1_1_1"/>
    <protectedRange sqref="AS11:AS15" name="Range1_4_1_1_1_1"/>
    <protectedRange sqref="J11:J15 J26:J34" name="Range1_1_2_1_10_1_1_1_1"/>
    <protectedRange sqref="R72" name="Range2_2_1_10_1_1_1_1_1"/>
    <protectedRange sqref="T41" name="Range2_12_5_1_1_4"/>
    <protectedRange sqref="B41:B42" name="Range2_12_5_1_1_1"/>
    <protectedRange sqref="E41:H41" name="Range2_2_12_1_7_1_1_1"/>
    <protectedRange sqref="D41" name="Range2_3_2_1_3_1_1_2_10_1_1_1_1_1"/>
    <protectedRange sqref="C41" name="Range2_1_1_1_1_11_1_2_1_1_1"/>
    <protectedRange sqref="S38:S40" name="Range2_12_3_1_1_1_1"/>
    <protectedRange sqref="D38:H38 N38:R40" name="Range2_12_1_3_1_1_1_1"/>
    <protectedRange sqref="I38:M38 E39:M40" name="Range2_2_12_1_6_1_1_1_1"/>
    <protectedRange sqref="D39:D40" name="Range2_1_1_1_1_11_1_1_1_1_1_1"/>
    <protectedRange sqref="C39:C40"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2" name="Range2_2_12_1_3_1_1_1_1_1_4_1_1"/>
    <protectedRange sqref="E42:F42" name="Range2_2_12_1_7_1_1_3_1_1"/>
    <protectedRange sqref="I41:J41" name="Range2_2_12_1_4_2_1_1_1_2_1_1"/>
    <protectedRange sqref="S42:S43" name="Range2_12_5_1_1_2_3_1"/>
    <protectedRange sqref="Q42:R42" name="Range2_12_1_6_1_1_1_1_2_1"/>
    <protectedRange sqref="N42:P42" name="Range2_12_1_2_3_1_1_1_1_2_1"/>
    <protectedRange sqref="I42:M42" name="Range2_2_12_1_4_3_1_1_1_1_2_1"/>
    <protectedRange sqref="D42" name="Range2_2_12_1_3_1_2_1_1_1_2_1_2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58:B60" name="Range2_12_5_1_1_2"/>
    <protectedRange sqref="B57" name="Range2_12_5_1_1_2_1_4_1_1_1_2_1_1_1_1_1_1_1"/>
    <protectedRange sqref="B56" name="Range2_12_5_1_1_2_1"/>
    <protectedRange sqref="Q10 AG10 AP10" name="Range1_16_3_1_1_1_1_1"/>
    <protectedRange sqref="F11:F22" name="Range1_16_3_1_1_2_1_1_1_2_1"/>
    <protectedRange sqref="N55:R55" name="Range2_12_1_6_1_1_1_1"/>
    <protectedRange sqref="J55:M55" name="Range2_2_12_1_7_1_1_2_1"/>
    <protectedRange sqref="B55" name="Range2_12_5_1_1_2_1_2_1"/>
    <protectedRange sqref="I55" name="Range2_2_12_1_7_1_1_2_2_1_1_1"/>
    <protectedRange sqref="G55:H55" name="Range2_2_12_1_3_3_1_1_1_2_1_1_1_1_1_1_1_1_1_1_1_1_1_1_1_1_1"/>
    <protectedRange sqref="F55" name="Range2_2_12_1_3_1_2_1_1_1_3_1_1_1_1_1_3_1_1_1_1_1_1_1_1_1_1"/>
    <protectedRange sqref="D55:E55" name="Range2_2_12_1_3_1_2_1_1_1_3_1_1_1_1_1_1_1_2_1_1_1_1_1_1_1_1"/>
    <protectedRange sqref="Q54:R54" name="Range2_12_1_6_1_1_1_2_3_1_1_3_1_1_1_1_1_1_1_1_1_1"/>
    <protectedRange sqref="N54:P54" name="Range2_12_1_2_3_1_1_1_2_3_1_1_3_1_1_1_1_1_1_1_1_1_1"/>
    <protectedRange sqref="J54:M54" name="Range2_2_12_1_4_3_1_1_1_3_3_1_1_3_1_1_1_1_1_1_1_1_1_1"/>
    <protectedRange sqref="I54" name="Range2_2_12_1_7_1_1_2_2_1_1_1_1_1"/>
    <protectedRange sqref="B54" name="Range2_12_5_1_1_2_1_2_1_1_1"/>
    <protectedRange sqref="G54:H54" name="Range2_2_12_1_3_3_1_1_1_2_1_1_1_1_1_1_1_1_1_1_1_1_1_1_1_1_1_1_1"/>
    <protectedRange sqref="F54" name="Range2_2_12_1_3_1_2_1_1_1_3_1_1_1_1_1_3_1_1_1_1_1_1_1_1_2_1_1_1"/>
    <protectedRange sqref="D54:E54" name="Range2_2_12_1_3_1_2_1_1_1_3_1_1_1_1_1_1_1_2_1_1_1_1_1_1_1_1_1_1"/>
    <protectedRange sqref="G43:H43" name="Range2_2_12_1_3_1_1_1_1_1_4_1_1_1_1_1_1"/>
    <protectedRange sqref="E43:F43" name="Range2_2_12_1_7_1_1_3_1_1_1_1_1_1"/>
    <protectedRange sqref="Q43:R43" name="Range2_12_1_6_1_1_1_1_2_1_1_1_1_1"/>
    <protectedRange sqref="N43:P43" name="Range2_12_1_2_3_1_1_1_1_2_1_1_1_1_1"/>
    <protectedRange sqref="I43:M43" name="Range2_2_12_1_4_3_1_1_1_1_2_1_1_1_1_1"/>
    <protectedRange sqref="D43" name="Range2_2_12_1_3_1_2_1_1_1_2_1_2_1_1_1_1_1"/>
    <protectedRange sqref="Q50:Q51 R49" name="Range2_12_5_1_1_3_1_1_1_1_1"/>
    <protectedRange sqref="P50:P51 Q49" name="Range2_12_4_1_1_1_4_2_2_2_1_1_1_1_1"/>
    <protectedRange sqref="N50:O51 O49:P49 Q52:R53 Q46:R48" name="Range2_12_1_6_1_1_1_2_3_2_1_1_3_1_1_1_1_1"/>
    <protectedRange sqref="K50:M51 L49:N49 N52:P53 N46:P48" name="Range2_12_1_2_3_1_1_1_2_3_2_1_1_3_1_1_1_1_1"/>
    <protectedRange sqref="H50:J50 I49:K49 K52:M53 K46:M48 I51:J51" name="Range2_2_12_1_4_3_1_1_1_3_3_2_1_1_3_1_1_1_1_1"/>
    <protectedRange sqref="G50 H49 J52:J53 J46:J48" name="Range2_2_12_1_4_3_1_1_1_3_2_1_2_2_1_1_1_1_1"/>
    <protectedRange sqref="D50:E50 E49:F49 G48:H48" name="Range2_2_12_1_3_1_2_1_1_1_2_1_1_1_1_1_1_2_1_1_1_1_1_1_1"/>
    <protectedRange sqref="C49 D48:E48" name="Range2_2_12_1_3_1_2_1_1_1_2_1_1_1_1_3_1_1_1_1_1_1_1_1_1"/>
    <protectedRange sqref="C50 D49 F48" name="Range2_2_12_1_3_1_2_1_1_1_3_1_1_1_1_1_3_1_1_1_1_1_1_1_2_1"/>
    <protectedRange sqref="F50 G49 I48" name="Range2_2_12_1_4_3_1_1_1_2_1_2_1_1_3_1_1_1_1_1_1_1_1_1_1_1"/>
    <protectedRange sqref="E46:H47" name="Range2_2_12_1_3_1_2_1_1_1_1_2_1_1_1_1_1_1_1_1_1_1_1"/>
    <protectedRange sqref="D46:D47" name="Range2_2_12_1_3_1_2_1_1_1_2_1_2_3_1_1_1_1_1_1_1_1_1"/>
    <protectedRange sqref="Q44:R44" name="Range2_12_1_6_1_1_1_2_3_2_1_1_2_1_1_1_1_1_1_1_1_1_1"/>
    <protectedRange sqref="N44:P44" name="Range2_12_1_2_3_1_1_1_2_3_2_1_1_2_1_1_1_1_1_1_1_1_1_1"/>
    <protectedRange sqref="J44:M44" name="Range2_2_12_1_4_3_1_1_1_3_3_2_1_1_2_1_1_1_1_1_1_1_1_1_1"/>
    <protectedRange sqref="I44" name="Range2_2_12_1_4_3_1_1_1_2_1_2_2_1_2_1_1_1_1_1_1_1_1_1_1"/>
    <protectedRange sqref="G44:H44 D44:E44" name="Range2_2_12_1_3_1_2_1_1_1_2_1_3_2_1_2_1_1_1_1_1_1_1_1_1_1"/>
    <protectedRange sqref="F44" name="Range2_2_12_1_3_1_2_1_1_1_1_1_2_2_1_2_1_1_1_1_1_1_1_1_1_1"/>
    <protectedRange sqref="Q45:R45" name="Range2_12_1_6_1_1_1_2_3_2_1_1_1_1_1_1_1_1_1"/>
    <protectedRange sqref="N45:P45" name="Range2_12_1_2_3_1_1_1_2_3_2_1_1_1_1_1_1_1_1_1"/>
    <protectedRange sqref="K45:M45" name="Range2_2_12_1_4_3_1_1_1_3_3_2_1_1_1_1_1_1_1_1_1"/>
    <protectedRange sqref="J45" name="Range2_2_12_1_4_3_1_1_1_3_2_1_2_1_1_1_1_1_1_1"/>
    <protectedRange sqref="D45:E45" name="Range2_2_12_1_3_1_2_1_1_1_2_1_2_3_2_1_1_1_1_1_1_1"/>
    <protectedRange sqref="I45" name="Range2_2_12_1_4_2_1_1_1_4_1_2_1_1_1_2_1_1_1_1_1_1_1"/>
    <protectedRange sqref="F45:H45" name="Range2_2_12_1_3_1_1_1_1_1_4_1_2_1_2_1_2_1_1_1_1_1_1_1"/>
    <protectedRange sqref="I46:I47" name="Range2_2_12_1_4_2_1_1_1_4_1_2_1_1_1_2_2_1_1_1_1_1_1"/>
    <protectedRange sqref="I52" name="Range2_2_12_1_7_1_1_2_2_2_1_1_1_1"/>
    <protectedRange sqref="I53" name="Range2_2_12_1_4_3_1_1_1_3_3_1_1_3_1_1_1_1_1_1_2_1_1_1_1_1_1"/>
    <protectedRange sqref="B44" name="Range2_12_5_1_1_1_2_2_1_1_1_1_1_1_1_1_1_1_1_1_1_1_1_1_1_1_1_1_1_1_1_1_1_1_1_1_1_1_1_1_1_1_1_1"/>
    <protectedRange sqref="B45" name="Range2_12_5_1_1_1_2_2_1_1_1_1_1_1_1_1_1_1_1_2_1_1_1_1_1_1_1_1_1_1_1_1_1_1_1_1_1_1_1_1_1_1_1_1_1_1_1_1_1_1_1_1_1_1_1_1_1_1_1_1"/>
    <protectedRange sqref="B43" name="Range2_12_5_1_1_1_2_1_1_1_1_1_1_1_1_1_1_1_2_1_1_1_1_1_1_1_1_1_1_1_1_1_1_1_1_1_1_1_1"/>
    <protectedRange sqref="B46" name="Range2_12_5_1_1_1_2_2_1_1_1_1_1_1_1_1_1_1_1_2_1_1_1_2_1_1_1_2_1_1_1_3_1_1_1_1_1_1_1_1_1_1_1_1_1_1_1_1_1_1_1_1_1_1_1_1_1_1_1_1_1_1_1_1_1_1_1"/>
    <protectedRange sqref="B47" name="Range2_12_5_1_1_1_2_1_1_1_1_1_1_1_1_1_1_1_2_1_2_1_1_1_1_1_1_1_1_1_2_1_1_1_1_1_1_1_1_1_1_1_1_1_1_1_1_1_1_1"/>
    <protectedRange sqref="B48" name="Range2_12_5_1_1_1_1_1_2_1_1_1_1_1_1_1_1_1_1_1_1_1_1_1_1_1_1_1_1_2_1_1_1_1_1_1"/>
    <protectedRange sqref="B49" name="Range2_12_5_1_1_1_1_1_2_1_1_2_1_1_1_1_1_1_1_1_1_1_1_1_1_1_1_1_1_2_1_1_1_1_1_1"/>
    <protectedRange sqref="B50" name="Range2_12_5_1_1_1_2_2_1_1_1_1_1_1_1_1_1_1_1_2_1_1_1_2_1_1_1_1_1_1_1_1_1_1_1_1_1_1_1_1_2_1_1_1_1_1_1"/>
    <protectedRange sqref="G51:H51" name="Range2_2_12_1_3_1_2_1_1_1_2_1_1_1_1_1_1_2_1_1_1_1_1_1_1_1_1_1_1"/>
    <protectedRange sqref="D51:E51" name="Range2_2_12_1_3_1_2_1_1_1_2_1_1_1_1_3_1_1_1_1_1_2_1_2_1_1_1_1_1"/>
    <protectedRange sqref="F51" name="Range2_2_12_1_3_1_2_1_1_1_3_1_1_1_1_1_3_1_1_1_1_1_1_1_2_1_1_1_1_1"/>
    <protectedRange sqref="E52:H52" name="Range2_2_12_1_3_1_2_1_1_1_1_2_1_1_1_1_1_1_2_1_1_1_1_1_1_1"/>
    <protectedRange sqref="D52" name="Range2_2_12_1_3_1_2_1_1_1_2_1_2_3_1_1_1_1_1_1_1_1_1_1_1_1"/>
    <protectedRange sqref="G53:H53" name="Range2_2_12_1_3_1_2_1_1_1_2_1_1_1_1_1_1_2_1_1_1_1_1_2_1_1_1_1_1_1"/>
    <protectedRange sqref="D53:E53" name="Range2_2_12_1_3_1_2_1_1_1_2_1_1_1_1_3_1_1_1_1_1_2_1_1_1_1_1_1_1_1"/>
    <protectedRange sqref="F53" name="Range2_2_12_1_3_1_2_1_1_1_3_1_1_1_1_1_3_1_1_1_1_1_1_1_1_1_1_1_1_1_1"/>
    <protectedRange sqref="B51" name="Range2_12_5_1_1_1_2_2_1_1_1_1_1_1_1_1_1_1_1_2_1_1_1_1_1_1_1_1_1_3_1_3_1_2_1_1_1_1_1_1_1_1_1_1_1_1_1_2_1_1_1_1_1_2_1_1_1_1_1_1"/>
    <protectedRange sqref="B52" name="Range2_12_5_1_1_1_1_1_2_1_2_1_1_1_2_1_1_1_1_1_1_1_1_1_1_2_1_1_1_1_1_2_1_1_1_1_1_1"/>
    <protectedRange sqref="W17:W34" name="Range1_16_3_1_1_1_1_2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515" priority="5" operator="containsText" text="N/A">
      <formula>NOT(ISERROR(SEARCH("N/A",X11)))</formula>
    </cfRule>
    <cfRule type="cellIs" dxfId="514" priority="23" operator="equal">
      <formula>0</formula>
    </cfRule>
  </conditionalFormatting>
  <conditionalFormatting sqref="X11:AE34">
    <cfRule type="cellIs" dxfId="513" priority="22" operator="greaterThanOrEqual">
      <formula>1185</formula>
    </cfRule>
  </conditionalFormatting>
  <conditionalFormatting sqref="X11:AE34">
    <cfRule type="cellIs" dxfId="512" priority="21" operator="between">
      <formula>0.1</formula>
      <formula>1184</formula>
    </cfRule>
  </conditionalFormatting>
  <conditionalFormatting sqref="X8 AJ11:AO34">
    <cfRule type="cellIs" dxfId="511" priority="20" operator="equal">
      <formula>0</formula>
    </cfRule>
  </conditionalFormatting>
  <conditionalFormatting sqref="X8 AJ11:AO34">
    <cfRule type="cellIs" dxfId="510" priority="19" operator="greaterThan">
      <formula>1179</formula>
    </cfRule>
  </conditionalFormatting>
  <conditionalFormatting sqref="X8 AJ11:AO34">
    <cfRule type="cellIs" dxfId="509" priority="18" operator="greaterThan">
      <formula>99</formula>
    </cfRule>
  </conditionalFormatting>
  <conditionalFormatting sqref="X8 AJ11:AO34">
    <cfRule type="cellIs" dxfId="508" priority="17" operator="greaterThan">
      <formula>0.99</formula>
    </cfRule>
  </conditionalFormatting>
  <conditionalFormatting sqref="AB8">
    <cfRule type="cellIs" dxfId="507" priority="16" operator="equal">
      <formula>0</formula>
    </cfRule>
  </conditionalFormatting>
  <conditionalFormatting sqref="AB8">
    <cfRule type="cellIs" dxfId="506" priority="15" operator="greaterThan">
      <formula>1179</formula>
    </cfRule>
  </conditionalFormatting>
  <conditionalFormatting sqref="AB8">
    <cfRule type="cellIs" dxfId="505" priority="14" operator="greaterThan">
      <formula>99</formula>
    </cfRule>
  </conditionalFormatting>
  <conditionalFormatting sqref="AB8">
    <cfRule type="cellIs" dxfId="504" priority="13" operator="greaterThan">
      <formula>0.99</formula>
    </cfRule>
  </conditionalFormatting>
  <conditionalFormatting sqref="AQ11:AQ34">
    <cfRule type="cellIs" dxfId="503" priority="12" operator="equal">
      <formula>0</formula>
    </cfRule>
  </conditionalFormatting>
  <conditionalFormatting sqref="AQ11:AQ34">
    <cfRule type="cellIs" dxfId="502" priority="11" operator="greaterThan">
      <formula>1179</formula>
    </cfRule>
  </conditionalFormatting>
  <conditionalFormatting sqref="AQ11:AQ34">
    <cfRule type="cellIs" dxfId="501" priority="10" operator="greaterThan">
      <formula>99</formula>
    </cfRule>
  </conditionalFormatting>
  <conditionalFormatting sqref="AQ11:AQ34">
    <cfRule type="cellIs" dxfId="500" priority="9" operator="greaterThan">
      <formula>0.99</formula>
    </cfRule>
  </conditionalFormatting>
  <conditionalFormatting sqref="AI11:AI34">
    <cfRule type="cellIs" dxfId="499" priority="8" operator="greaterThan">
      <formula>$AI$8</formula>
    </cfRule>
  </conditionalFormatting>
  <conditionalFormatting sqref="AH11:AH34">
    <cfRule type="cellIs" dxfId="498" priority="6" operator="greaterThan">
      <formula>$AH$8</formula>
    </cfRule>
    <cfRule type="cellIs" dxfId="497" priority="7" operator="greaterThan">
      <formula>$AH$8</formula>
    </cfRule>
  </conditionalFormatting>
  <conditionalFormatting sqref="AP11:AP34">
    <cfRule type="cellIs" dxfId="496" priority="4" operator="equal">
      <formula>0</formula>
    </cfRule>
  </conditionalFormatting>
  <conditionalFormatting sqref="AP11:AP34">
    <cfRule type="cellIs" dxfId="495" priority="3" operator="greaterThan">
      <formula>1179</formula>
    </cfRule>
  </conditionalFormatting>
  <conditionalFormatting sqref="AP11:AP34">
    <cfRule type="cellIs" dxfId="494" priority="2" operator="greaterThan">
      <formula>99</formula>
    </cfRule>
  </conditionalFormatting>
  <conditionalFormatting sqref="AP11:AP34">
    <cfRule type="cellIs" dxfId="493"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37" workbookViewId="0">
      <selection activeCell="D15" sqref="D1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75"/>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79" t="s">
        <v>10</v>
      </c>
      <c r="I7" s="178" t="s">
        <v>11</v>
      </c>
      <c r="J7" s="178" t="s">
        <v>12</v>
      </c>
      <c r="K7" s="178" t="s">
        <v>13</v>
      </c>
      <c r="L7" s="13"/>
      <c r="M7" s="13"/>
      <c r="N7" s="13"/>
      <c r="O7" s="179" t="s">
        <v>14</v>
      </c>
      <c r="P7" s="346" t="s">
        <v>15</v>
      </c>
      <c r="Q7" s="348"/>
      <c r="R7" s="348"/>
      <c r="S7" s="348"/>
      <c r="T7" s="347"/>
      <c r="U7" s="359" t="s">
        <v>16</v>
      </c>
      <c r="V7" s="359"/>
      <c r="W7" s="178" t="s">
        <v>17</v>
      </c>
      <c r="X7" s="346" t="s">
        <v>18</v>
      </c>
      <c r="Y7" s="347"/>
      <c r="Z7" s="346" t="s">
        <v>19</v>
      </c>
      <c r="AA7" s="347"/>
      <c r="AB7" s="346" t="s">
        <v>20</v>
      </c>
      <c r="AC7" s="347"/>
      <c r="AD7" s="346" t="s">
        <v>21</v>
      </c>
      <c r="AE7" s="347"/>
      <c r="AF7" s="178" t="s">
        <v>22</v>
      </c>
      <c r="AG7" s="178" t="s">
        <v>23</v>
      </c>
      <c r="AH7" s="178" t="s">
        <v>24</v>
      </c>
      <c r="AI7" s="178" t="s">
        <v>25</v>
      </c>
      <c r="AJ7" s="346" t="s">
        <v>26</v>
      </c>
      <c r="AK7" s="348"/>
      <c r="AL7" s="348"/>
      <c r="AM7" s="348"/>
      <c r="AN7" s="347"/>
      <c r="AO7" s="346" t="s">
        <v>27</v>
      </c>
      <c r="AP7" s="348"/>
      <c r="AQ7" s="347"/>
      <c r="AR7" s="178" t="s">
        <v>28</v>
      </c>
      <c r="AS7" s="28"/>
      <c r="AT7" s="13"/>
      <c r="AU7" s="13"/>
      <c r="AV7" s="13"/>
      <c r="AW7" s="13"/>
      <c r="AX7" s="13"/>
      <c r="AY7" s="13"/>
    </row>
    <row r="8" spans="2:51" x14ac:dyDescent="0.25">
      <c r="B8" s="349">
        <v>42255</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26725</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78" t="s">
        <v>44</v>
      </c>
      <c r="M9" s="359" t="s">
        <v>45</v>
      </c>
      <c r="N9" s="34" t="s">
        <v>46</v>
      </c>
      <c r="O9" s="367" t="s">
        <v>47</v>
      </c>
      <c r="P9" s="367" t="s">
        <v>48</v>
      </c>
      <c r="Q9" s="35" t="s">
        <v>49</v>
      </c>
      <c r="R9" s="374" t="s">
        <v>50</v>
      </c>
      <c r="S9" s="375"/>
      <c r="T9" s="376"/>
      <c r="U9" s="176" t="s">
        <v>51</v>
      </c>
      <c r="V9" s="176" t="s">
        <v>52</v>
      </c>
      <c r="W9" s="362" t="s">
        <v>53</v>
      </c>
      <c r="X9" s="380" t="s">
        <v>54</v>
      </c>
      <c r="Y9" s="381"/>
      <c r="Z9" s="381"/>
      <c r="AA9" s="381"/>
      <c r="AB9" s="381"/>
      <c r="AC9" s="381"/>
      <c r="AD9" s="381"/>
      <c r="AE9" s="382"/>
      <c r="AF9" s="174" t="s">
        <v>55</v>
      </c>
      <c r="AG9" s="174" t="s">
        <v>56</v>
      </c>
      <c r="AH9" s="369" t="s">
        <v>57</v>
      </c>
      <c r="AI9" s="383" t="s">
        <v>58</v>
      </c>
      <c r="AJ9" s="176" t="s">
        <v>59</v>
      </c>
      <c r="AK9" s="176" t="s">
        <v>60</v>
      </c>
      <c r="AL9" s="176" t="s">
        <v>61</v>
      </c>
      <c r="AM9" s="176" t="s">
        <v>62</v>
      </c>
      <c r="AN9" s="176" t="s">
        <v>63</v>
      </c>
      <c r="AO9" s="176" t="s">
        <v>64</v>
      </c>
      <c r="AP9" s="176" t="s">
        <v>65</v>
      </c>
      <c r="AQ9" s="367" t="s">
        <v>66</v>
      </c>
      <c r="AR9" s="176" t="s">
        <v>67</v>
      </c>
      <c r="AS9" s="369" t="s">
        <v>68</v>
      </c>
      <c r="AV9" s="36" t="s">
        <v>69</v>
      </c>
      <c r="AW9" s="36" t="s">
        <v>70</v>
      </c>
      <c r="AY9" s="37" t="s">
        <v>71</v>
      </c>
    </row>
    <row r="10" spans="2:51" x14ac:dyDescent="0.25">
      <c r="B10" s="176" t="s">
        <v>72</v>
      </c>
      <c r="C10" s="176" t="s">
        <v>73</v>
      </c>
      <c r="D10" s="176" t="s">
        <v>74</v>
      </c>
      <c r="E10" s="176" t="s">
        <v>75</v>
      </c>
      <c r="F10" s="176" t="s">
        <v>74</v>
      </c>
      <c r="G10" s="176" t="s">
        <v>75</v>
      </c>
      <c r="H10" s="366"/>
      <c r="I10" s="176" t="s">
        <v>75</v>
      </c>
      <c r="J10" s="176" t="s">
        <v>75</v>
      </c>
      <c r="K10" s="176" t="s">
        <v>75</v>
      </c>
      <c r="L10" s="29" t="s">
        <v>29</v>
      </c>
      <c r="M10" s="359"/>
      <c r="N10" s="29" t="s">
        <v>29</v>
      </c>
      <c r="O10" s="368"/>
      <c r="P10" s="368"/>
      <c r="Q10" s="2">
        <f>'SEPT 7'!$Q$34</f>
        <v>50740232</v>
      </c>
      <c r="R10" s="377"/>
      <c r="S10" s="378"/>
      <c r="T10" s="379"/>
      <c r="U10" s="176" t="s">
        <v>75</v>
      </c>
      <c r="V10" s="176" t="s">
        <v>75</v>
      </c>
      <c r="W10" s="362"/>
      <c r="X10" s="38" t="s">
        <v>76</v>
      </c>
      <c r="Y10" s="38" t="s">
        <v>77</v>
      </c>
      <c r="Z10" s="38" t="s">
        <v>78</v>
      </c>
      <c r="AA10" s="38" t="s">
        <v>79</v>
      </c>
      <c r="AB10" s="38" t="s">
        <v>80</v>
      </c>
      <c r="AC10" s="38" t="s">
        <v>81</v>
      </c>
      <c r="AD10" s="38" t="s">
        <v>82</v>
      </c>
      <c r="AE10" s="38" t="s">
        <v>83</v>
      </c>
      <c r="AF10" s="39"/>
      <c r="AG10" s="2">
        <f>'SEPT 7'!AG34:AG34</f>
        <v>40150391</v>
      </c>
      <c r="AH10" s="369"/>
      <c r="AI10" s="384"/>
      <c r="AJ10" s="176" t="s">
        <v>84</v>
      </c>
      <c r="AK10" s="176" t="s">
        <v>84</v>
      </c>
      <c r="AL10" s="176" t="s">
        <v>84</v>
      </c>
      <c r="AM10" s="176" t="s">
        <v>84</v>
      </c>
      <c r="AN10" s="176" t="s">
        <v>84</v>
      </c>
      <c r="AO10" s="176" t="s">
        <v>84</v>
      </c>
      <c r="AP10" s="2">
        <f>'SEPT 7'!AP34:AP34</f>
        <v>9139373</v>
      </c>
      <c r="AQ10" s="368"/>
      <c r="AR10" s="177" t="s">
        <v>85</v>
      </c>
      <c r="AS10" s="369"/>
      <c r="AV10" s="40" t="s">
        <v>86</v>
      </c>
      <c r="AW10" s="40" t="s">
        <v>87</v>
      </c>
      <c r="AY10" s="84" t="s">
        <v>126</v>
      </c>
    </row>
    <row r="11" spans="2:51" x14ac:dyDescent="0.25">
      <c r="B11" s="41">
        <v>2</v>
      </c>
      <c r="C11" s="41">
        <v>4.1666666666666664E-2</v>
      </c>
      <c r="D11" s="123">
        <v>10</v>
      </c>
      <c r="E11" s="42">
        <f>D11/1.42</f>
        <v>7.042253521126761</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126</v>
      </c>
      <c r="P11" s="124">
        <v>92</v>
      </c>
      <c r="Q11" s="124">
        <v>50744157</v>
      </c>
      <c r="R11" s="47">
        <f>IF(ISBLANK(Q11),"-",Q11-Q10)</f>
        <v>3925</v>
      </c>
      <c r="S11" s="48">
        <f>R11*24/1000</f>
        <v>94.2</v>
      </c>
      <c r="T11" s="48">
        <f>R11/1000</f>
        <v>3.9249999999999998</v>
      </c>
      <c r="U11" s="125">
        <v>6.4</v>
      </c>
      <c r="V11" s="125">
        <f>U11</f>
        <v>6.4</v>
      </c>
      <c r="W11" s="126" t="s">
        <v>125</v>
      </c>
      <c r="X11" s="128">
        <v>0</v>
      </c>
      <c r="Y11" s="128">
        <v>0</v>
      </c>
      <c r="Z11" s="128">
        <v>1106</v>
      </c>
      <c r="AA11" s="128">
        <v>0</v>
      </c>
      <c r="AB11" s="128">
        <v>1107</v>
      </c>
      <c r="AC11" s="49" t="s">
        <v>90</v>
      </c>
      <c r="AD11" s="49" t="s">
        <v>90</v>
      </c>
      <c r="AE11" s="49" t="s">
        <v>90</v>
      </c>
      <c r="AF11" s="127" t="s">
        <v>90</v>
      </c>
      <c r="AG11" s="127">
        <v>40151122</v>
      </c>
      <c r="AH11" s="50">
        <f>IF(ISBLANK(AG11),"-",AG11-AG10)</f>
        <v>731</v>
      </c>
      <c r="AI11" s="51">
        <f>AH11/T11</f>
        <v>186.24203821656053</v>
      </c>
      <c r="AJ11" s="108">
        <v>0</v>
      </c>
      <c r="AK11" s="108">
        <v>0</v>
      </c>
      <c r="AL11" s="108">
        <v>1</v>
      </c>
      <c r="AM11" s="108">
        <v>0</v>
      </c>
      <c r="AN11" s="108">
        <v>1</v>
      </c>
      <c r="AO11" s="108">
        <v>0.4</v>
      </c>
      <c r="AP11" s="128">
        <v>9140361</v>
      </c>
      <c r="AQ11" s="128">
        <f t="shared" ref="AQ11:AQ34" si="0">AP11-AP10</f>
        <v>988</v>
      </c>
      <c r="AR11" s="52"/>
      <c r="AS11" s="53" t="s">
        <v>113</v>
      </c>
      <c r="AV11" s="40" t="s">
        <v>88</v>
      </c>
      <c r="AW11" s="40" t="s">
        <v>91</v>
      </c>
      <c r="AY11" s="84" t="s">
        <v>131</v>
      </c>
    </row>
    <row r="12" spans="2:51" x14ac:dyDescent="0.25">
      <c r="B12" s="41">
        <v>2.0416666666666701</v>
      </c>
      <c r="C12" s="41">
        <v>8.3333333333333329E-2</v>
      </c>
      <c r="D12" s="123">
        <v>12</v>
      </c>
      <c r="E12" s="42">
        <f t="shared" ref="E12:E34" si="1">D12/1.42</f>
        <v>8.4507042253521139</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127</v>
      </c>
      <c r="P12" s="124">
        <v>97</v>
      </c>
      <c r="Q12" s="124">
        <v>50748073</v>
      </c>
      <c r="R12" s="47">
        <f t="shared" ref="R12:R34" si="4">IF(ISBLANK(Q12),"-",Q12-Q11)</f>
        <v>3916</v>
      </c>
      <c r="S12" s="48">
        <f t="shared" ref="S12:S34" si="5">R12*24/1000</f>
        <v>93.983999999999995</v>
      </c>
      <c r="T12" s="48">
        <f t="shared" ref="T12:T34" si="6">R12/1000</f>
        <v>3.9159999999999999</v>
      </c>
      <c r="U12" s="125">
        <v>7.6</v>
      </c>
      <c r="V12" s="125">
        <f t="shared" ref="V12:V34" si="7">U12</f>
        <v>7.6</v>
      </c>
      <c r="W12" s="126" t="s">
        <v>125</v>
      </c>
      <c r="X12" s="128">
        <v>0</v>
      </c>
      <c r="Y12" s="128">
        <v>0</v>
      </c>
      <c r="Z12" s="128">
        <v>1106</v>
      </c>
      <c r="AA12" s="128">
        <v>0</v>
      </c>
      <c r="AB12" s="128">
        <v>1107</v>
      </c>
      <c r="AC12" s="49" t="s">
        <v>90</v>
      </c>
      <c r="AD12" s="49" t="s">
        <v>90</v>
      </c>
      <c r="AE12" s="49" t="s">
        <v>90</v>
      </c>
      <c r="AF12" s="127" t="s">
        <v>90</v>
      </c>
      <c r="AG12" s="127">
        <v>40151860</v>
      </c>
      <c r="AH12" s="50">
        <f>IF(ISBLANK(AG12),"-",AG12-AG11)</f>
        <v>738</v>
      </c>
      <c r="AI12" s="51">
        <f t="shared" ref="AI12:AI34" si="8">AH12/T12</f>
        <v>188.45760980592442</v>
      </c>
      <c r="AJ12" s="108">
        <v>0</v>
      </c>
      <c r="AK12" s="108">
        <v>0</v>
      </c>
      <c r="AL12" s="108">
        <v>1</v>
      </c>
      <c r="AM12" s="108">
        <v>0</v>
      </c>
      <c r="AN12" s="108">
        <v>1</v>
      </c>
      <c r="AO12" s="108">
        <v>0.4</v>
      </c>
      <c r="AP12" s="128">
        <v>9141886</v>
      </c>
      <c r="AQ12" s="128">
        <f t="shared" si="0"/>
        <v>1525</v>
      </c>
      <c r="AR12" s="54">
        <v>1.1000000000000001</v>
      </c>
      <c r="AS12" s="53" t="s">
        <v>113</v>
      </c>
      <c r="AV12" s="40" t="s">
        <v>92</v>
      </c>
      <c r="AW12" s="40" t="s">
        <v>93</v>
      </c>
      <c r="AY12" s="84" t="s">
        <v>132</v>
      </c>
    </row>
    <row r="13" spans="2:51" x14ac:dyDescent="0.25">
      <c r="B13" s="41">
        <v>2.0833333333333299</v>
      </c>
      <c r="C13" s="41">
        <v>0.125</v>
      </c>
      <c r="D13" s="123">
        <v>14</v>
      </c>
      <c r="E13" s="42">
        <f t="shared" si="1"/>
        <v>9.8591549295774659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125</v>
      </c>
      <c r="P13" s="124">
        <v>82</v>
      </c>
      <c r="Q13" s="124">
        <v>50752003</v>
      </c>
      <c r="R13" s="47">
        <f t="shared" si="4"/>
        <v>3930</v>
      </c>
      <c r="S13" s="48">
        <f t="shared" si="5"/>
        <v>94.32</v>
      </c>
      <c r="T13" s="48">
        <f t="shared" si="6"/>
        <v>3.93</v>
      </c>
      <c r="U13" s="125">
        <v>8.4</v>
      </c>
      <c r="V13" s="125">
        <f t="shared" si="7"/>
        <v>8.4</v>
      </c>
      <c r="W13" s="126" t="s">
        <v>125</v>
      </c>
      <c r="X13" s="128">
        <v>0</v>
      </c>
      <c r="Y13" s="128">
        <v>0</v>
      </c>
      <c r="Z13" s="128">
        <v>1106</v>
      </c>
      <c r="AA13" s="128">
        <v>0</v>
      </c>
      <c r="AB13" s="128">
        <v>1107</v>
      </c>
      <c r="AC13" s="49" t="s">
        <v>90</v>
      </c>
      <c r="AD13" s="49" t="s">
        <v>90</v>
      </c>
      <c r="AE13" s="49" t="s">
        <v>90</v>
      </c>
      <c r="AF13" s="127" t="s">
        <v>90</v>
      </c>
      <c r="AG13" s="127">
        <v>40152580</v>
      </c>
      <c r="AH13" s="50">
        <f>IF(ISBLANK(AG13),"-",AG13-AG12)</f>
        <v>720</v>
      </c>
      <c r="AI13" s="51">
        <f t="shared" si="8"/>
        <v>183.20610687022901</v>
      </c>
      <c r="AJ13" s="108">
        <v>0</v>
      </c>
      <c r="AK13" s="108">
        <v>0</v>
      </c>
      <c r="AL13" s="108">
        <v>1</v>
      </c>
      <c r="AM13" s="108">
        <v>0</v>
      </c>
      <c r="AN13" s="108">
        <v>1</v>
      </c>
      <c r="AO13" s="108">
        <v>0.4</v>
      </c>
      <c r="AP13" s="128">
        <v>9143143</v>
      </c>
      <c r="AQ13" s="128">
        <f t="shared" si="0"/>
        <v>1257</v>
      </c>
      <c r="AR13" s="52"/>
      <c r="AS13" s="53" t="s">
        <v>113</v>
      </c>
      <c r="AV13" s="40" t="s">
        <v>94</v>
      </c>
      <c r="AW13" s="40" t="s">
        <v>95</v>
      </c>
      <c r="AY13" s="84" t="s">
        <v>129</v>
      </c>
    </row>
    <row r="14" spans="2:51" x14ac:dyDescent="0.25">
      <c r="B14" s="41">
        <v>2.125</v>
      </c>
      <c r="C14" s="41">
        <v>0.16666666666666699</v>
      </c>
      <c r="D14" s="123">
        <v>15</v>
      </c>
      <c r="E14" s="42">
        <f t="shared" si="1"/>
        <v>10.563380281690142</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120</v>
      </c>
      <c r="P14" s="124">
        <v>96</v>
      </c>
      <c r="Q14" s="124">
        <v>50756239</v>
      </c>
      <c r="R14" s="47">
        <f t="shared" si="4"/>
        <v>4236</v>
      </c>
      <c r="S14" s="48">
        <f t="shared" si="5"/>
        <v>101.664</v>
      </c>
      <c r="T14" s="48">
        <f t="shared" si="6"/>
        <v>4.2359999999999998</v>
      </c>
      <c r="U14" s="125">
        <v>9.5</v>
      </c>
      <c r="V14" s="125">
        <f t="shared" si="7"/>
        <v>9.5</v>
      </c>
      <c r="W14" s="126" t="s">
        <v>125</v>
      </c>
      <c r="X14" s="128">
        <v>0</v>
      </c>
      <c r="Y14" s="128">
        <v>0</v>
      </c>
      <c r="Z14" s="128">
        <v>1106</v>
      </c>
      <c r="AA14" s="128">
        <v>0</v>
      </c>
      <c r="AB14" s="128">
        <v>1107</v>
      </c>
      <c r="AC14" s="49" t="s">
        <v>90</v>
      </c>
      <c r="AD14" s="49" t="s">
        <v>90</v>
      </c>
      <c r="AE14" s="49" t="s">
        <v>90</v>
      </c>
      <c r="AF14" s="127" t="s">
        <v>90</v>
      </c>
      <c r="AG14" s="127">
        <v>40153326</v>
      </c>
      <c r="AH14" s="50">
        <f t="shared" ref="AH14:AH34" si="9">IF(ISBLANK(AG14),"-",AG14-AG13)</f>
        <v>746</v>
      </c>
      <c r="AI14" s="51">
        <f t="shared" si="8"/>
        <v>176.109537299339</v>
      </c>
      <c r="AJ14" s="108">
        <v>0</v>
      </c>
      <c r="AK14" s="108">
        <v>0</v>
      </c>
      <c r="AL14" s="108">
        <v>1</v>
      </c>
      <c r="AM14" s="108">
        <v>0</v>
      </c>
      <c r="AN14" s="108">
        <v>1</v>
      </c>
      <c r="AO14" s="108">
        <v>0.4</v>
      </c>
      <c r="AP14" s="128">
        <v>9144366</v>
      </c>
      <c r="AQ14" s="128">
        <f t="shared" si="0"/>
        <v>1223</v>
      </c>
      <c r="AR14" s="52"/>
      <c r="AS14" s="53" t="s">
        <v>113</v>
      </c>
      <c r="AT14" s="55"/>
      <c r="AV14" s="40" t="s">
        <v>96</v>
      </c>
      <c r="AW14" s="40" t="s">
        <v>97</v>
      </c>
    </row>
    <row r="15" spans="2:51" x14ac:dyDescent="0.25">
      <c r="B15" s="41">
        <v>2.1666666666666701</v>
      </c>
      <c r="C15" s="41">
        <v>0.20833333333333301</v>
      </c>
      <c r="D15" s="123">
        <v>16</v>
      </c>
      <c r="E15" s="42">
        <f t="shared" si="1"/>
        <v>11.267605633802818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115</v>
      </c>
      <c r="P15" s="124">
        <v>112</v>
      </c>
      <c r="Q15" s="124">
        <v>50760476</v>
      </c>
      <c r="R15" s="47">
        <f t="shared" si="4"/>
        <v>4237</v>
      </c>
      <c r="S15" s="48">
        <f t="shared" si="5"/>
        <v>101.688</v>
      </c>
      <c r="T15" s="48">
        <f t="shared" si="6"/>
        <v>4.2370000000000001</v>
      </c>
      <c r="U15" s="125">
        <v>9.5</v>
      </c>
      <c r="V15" s="125">
        <f t="shared" si="7"/>
        <v>9.5</v>
      </c>
      <c r="W15" s="126" t="s">
        <v>125</v>
      </c>
      <c r="X15" s="128">
        <v>0</v>
      </c>
      <c r="Y15" s="128">
        <v>0</v>
      </c>
      <c r="Z15" s="128">
        <v>1106</v>
      </c>
      <c r="AA15" s="128">
        <v>0</v>
      </c>
      <c r="AB15" s="128">
        <v>1107</v>
      </c>
      <c r="AC15" s="49" t="s">
        <v>90</v>
      </c>
      <c r="AD15" s="49" t="s">
        <v>90</v>
      </c>
      <c r="AE15" s="49" t="s">
        <v>90</v>
      </c>
      <c r="AF15" s="127" t="s">
        <v>90</v>
      </c>
      <c r="AG15" s="127">
        <v>40154072</v>
      </c>
      <c r="AH15" s="50">
        <f t="shared" si="9"/>
        <v>746</v>
      </c>
      <c r="AI15" s="51">
        <f t="shared" si="8"/>
        <v>176.06797262213831</v>
      </c>
      <c r="AJ15" s="108">
        <v>0</v>
      </c>
      <c r="AK15" s="108">
        <v>0</v>
      </c>
      <c r="AL15" s="108">
        <v>1</v>
      </c>
      <c r="AM15" s="108">
        <v>0</v>
      </c>
      <c r="AN15" s="108">
        <v>1</v>
      </c>
      <c r="AO15" s="108">
        <v>0</v>
      </c>
      <c r="AP15" s="128">
        <v>9144676</v>
      </c>
      <c r="AQ15" s="128">
        <f t="shared" si="0"/>
        <v>310</v>
      </c>
      <c r="AR15" s="52"/>
      <c r="AS15" s="53" t="s">
        <v>113</v>
      </c>
      <c r="AV15" s="40" t="s">
        <v>98</v>
      </c>
      <c r="AW15" s="40" t="s">
        <v>99</v>
      </c>
      <c r="AY15" s="107"/>
    </row>
    <row r="16" spans="2:51" x14ac:dyDescent="0.25">
      <c r="B16" s="41">
        <v>2.2083333333333299</v>
      </c>
      <c r="C16" s="41">
        <v>0.25</v>
      </c>
      <c r="D16" s="123">
        <v>12</v>
      </c>
      <c r="E16" s="42">
        <f t="shared" si="1"/>
        <v>8.4507042253521139</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123</v>
      </c>
      <c r="P16" s="124">
        <v>119</v>
      </c>
      <c r="Q16" s="124">
        <v>50765235</v>
      </c>
      <c r="R16" s="47">
        <f t="shared" si="4"/>
        <v>4759</v>
      </c>
      <c r="S16" s="48">
        <f t="shared" si="5"/>
        <v>114.21599999999999</v>
      </c>
      <c r="T16" s="48">
        <f t="shared" si="6"/>
        <v>4.7590000000000003</v>
      </c>
      <c r="U16" s="125">
        <v>9.5</v>
      </c>
      <c r="V16" s="125">
        <f t="shared" si="7"/>
        <v>9.5</v>
      </c>
      <c r="W16" s="126" t="s">
        <v>125</v>
      </c>
      <c r="X16" s="128">
        <v>0</v>
      </c>
      <c r="Y16" s="128">
        <v>0</v>
      </c>
      <c r="Z16" s="128">
        <v>1107</v>
      </c>
      <c r="AA16" s="128">
        <v>0</v>
      </c>
      <c r="AB16" s="128">
        <v>1108</v>
      </c>
      <c r="AC16" s="49" t="s">
        <v>90</v>
      </c>
      <c r="AD16" s="49" t="s">
        <v>90</v>
      </c>
      <c r="AE16" s="49" t="s">
        <v>90</v>
      </c>
      <c r="AF16" s="127" t="s">
        <v>90</v>
      </c>
      <c r="AG16" s="127">
        <v>40154816</v>
      </c>
      <c r="AH16" s="50">
        <f t="shared" si="9"/>
        <v>744</v>
      </c>
      <c r="AI16" s="51">
        <f t="shared" si="8"/>
        <v>156.33536457238915</v>
      </c>
      <c r="AJ16" s="108">
        <v>0</v>
      </c>
      <c r="AK16" s="108">
        <v>0</v>
      </c>
      <c r="AL16" s="108">
        <v>1</v>
      </c>
      <c r="AM16" s="108">
        <v>0</v>
      </c>
      <c r="AN16" s="108">
        <v>1</v>
      </c>
      <c r="AO16" s="108">
        <v>0</v>
      </c>
      <c r="AP16" s="128">
        <v>9144676</v>
      </c>
      <c r="AQ16" s="128">
        <f t="shared" si="0"/>
        <v>0</v>
      </c>
      <c r="AR16" s="54">
        <v>1.3</v>
      </c>
      <c r="AS16" s="53" t="s">
        <v>101</v>
      </c>
      <c r="AV16" s="40" t="s">
        <v>102</v>
      </c>
      <c r="AW16" s="40" t="s">
        <v>103</v>
      </c>
      <c r="AY16" s="107"/>
    </row>
    <row r="17" spans="1:51" x14ac:dyDescent="0.25">
      <c r="B17" s="41">
        <v>2.25</v>
      </c>
      <c r="C17" s="41">
        <v>0.29166666666666702</v>
      </c>
      <c r="D17" s="123">
        <v>7</v>
      </c>
      <c r="E17" s="42">
        <f t="shared" si="1"/>
        <v>4.9295774647887329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133</v>
      </c>
      <c r="P17" s="124">
        <v>145</v>
      </c>
      <c r="Q17" s="124">
        <v>50771648</v>
      </c>
      <c r="R17" s="47">
        <f t="shared" si="4"/>
        <v>6413</v>
      </c>
      <c r="S17" s="48">
        <f t="shared" si="5"/>
        <v>153.91200000000001</v>
      </c>
      <c r="T17" s="48">
        <f t="shared" si="6"/>
        <v>6.4130000000000003</v>
      </c>
      <c r="U17" s="125">
        <v>9.5</v>
      </c>
      <c r="V17" s="125">
        <f t="shared" si="7"/>
        <v>9.5</v>
      </c>
      <c r="W17" s="126" t="s">
        <v>133</v>
      </c>
      <c r="X17" s="128">
        <v>1107</v>
      </c>
      <c r="Y17" s="128">
        <v>0</v>
      </c>
      <c r="Z17" s="128">
        <v>1186</v>
      </c>
      <c r="AA17" s="128">
        <v>1185</v>
      </c>
      <c r="AB17" s="128">
        <v>1187</v>
      </c>
      <c r="AC17" s="49" t="s">
        <v>90</v>
      </c>
      <c r="AD17" s="49" t="s">
        <v>90</v>
      </c>
      <c r="AE17" s="49" t="s">
        <v>90</v>
      </c>
      <c r="AF17" s="127" t="s">
        <v>90</v>
      </c>
      <c r="AG17" s="127">
        <v>40156188</v>
      </c>
      <c r="AH17" s="50">
        <f t="shared" si="9"/>
        <v>1372</v>
      </c>
      <c r="AI17" s="51">
        <f t="shared" si="8"/>
        <v>213.94043349446437</v>
      </c>
      <c r="AJ17" s="108">
        <v>1</v>
      </c>
      <c r="AK17" s="108">
        <v>0</v>
      </c>
      <c r="AL17" s="108">
        <v>1</v>
      </c>
      <c r="AM17" s="108">
        <v>1</v>
      </c>
      <c r="AN17" s="108">
        <v>1</v>
      </c>
      <c r="AO17" s="108">
        <v>0</v>
      </c>
      <c r="AP17" s="128">
        <v>9144676</v>
      </c>
      <c r="AQ17" s="128">
        <f t="shared" si="0"/>
        <v>0</v>
      </c>
      <c r="AR17" s="52"/>
      <c r="AS17" s="53" t="s">
        <v>101</v>
      </c>
      <c r="AT17" s="55"/>
      <c r="AV17" s="40" t="s">
        <v>104</v>
      </c>
      <c r="AW17" s="40" t="s">
        <v>105</v>
      </c>
      <c r="AY17" s="111"/>
    </row>
    <row r="18" spans="1:51" x14ac:dyDescent="0.25">
      <c r="B18" s="41">
        <v>2.2916666666666701</v>
      </c>
      <c r="C18" s="41">
        <v>0.33333333333333298</v>
      </c>
      <c r="D18" s="123">
        <v>6</v>
      </c>
      <c r="E18" s="42">
        <f t="shared" si="1"/>
        <v>4.2253521126760569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132</v>
      </c>
      <c r="P18" s="124">
        <v>146</v>
      </c>
      <c r="Q18" s="124">
        <v>50777736</v>
      </c>
      <c r="R18" s="47">
        <f t="shared" si="4"/>
        <v>6088</v>
      </c>
      <c r="S18" s="48">
        <f t="shared" si="5"/>
        <v>146.11199999999999</v>
      </c>
      <c r="T18" s="48">
        <f t="shared" si="6"/>
        <v>6.0880000000000001</v>
      </c>
      <c r="U18" s="125">
        <v>8.6</v>
      </c>
      <c r="V18" s="125">
        <f t="shared" si="7"/>
        <v>8.6</v>
      </c>
      <c r="W18" s="126" t="s">
        <v>133</v>
      </c>
      <c r="X18" s="128">
        <v>1107</v>
      </c>
      <c r="Y18" s="128">
        <v>0</v>
      </c>
      <c r="Z18" s="128">
        <v>1187</v>
      </c>
      <c r="AA18" s="128">
        <v>1185</v>
      </c>
      <c r="AB18" s="128">
        <v>1186</v>
      </c>
      <c r="AC18" s="49" t="s">
        <v>90</v>
      </c>
      <c r="AD18" s="49" t="s">
        <v>90</v>
      </c>
      <c r="AE18" s="49" t="s">
        <v>90</v>
      </c>
      <c r="AF18" s="127" t="s">
        <v>90</v>
      </c>
      <c r="AG18" s="127">
        <v>40157564</v>
      </c>
      <c r="AH18" s="50">
        <f t="shared" si="9"/>
        <v>1376</v>
      </c>
      <c r="AI18" s="51">
        <f t="shared" si="8"/>
        <v>226.01839684625492</v>
      </c>
      <c r="AJ18" s="108">
        <v>1</v>
      </c>
      <c r="AK18" s="108">
        <v>0</v>
      </c>
      <c r="AL18" s="108">
        <v>1</v>
      </c>
      <c r="AM18" s="108">
        <v>1</v>
      </c>
      <c r="AN18" s="108">
        <v>1</v>
      </c>
      <c r="AO18" s="108">
        <v>0</v>
      </c>
      <c r="AP18" s="128">
        <v>9144676</v>
      </c>
      <c r="AQ18" s="128">
        <f t="shared" si="0"/>
        <v>0</v>
      </c>
      <c r="AR18" s="52"/>
      <c r="AS18" s="53" t="s">
        <v>101</v>
      </c>
      <c r="AV18" s="40" t="s">
        <v>106</v>
      </c>
      <c r="AW18" s="40" t="s">
        <v>107</v>
      </c>
      <c r="AY18" s="111"/>
    </row>
    <row r="19" spans="1:51" x14ac:dyDescent="0.25">
      <c r="B19" s="41">
        <v>2.3333333333333299</v>
      </c>
      <c r="C19" s="41">
        <v>0.375</v>
      </c>
      <c r="D19" s="123">
        <v>6</v>
      </c>
      <c r="E19" s="42">
        <f t="shared" si="1"/>
        <v>4.2253521126760569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132</v>
      </c>
      <c r="P19" s="124">
        <v>148</v>
      </c>
      <c r="Q19" s="124">
        <v>50784113</v>
      </c>
      <c r="R19" s="47">
        <f t="shared" si="4"/>
        <v>6377</v>
      </c>
      <c r="S19" s="48">
        <f t="shared" si="5"/>
        <v>153.048</v>
      </c>
      <c r="T19" s="48">
        <f t="shared" si="6"/>
        <v>6.3769999999999998</v>
      </c>
      <c r="U19" s="125">
        <v>7.8</v>
      </c>
      <c r="V19" s="125">
        <f t="shared" si="7"/>
        <v>7.8</v>
      </c>
      <c r="W19" s="126" t="s">
        <v>133</v>
      </c>
      <c r="X19" s="128">
        <v>1108</v>
      </c>
      <c r="Y19" s="128">
        <v>0</v>
      </c>
      <c r="Z19" s="128">
        <v>1188</v>
      </c>
      <c r="AA19" s="128">
        <v>1185</v>
      </c>
      <c r="AB19" s="128">
        <v>1187</v>
      </c>
      <c r="AC19" s="49" t="s">
        <v>90</v>
      </c>
      <c r="AD19" s="49" t="s">
        <v>90</v>
      </c>
      <c r="AE19" s="49" t="s">
        <v>90</v>
      </c>
      <c r="AF19" s="127" t="s">
        <v>90</v>
      </c>
      <c r="AG19" s="127">
        <v>40159008</v>
      </c>
      <c r="AH19" s="50">
        <f t="shared" si="9"/>
        <v>1444</v>
      </c>
      <c r="AI19" s="51">
        <f t="shared" si="8"/>
        <v>226.43876430923632</v>
      </c>
      <c r="AJ19" s="108">
        <v>1</v>
      </c>
      <c r="AK19" s="108">
        <v>0</v>
      </c>
      <c r="AL19" s="108">
        <v>1</v>
      </c>
      <c r="AM19" s="108">
        <v>1</v>
      </c>
      <c r="AN19" s="108">
        <v>1</v>
      </c>
      <c r="AO19" s="108">
        <v>0</v>
      </c>
      <c r="AP19" s="128">
        <v>9144676</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149</v>
      </c>
      <c r="Q20" s="124">
        <v>50790229</v>
      </c>
      <c r="R20" s="47">
        <f t="shared" si="4"/>
        <v>6116</v>
      </c>
      <c r="S20" s="48">
        <f t="shared" si="5"/>
        <v>146.78399999999999</v>
      </c>
      <c r="T20" s="48">
        <f t="shared" si="6"/>
        <v>6.1159999999999997</v>
      </c>
      <c r="U20" s="125">
        <v>7</v>
      </c>
      <c r="V20" s="125">
        <f t="shared" si="7"/>
        <v>7</v>
      </c>
      <c r="W20" s="126" t="s">
        <v>133</v>
      </c>
      <c r="X20" s="128">
        <v>1107</v>
      </c>
      <c r="Y20" s="128">
        <v>0</v>
      </c>
      <c r="Z20" s="128">
        <v>1187</v>
      </c>
      <c r="AA20" s="128">
        <v>1185</v>
      </c>
      <c r="AB20" s="128">
        <v>1188</v>
      </c>
      <c r="AC20" s="49" t="s">
        <v>90</v>
      </c>
      <c r="AD20" s="49" t="s">
        <v>90</v>
      </c>
      <c r="AE20" s="49" t="s">
        <v>90</v>
      </c>
      <c r="AF20" s="127" t="s">
        <v>90</v>
      </c>
      <c r="AG20" s="127">
        <v>40160388</v>
      </c>
      <c r="AH20" s="50">
        <f t="shared" si="9"/>
        <v>1380</v>
      </c>
      <c r="AI20" s="51">
        <f t="shared" si="8"/>
        <v>225.63767168083717</v>
      </c>
      <c r="AJ20" s="108">
        <v>1</v>
      </c>
      <c r="AK20" s="108">
        <v>0</v>
      </c>
      <c r="AL20" s="108">
        <v>1</v>
      </c>
      <c r="AM20" s="108">
        <v>1</v>
      </c>
      <c r="AN20" s="108">
        <v>1</v>
      </c>
      <c r="AO20" s="108">
        <v>0</v>
      </c>
      <c r="AP20" s="128">
        <v>9144676</v>
      </c>
      <c r="AQ20" s="128">
        <f t="shared" si="0"/>
        <v>0</v>
      </c>
      <c r="AR20" s="54">
        <v>1.37</v>
      </c>
      <c r="AS20" s="53" t="s">
        <v>101</v>
      </c>
      <c r="AY20" s="111"/>
    </row>
    <row r="21" spans="1:51" x14ac:dyDescent="0.25">
      <c r="B21" s="41">
        <v>2.4166666666666701</v>
      </c>
      <c r="C21" s="41">
        <v>0.45833333333333298</v>
      </c>
      <c r="D21" s="123">
        <v>6</v>
      </c>
      <c r="E21" s="42">
        <f t="shared" si="1"/>
        <v>4.2253521126760569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128</v>
      </c>
      <c r="P21" s="124">
        <v>130</v>
      </c>
      <c r="Q21" s="124">
        <v>50796647</v>
      </c>
      <c r="R21" s="47">
        <f t="shared" si="4"/>
        <v>6418</v>
      </c>
      <c r="S21" s="48">
        <f t="shared" si="5"/>
        <v>154.03200000000001</v>
      </c>
      <c r="T21" s="48">
        <f t="shared" si="6"/>
        <v>6.4180000000000001</v>
      </c>
      <c r="U21" s="125">
        <v>6.3</v>
      </c>
      <c r="V21" s="125">
        <f t="shared" si="7"/>
        <v>6.3</v>
      </c>
      <c r="W21" s="126" t="s">
        <v>133</v>
      </c>
      <c r="X21" s="128">
        <v>1107</v>
      </c>
      <c r="Y21" s="128">
        <v>0</v>
      </c>
      <c r="Z21" s="128">
        <v>1187</v>
      </c>
      <c r="AA21" s="128">
        <v>1185</v>
      </c>
      <c r="AB21" s="128">
        <v>1186</v>
      </c>
      <c r="AC21" s="49" t="s">
        <v>90</v>
      </c>
      <c r="AD21" s="49" t="s">
        <v>90</v>
      </c>
      <c r="AE21" s="49" t="s">
        <v>90</v>
      </c>
      <c r="AF21" s="127" t="s">
        <v>90</v>
      </c>
      <c r="AG21" s="127">
        <v>40161836</v>
      </c>
      <c r="AH21" s="50">
        <f t="shared" si="9"/>
        <v>1448</v>
      </c>
      <c r="AI21" s="51">
        <f t="shared" si="8"/>
        <v>225.61545652851356</v>
      </c>
      <c r="AJ21" s="108">
        <v>1</v>
      </c>
      <c r="AK21" s="108">
        <v>0</v>
      </c>
      <c r="AL21" s="108">
        <v>1</v>
      </c>
      <c r="AM21" s="108">
        <v>1</v>
      </c>
      <c r="AN21" s="108">
        <v>1</v>
      </c>
      <c r="AO21" s="108">
        <v>0</v>
      </c>
      <c r="AP21" s="128">
        <v>9144676</v>
      </c>
      <c r="AQ21" s="128">
        <f t="shared" si="0"/>
        <v>0</v>
      </c>
      <c r="AR21" s="52"/>
      <c r="AS21" s="53" t="s">
        <v>101</v>
      </c>
      <c r="AY21" s="111"/>
    </row>
    <row r="22" spans="1:51" x14ac:dyDescent="0.25">
      <c r="B22" s="41">
        <v>2.4583333333333299</v>
      </c>
      <c r="C22" s="41">
        <v>0.5</v>
      </c>
      <c r="D22" s="123">
        <v>5</v>
      </c>
      <c r="E22" s="42">
        <f t="shared" si="1"/>
        <v>3.5211267605633805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129</v>
      </c>
      <c r="P22" s="124">
        <v>141</v>
      </c>
      <c r="Q22" s="124">
        <v>50802546</v>
      </c>
      <c r="R22" s="47">
        <f t="shared" si="4"/>
        <v>5899</v>
      </c>
      <c r="S22" s="48">
        <f t="shared" si="5"/>
        <v>141.57599999999999</v>
      </c>
      <c r="T22" s="48">
        <f t="shared" si="6"/>
        <v>5.899</v>
      </c>
      <c r="U22" s="125">
        <v>5.5</v>
      </c>
      <c r="V22" s="125">
        <f t="shared" si="7"/>
        <v>5.5</v>
      </c>
      <c r="W22" s="126" t="s">
        <v>133</v>
      </c>
      <c r="X22" s="128">
        <v>1107</v>
      </c>
      <c r="Y22" s="128">
        <v>0</v>
      </c>
      <c r="Z22" s="128">
        <v>1187</v>
      </c>
      <c r="AA22" s="128">
        <v>1185</v>
      </c>
      <c r="AB22" s="128">
        <v>1186</v>
      </c>
      <c r="AC22" s="49" t="s">
        <v>90</v>
      </c>
      <c r="AD22" s="49" t="s">
        <v>90</v>
      </c>
      <c r="AE22" s="49" t="s">
        <v>90</v>
      </c>
      <c r="AF22" s="127" t="s">
        <v>90</v>
      </c>
      <c r="AG22" s="127">
        <v>40163212</v>
      </c>
      <c r="AH22" s="50">
        <f t="shared" si="9"/>
        <v>1376</v>
      </c>
      <c r="AI22" s="51">
        <f t="shared" si="8"/>
        <v>233.25987455500933</v>
      </c>
      <c r="AJ22" s="108">
        <v>1</v>
      </c>
      <c r="AK22" s="108">
        <v>0</v>
      </c>
      <c r="AL22" s="108">
        <v>1</v>
      </c>
      <c r="AM22" s="108">
        <v>1</v>
      </c>
      <c r="AN22" s="108">
        <v>1</v>
      </c>
      <c r="AO22" s="108">
        <v>0</v>
      </c>
      <c r="AP22" s="128">
        <v>9144676</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126</v>
      </c>
      <c r="P23" s="124">
        <v>137</v>
      </c>
      <c r="Q23" s="124">
        <v>50808730</v>
      </c>
      <c r="R23" s="47">
        <f t="shared" si="4"/>
        <v>6184</v>
      </c>
      <c r="S23" s="48">
        <f t="shared" si="5"/>
        <v>148.416</v>
      </c>
      <c r="T23" s="48">
        <f t="shared" si="6"/>
        <v>6.1840000000000002</v>
      </c>
      <c r="U23" s="125">
        <v>4.8</v>
      </c>
      <c r="V23" s="125">
        <f t="shared" si="7"/>
        <v>4.8</v>
      </c>
      <c r="W23" s="126" t="s">
        <v>133</v>
      </c>
      <c r="X23" s="128">
        <v>1107</v>
      </c>
      <c r="Y23" s="128">
        <v>0</v>
      </c>
      <c r="Z23" s="128">
        <v>1187</v>
      </c>
      <c r="AA23" s="128">
        <v>1185</v>
      </c>
      <c r="AB23" s="128">
        <v>1187</v>
      </c>
      <c r="AC23" s="49" t="s">
        <v>90</v>
      </c>
      <c r="AD23" s="49" t="s">
        <v>90</v>
      </c>
      <c r="AE23" s="49" t="s">
        <v>90</v>
      </c>
      <c r="AF23" s="127" t="s">
        <v>90</v>
      </c>
      <c r="AG23" s="127">
        <v>40164656</v>
      </c>
      <c r="AH23" s="50">
        <f t="shared" si="9"/>
        <v>1444</v>
      </c>
      <c r="AI23" s="51">
        <f t="shared" si="8"/>
        <v>233.5058214747736</v>
      </c>
      <c r="AJ23" s="108">
        <v>1</v>
      </c>
      <c r="AK23" s="108">
        <v>0</v>
      </c>
      <c r="AL23" s="108">
        <v>1</v>
      </c>
      <c r="AM23" s="108">
        <v>1</v>
      </c>
      <c r="AN23" s="108">
        <v>1</v>
      </c>
      <c r="AO23" s="108">
        <v>0</v>
      </c>
      <c r="AP23" s="128">
        <v>9144676</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128</v>
      </c>
      <c r="P24" s="124">
        <v>141</v>
      </c>
      <c r="Q24" s="124">
        <v>50814274</v>
      </c>
      <c r="R24" s="47">
        <f t="shared" si="4"/>
        <v>5544</v>
      </c>
      <c r="S24" s="48">
        <f t="shared" si="5"/>
        <v>133.05600000000001</v>
      </c>
      <c r="T24" s="48">
        <f t="shared" si="6"/>
        <v>5.5439999999999996</v>
      </c>
      <c r="U24" s="125">
        <v>4.0999999999999996</v>
      </c>
      <c r="V24" s="125">
        <f t="shared" si="7"/>
        <v>4.0999999999999996</v>
      </c>
      <c r="W24" s="126" t="s">
        <v>133</v>
      </c>
      <c r="X24" s="128">
        <v>1025</v>
      </c>
      <c r="Y24" s="128">
        <v>0</v>
      </c>
      <c r="Z24" s="128">
        <v>1187</v>
      </c>
      <c r="AA24" s="128">
        <v>1185</v>
      </c>
      <c r="AB24" s="128">
        <v>1187</v>
      </c>
      <c r="AC24" s="49" t="s">
        <v>90</v>
      </c>
      <c r="AD24" s="49" t="s">
        <v>90</v>
      </c>
      <c r="AE24" s="49" t="s">
        <v>90</v>
      </c>
      <c r="AF24" s="127" t="s">
        <v>90</v>
      </c>
      <c r="AG24" s="127">
        <v>40165996</v>
      </c>
      <c r="AH24" s="50">
        <f t="shared" si="9"/>
        <v>1340</v>
      </c>
      <c r="AI24" s="51">
        <f t="shared" si="8"/>
        <v>241.70274170274172</v>
      </c>
      <c r="AJ24" s="108">
        <v>1</v>
      </c>
      <c r="AK24" s="108">
        <v>0</v>
      </c>
      <c r="AL24" s="108">
        <v>1</v>
      </c>
      <c r="AM24" s="108">
        <v>1</v>
      </c>
      <c r="AN24" s="108">
        <v>1</v>
      </c>
      <c r="AO24" s="108">
        <v>0</v>
      </c>
      <c r="AP24" s="128">
        <v>9144676</v>
      </c>
      <c r="AQ24" s="128">
        <f t="shared" si="0"/>
        <v>0</v>
      </c>
      <c r="AR24" s="54">
        <v>1.1399999999999999</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132</v>
      </c>
      <c r="P25" s="124">
        <v>131</v>
      </c>
      <c r="Q25" s="124">
        <v>50819908</v>
      </c>
      <c r="R25" s="47">
        <f t="shared" si="4"/>
        <v>5634</v>
      </c>
      <c r="S25" s="48">
        <f t="shared" si="5"/>
        <v>135.21600000000001</v>
      </c>
      <c r="T25" s="48">
        <f t="shared" si="6"/>
        <v>5.6340000000000003</v>
      </c>
      <c r="U25" s="125">
        <v>3.8</v>
      </c>
      <c r="V25" s="125">
        <f t="shared" si="7"/>
        <v>3.8</v>
      </c>
      <c r="W25" s="126" t="s">
        <v>133</v>
      </c>
      <c r="X25" s="128">
        <v>1025</v>
      </c>
      <c r="Y25" s="128">
        <v>0</v>
      </c>
      <c r="Z25" s="128">
        <v>1187</v>
      </c>
      <c r="AA25" s="128">
        <v>1185</v>
      </c>
      <c r="AB25" s="128">
        <v>1187</v>
      </c>
      <c r="AC25" s="49" t="s">
        <v>90</v>
      </c>
      <c r="AD25" s="49" t="s">
        <v>90</v>
      </c>
      <c r="AE25" s="49" t="s">
        <v>90</v>
      </c>
      <c r="AF25" s="127" t="s">
        <v>90</v>
      </c>
      <c r="AG25" s="127">
        <v>40167308</v>
      </c>
      <c r="AH25" s="50">
        <f t="shared" si="9"/>
        <v>1312</v>
      </c>
      <c r="AI25" s="51">
        <f t="shared" si="8"/>
        <v>232.871849485268</v>
      </c>
      <c r="AJ25" s="108">
        <v>1</v>
      </c>
      <c r="AK25" s="108">
        <v>0</v>
      </c>
      <c r="AL25" s="108">
        <v>1</v>
      </c>
      <c r="AM25" s="108">
        <v>1</v>
      </c>
      <c r="AN25" s="108">
        <v>1</v>
      </c>
      <c r="AO25" s="108">
        <v>0</v>
      </c>
      <c r="AP25" s="128">
        <v>9144676</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131</v>
      </c>
      <c r="P26" s="124">
        <v>135</v>
      </c>
      <c r="Q26" s="124">
        <v>50825560</v>
      </c>
      <c r="R26" s="47">
        <f t="shared" si="4"/>
        <v>5652</v>
      </c>
      <c r="S26" s="48">
        <f t="shared" si="5"/>
        <v>135.648</v>
      </c>
      <c r="T26" s="48">
        <f t="shared" si="6"/>
        <v>5.6520000000000001</v>
      </c>
      <c r="U26" s="125">
        <v>3.6</v>
      </c>
      <c r="V26" s="125">
        <f t="shared" si="7"/>
        <v>3.6</v>
      </c>
      <c r="W26" s="126" t="s">
        <v>133</v>
      </c>
      <c r="X26" s="128">
        <v>1025</v>
      </c>
      <c r="Y26" s="128">
        <v>0</v>
      </c>
      <c r="Z26" s="128">
        <v>1187</v>
      </c>
      <c r="AA26" s="128">
        <v>1185</v>
      </c>
      <c r="AB26" s="128">
        <v>1187</v>
      </c>
      <c r="AC26" s="49" t="s">
        <v>90</v>
      </c>
      <c r="AD26" s="49" t="s">
        <v>90</v>
      </c>
      <c r="AE26" s="49" t="s">
        <v>90</v>
      </c>
      <c r="AF26" s="127" t="s">
        <v>90</v>
      </c>
      <c r="AG26" s="127">
        <v>40168636</v>
      </c>
      <c r="AH26" s="50">
        <f t="shared" si="9"/>
        <v>1328</v>
      </c>
      <c r="AI26" s="51">
        <f t="shared" si="8"/>
        <v>234.96107572540694</v>
      </c>
      <c r="AJ26" s="108">
        <v>1</v>
      </c>
      <c r="AK26" s="108">
        <v>0</v>
      </c>
      <c r="AL26" s="108">
        <v>1</v>
      </c>
      <c r="AM26" s="108">
        <v>1</v>
      </c>
      <c r="AN26" s="108">
        <v>1</v>
      </c>
      <c r="AO26" s="108">
        <v>0</v>
      </c>
      <c r="AP26" s="128">
        <v>9144676</v>
      </c>
      <c r="AQ26" s="128">
        <f t="shared" si="0"/>
        <v>0</v>
      </c>
      <c r="AR26" s="52"/>
      <c r="AS26" s="53" t="s">
        <v>113</v>
      </c>
      <c r="AV26" s="59" t="s">
        <v>114</v>
      </c>
      <c r="AW26" s="59">
        <v>1.01325</v>
      </c>
      <c r="AY26" s="111"/>
    </row>
    <row r="27" spans="1:51" x14ac:dyDescent="0.25">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131</v>
      </c>
      <c r="P27" s="124">
        <v>133</v>
      </c>
      <c r="Q27" s="124">
        <v>50831125</v>
      </c>
      <c r="R27" s="47">
        <f t="shared" si="4"/>
        <v>5565</v>
      </c>
      <c r="S27" s="48">
        <f t="shared" si="5"/>
        <v>133.56</v>
      </c>
      <c r="T27" s="48">
        <f t="shared" si="6"/>
        <v>5.5650000000000004</v>
      </c>
      <c r="U27" s="125">
        <v>3.4</v>
      </c>
      <c r="V27" s="125">
        <f t="shared" si="7"/>
        <v>3.4</v>
      </c>
      <c r="W27" s="126" t="s">
        <v>133</v>
      </c>
      <c r="X27" s="128">
        <v>1025</v>
      </c>
      <c r="Y27" s="128">
        <v>0</v>
      </c>
      <c r="Z27" s="128">
        <v>1187</v>
      </c>
      <c r="AA27" s="128">
        <v>1185</v>
      </c>
      <c r="AB27" s="128">
        <v>1187</v>
      </c>
      <c r="AC27" s="49" t="s">
        <v>90</v>
      </c>
      <c r="AD27" s="49" t="s">
        <v>90</v>
      </c>
      <c r="AE27" s="49" t="s">
        <v>90</v>
      </c>
      <c r="AF27" s="127" t="s">
        <v>90</v>
      </c>
      <c r="AG27" s="127">
        <v>40169948</v>
      </c>
      <c r="AH27" s="50">
        <f t="shared" si="9"/>
        <v>1312</v>
      </c>
      <c r="AI27" s="51">
        <f t="shared" si="8"/>
        <v>235.75920934411499</v>
      </c>
      <c r="AJ27" s="108">
        <v>1</v>
      </c>
      <c r="AK27" s="108">
        <v>0</v>
      </c>
      <c r="AL27" s="108">
        <v>1</v>
      </c>
      <c r="AM27" s="108">
        <v>1</v>
      </c>
      <c r="AN27" s="108">
        <v>1</v>
      </c>
      <c r="AO27" s="108">
        <v>0</v>
      </c>
      <c r="AP27" s="128">
        <v>9144676</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135</v>
      </c>
      <c r="P28" s="124">
        <v>131</v>
      </c>
      <c r="Q28" s="124">
        <v>50836644</v>
      </c>
      <c r="R28" s="47">
        <f t="shared" si="4"/>
        <v>5519</v>
      </c>
      <c r="S28" s="48">
        <f t="shared" si="5"/>
        <v>132.45599999999999</v>
      </c>
      <c r="T28" s="48">
        <f t="shared" si="6"/>
        <v>5.5190000000000001</v>
      </c>
      <c r="U28" s="125">
        <v>3.3</v>
      </c>
      <c r="V28" s="125">
        <f t="shared" si="7"/>
        <v>3.3</v>
      </c>
      <c r="W28" s="126" t="s">
        <v>133</v>
      </c>
      <c r="X28" s="128">
        <v>1025</v>
      </c>
      <c r="Y28" s="128">
        <v>0</v>
      </c>
      <c r="Z28" s="128">
        <v>1187</v>
      </c>
      <c r="AA28" s="128">
        <v>1185</v>
      </c>
      <c r="AB28" s="128">
        <v>1187</v>
      </c>
      <c r="AC28" s="49" t="s">
        <v>90</v>
      </c>
      <c r="AD28" s="49" t="s">
        <v>90</v>
      </c>
      <c r="AE28" s="49" t="s">
        <v>90</v>
      </c>
      <c r="AF28" s="127" t="s">
        <v>90</v>
      </c>
      <c r="AG28" s="127">
        <v>40171252</v>
      </c>
      <c r="AH28" s="50">
        <f t="shared" si="9"/>
        <v>1304</v>
      </c>
      <c r="AI28" s="51">
        <f t="shared" si="8"/>
        <v>236.27468744337742</v>
      </c>
      <c r="AJ28" s="108">
        <v>1</v>
      </c>
      <c r="AK28" s="108">
        <v>0</v>
      </c>
      <c r="AL28" s="108">
        <v>1</v>
      </c>
      <c r="AM28" s="108">
        <v>1</v>
      </c>
      <c r="AN28" s="108">
        <v>1</v>
      </c>
      <c r="AO28" s="108">
        <v>0</v>
      </c>
      <c r="AP28" s="128">
        <v>9144676</v>
      </c>
      <c r="AQ28" s="128">
        <f t="shared" si="0"/>
        <v>0</v>
      </c>
      <c r="AR28" s="54">
        <v>1.03</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133</v>
      </c>
      <c r="P29" s="124">
        <v>132</v>
      </c>
      <c r="Q29" s="124">
        <v>50842067</v>
      </c>
      <c r="R29" s="47">
        <f t="shared" si="4"/>
        <v>5423</v>
      </c>
      <c r="S29" s="48">
        <f t="shared" si="5"/>
        <v>130.15199999999999</v>
      </c>
      <c r="T29" s="48">
        <f t="shared" si="6"/>
        <v>5.423</v>
      </c>
      <c r="U29" s="125">
        <v>3.2</v>
      </c>
      <c r="V29" s="125">
        <f t="shared" si="7"/>
        <v>3.2</v>
      </c>
      <c r="W29" s="126" t="s">
        <v>133</v>
      </c>
      <c r="X29" s="128">
        <v>998</v>
      </c>
      <c r="Y29" s="128">
        <v>0</v>
      </c>
      <c r="Z29" s="128">
        <v>1187</v>
      </c>
      <c r="AA29" s="128">
        <v>1185</v>
      </c>
      <c r="AB29" s="128">
        <v>1187</v>
      </c>
      <c r="AC29" s="49" t="s">
        <v>90</v>
      </c>
      <c r="AD29" s="49" t="s">
        <v>90</v>
      </c>
      <c r="AE29" s="49" t="s">
        <v>90</v>
      </c>
      <c r="AF29" s="127" t="s">
        <v>90</v>
      </c>
      <c r="AG29" s="127">
        <v>40172436</v>
      </c>
      <c r="AH29" s="50">
        <f t="shared" si="9"/>
        <v>1184</v>
      </c>
      <c r="AI29" s="51">
        <f t="shared" si="8"/>
        <v>218.32933800479438</v>
      </c>
      <c r="AJ29" s="108">
        <v>1</v>
      </c>
      <c r="AK29" s="108">
        <v>0</v>
      </c>
      <c r="AL29" s="108">
        <v>1</v>
      </c>
      <c r="AM29" s="108">
        <v>1</v>
      </c>
      <c r="AN29" s="108">
        <v>1</v>
      </c>
      <c r="AO29" s="108">
        <v>0</v>
      </c>
      <c r="AP29" s="128">
        <v>9144676</v>
      </c>
      <c r="AQ29" s="128">
        <f t="shared" si="0"/>
        <v>0</v>
      </c>
      <c r="AR29" s="52"/>
      <c r="AS29" s="53" t="s">
        <v>113</v>
      </c>
      <c r="AY29" s="111"/>
    </row>
    <row r="30" spans="1:51" x14ac:dyDescent="0.25">
      <c r="B30" s="41">
        <v>2.7916666666666701</v>
      </c>
      <c r="C30" s="41">
        <v>0.83333333333333703</v>
      </c>
      <c r="D30" s="123">
        <v>7</v>
      </c>
      <c r="E30" s="42">
        <f t="shared" si="1"/>
        <v>4.9295774647887329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111</v>
      </c>
      <c r="P30" s="124">
        <v>126</v>
      </c>
      <c r="Q30" s="124">
        <v>50847490</v>
      </c>
      <c r="R30" s="47">
        <f t="shared" si="4"/>
        <v>5423</v>
      </c>
      <c r="S30" s="48">
        <f t="shared" si="5"/>
        <v>130.15199999999999</v>
      </c>
      <c r="T30" s="48">
        <f t="shared" si="6"/>
        <v>5.423</v>
      </c>
      <c r="U30" s="125">
        <v>2.7</v>
      </c>
      <c r="V30" s="125">
        <f t="shared" si="7"/>
        <v>2.7</v>
      </c>
      <c r="W30" s="126" t="s">
        <v>144</v>
      </c>
      <c r="X30" s="128">
        <v>1086</v>
      </c>
      <c r="Y30" s="128">
        <v>0</v>
      </c>
      <c r="Z30" s="128">
        <v>1187</v>
      </c>
      <c r="AA30" s="128">
        <v>0</v>
      </c>
      <c r="AB30" s="128">
        <v>1187</v>
      </c>
      <c r="AC30" s="49" t="s">
        <v>90</v>
      </c>
      <c r="AD30" s="49" t="s">
        <v>90</v>
      </c>
      <c r="AE30" s="49" t="s">
        <v>90</v>
      </c>
      <c r="AF30" s="127" t="s">
        <v>90</v>
      </c>
      <c r="AG30" s="127">
        <v>40173620</v>
      </c>
      <c r="AH30" s="50">
        <f t="shared" si="9"/>
        <v>1184</v>
      </c>
      <c r="AI30" s="51">
        <f t="shared" si="8"/>
        <v>218.32933800479438</v>
      </c>
      <c r="AJ30" s="108">
        <v>1</v>
      </c>
      <c r="AK30" s="108">
        <v>0</v>
      </c>
      <c r="AL30" s="108">
        <v>1</v>
      </c>
      <c r="AM30" s="108">
        <v>0</v>
      </c>
      <c r="AN30" s="108">
        <v>1</v>
      </c>
      <c r="AO30" s="108">
        <v>0</v>
      </c>
      <c r="AP30" s="128">
        <v>9144676</v>
      </c>
      <c r="AQ30" s="128">
        <f t="shared" si="0"/>
        <v>0</v>
      </c>
      <c r="AR30" s="52"/>
      <c r="AS30" s="53" t="s">
        <v>113</v>
      </c>
      <c r="AV30" s="370" t="s">
        <v>117</v>
      </c>
      <c r="AW30" s="370"/>
      <c r="AY30" s="111"/>
    </row>
    <row r="31" spans="1:51" x14ac:dyDescent="0.25">
      <c r="B31" s="41">
        <v>2.8333333333333299</v>
      </c>
      <c r="C31" s="41">
        <v>0.875000000000004</v>
      </c>
      <c r="D31" s="123">
        <v>8</v>
      </c>
      <c r="E31" s="42">
        <f t="shared" si="1"/>
        <v>5.6338028169014089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109</v>
      </c>
      <c r="P31" s="124">
        <v>126</v>
      </c>
      <c r="Q31" s="124">
        <v>50852690</v>
      </c>
      <c r="R31" s="47">
        <f t="shared" si="4"/>
        <v>5200</v>
      </c>
      <c r="S31" s="48">
        <f t="shared" si="5"/>
        <v>124.8</v>
      </c>
      <c r="T31" s="48">
        <f t="shared" si="6"/>
        <v>5.2</v>
      </c>
      <c r="U31" s="125">
        <v>2</v>
      </c>
      <c r="V31" s="125">
        <f t="shared" si="7"/>
        <v>2</v>
      </c>
      <c r="W31" s="126" t="s">
        <v>144</v>
      </c>
      <c r="X31" s="128">
        <v>1086</v>
      </c>
      <c r="Y31" s="128">
        <v>0</v>
      </c>
      <c r="Z31" s="128">
        <v>1187</v>
      </c>
      <c r="AA31" s="128">
        <v>0</v>
      </c>
      <c r="AB31" s="128">
        <v>1187</v>
      </c>
      <c r="AC31" s="49" t="s">
        <v>90</v>
      </c>
      <c r="AD31" s="49" t="s">
        <v>90</v>
      </c>
      <c r="AE31" s="49" t="s">
        <v>90</v>
      </c>
      <c r="AF31" s="127" t="s">
        <v>90</v>
      </c>
      <c r="AG31" s="127">
        <v>40174700</v>
      </c>
      <c r="AH31" s="50">
        <f t="shared" si="9"/>
        <v>1080</v>
      </c>
      <c r="AI31" s="51">
        <f t="shared" si="8"/>
        <v>207.69230769230768</v>
      </c>
      <c r="AJ31" s="108">
        <v>1</v>
      </c>
      <c r="AK31" s="108">
        <v>0</v>
      </c>
      <c r="AL31" s="108">
        <v>1</v>
      </c>
      <c r="AM31" s="108">
        <v>0</v>
      </c>
      <c r="AN31" s="108">
        <v>1</v>
      </c>
      <c r="AO31" s="108">
        <v>0</v>
      </c>
      <c r="AP31" s="128">
        <v>9144676</v>
      </c>
      <c r="AQ31" s="128">
        <f t="shared" si="0"/>
        <v>0</v>
      </c>
      <c r="AR31" s="52"/>
      <c r="AS31" s="53" t="s">
        <v>113</v>
      </c>
      <c r="AV31" s="60" t="s">
        <v>29</v>
      </c>
      <c r="AW31" s="60" t="s">
        <v>74</v>
      </c>
      <c r="AY31" s="111"/>
    </row>
    <row r="32" spans="1:51" x14ac:dyDescent="0.25">
      <c r="B32" s="41">
        <v>2.875</v>
      </c>
      <c r="C32" s="41">
        <v>0.91666666666667096</v>
      </c>
      <c r="D32" s="123">
        <v>10</v>
      </c>
      <c r="E32" s="42">
        <f t="shared" si="1"/>
        <v>7.042253521126761</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104</v>
      </c>
      <c r="P32" s="124">
        <v>117</v>
      </c>
      <c r="Q32" s="124">
        <v>50857649</v>
      </c>
      <c r="R32" s="47">
        <f t="shared" si="4"/>
        <v>4959</v>
      </c>
      <c r="S32" s="48">
        <f t="shared" si="5"/>
        <v>119.01600000000001</v>
      </c>
      <c r="T32" s="48">
        <f t="shared" si="6"/>
        <v>4.9589999999999996</v>
      </c>
      <c r="U32" s="125">
        <v>1.4</v>
      </c>
      <c r="V32" s="125">
        <f t="shared" si="7"/>
        <v>1.4</v>
      </c>
      <c r="W32" s="126" t="s">
        <v>144</v>
      </c>
      <c r="X32" s="128">
        <v>1086</v>
      </c>
      <c r="Y32" s="128">
        <v>0</v>
      </c>
      <c r="Z32" s="128">
        <v>1187</v>
      </c>
      <c r="AA32" s="128">
        <v>0</v>
      </c>
      <c r="AB32" s="128">
        <v>1187</v>
      </c>
      <c r="AC32" s="49" t="s">
        <v>90</v>
      </c>
      <c r="AD32" s="49" t="s">
        <v>90</v>
      </c>
      <c r="AE32" s="49" t="s">
        <v>90</v>
      </c>
      <c r="AF32" s="127" t="s">
        <v>90</v>
      </c>
      <c r="AG32" s="127">
        <v>40175416</v>
      </c>
      <c r="AH32" s="50">
        <f t="shared" si="9"/>
        <v>716</v>
      </c>
      <c r="AI32" s="51">
        <f t="shared" si="8"/>
        <v>144.38394837668886</v>
      </c>
      <c r="AJ32" s="108">
        <v>1</v>
      </c>
      <c r="AK32" s="108">
        <v>0</v>
      </c>
      <c r="AL32" s="108">
        <v>1</v>
      </c>
      <c r="AM32" s="108">
        <v>0</v>
      </c>
      <c r="AN32" s="108">
        <v>1</v>
      </c>
      <c r="AO32" s="108">
        <v>0</v>
      </c>
      <c r="AP32" s="128">
        <v>9144676</v>
      </c>
      <c r="AQ32" s="128">
        <f t="shared" si="0"/>
        <v>0</v>
      </c>
      <c r="AR32" s="54">
        <v>0.95</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7</v>
      </c>
      <c r="E33" s="42">
        <f t="shared" si="1"/>
        <v>4.9295774647887329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133</v>
      </c>
      <c r="P33" s="124">
        <v>100</v>
      </c>
      <c r="Q33" s="124">
        <v>50861725</v>
      </c>
      <c r="R33" s="47">
        <f t="shared" si="4"/>
        <v>4076</v>
      </c>
      <c r="S33" s="48">
        <f t="shared" si="5"/>
        <v>97.823999999999998</v>
      </c>
      <c r="T33" s="48">
        <f t="shared" si="6"/>
        <v>4.0759999999999996</v>
      </c>
      <c r="U33" s="125">
        <v>2.5</v>
      </c>
      <c r="V33" s="125">
        <f t="shared" si="7"/>
        <v>2.5</v>
      </c>
      <c r="W33" s="126" t="s">
        <v>125</v>
      </c>
      <c r="X33" s="128">
        <v>0</v>
      </c>
      <c r="Y33" s="128">
        <v>0</v>
      </c>
      <c r="Z33" s="128">
        <v>1087</v>
      </c>
      <c r="AA33" s="128">
        <v>0</v>
      </c>
      <c r="AB33" s="128">
        <v>1087</v>
      </c>
      <c r="AC33" s="49" t="s">
        <v>90</v>
      </c>
      <c r="AD33" s="49" t="s">
        <v>90</v>
      </c>
      <c r="AE33" s="49" t="s">
        <v>90</v>
      </c>
      <c r="AF33" s="127" t="s">
        <v>90</v>
      </c>
      <c r="AG33" s="127">
        <v>40176420</v>
      </c>
      <c r="AH33" s="50">
        <f t="shared" si="9"/>
        <v>1004</v>
      </c>
      <c r="AI33" s="51">
        <f t="shared" si="8"/>
        <v>246.3199214916585</v>
      </c>
      <c r="AJ33" s="108">
        <v>0</v>
      </c>
      <c r="AK33" s="108">
        <v>0</v>
      </c>
      <c r="AL33" s="108">
        <v>1</v>
      </c>
      <c r="AM33" s="108">
        <v>0</v>
      </c>
      <c r="AN33" s="108">
        <v>1</v>
      </c>
      <c r="AO33" s="108">
        <v>0.4</v>
      </c>
      <c r="AP33" s="128">
        <v>9145874</v>
      </c>
      <c r="AQ33" s="128">
        <f t="shared" si="0"/>
        <v>1198</v>
      </c>
      <c r="AR33" s="52"/>
      <c r="AS33" s="53" t="s">
        <v>113</v>
      </c>
      <c r="AY33" s="111"/>
    </row>
    <row r="34" spans="2:51" x14ac:dyDescent="0.25">
      <c r="B34" s="41">
        <v>2.9583333333333299</v>
      </c>
      <c r="C34" s="41">
        <v>1</v>
      </c>
      <c r="D34" s="123">
        <v>10</v>
      </c>
      <c r="E34" s="42">
        <f t="shared" si="1"/>
        <v>7.042253521126761</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132</v>
      </c>
      <c r="P34" s="124">
        <v>95</v>
      </c>
      <c r="Q34" s="124">
        <v>50865700</v>
      </c>
      <c r="R34" s="47">
        <f t="shared" si="4"/>
        <v>3975</v>
      </c>
      <c r="S34" s="48">
        <f t="shared" si="5"/>
        <v>95.4</v>
      </c>
      <c r="T34" s="48">
        <f t="shared" si="6"/>
        <v>3.9750000000000001</v>
      </c>
      <c r="U34" s="125">
        <v>4</v>
      </c>
      <c r="V34" s="125">
        <f t="shared" si="7"/>
        <v>4</v>
      </c>
      <c r="W34" s="126" t="s">
        <v>125</v>
      </c>
      <c r="X34" s="128">
        <v>0</v>
      </c>
      <c r="Y34" s="128">
        <v>0</v>
      </c>
      <c r="Z34" s="128">
        <v>1087</v>
      </c>
      <c r="AA34" s="128">
        <v>0</v>
      </c>
      <c r="AB34" s="128">
        <v>1087</v>
      </c>
      <c r="AC34" s="49" t="s">
        <v>90</v>
      </c>
      <c r="AD34" s="49" t="s">
        <v>90</v>
      </c>
      <c r="AE34" s="49" t="s">
        <v>90</v>
      </c>
      <c r="AF34" s="127" t="s">
        <v>90</v>
      </c>
      <c r="AG34" s="127">
        <v>40177116</v>
      </c>
      <c r="AH34" s="50">
        <f t="shared" si="9"/>
        <v>696</v>
      </c>
      <c r="AI34" s="51">
        <f t="shared" si="8"/>
        <v>175.09433962264151</v>
      </c>
      <c r="AJ34" s="108"/>
      <c r="AK34" s="108"/>
      <c r="AL34" s="108">
        <v>1</v>
      </c>
      <c r="AM34" s="108">
        <v>0</v>
      </c>
      <c r="AN34" s="108">
        <v>1</v>
      </c>
      <c r="AO34" s="108">
        <v>0.4</v>
      </c>
      <c r="AP34" s="128">
        <v>9147211</v>
      </c>
      <c r="AQ34" s="128">
        <f t="shared" si="0"/>
        <v>1337</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123.375</v>
      </c>
      <c r="Q35" s="65">
        <f>Q34-Q10</f>
        <v>125468</v>
      </c>
      <c r="R35" s="66">
        <f>SUM(R11:R34)</f>
        <v>125468</v>
      </c>
      <c r="S35" s="67">
        <f>AVERAGE(S11:S34)</f>
        <v>125.46800000000002</v>
      </c>
      <c r="T35" s="67">
        <f>SUM(T11:T34)</f>
        <v>125.468</v>
      </c>
      <c r="U35" s="104"/>
      <c r="V35" s="104"/>
      <c r="W35" s="58"/>
      <c r="X35" s="96"/>
      <c r="Y35" s="97"/>
      <c r="Z35" s="97"/>
      <c r="AA35" s="97"/>
      <c r="AB35" s="98"/>
      <c r="AC35" s="96"/>
      <c r="AD35" s="97"/>
      <c r="AE35" s="98"/>
      <c r="AF35" s="99"/>
      <c r="AG35" s="68"/>
      <c r="AH35" s="69">
        <f>SUM(AH11:AH34)</f>
        <v>26725</v>
      </c>
      <c r="AI35" s="70">
        <f>$AH$35/$T35</f>
        <v>213.00251857047215</v>
      </c>
      <c r="AJ35" s="99"/>
      <c r="AK35" s="100"/>
      <c r="AL35" s="100"/>
      <c r="AM35" s="100"/>
      <c r="AN35" s="101"/>
      <c r="AO35" s="71"/>
      <c r="AP35" s="72">
        <f>AP34-AP10</f>
        <v>7838</v>
      </c>
      <c r="AQ35" s="73">
        <f>SUM(AQ11:AQ34)</f>
        <v>7838</v>
      </c>
      <c r="AR35" s="74">
        <f>AVERAGE(AR11:AR34)</f>
        <v>1.1483333333333334</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6" t="s">
        <v>165</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122" t="s">
        <v>130</v>
      </c>
      <c r="C41" s="116"/>
      <c r="D41" s="116"/>
      <c r="E41" s="121"/>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134</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91" t="s">
        <v>139</v>
      </c>
      <c r="C43" s="116"/>
      <c r="D43" s="116"/>
      <c r="E43" s="116"/>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140</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122" t="s">
        <v>167</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135</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136</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137</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91" t="s">
        <v>164</v>
      </c>
      <c r="C49" s="129"/>
      <c r="D49" s="129"/>
      <c r="E49" s="129"/>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118" t="s">
        <v>166</v>
      </c>
      <c r="C50" s="116"/>
      <c r="D50" s="116"/>
      <c r="E50" s="116"/>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22" t="s">
        <v>138</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91" t="s">
        <v>152</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5"/>
      <c r="C53" s="122"/>
      <c r="D53" s="116"/>
      <c r="E53" s="94"/>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18"/>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116"/>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5"/>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94"/>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22"/>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1"/>
      <c r="C60" s="122"/>
      <c r="D60" s="116"/>
      <c r="E60" s="94"/>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18"/>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81"/>
      <c r="C62" s="118"/>
      <c r="D62" s="116"/>
      <c r="E62" s="116"/>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92"/>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122"/>
      <c r="D64" s="92"/>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18"/>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92"/>
      <c r="C66" s="122"/>
      <c r="D66" s="116"/>
      <c r="E66" s="92"/>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90"/>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81"/>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8 S59:T65 B60:B65 N60:R65 T42:T43 S55:T56 T54" name="Range2_12_5_1_1"/>
    <protectedRange sqref="N10 L10 L6 D6 D8 AD8 AF8 O8:U8 AJ8:AR8 AF10 AR11:AR34 L24:N31 N12:N23 N32:N34 N11:AG11 E11:E34 G11:G34 O12:V34 W12:Y16 X17:Y34 Z12: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5" name="Range2_2_2_9_2_1_1"/>
    <protectedRange sqref="D63 D66:D67" name="Range2_1_1_1_1_1_9_2_1_1"/>
    <protectedRange sqref="C64 C66" name="Range2_4_1_1_1"/>
    <protectedRange sqref="AS16:AS34" name="Range1_1_1_1"/>
    <protectedRange sqref="P3:U5" name="Range1_16_1_1_1_1"/>
    <protectedRange sqref="C67 C65 C62" name="Range2_1_3_1_1"/>
    <protectedRange sqref="H11:H34" name="Range1_1_1_1_1_1_1"/>
    <protectedRange sqref="B66:B67 J58:R59 D64:D65 I63:I64 Z56:Z57 S57:Y58 AA57:AU58 E66:E67 G67:H68 F68" name="Range2_2_1_10_1_1_1_2"/>
    <protectedRange sqref="C63" name="Range2_2_1_10_2_1_1_1"/>
    <protectedRange sqref="G63:H63 D60 F64 E62 N56:R56" name="Range2_12_1_6_1_1"/>
    <protectedRange sqref="D55:D56 I59:I61 I56:M56 G64:H65 G57:H59 E63:E64 F65:F66 F58:F60 E56:E58" name="Range2_2_12_1_7_1_1"/>
    <protectedRange sqref="D61:D62" name="Range2_1_1_1_1_11_1_2_1_1"/>
    <protectedRange sqref="E59 G60:H60 F61" name="Range2_2_2_9_1_1_1_1"/>
    <protectedRange sqref="D57" name="Range2_1_1_1_1_1_9_1_1_1_1"/>
    <protectedRange sqref="C61 C56" name="Range2_1_1_2_1_1"/>
    <protectedRange sqref="C60" name="Range2_1_2_2_1_1"/>
    <protectedRange sqref="C59" name="Range2_3_2_1_1"/>
    <protectedRange sqref="F56:F57 E55 G56:H56" name="Range2_2_12_1_1_1_1_1"/>
    <protectedRange sqref="C55" name="Range2_1_4_2_1_1_1"/>
    <protectedRange sqref="C57:C58" name="Range2_5_1_1_1"/>
    <protectedRange sqref="E60:E61 F62:F63 G61:H62 I57:I58" name="Range2_2_1_1_1_1"/>
    <protectedRange sqref="D58:D59" name="Range2_1_1_1_1_1_1_1_1"/>
    <protectedRange sqref="AS11:AS15" name="Range1_4_1_1_1_1"/>
    <protectedRange sqref="J11:J15 J26:J34" name="Range1_1_2_1_10_1_1_1_1"/>
    <protectedRange sqref="R72" name="Range2_2_1_10_1_1_1_1_1"/>
    <protectedRange sqref="T41" name="Range2_12_5_1_1_4"/>
    <protectedRange sqref="B40:B41" name="Range2_12_5_1_1_1"/>
    <protectedRange sqref="E40 F41:H41" name="Range2_2_12_1_7_1_1_1"/>
    <protectedRange sqref="D40" name="Range2_3_2_1_3_1_1_2_10_1_1_1_1_1"/>
    <protectedRange sqref="C40" name="Range2_1_1_1_1_11_1_2_1_1_1"/>
    <protectedRange sqref="S38:S40" name="Range2_12_3_1_1_1_1"/>
    <protectedRange sqref="D38:H38 N38:R40" name="Range2_12_1_3_1_1_1_1"/>
    <protectedRange sqref="I38:M38 F39:M40 E39" name="Range2_2_12_1_6_1_1_1_1"/>
    <protectedRange sqref="D39" name="Range2_1_1_1_1_11_1_1_1_1_1_1"/>
    <protectedRange sqref="C39"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2" name="Range2_2_12_1_3_1_1_1_1_1_4_1_1"/>
    <protectedRange sqref="E41 F42" name="Range2_2_12_1_7_1_1_3_1_1"/>
    <protectedRange sqref="I41:J41" name="Range2_2_12_1_4_2_1_1_1_2_1_1"/>
    <protectedRange sqref="S42:S43" name="Range2_12_5_1_1_2_3_1"/>
    <protectedRange sqref="Q42:R42" name="Range2_12_1_6_1_1_1_1_2_1"/>
    <protectedRange sqref="N42:P42" name="Range2_12_1_2_3_1_1_1_1_2_1"/>
    <protectedRange sqref="I42:M42" name="Range2_2_12_1_4_3_1_1_1_1_2_1"/>
    <protectedRange sqref="D41" name="Range2_2_12_1_3_1_2_1_1_1_2_1_2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57:B59" name="Range2_12_5_1_1_2"/>
    <protectedRange sqref="B56" name="Range2_12_5_1_1_2_1_4_1_1_1_2_1_1_1_1_1_1_1"/>
    <protectedRange sqref="B55" name="Range2_12_5_1_1_2_1"/>
    <protectedRange sqref="Q10 AG10 AP10" name="Range1_16_3_1_1_1_1_1"/>
    <protectedRange sqref="N55:R55" name="Range2_12_1_6_1_1_1_1"/>
    <protectedRange sqref="J55:M55" name="Range2_2_12_1_7_1_1_2_1"/>
    <protectedRange sqref="B54" name="Range2_12_5_1_1_2_1_2_1"/>
    <protectedRange sqref="I55" name="Range2_2_12_1_7_1_1_2_2_1_1_1"/>
    <protectedRange sqref="G55:H55" name="Range2_2_12_1_3_3_1_1_1_2_1_1_1_1_1_1_1_1_1_1_1_1_1_1_1_1_1"/>
    <protectedRange sqref="F55" name="Range2_2_12_1_3_1_2_1_1_1_3_1_1_1_1_1_3_1_1_1_1_1_1_1_1_1_1"/>
    <protectedRange sqref="D54:E54" name="Range2_2_12_1_3_1_2_1_1_1_3_1_1_1_1_1_1_1_2_1_1_1_1_1_1_1_1"/>
    <protectedRange sqref="Q54:R54" name="Range2_12_1_6_1_1_1_2_3_1_1_3_1_1_1_1_1_1_1_1_1_1"/>
    <protectedRange sqref="N54:P54" name="Range2_12_1_2_3_1_1_1_2_3_1_1_3_1_1_1_1_1_1_1_1_1_1"/>
    <protectedRange sqref="J54:M54" name="Range2_2_12_1_4_3_1_1_1_3_3_1_1_3_1_1_1_1_1_1_1_1_1_1"/>
    <protectedRange sqref="I54" name="Range2_2_12_1_7_1_1_2_2_1_1_1_1_1"/>
    <protectedRange sqref="B53" name="Range2_12_5_1_1_2_1_2_1_1_1"/>
    <protectedRange sqref="G54:H54" name="Range2_2_12_1_3_3_1_1_1_2_1_1_1_1_1_1_1_1_1_1_1_1_1_1_1_1_1_1_1"/>
    <protectedRange sqref="F54" name="Range2_2_12_1_3_1_2_1_1_1_3_1_1_1_1_1_3_1_1_1_1_1_1_1_1_2_1_1_1"/>
    <protectedRange sqref="D53:E53" name="Range2_2_12_1_3_1_2_1_1_1_3_1_1_1_1_1_1_1_2_1_1_1_1_1_1_1_1_1_1"/>
    <protectedRange sqref="G43:H43" name="Range2_2_12_1_3_1_1_1_1_1_4_1_1_1_1_1_1"/>
    <protectedRange sqref="E42 F43" name="Range2_2_12_1_7_1_1_3_1_1_1_1_1_1"/>
    <protectedRange sqref="Q43:R43" name="Range2_12_1_6_1_1_1_1_2_1_1_1_1_1"/>
    <protectedRange sqref="N43:P43" name="Range2_12_1_2_3_1_1_1_1_2_1_1_1_1_1"/>
    <protectedRange sqref="I43:M43" name="Range2_2_12_1_4_3_1_1_1_1_2_1_1_1_1_1"/>
    <protectedRange sqref="D42" name="Range2_2_12_1_3_1_2_1_1_1_2_1_2_1_1_1_1_1"/>
    <protectedRange sqref="Q50:Q51 R49" name="Range2_12_5_1_1_3_1_1_1_1_1"/>
    <protectedRange sqref="P50:P51 Q49" name="Range2_12_4_1_1_1_4_2_2_2_1_1_1_1_1"/>
    <protectedRange sqref="N50:O51 O49:P49 Q52:R53 Q46:R48" name="Range2_12_1_6_1_1_1_2_3_2_1_1_3_1_1_1_1_1"/>
    <protectedRange sqref="K50:M51 L49:N49 N52:P53 N46:P48" name="Range2_12_1_2_3_1_1_1_2_3_2_1_1_3_1_1_1_1_1"/>
    <protectedRange sqref="H50:J50 I49:K49 K52:M53 K46:M48 I51:J51" name="Range2_2_12_1_4_3_1_1_1_3_3_2_1_1_3_1_1_1_1_1"/>
    <protectedRange sqref="G50 H49 J52:J53 J46:J48" name="Range2_2_12_1_4_3_1_1_1_3_2_1_2_2_1_1_1_1_1"/>
    <protectedRange sqref="E48 G48:H48 D49:F49" name="Range2_2_12_1_3_1_2_1_1_1_2_1_1_1_1_1_1_2_1_1_1_1_1_1_1"/>
    <protectedRange sqref="C48 D47:E47" name="Range2_2_12_1_3_1_2_1_1_1_2_1_1_1_1_3_1_1_1_1_1_1_1_1_1"/>
    <protectedRange sqref="C49 D48 F48" name="Range2_2_12_1_3_1_2_1_1_1_3_1_1_1_1_1_3_1_1_1_1_1_1_1_2_1"/>
    <protectedRange sqref="F50 G49 I48" name="Range2_2_12_1_4_3_1_1_1_2_1_2_1_1_3_1_1_1_1_1_1_1_1_1_1_1"/>
    <protectedRange sqref="E45:E46 F46:H47" name="Range2_2_12_1_3_1_2_1_1_1_1_2_1_1_1_1_1_1_1_1_1_1_1"/>
    <protectedRange sqref="D45:D46" name="Range2_2_12_1_3_1_2_1_1_1_2_1_2_3_1_1_1_1_1_1_1_1_1"/>
    <protectedRange sqref="Q44:R44" name="Range2_12_1_6_1_1_1_2_3_2_1_1_2_1_1_1_1_1_1_1_1_1_1"/>
    <protectedRange sqref="N44:P44" name="Range2_12_1_2_3_1_1_1_2_3_2_1_1_2_1_1_1_1_1_1_1_1_1_1"/>
    <protectedRange sqref="J44:M44" name="Range2_2_12_1_4_3_1_1_1_3_3_2_1_1_2_1_1_1_1_1_1_1_1_1_1"/>
    <protectedRange sqref="I44" name="Range2_2_12_1_4_3_1_1_1_2_1_2_2_1_2_1_1_1_1_1_1_1_1_1_1"/>
    <protectedRange sqref="G44:H44 D43:E43" name="Range2_2_12_1_3_1_2_1_1_1_2_1_3_2_1_2_1_1_1_1_1_1_1_1_1_1"/>
    <protectedRange sqref="F44" name="Range2_2_12_1_3_1_2_1_1_1_1_1_2_2_1_2_1_1_1_1_1_1_1_1_1_1"/>
    <protectedRange sqref="Q45:R45" name="Range2_12_1_6_1_1_1_2_3_2_1_1_1_1_1_1_1_1_1"/>
    <protectedRange sqref="N45:P45" name="Range2_12_1_2_3_1_1_1_2_3_2_1_1_1_1_1_1_1_1_1"/>
    <protectedRange sqref="K45:M45" name="Range2_2_12_1_4_3_1_1_1_3_3_2_1_1_1_1_1_1_1_1_1"/>
    <protectedRange sqref="J45" name="Range2_2_12_1_4_3_1_1_1_3_2_1_2_1_1_1_1_1_1_1"/>
    <protectedRange sqref="D44:E44" name="Range2_2_12_1_3_1_2_1_1_1_2_1_2_3_2_1_1_1_1_1_1_1"/>
    <protectedRange sqref="I45" name="Range2_2_12_1_4_2_1_1_1_4_1_2_1_1_1_2_1_1_1_1_1_1_1"/>
    <protectedRange sqref="F45:H45" name="Range2_2_12_1_3_1_1_1_1_1_4_1_2_1_2_1_2_1_1_1_1_1_1_1"/>
    <protectedRange sqref="I46:I47" name="Range2_2_12_1_4_2_1_1_1_4_1_2_1_1_1_2_2_1_1_1_1_1_1"/>
    <protectedRange sqref="I52" name="Range2_2_12_1_7_1_1_2_2_2_1_1_1_1"/>
    <protectedRange sqref="I53" name="Range2_2_12_1_4_3_1_1_1_3_3_1_1_3_1_1_1_1_1_1_2_1_1_1_1_1_1"/>
    <protectedRange sqref="B43" name="Range2_12_5_1_1_1_2_2_1_1_1_1_1_1_1_1_1_1_1_1_1_1_1_1_1_1_1_1_1_1_1_1_1_1_1_1_1_1_1_1_1_1_1_1"/>
    <protectedRange sqref="B44" name="Range2_12_5_1_1_1_2_2_1_1_1_1_1_1_1_1_1_1_1_2_1_1_1_1_1_1_1_1_1_1_1_1_1_1_1_1_1_1_1_1_1_1_1_1_1_1_1_1_1_1_1_1_1_1_1_1_1_1_1_1"/>
    <protectedRange sqref="B42" name="Range2_12_5_1_1_1_2_1_1_1_1_1_1_1_1_1_1_1_2_1_1_1_1_1_1_1_1_1_1_1_1_1_1_1_1_1_1_1_1"/>
    <protectedRange sqref="B45" name="Range2_12_5_1_1_1_2_2_1_1_1_1_1_1_1_1_1_1_1_2_1_1_1_2_1_1_1_2_1_1_1_3_1_1_1_1_1_1_1_1_1_1_1_1_1_1_1_1_1_1_1_1_1_1_1_1_1_1_1_1_1_1_1_1_1_1_1"/>
    <protectedRange sqref="B46" name="Range2_12_5_1_1_1_2_1_1_1_1_1_1_1_1_1_1_1_2_1_2_1_1_1_1_1_1_1_1_1_2_1_1_1_1_1_1_1_1_1_1_1_1_1_1_1_1_1_1_1"/>
    <protectedRange sqref="B47" name="Range2_12_5_1_1_1_1_1_2_1_1_1_1_1_1_1_1_1_1_1_1_1_1_1_1_1_1_1_1_2_1_1_1_1_1_1"/>
    <protectedRange sqref="B48" name="Range2_12_5_1_1_1_1_1_2_1_1_2_1_1_1_1_1_1_1_1_1_1_1_1_1_1_1_1_1_2_1_1_1_1_1_1"/>
    <protectedRange sqref="B49" name="Range2_12_5_1_1_1_2_2_1_1_1_1_1_1_1_1_1_1_1_2_1_1_1_2_1_1_1_1_1_1_1_1_1_1_1_1_1_1_1_1_2_1_1_1_1_1_1"/>
    <protectedRange sqref="G51:H51" name="Range2_2_12_1_3_1_2_1_1_1_2_1_1_1_1_1_1_2_1_1_1_1_1_1_1_1_1_1_1"/>
    <protectedRange sqref="D50:E50" name="Range2_2_12_1_3_1_2_1_1_1_2_1_1_1_1_3_1_1_1_1_1_2_1_2_1_1_1_1_1"/>
    <protectedRange sqref="F51" name="Range2_2_12_1_3_1_2_1_1_1_3_1_1_1_1_1_3_1_1_1_1_1_1_1_2_1_1_1_1_1"/>
    <protectedRange sqref="E51 F52:H52" name="Range2_2_12_1_3_1_2_1_1_1_1_2_1_1_1_1_1_1_2_1_1_1_1_1_1_1"/>
    <protectedRange sqref="D51" name="Range2_2_12_1_3_1_2_1_1_1_2_1_2_3_1_1_1_1_1_1_1_1_1_1_1_1"/>
    <protectedRange sqref="G53:H53" name="Range2_2_12_1_3_1_2_1_1_1_2_1_1_1_1_1_1_2_1_1_1_1_1_2_1_1_1_1_1_1"/>
    <protectedRange sqref="D52:E52" name="Range2_2_12_1_3_1_2_1_1_1_2_1_1_1_1_3_1_1_1_1_1_2_1_1_1_1_1_1_1_1"/>
    <protectedRange sqref="F53" name="Range2_2_12_1_3_1_2_1_1_1_3_1_1_1_1_1_3_1_1_1_1_1_1_1_1_1_1_1_1_1_1"/>
    <protectedRange sqref="B50" name="Range2_12_5_1_1_1_2_2_1_1_1_1_1_1_1_1_1_1_1_2_1_1_1_1_1_1_1_1_1_3_1_3_1_2_1_1_1_1_1_1_1_1_1_1_1_1_1_2_1_1_1_1_1_2_1_1_1_1_1_1"/>
    <protectedRange sqref="B51" name="Range2_12_5_1_1_1_1_1_2_1_2_1_1_1_2_1_1_1_1_1_1_1_1_1_1_2_1_1_1_1_1_2_1_1_1_1_1_1"/>
    <protectedRange sqref="W33:W34" name="Range1_16_3_1_1_1_1_2_1"/>
    <protectedRange sqref="F11:F22" name="Range1_16_3_1_1_2_1_1_1_2_1_1"/>
    <protectedRange sqref="W17:W32" name="Range1_16_3_1_1_1_1_2_1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492" priority="5" operator="containsText" text="N/A">
      <formula>NOT(ISERROR(SEARCH("N/A",X11)))</formula>
    </cfRule>
    <cfRule type="cellIs" dxfId="491" priority="23" operator="equal">
      <formula>0</formula>
    </cfRule>
  </conditionalFormatting>
  <conditionalFormatting sqref="X11:AE34">
    <cfRule type="cellIs" dxfId="490" priority="22" operator="greaterThanOrEqual">
      <formula>1185</formula>
    </cfRule>
  </conditionalFormatting>
  <conditionalFormatting sqref="X11:AE34">
    <cfRule type="cellIs" dxfId="489" priority="21" operator="between">
      <formula>0.1</formula>
      <formula>1184</formula>
    </cfRule>
  </conditionalFormatting>
  <conditionalFormatting sqref="X8 AJ11:AO34">
    <cfRule type="cellIs" dxfId="488" priority="20" operator="equal">
      <formula>0</formula>
    </cfRule>
  </conditionalFormatting>
  <conditionalFormatting sqref="X8 AJ11:AO34">
    <cfRule type="cellIs" dxfId="487" priority="19" operator="greaterThan">
      <formula>1179</formula>
    </cfRule>
  </conditionalFormatting>
  <conditionalFormatting sqref="X8 AJ11:AO34">
    <cfRule type="cellIs" dxfId="486" priority="18" operator="greaterThan">
      <formula>99</formula>
    </cfRule>
  </conditionalFormatting>
  <conditionalFormatting sqref="X8 AJ11:AO34">
    <cfRule type="cellIs" dxfId="485" priority="17" operator="greaterThan">
      <formula>0.99</formula>
    </cfRule>
  </conditionalFormatting>
  <conditionalFormatting sqref="AB8">
    <cfRule type="cellIs" dxfId="484" priority="16" operator="equal">
      <formula>0</formula>
    </cfRule>
  </conditionalFormatting>
  <conditionalFormatting sqref="AB8">
    <cfRule type="cellIs" dxfId="483" priority="15" operator="greaterThan">
      <formula>1179</formula>
    </cfRule>
  </conditionalFormatting>
  <conditionalFormatting sqref="AB8">
    <cfRule type="cellIs" dxfId="482" priority="14" operator="greaterThan">
      <formula>99</formula>
    </cfRule>
  </conditionalFormatting>
  <conditionalFormatting sqref="AB8">
    <cfRule type="cellIs" dxfId="481" priority="13" operator="greaterThan">
      <formula>0.99</formula>
    </cfRule>
  </conditionalFormatting>
  <conditionalFormatting sqref="AQ11:AQ34">
    <cfRule type="cellIs" dxfId="480" priority="12" operator="equal">
      <formula>0</formula>
    </cfRule>
  </conditionalFormatting>
  <conditionalFormatting sqref="AQ11:AQ34">
    <cfRule type="cellIs" dxfId="479" priority="11" operator="greaterThan">
      <formula>1179</formula>
    </cfRule>
  </conditionalFormatting>
  <conditionalFormatting sqref="AQ11:AQ34">
    <cfRule type="cellIs" dxfId="478" priority="10" operator="greaterThan">
      <formula>99</formula>
    </cfRule>
  </conditionalFormatting>
  <conditionalFormatting sqref="AQ11:AQ34">
    <cfRule type="cellIs" dxfId="477" priority="9" operator="greaterThan">
      <formula>0.99</formula>
    </cfRule>
  </conditionalFormatting>
  <conditionalFormatting sqref="AI11:AI34">
    <cfRule type="cellIs" dxfId="476" priority="8" operator="greaterThan">
      <formula>$AI$8</formula>
    </cfRule>
  </conditionalFormatting>
  <conditionalFormatting sqref="AH11:AH34">
    <cfRule type="cellIs" dxfId="475" priority="6" operator="greaterThan">
      <formula>$AH$8</formula>
    </cfRule>
    <cfRule type="cellIs" dxfId="474" priority="7" operator="greaterThan">
      <formula>$AH$8</formula>
    </cfRule>
  </conditionalFormatting>
  <conditionalFormatting sqref="AP11:AP34">
    <cfRule type="cellIs" dxfId="473" priority="4" operator="equal">
      <formula>0</formula>
    </cfRule>
  </conditionalFormatting>
  <conditionalFormatting sqref="AP11:AP34">
    <cfRule type="cellIs" dxfId="472" priority="3" operator="greaterThan">
      <formula>1179</formula>
    </cfRule>
  </conditionalFormatting>
  <conditionalFormatting sqref="AP11:AP34">
    <cfRule type="cellIs" dxfId="471" priority="2" operator="greaterThan">
      <formula>99</formula>
    </cfRule>
  </conditionalFormatting>
  <conditionalFormatting sqref="AP11:AP34">
    <cfRule type="cellIs" dxfId="470"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37" workbookViewId="0">
      <selection activeCell="B51" sqref="B51:E51"/>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81"/>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85" t="s">
        <v>10</v>
      </c>
      <c r="I7" s="184" t="s">
        <v>11</v>
      </c>
      <c r="J7" s="184" t="s">
        <v>12</v>
      </c>
      <c r="K7" s="184" t="s">
        <v>13</v>
      </c>
      <c r="L7" s="13"/>
      <c r="M7" s="13"/>
      <c r="N7" s="13"/>
      <c r="O7" s="185" t="s">
        <v>14</v>
      </c>
      <c r="P7" s="346" t="s">
        <v>15</v>
      </c>
      <c r="Q7" s="348"/>
      <c r="R7" s="348"/>
      <c r="S7" s="348"/>
      <c r="T7" s="347"/>
      <c r="U7" s="359" t="s">
        <v>16</v>
      </c>
      <c r="V7" s="359"/>
      <c r="W7" s="184" t="s">
        <v>17</v>
      </c>
      <c r="X7" s="346" t="s">
        <v>18</v>
      </c>
      <c r="Y7" s="347"/>
      <c r="Z7" s="346" t="s">
        <v>19</v>
      </c>
      <c r="AA7" s="347"/>
      <c r="AB7" s="346" t="s">
        <v>20</v>
      </c>
      <c r="AC7" s="347"/>
      <c r="AD7" s="346" t="s">
        <v>21</v>
      </c>
      <c r="AE7" s="347"/>
      <c r="AF7" s="184" t="s">
        <v>22</v>
      </c>
      <c r="AG7" s="184" t="s">
        <v>23</v>
      </c>
      <c r="AH7" s="184" t="s">
        <v>24</v>
      </c>
      <c r="AI7" s="184" t="s">
        <v>25</v>
      </c>
      <c r="AJ7" s="346" t="s">
        <v>26</v>
      </c>
      <c r="AK7" s="348"/>
      <c r="AL7" s="348"/>
      <c r="AM7" s="348"/>
      <c r="AN7" s="347"/>
      <c r="AO7" s="346" t="s">
        <v>27</v>
      </c>
      <c r="AP7" s="348"/>
      <c r="AQ7" s="347"/>
      <c r="AR7" s="184" t="s">
        <v>28</v>
      </c>
      <c r="AS7" s="28"/>
      <c r="AT7" s="13"/>
      <c r="AU7" s="13"/>
      <c r="AV7" s="13"/>
      <c r="AW7" s="13"/>
      <c r="AX7" s="13"/>
      <c r="AY7" s="13"/>
    </row>
    <row r="8" spans="2:51" x14ac:dyDescent="0.25">
      <c r="B8" s="349">
        <v>42256</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26768</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84" t="s">
        <v>44</v>
      </c>
      <c r="M9" s="359" t="s">
        <v>45</v>
      </c>
      <c r="N9" s="34" t="s">
        <v>46</v>
      </c>
      <c r="O9" s="367" t="s">
        <v>47</v>
      </c>
      <c r="P9" s="367" t="s">
        <v>48</v>
      </c>
      <c r="Q9" s="35" t="s">
        <v>49</v>
      </c>
      <c r="R9" s="374" t="s">
        <v>50</v>
      </c>
      <c r="S9" s="375"/>
      <c r="T9" s="376"/>
      <c r="U9" s="182" t="s">
        <v>51</v>
      </c>
      <c r="V9" s="182" t="s">
        <v>52</v>
      </c>
      <c r="W9" s="362" t="s">
        <v>53</v>
      </c>
      <c r="X9" s="380" t="s">
        <v>54</v>
      </c>
      <c r="Y9" s="381"/>
      <c r="Z9" s="381"/>
      <c r="AA9" s="381"/>
      <c r="AB9" s="381"/>
      <c r="AC9" s="381"/>
      <c r="AD9" s="381"/>
      <c r="AE9" s="382"/>
      <c r="AF9" s="180" t="s">
        <v>55</v>
      </c>
      <c r="AG9" s="180" t="s">
        <v>56</v>
      </c>
      <c r="AH9" s="369" t="s">
        <v>57</v>
      </c>
      <c r="AI9" s="383" t="s">
        <v>58</v>
      </c>
      <c r="AJ9" s="182" t="s">
        <v>59</v>
      </c>
      <c r="AK9" s="182" t="s">
        <v>60</v>
      </c>
      <c r="AL9" s="182" t="s">
        <v>61</v>
      </c>
      <c r="AM9" s="182" t="s">
        <v>62</v>
      </c>
      <c r="AN9" s="182" t="s">
        <v>63</v>
      </c>
      <c r="AO9" s="182" t="s">
        <v>64</v>
      </c>
      <c r="AP9" s="182" t="s">
        <v>65</v>
      </c>
      <c r="AQ9" s="367" t="s">
        <v>66</v>
      </c>
      <c r="AR9" s="182" t="s">
        <v>67</v>
      </c>
      <c r="AS9" s="369" t="s">
        <v>68</v>
      </c>
      <c r="AV9" s="36" t="s">
        <v>69</v>
      </c>
      <c r="AW9" s="36" t="s">
        <v>70</v>
      </c>
      <c r="AY9" s="37" t="s">
        <v>71</v>
      </c>
    </row>
    <row r="10" spans="2:51" x14ac:dyDescent="0.25">
      <c r="B10" s="182" t="s">
        <v>72</v>
      </c>
      <c r="C10" s="182" t="s">
        <v>73</v>
      </c>
      <c r="D10" s="182" t="s">
        <v>74</v>
      </c>
      <c r="E10" s="182" t="s">
        <v>75</v>
      </c>
      <c r="F10" s="182" t="s">
        <v>74</v>
      </c>
      <c r="G10" s="182" t="s">
        <v>75</v>
      </c>
      <c r="H10" s="366"/>
      <c r="I10" s="182" t="s">
        <v>75</v>
      </c>
      <c r="J10" s="182" t="s">
        <v>75</v>
      </c>
      <c r="K10" s="182" t="s">
        <v>75</v>
      </c>
      <c r="L10" s="29" t="s">
        <v>29</v>
      </c>
      <c r="M10" s="359"/>
      <c r="N10" s="29" t="s">
        <v>29</v>
      </c>
      <c r="O10" s="368"/>
      <c r="P10" s="368"/>
      <c r="Q10" s="2">
        <f>'SEPT 8'!$Q$34</f>
        <v>50865700</v>
      </c>
      <c r="R10" s="377"/>
      <c r="S10" s="378"/>
      <c r="T10" s="379"/>
      <c r="U10" s="182" t="s">
        <v>75</v>
      </c>
      <c r="V10" s="182" t="s">
        <v>75</v>
      </c>
      <c r="W10" s="362"/>
      <c r="X10" s="38" t="s">
        <v>76</v>
      </c>
      <c r="Y10" s="38" t="s">
        <v>77</v>
      </c>
      <c r="Z10" s="38" t="s">
        <v>78</v>
      </c>
      <c r="AA10" s="38" t="s">
        <v>79</v>
      </c>
      <c r="AB10" s="38" t="s">
        <v>80</v>
      </c>
      <c r="AC10" s="38" t="s">
        <v>81</v>
      </c>
      <c r="AD10" s="38" t="s">
        <v>82</v>
      </c>
      <c r="AE10" s="38" t="s">
        <v>83</v>
      </c>
      <c r="AF10" s="39"/>
      <c r="AG10" s="2">
        <f>'SEPT 8'!AG34:AG34</f>
        <v>40177116</v>
      </c>
      <c r="AH10" s="369"/>
      <c r="AI10" s="384"/>
      <c r="AJ10" s="182" t="s">
        <v>84</v>
      </c>
      <c r="AK10" s="182" t="s">
        <v>84</v>
      </c>
      <c r="AL10" s="182" t="s">
        <v>84</v>
      </c>
      <c r="AM10" s="182" t="s">
        <v>84</v>
      </c>
      <c r="AN10" s="182" t="s">
        <v>84</v>
      </c>
      <c r="AO10" s="182" t="s">
        <v>84</v>
      </c>
      <c r="AP10" s="2">
        <f>'SEPT 8'!AP34:AP34</f>
        <v>9147211</v>
      </c>
      <c r="AQ10" s="368"/>
      <c r="AR10" s="183" t="s">
        <v>85</v>
      </c>
      <c r="AS10" s="369"/>
      <c r="AV10" s="40" t="s">
        <v>86</v>
      </c>
      <c r="AW10" s="40" t="s">
        <v>87</v>
      </c>
      <c r="AY10" s="84" t="s">
        <v>126</v>
      </c>
    </row>
    <row r="11" spans="2:51" x14ac:dyDescent="0.25">
      <c r="B11" s="41">
        <v>2</v>
      </c>
      <c r="C11" s="41">
        <v>4.1666666666666664E-2</v>
      </c>
      <c r="D11" s="123">
        <v>9</v>
      </c>
      <c r="E11" s="42">
        <f>D11/1.42</f>
        <v>6.3380281690140849</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129</v>
      </c>
      <c r="P11" s="124">
        <v>94</v>
      </c>
      <c r="Q11" s="124">
        <v>50869555</v>
      </c>
      <c r="R11" s="47">
        <f>IF(ISBLANK(Q11),"-",Q11-Q10)</f>
        <v>3855</v>
      </c>
      <c r="S11" s="48">
        <f>R11*24/1000</f>
        <v>92.52</v>
      </c>
      <c r="T11" s="48">
        <f>R11/1000</f>
        <v>3.855</v>
      </c>
      <c r="U11" s="125">
        <v>5.5</v>
      </c>
      <c r="V11" s="125">
        <f>U11</f>
        <v>5.5</v>
      </c>
      <c r="W11" s="126" t="s">
        <v>125</v>
      </c>
      <c r="X11" s="128">
        <v>0</v>
      </c>
      <c r="Y11" s="128">
        <v>0</v>
      </c>
      <c r="Z11" s="128">
        <v>1077</v>
      </c>
      <c r="AA11" s="128">
        <v>0</v>
      </c>
      <c r="AB11" s="128">
        <v>1077</v>
      </c>
      <c r="AC11" s="49" t="s">
        <v>90</v>
      </c>
      <c r="AD11" s="49" t="s">
        <v>90</v>
      </c>
      <c r="AE11" s="49" t="s">
        <v>90</v>
      </c>
      <c r="AF11" s="127" t="s">
        <v>90</v>
      </c>
      <c r="AG11" s="127">
        <v>40177804</v>
      </c>
      <c r="AH11" s="50">
        <f>IF(ISBLANK(AG11),"-",AG11-AG10)</f>
        <v>688</v>
      </c>
      <c r="AI11" s="51">
        <f>AH11/T11</f>
        <v>178.46952010376134</v>
      </c>
      <c r="AJ11" s="108">
        <v>0</v>
      </c>
      <c r="AK11" s="108">
        <v>0</v>
      </c>
      <c r="AL11" s="108">
        <v>1</v>
      </c>
      <c r="AM11" s="108">
        <v>0</v>
      </c>
      <c r="AN11" s="108">
        <v>1</v>
      </c>
      <c r="AO11" s="108">
        <v>0.4</v>
      </c>
      <c r="AP11" s="128">
        <v>9148565</v>
      </c>
      <c r="AQ11" s="128">
        <f t="shared" ref="AQ11:AQ34" si="0">AP11-AP10</f>
        <v>1354</v>
      </c>
      <c r="AR11" s="52"/>
      <c r="AS11" s="53" t="s">
        <v>113</v>
      </c>
      <c r="AV11" s="40" t="s">
        <v>88</v>
      </c>
      <c r="AW11" s="40" t="s">
        <v>91</v>
      </c>
      <c r="AY11" s="84" t="s">
        <v>131</v>
      </c>
    </row>
    <row r="12" spans="2:51" x14ac:dyDescent="0.25">
      <c r="B12" s="41">
        <v>2.0416666666666701</v>
      </c>
      <c r="C12" s="41">
        <v>8.3333333333333329E-2</v>
      </c>
      <c r="D12" s="123">
        <v>11</v>
      </c>
      <c r="E12" s="42">
        <f t="shared" ref="E12:E34" si="1">D12/1.42</f>
        <v>7.746478873239437</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130</v>
      </c>
      <c r="P12" s="124">
        <v>93</v>
      </c>
      <c r="Q12" s="124">
        <v>50873380</v>
      </c>
      <c r="R12" s="47">
        <f t="shared" ref="R12:R34" si="4">IF(ISBLANK(Q12),"-",Q12-Q11)</f>
        <v>3825</v>
      </c>
      <c r="S12" s="48">
        <f t="shared" ref="S12:S34" si="5">R12*24/1000</f>
        <v>91.8</v>
      </c>
      <c r="T12" s="48">
        <f t="shared" ref="T12:T34" si="6">R12/1000</f>
        <v>3.8250000000000002</v>
      </c>
      <c r="U12" s="125">
        <v>6.9</v>
      </c>
      <c r="V12" s="125">
        <f t="shared" ref="V12:V34" si="7">U12</f>
        <v>6.9</v>
      </c>
      <c r="W12" s="126" t="s">
        <v>125</v>
      </c>
      <c r="X12" s="128">
        <v>0</v>
      </c>
      <c r="Y12" s="128">
        <v>0</v>
      </c>
      <c r="Z12" s="128">
        <v>1057</v>
      </c>
      <c r="AA12" s="128">
        <v>0</v>
      </c>
      <c r="AB12" s="128">
        <v>1057</v>
      </c>
      <c r="AC12" s="49" t="s">
        <v>90</v>
      </c>
      <c r="AD12" s="49" t="s">
        <v>90</v>
      </c>
      <c r="AE12" s="49" t="s">
        <v>90</v>
      </c>
      <c r="AF12" s="127" t="s">
        <v>90</v>
      </c>
      <c r="AG12" s="127">
        <v>40178452</v>
      </c>
      <c r="AH12" s="50">
        <f>IF(ISBLANK(AG12),"-",AG12-AG11)</f>
        <v>648</v>
      </c>
      <c r="AI12" s="51">
        <f t="shared" ref="AI12:AI34" si="8">AH12/T12</f>
        <v>169.41176470588235</v>
      </c>
      <c r="AJ12" s="108">
        <v>0</v>
      </c>
      <c r="AK12" s="108">
        <v>0</v>
      </c>
      <c r="AL12" s="108">
        <v>1</v>
      </c>
      <c r="AM12" s="108">
        <v>0</v>
      </c>
      <c r="AN12" s="108">
        <v>1</v>
      </c>
      <c r="AO12" s="108">
        <v>0.4</v>
      </c>
      <c r="AP12" s="128">
        <v>9149976</v>
      </c>
      <c r="AQ12" s="128">
        <f t="shared" si="0"/>
        <v>1411</v>
      </c>
      <c r="AR12" s="54">
        <v>1.05</v>
      </c>
      <c r="AS12" s="53" t="s">
        <v>113</v>
      </c>
      <c r="AV12" s="40" t="s">
        <v>92</v>
      </c>
      <c r="AW12" s="40" t="s">
        <v>93</v>
      </c>
      <c r="AY12" s="84" t="s">
        <v>132</v>
      </c>
    </row>
    <row r="13" spans="2:51" x14ac:dyDescent="0.25">
      <c r="B13" s="41">
        <v>2.0833333333333299</v>
      </c>
      <c r="C13" s="41">
        <v>0.125</v>
      </c>
      <c r="D13" s="123">
        <v>12</v>
      </c>
      <c r="E13" s="42">
        <f t="shared" si="1"/>
        <v>8.4507042253521139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126</v>
      </c>
      <c r="P13" s="124">
        <v>93</v>
      </c>
      <c r="Q13" s="124">
        <v>50877268</v>
      </c>
      <c r="R13" s="47">
        <f t="shared" si="4"/>
        <v>3888</v>
      </c>
      <c r="S13" s="48">
        <f t="shared" si="5"/>
        <v>93.311999999999998</v>
      </c>
      <c r="T13" s="48">
        <f t="shared" si="6"/>
        <v>3.8879999999999999</v>
      </c>
      <c r="U13" s="125">
        <v>8.1999999999999993</v>
      </c>
      <c r="V13" s="125">
        <f t="shared" si="7"/>
        <v>8.1999999999999993</v>
      </c>
      <c r="W13" s="126" t="s">
        <v>125</v>
      </c>
      <c r="X13" s="128">
        <v>0</v>
      </c>
      <c r="Y13" s="128">
        <v>0</v>
      </c>
      <c r="Z13" s="128">
        <v>1057</v>
      </c>
      <c r="AA13" s="128">
        <v>0</v>
      </c>
      <c r="AB13" s="128">
        <v>1057</v>
      </c>
      <c r="AC13" s="49" t="s">
        <v>90</v>
      </c>
      <c r="AD13" s="49" t="s">
        <v>90</v>
      </c>
      <c r="AE13" s="49" t="s">
        <v>90</v>
      </c>
      <c r="AF13" s="127" t="s">
        <v>90</v>
      </c>
      <c r="AG13" s="127">
        <v>40179104</v>
      </c>
      <c r="AH13" s="50">
        <f>IF(ISBLANK(AG13),"-",AG13-AG12)</f>
        <v>652</v>
      </c>
      <c r="AI13" s="51">
        <f t="shared" si="8"/>
        <v>167.6954732510288</v>
      </c>
      <c r="AJ13" s="108">
        <v>0</v>
      </c>
      <c r="AK13" s="108">
        <v>0</v>
      </c>
      <c r="AL13" s="108">
        <v>1</v>
      </c>
      <c r="AM13" s="108">
        <v>0</v>
      </c>
      <c r="AN13" s="108">
        <v>1</v>
      </c>
      <c r="AO13" s="108">
        <v>0.4</v>
      </c>
      <c r="AP13" s="128">
        <v>9151265</v>
      </c>
      <c r="AQ13" s="128">
        <f t="shared" si="0"/>
        <v>1289</v>
      </c>
      <c r="AR13" s="52"/>
      <c r="AS13" s="53" t="s">
        <v>113</v>
      </c>
      <c r="AV13" s="40" t="s">
        <v>94</v>
      </c>
      <c r="AW13" s="40" t="s">
        <v>95</v>
      </c>
      <c r="AY13" s="84" t="s">
        <v>129</v>
      </c>
    </row>
    <row r="14" spans="2:51" x14ac:dyDescent="0.25">
      <c r="B14" s="41">
        <v>2.125</v>
      </c>
      <c r="C14" s="41">
        <v>0.16666666666666699</v>
      </c>
      <c r="D14" s="123">
        <v>13</v>
      </c>
      <c r="E14" s="42">
        <f t="shared" si="1"/>
        <v>9.1549295774647899</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119</v>
      </c>
      <c r="P14" s="124">
        <v>89</v>
      </c>
      <c r="Q14" s="124">
        <v>50881067</v>
      </c>
      <c r="R14" s="47">
        <f t="shared" si="4"/>
        <v>3799</v>
      </c>
      <c r="S14" s="48">
        <f t="shared" si="5"/>
        <v>91.176000000000002</v>
      </c>
      <c r="T14" s="48">
        <f t="shared" si="6"/>
        <v>3.7989999999999999</v>
      </c>
      <c r="U14" s="125">
        <v>9.5</v>
      </c>
      <c r="V14" s="125">
        <f t="shared" si="7"/>
        <v>9.5</v>
      </c>
      <c r="W14" s="126" t="s">
        <v>125</v>
      </c>
      <c r="X14" s="128">
        <v>0</v>
      </c>
      <c r="Y14" s="128">
        <v>0</v>
      </c>
      <c r="Z14" s="128">
        <v>1017</v>
      </c>
      <c r="AA14" s="128">
        <v>0</v>
      </c>
      <c r="AB14" s="128">
        <v>1017</v>
      </c>
      <c r="AC14" s="49" t="s">
        <v>90</v>
      </c>
      <c r="AD14" s="49" t="s">
        <v>90</v>
      </c>
      <c r="AE14" s="49" t="s">
        <v>90</v>
      </c>
      <c r="AF14" s="127" t="s">
        <v>90</v>
      </c>
      <c r="AG14" s="127">
        <v>40179732</v>
      </c>
      <c r="AH14" s="50">
        <f t="shared" ref="AH14:AH34" si="9">IF(ISBLANK(AG14),"-",AG14-AG13)</f>
        <v>628</v>
      </c>
      <c r="AI14" s="51">
        <f t="shared" si="8"/>
        <v>165.30665964727561</v>
      </c>
      <c r="AJ14" s="108">
        <v>0</v>
      </c>
      <c r="AK14" s="108">
        <v>0</v>
      </c>
      <c r="AL14" s="108">
        <v>1</v>
      </c>
      <c r="AM14" s="108">
        <v>0</v>
      </c>
      <c r="AN14" s="108">
        <v>1</v>
      </c>
      <c r="AO14" s="108">
        <v>0.4</v>
      </c>
      <c r="AP14" s="128">
        <v>9152436</v>
      </c>
      <c r="AQ14" s="128">
        <f t="shared" si="0"/>
        <v>1171</v>
      </c>
      <c r="AR14" s="52"/>
      <c r="AS14" s="53" t="s">
        <v>113</v>
      </c>
      <c r="AT14" s="55"/>
      <c r="AV14" s="40" t="s">
        <v>96</v>
      </c>
      <c r="AW14" s="40" t="s">
        <v>97</v>
      </c>
    </row>
    <row r="15" spans="2:51" x14ac:dyDescent="0.25">
      <c r="B15" s="41">
        <v>2.1666666666666701</v>
      </c>
      <c r="C15" s="41">
        <v>0.20833333333333301</v>
      </c>
      <c r="D15" s="123">
        <v>16</v>
      </c>
      <c r="E15" s="42">
        <f t="shared" si="1"/>
        <v>11.267605633802818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105</v>
      </c>
      <c r="P15" s="124">
        <v>100</v>
      </c>
      <c r="Q15" s="124">
        <v>50885190</v>
      </c>
      <c r="R15" s="47">
        <f t="shared" si="4"/>
        <v>4123</v>
      </c>
      <c r="S15" s="48">
        <f t="shared" si="5"/>
        <v>98.951999999999998</v>
      </c>
      <c r="T15" s="48">
        <f t="shared" si="6"/>
        <v>4.1230000000000002</v>
      </c>
      <c r="U15" s="125">
        <v>9.5</v>
      </c>
      <c r="V15" s="125">
        <f t="shared" si="7"/>
        <v>9.5</v>
      </c>
      <c r="W15" s="126" t="s">
        <v>125</v>
      </c>
      <c r="X15" s="128">
        <v>0</v>
      </c>
      <c r="Y15" s="128">
        <v>0</v>
      </c>
      <c r="Z15" s="128">
        <v>1017</v>
      </c>
      <c r="AA15" s="128">
        <v>0</v>
      </c>
      <c r="AB15" s="128">
        <v>1017</v>
      </c>
      <c r="AC15" s="49" t="s">
        <v>90</v>
      </c>
      <c r="AD15" s="49" t="s">
        <v>90</v>
      </c>
      <c r="AE15" s="49" t="s">
        <v>90</v>
      </c>
      <c r="AF15" s="127" t="s">
        <v>90</v>
      </c>
      <c r="AG15" s="127">
        <v>40180336</v>
      </c>
      <c r="AH15" s="50">
        <f t="shared" si="9"/>
        <v>604</v>
      </c>
      <c r="AI15" s="51">
        <f t="shared" si="8"/>
        <v>146.49527043414989</v>
      </c>
      <c r="AJ15" s="108">
        <v>0</v>
      </c>
      <c r="AK15" s="108">
        <v>0</v>
      </c>
      <c r="AL15" s="108">
        <v>1</v>
      </c>
      <c r="AM15" s="108">
        <v>0</v>
      </c>
      <c r="AN15" s="108">
        <v>1</v>
      </c>
      <c r="AO15" s="108">
        <v>0</v>
      </c>
      <c r="AP15" s="128">
        <v>9152436</v>
      </c>
      <c r="AQ15" s="128">
        <f t="shared" si="0"/>
        <v>0</v>
      </c>
      <c r="AR15" s="52"/>
      <c r="AS15" s="53" t="s">
        <v>113</v>
      </c>
      <c r="AV15" s="40" t="s">
        <v>98</v>
      </c>
      <c r="AW15" s="40" t="s">
        <v>99</v>
      </c>
      <c r="AY15" s="107"/>
    </row>
    <row r="16" spans="2:51" x14ac:dyDescent="0.25">
      <c r="B16" s="41">
        <v>2.2083333333333299</v>
      </c>
      <c r="C16" s="41">
        <v>0.25</v>
      </c>
      <c r="D16" s="123">
        <v>10</v>
      </c>
      <c r="E16" s="42">
        <f t="shared" si="1"/>
        <v>7.042253521126761</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130</v>
      </c>
      <c r="P16" s="124">
        <v>126</v>
      </c>
      <c r="Q16" s="124">
        <v>50890432</v>
      </c>
      <c r="R16" s="47">
        <f t="shared" si="4"/>
        <v>5242</v>
      </c>
      <c r="S16" s="48">
        <f t="shared" si="5"/>
        <v>125.80800000000001</v>
      </c>
      <c r="T16" s="48">
        <f t="shared" si="6"/>
        <v>5.242</v>
      </c>
      <c r="U16" s="125">
        <v>9.5</v>
      </c>
      <c r="V16" s="125">
        <f t="shared" si="7"/>
        <v>9.5</v>
      </c>
      <c r="W16" s="126" t="s">
        <v>125</v>
      </c>
      <c r="X16" s="128">
        <v>0</v>
      </c>
      <c r="Y16" s="128">
        <v>0</v>
      </c>
      <c r="Z16" s="128">
        <v>1187</v>
      </c>
      <c r="AA16" s="128">
        <v>0</v>
      </c>
      <c r="AB16" s="128">
        <v>1187</v>
      </c>
      <c r="AC16" s="49" t="s">
        <v>90</v>
      </c>
      <c r="AD16" s="49" t="s">
        <v>90</v>
      </c>
      <c r="AE16" s="49" t="s">
        <v>90</v>
      </c>
      <c r="AF16" s="127" t="s">
        <v>90</v>
      </c>
      <c r="AG16" s="127">
        <v>40181292</v>
      </c>
      <c r="AH16" s="50">
        <f t="shared" si="9"/>
        <v>956</v>
      </c>
      <c r="AI16" s="51">
        <f t="shared" si="8"/>
        <v>182.37314002289202</v>
      </c>
      <c r="AJ16" s="108">
        <v>0</v>
      </c>
      <c r="AK16" s="108">
        <v>0</v>
      </c>
      <c r="AL16" s="108">
        <v>1</v>
      </c>
      <c r="AM16" s="108">
        <v>0</v>
      </c>
      <c r="AN16" s="108">
        <v>1</v>
      </c>
      <c r="AO16" s="108">
        <v>0</v>
      </c>
      <c r="AP16" s="128">
        <v>9152436</v>
      </c>
      <c r="AQ16" s="128">
        <f t="shared" si="0"/>
        <v>0</v>
      </c>
      <c r="AR16" s="54">
        <v>1.25</v>
      </c>
      <c r="AS16" s="53" t="s">
        <v>101</v>
      </c>
      <c r="AV16" s="40" t="s">
        <v>102</v>
      </c>
      <c r="AW16" s="40" t="s">
        <v>103</v>
      </c>
      <c r="AY16" s="107"/>
    </row>
    <row r="17" spans="1:51" x14ac:dyDescent="0.25">
      <c r="B17" s="41">
        <v>2.25</v>
      </c>
      <c r="C17" s="41">
        <v>0.29166666666666702</v>
      </c>
      <c r="D17" s="123">
        <v>7</v>
      </c>
      <c r="E17" s="42">
        <f t="shared" si="1"/>
        <v>4.9295774647887329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134</v>
      </c>
      <c r="P17" s="124">
        <v>141</v>
      </c>
      <c r="Q17" s="124">
        <v>50896404</v>
      </c>
      <c r="R17" s="47">
        <f t="shared" si="4"/>
        <v>5972</v>
      </c>
      <c r="S17" s="48">
        <f t="shared" si="5"/>
        <v>143.328</v>
      </c>
      <c r="T17" s="48">
        <f t="shared" si="6"/>
        <v>5.9720000000000004</v>
      </c>
      <c r="U17" s="125">
        <v>9.1</v>
      </c>
      <c r="V17" s="125">
        <f t="shared" si="7"/>
        <v>9.1</v>
      </c>
      <c r="W17" s="126" t="s">
        <v>133</v>
      </c>
      <c r="X17" s="128">
        <v>0</v>
      </c>
      <c r="Y17" s="128">
        <v>1065</v>
      </c>
      <c r="Z17" s="128">
        <v>1186</v>
      </c>
      <c r="AA17" s="128">
        <v>1185</v>
      </c>
      <c r="AB17" s="128">
        <v>1187</v>
      </c>
      <c r="AC17" s="49" t="s">
        <v>90</v>
      </c>
      <c r="AD17" s="49" t="s">
        <v>90</v>
      </c>
      <c r="AE17" s="49" t="s">
        <v>90</v>
      </c>
      <c r="AF17" s="127" t="s">
        <v>90</v>
      </c>
      <c r="AG17" s="127">
        <v>40182612</v>
      </c>
      <c r="AH17" s="50">
        <f t="shared" si="9"/>
        <v>1320</v>
      </c>
      <c r="AI17" s="51">
        <f t="shared" si="8"/>
        <v>221.03148024112522</v>
      </c>
      <c r="AJ17" s="108">
        <v>0</v>
      </c>
      <c r="AK17" s="108">
        <v>1</v>
      </c>
      <c r="AL17" s="108">
        <v>1</v>
      </c>
      <c r="AM17" s="108">
        <v>1</v>
      </c>
      <c r="AN17" s="108">
        <v>1</v>
      </c>
      <c r="AO17" s="108">
        <v>0</v>
      </c>
      <c r="AP17" s="128">
        <v>9152436</v>
      </c>
      <c r="AQ17" s="128">
        <f t="shared" si="0"/>
        <v>0</v>
      </c>
      <c r="AR17" s="52"/>
      <c r="AS17" s="53" t="s">
        <v>101</v>
      </c>
      <c r="AT17" s="55"/>
      <c r="AV17" s="40" t="s">
        <v>104</v>
      </c>
      <c r="AW17" s="40" t="s">
        <v>105</v>
      </c>
      <c r="AY17" s="111"/>
    </row>
    <row r="18" spans="1:51" x14ac:dyDescent="0.25">
      <c r="B18" s="41">
        <v>2.2916666666666701</v>
      </c>
      <c r="C18" s="41">
        <v>0.33333333333333298</v>
      </c>
      <c r="D18" s="123">
        <v>6</v>
      </c>
      <c r="E18" s="42">
        <f t="shared" si="1"/>
        <v>4.2253521126760569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133</v>
      </c>
      <c r="P18" s="124">
        <v>153</v>
      </c>
      <c r="Q18" s="124">
        <v>50902941</v>
      </c>
      <c r="R18" s="47">
        <f t="shared" si="4"/>
        <v>6537</v>
      </c>
      <c r="S18" s="48">
        <f t="shared" si="5"/>
        <v>156.88800000000001</v>
      </c>
      <c r="T18" s="48">
        <f t="shared" si="6"/>
        <v>6.5369999999999999</v>
      </c>
      <c r="U18" s="125">
        <v>8.3000000000000007</v>
      </c>
      <c r="V18" s="125">
        <f t="shared" si="7"/>
        <v>8.3000000000000007</v>
      </c>
      <c r="W18" s="126" t="s">
        <v>133</v>
      </c>
      <c r="X18" s="128">
        <v>0</v>
      </c>
      <c r="Y18" s="128">
        <v>1106</v>
      </c>
      <c r="Z18" s="128">
        <v>1186</v>
      </c>
      <c r="AA18" s="128">
        <v>1185</v>
      </c>
      <c r="AB18" s="128">
        <v>1188</v>
      </c>
      <c r="AC18" s="49" t="s">
        <v>90</v>
      </c>
      <c r="AD18" s="49" t="s">
        <v>90</v>
      </c>
      <c r="AE18" s="49" t="s">
        <v>90</v>
      </c>
      <c r="AF18" s="127" t="s">
        <v>90</v>
      </c>
      <c r="AG18" s="127">
        <v>40184092</v>
      </c>
      <c r="AH18" s="50">
        <f t="shared" si="9"/>
        <v>1480</v>
      </c>
      <c r="AI18" s="51">
        <f t="shared" si="8"/>
        <v>226.40354902860639</v>
      </c>
      <c r="AJ18" s="108">
        <v>0</v>
      </c>
      <c r="AK18" s="108">
        <v>1</v>
      </c>
      <c r="AL18" s="108">
        <v>1</v>
      </c>
      <c r="AM18" s="108">
        <v>1</v>
      </c>
      <c r="AN18" s="108">
        <v>1</v>
      </c>
      <c r="AO18" s="108">
        <v>0</v>
      </c>
      <c r="AP18" s="128">
        <v>9152436</v>
      </c>
      <c r="AQ18" s="128">
        <f t="shared" si="0"/>
        <v>0</v>
      </c>
      <c r="AR18" s="52"/>
      <c r="AS18" s="53" t="s">
        <v>101</v>
      </c>
      <c r="AV18" s="40" t="s">
        <v>106</v>
      </c>
      <c r="AW18" s="40" t="s">
        <v>107</v>
      </c>
      <c r="AY18" s="111"/>
    </row>
    <row r="19" spans="1:51" x14ac:dyDescent="0.25">
      <c r="B19" s="41">
        <v>2.3333333333333299</v>
      </c>
      <c r="C19" s="41">
        <v>0.375</v>
      </c>
      <c r="D19" s="123">
        <v>6</v>
      </c>
      <c r="E19" s="42">
        <f t="shared" si="1"/>
        <v>4.2253521126760569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134</v>
      </c>
      <c r="P19" s="124">
        <v>147</v>
      </c>
      <c r="Q19" s="124">
        <v>50908925</v>
      </c>
      <c r="R19" s="47">
        <f t="shared" si="4"/>
        <v>5984</v>
      </c>
      <c r="S19" s="48">
        <f t="shared" si="5"/>
        <v>143.61600000000001</v>
      </c>
      <c r="T19" s="48">
        <f t="shared" si="6"/>
        <v>5.984</v>
      </c>
      <c r="U19" s="125">
        <v>7.6</v>
      </c>
      <c r="V19" s="125">
        <f t="shared" si="7"/>
        <v>7.6</v>
      </c>
      <c r="W19" s="126" t="s">
        <v>133</v>
      </c>
      <c r="X19" s="128">
        <v>0</v>
      </c>
      <c r="Y19" s="128">
        <v>1106</v>
      </c>
      <c r="Z19" s="128">
        <v>1187</v>
      </c>
      <c r="AA19" s="128">
        <v>1185</v>
      </c>
      <c r="AB19" s="128">
        <v>1188</v>
      </c>
      <c r="AC19" s="49" t="s">
        <v>90</v>
      </c>
      <c r="AD19" s="49" t="s">
        <v>90</v>
      </c>
      <c r="AE19" s="49" t="s">
        <v>90</v>
      </c>
      <c r="AF19" s="127" t="s">
        <v>90</v>
      </c>
      <c r="AG19" s="127">
        <v>40185424</v>
      </c>
      <c r="AH19" s="50">
        <f t="shared" si="9"/>
        <v>1332</v>
      </c>
      <c r="AI19" s="51">
        <f t="shared" si="8"/>
        <v>222.59358288770053</v>
      </c>
      <c r="AJ19" s="108">
        <v>0</v>
      </c>
      <c r="AK19" s="108">
        <v>1</v>
      </c>
      <c r="AL19" s="108">
        <v>1</v>
      </c>
      <c r="AM19" s="108">
        <v>1</v>
      </c>
      <c r="AN19" s="108">
        <v>1</v>
      </c>
      <c r="AO19" s="108">
        <v>0</v>
      </c>
      <c r="AP19" s="128">
        <v>9152436</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149</v>
      </c>
      <c r="Q20" s="124">
        <v>50915173</v>
      </c>
      <c r="R20" s="47">
        <f t="shared" si="4"/>
        <v>6248</v>
      </c>
      <c r="S20" s="48">
        <f t="shared" si="5"/>
        <v>149.952</v>
      </c>
      <c r="T20" s="48">
        <f t="shared" si="6"/>
        <v>6.2480000000000002</v>
      </c>
      <c r="U20" s="125">
        <v>6.8</v>
      </c>
      <c r="V20" s="125">
        <f t="shared" si="7"/>
        <v>6.8</v>
      </c>
      <c r="W20" s="126" t="s">
        <v>133</v>
      </c>
      <c r="X20" s="128">
        <v>0</v>
      </c>
      <c r="Y20" s="128">
        <v>1106</v>
      </c>
      <c r="Z20" s="128">
        <v>1187</v>
      </c>
      <c r="AA20" s="128">
        <v>1185</v>
      </c>
      <c r="AB20" s="128">
        <v>1187</v>
      </c>
      <c r="AC20" s="49" t="s">
        <v>90</v>
      </c>
      <c r="AD20" s="49" t="s">
        <v>90</v>
      </c>
      <c r="AE20" s="49" t="s">
        <v>90</v>
      </c>
      <c r="AF20" s="127" t="s">
        <v>90</v>
      </c>
      <c r="AG20" s="127">
        <v>40186828</v>
      </c>
      <c r="AH20" s="50">
        <f t="shared" si="9"/>
        <v>1404</v>
      </c>
      <c r="AI20" s="51">
        <f t="shared" si="8"/>
        <v>224.71190781049935</v>
      </c>
      <c r="AJ20" s="108">
        <v>0</v>
      </c>
      <c r="AK20" s="108">
        <v>1</v>
      </c>
      <c r="AL20" s="108">
        <v>1</v>
      </c>
      <c r="AM20" s="108">
        <v>1</v>
      </c>
      <c r="AN20" s="108">
        <v>1</v>
      </c>
      <c r="AO20" s="108">
        <v>0</v>
      </c>
      <c r="AP20" s="128">
        <v>9152436</v>
      </c>
      <c r="AQ20" s="128">
        <f t="shared" si="0"/>
        <v>0</v>
      </c>
      <c r="AR20" s="54">
        <v>1.4</v>
      </c>
      <c r="AS20" s="53" t="s">
        <v>101</v>
      </c>
      <c r="AY20" s="111"/>
    </row>
    <row r="21" spans="1:51" x14ac:dyDescent="0.25">
      <c r="B21" s="41">
        <v>2.4166666666666701</v>
      </c>
      <c r="C21" s="41">
        <v>0.45833333333333298</v>
      </c>
      <c r="D21" s="123">
        <v>8</v>
      </c>
      <c r="E21" s="42">
        <f t="shared" si="1"/>
        <v>5.6338028169014089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135</v>
      </c>
      <c r="P21" s="124">
        <v>147</v>
      </c>
      <c r="Q21" s="124">
        <v>50921616</v>
      </c>
      <c r="R21" s="47">
        <f t="shared" si="4"/>
        <v>6443</v>
      </c>
      <c r="S21" s="48">
        <f t="shared" si="5"/>
        <v>154.63200000000001</v>
      </c>
      <c r="T21" s="48">
        <f t="shared" si="6"/>
        <v>6.4429999999999996</v>
      </c>
      <c r="U21" s="125">
        <v>6</v>
      </c>
      <c r="V21" s="125">
        <f t="shared" si="7"/>
        <v>6</v>
      </c>
      <c r="W21" s="126" t="s">
        <v>133</v>
      </c>
      <c r="X21" s="128">
        <v>0</v>
      </c>
      <c r="Y21" s="128">
        <v>1106</v>
      </c>
      <c r="Z21" s="128">
        <v>1188</v>
      </c>
      <c r="AA21" s="128">
        <v>1185</v>
      </c>
      <c r="AB21" s="128">
        <v>1187</v>
      </c>
      <c r="AC21" s="49" t="s">
        <v>90</v>
      </c>
      <c r="AD21" s="49" t="s">
        <v>90</v>
      </c>
      <c r="AE21" s="49" t="s">
        <v>90</v>
      </c>
      <c r="AF21" s="127" t="s">
        <v>90</v>
      </c>
      <c r="AG21" s="127">
        <v>40188284</v>
      </c>
      <c r="AH21" s="50">
        <f t="shared" si="9"/>
        <v>1456</v>
      </c>
      <c r="AI21" s="51">
        <f t="shared" si="8"/>
        <v>225.98168555020953</v>
      </c>
      <c r="AJ21" s="108">
        <v>0</v>
      </c>
      <c r="AK21" s="108">
        <v>1</v>
      </c>
      <c r="AL21" s="108">
        <v>1</v>
      </c>
      <c r="AM21" s="108">
        <v>1</v>
      </c>
      <c r="AN21" s="108">
        <v>1</v>
      </c>
      <c r="AO21" s="108">
        <v>0</v>
      </c>
      <c r="AP21" s="128">
        <v>9152436</v>
      </c>
      <c r="AQ21" s="128">
        <f t="shared" si="0"/>
        <v>0</v>
      </c>
      <c r="AR21" s="52"/>
      <c r="AS21" s="53" t="s">
        <v>101</v>
      </c>
      <c r="AY21" s="111"/>
    </row>
    <row r="22" spans="1:51" x14ac:dyDescent="0.25">
      <c r="B22" s="41">
        <v>2.4583333333333299</v>
      </c>
      <c r="C22" s="41">
        <v>0.5</v>
      </c>
      <c r="D22" s="123">
        <v>5</v>
      </c>
      <c r="E22" s="42">
        <f t="shared" si="1"/>
        <v>3.5211267605633805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128</v>
      </c>
      <c r="P22" s="124">
        <v>142</v>
      </c>
      <c r="Q22" s="124">
        <v>50927467</v>
      </c>
      <c r="R22" s="47">
        <f t="shared" si="4"/>
        <v>5851</v>
      </c>
      <c r="S22" s="48">
        <f t="shared" si="5"/>
        <v>140.42400000000001</v>
      </c>
      <c r="T22" s="48">
        <f t="shared" si="6"/>
        <v>5.851</v>
      </c>
      <c r="U22" s="125">
        <v>5.3</v>
      </c>
      <c r="V22" s="125">
        <f t="shared" si="7"/>
        <v>5.3</v>
      </c>
      <c r="W22" s="126" t="s">
        <v>133</v>
      </c>
      <c r="X22" s="128">
        <v>0</v>
      </c>
      <c r="Y22" s="128">
        <v>1106</v>
      </c>
      <c r="Z22" s="128">
        <v>1186</v>
      </c>
      <c r="AA22" s="128">
        <v>1185</v>
      </c>
      <c r="AB22" s="128">
        <v>1187</v>
      </c>
      <c r="AC22" s="49" t="s">
        <v>90</v>
      </c>
      <c r="AD22" s="49" t="s">
        <v>90</v>
      </c>
      <c r="AE22" s="49" t="s">
        <v>90</v>
      </c>
      <c r="AF22" s="127" t="s">
        <v>90</v>
      </c>
      <c r="AG22" s="127">
        <v>40189628</v>
      </c>
      <c r="AH22" s="50">
        <f t="shared" si="9"/>
        <v>1344</v>
      </c>
      <c r="AI22" s="51">
        <f t="shared" si="8"/>
        <v>229.70432404717141</v>
      </c>
      <c r="AJ22" s="108">
        <v>0</v>
      </c>
      <c r="AK22" s="108">
        <v>1</v>
      </c>
      <c r="AL22" s="108">
        <v>1</v>
      </c>
      <c r="AM22" s="108">
        <v>1</v>
      </c>
      <c r="AN22" s="108">
        <v>1</v>
      </c>
      <c r="AO22" s="108">
        <v>0</v>
      </c>
      <c r="AP22" s="128">
        <v>9152436</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128</v>
      </c>
      <c r="P23" s="124">
        <v>137</v>
      </c>
      <c r="Q23" s="124">
        <v>50933658</v>
      </c>
      <c r="R23" s="47">
        <f t="shared" si="4"/>
        <v>6191</v>
      </c>
      <c r="S23" s="48">
        <f t="shared" si="5"/>
        <v>148.584</v>
      </c>
      <c r="T23" s="48">
        <f t="shared" si="6"/>
        <v>6.1909999999999998</v>
      </c>
      <c r="U23" s="125">
        <v>4.5</v>
      </c>
      <c r="V23" s="125">
        <f t="shared" si="7"/>
        <v>4.5</v>
      </c>
      <c r="W23" s="126" t="s">
        <v>133</v>
      </c>
      <c r="X23" s="128">
        <v>0</v>
      </c>
      <c r="Y23" s="128">
        <v>1106</v>
      </c>
      <c r="Z23" s="128">
        <v>1187</v>
      </c>
      <c r="AA23" s="128">
        <v>1185</v>
      </c>
      <c r="AB23" s="128">
        <v>1187</v>
      </c>
      <c r="AC23" s="49" t="s">
        <v>90</v>
      </c>
      <c r="AD23" s="49" t="s">
        <v>90</v>
      </c>
      <c r="AE23" s="49" t="s">
        <v>90</v>
      </c>
      <c r="AF23" s="127" t="s">
        <v>90</v>
      </c>
      <c r="AG23" s="127">
        <v>40191080</v>
      </c>
      <c r="AH23" s="50">
        <f t="shared" si="9"/>
        <v>1452</v>
      </c>
      <c r="AI23" s="51">
        <f t="shared" si="8"/>
        <v>234.53400096914876</v>
      </c>
      <c r="AJ23" s="108">
        <v>0</v>
      </c>
      <c r="AK23" s="108">
        <v>1</v>
      </c>
      <c r="AL23" s="108">
        <v>1</v>
      </c>
      <c r="AM23" s="108">
        <v>1</v>
      </c>
      <c r="AN23" s="108">
        <v>1</v>
      </c>
      <c r="AO23" s="108">
        <v>0</v>
      </c>
      <c r="AP23" s="128">
        <v>9152436</v>
      </c>
      <c r="AQ23" s="128">
        <f t="shared" si="0"/>
        <v>0</v>
      </c>
      <c r="AR23" s="52"/>
      <c r="AS23" s="53" t="s">
        <v>113</v>
      </c>
      <c r="AT23" s="55"/>
      <c r="AV23" s="57" t="s">
        <v>111</v>
      </c>
      <c r="AW23" s="58" t="s">
        <v>112</v>
      </c>
      <c r="AY23" s="111"/>
    </row>
    <row r="24" spans="1:51" x14ac:dyDescent="0.25">
      <c r="B24" s="41">
        <v>2.5416666666666701</v>
      </c>
      <c r="C24" s="41">
        <v>0.58333333333333404</v>
      </c>
      <c r="D24" s="123">
        <v>5</v>
      </c>
      <c r="E24" s="42">
        <f t="shared" si="1"/>
        <v>3.5211267605633805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129</v>
      </c>
      <c r="P24" s="124">
        <v>136</v>
      </c>
      <c r="Q24" s="124">
        <v>50939429</v>
      </c>
      <c r="R24" s="47">
        <f t="shared" si="4"/>
        <v>5771</v>
      </c>
      <c r="S24" s="48">
        <f t="shared" si="5"/>
        <v>138.50399999999999</v>
      </c>
      <c r="T24" s="48">
        <f t="shared" si="6"/>
        <v>5.7709999999999999</v>
      </c>
      <c r="U24" s="125">
        <v>3.7</v>
      </c>
      <c r="V24" s="125">
        <f t="shared" si="7"/>
        <v>3.7</v>
      </c>
      <c r="W24" s="126" t="s">
        <v>133</v>
      </c>
      <c r="X24" s="128">
        <v>0</v>
      </c>
      <c r="Y24" s="128">
        <v>1065</v>
      </c>
      <c r="Z24" s="128">
        <v>1187</v>
      </c>
      <c r="AA24" s="128">
        <v>1185</v>
      </c>
      <c r="AB24" s="128">
        <v>1187</v>
      </c>
      <c r="AC24" s="49" t="s">
        <v>90</v>
      </c>
      <c r="AD24" s="49" t="s">
        <v>90</v>
      </c>
      <c r="AE24" s="49" t="s">
        <v>90</v>
      </c>
      <c r="AF24" s="127" t="s">
        <v>90</v>
      </c>
      <c r="AG24" s="127">
        <v>40192436</v>
      </c>
      <c r="AH24" s="50">
        <f t="shared" si="9"/>
        <v>1356</v>
      </c>
      <c r="AI24" s="51">
        <f t="shared" si="8"/>
        <v>234.96794316409634</v>
      </c>
      <c r="AJ24" s="108">
        <v>0</v>
      </c>
      <c r="AK24" s="108">
        <v>1</v>
      </c>
      <c r="AL24" s="108">
        <v>1</v>
      </c>
      <c r="AM24" s="108">
        <v>1</v>
      </c>
      <c r="AN24" s="108">
        <v>1</v>
      </c>
      <c r="AO24" s="108">
        <v>0</v>
      </c>
      <c r="AP24" s="128">
        <v>9152436</v>
      </c>
      <c r="AQ24" s="128">
        <f t="shared" si="0"/>
        <v>0</v>
      </c>
      <c r="AR24" s="54">
        <v>1.23</v>
      </c>
      <c r="AS24" s="53" t="s">
        <v>113</v>
      </c>
      <c r="AV24" s="59" t="s">
        <v>29</v>
      </c>
      <c r="AW24" s="59">
        <v>14.7</v>
      </c>
      <c r="AY24" s="111"/>
    </row>
    <row r="25" spans="1:51" x14ac:dyDescent="0.25">
      <c r="B25" s="41">
        <v>2.5833333333333299</v>
      </c>
      <c r="C25" s="41">
        <v>0.625</v>
      </c>
      <c r="D25" s="123">
        <v>5</v>
      </c>
      <c r="E25" s="42">
        <f t="shared" si="1"/>
        <v>3.5211267605633805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132</v>
      </c>
      <c r="P25" s="124">
        <v>132</v>
      </c>
      <c r="Q25" s="124">
        <v>50944988</v>
      </c>
      <c r="R25" s="47">
        <f t="shared" si="4"/>
        <v>5559</v>
      </c>
      <c r="S25" s="48">
        <f t="shared" si="5"/>
        <v>133.416</v>
      </c>
      <c r="T25" s="48">
        <f t="shared" si="6"/>
        <v>5.5590000000000002</v>
      </c>
      <c r="U25" s="125">
        <v>3.3</v>
      </c>
      <c r="V25" s="125">
        <f t="shared" si="7"/>
        <v>3.3</v>
      </c>
      <c r="W25" s="126" t="s">
        <v>133</v>
      </c>
      <c r="X25" s="128">
        <v>0</v>
      </c>
      <c r="Y25" s="128">
        <v>1035</v>
      </c>
      <c r="Z25" s="128">
        <v>1186</v>
      </c>
      <c r="AA25" s="128">
        <v>1185</v>
      </c>
      <c r="AB25" s="128">
        <v>1186</v>
      </c>
      <c r="AC25" s="49" t="s">
        <v>90</v>
      </c>
      <c r="AD25" s="49" t="s">
        <v>90</v>
      </c>
      <c r="AE25" s="49" t="s">
        <v>90</v>
      </c>
      <c r="AF25" s="127" t="s">
        <v>90</v>
      </c>
      <c r="AG25" s="127">
        <v>40193740</v>
      </c>
      <c r="AH25" s="50">
        <f t="shared" si="9"/>
        <v>1304</v>
      </c>
      <c r="AI25" s="51">
        <f t="shared" si="8"/>
        <v>234.57456377046231</v>
      </c>
      <c r="AJ25" s="108">
        <v>0</v>
      </c>
      <c r="AK25" s="108">
        <v>1</v>
      </c>
      <c r="AL25" s="108">
        <v>1</v>
      </c>
      <c r="AM25" s="108">
        <v>1</v>
      </c>
      <c r="AN25" s="108">
        <v>1</v>
      </c>
      <c r="AO25" s="108">
        <v>0</v>
      </c>
      <c r="AP25" s="128">
        <v>9152436</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134</v>
      </c>
      <c r="P26" s="124">
        <v>140</v>
      </c>
      <c r="Q26" s="124">
        <v>50950653</v>
      </c>
      <c r="R26" s="47">
        <f t="shared" si="4"/>
        <v>5665</v>
      </c>
      <c r="S26" s="48">
        <f t="shared" si="5"/>
        <v>135.96</v>
      </c>
      <c r="T26" s="48">
        <f t="shared" si="6"/>
        <v>5.665</v>
      </c>
      <c r="U26" s="125">
        <v>3.1</v>
      </c>
      <c r="V26" s="125">
        <f t="shared" si="7"/>
        <v>3.1</v>
      </c>
      <c r="W26" s="126" t="s">
        <v>133</v>
      </c>
      <c r="X26" s="128">
        <v>0</v>
      </c>
      <c r="Y26" s="128">
        <v>1033</v>
      </c>
      <c r="Z26" s="128">
        <v>1187</v>
      </c>
      <c r="AA26" s="128">
        <v>1185</v>
      </c>
      <c r="AB26" s="128">
        <v>1186</v>
      </c>
      <c r="AC26" s="49" t="s">
        <v>90</v>
      </c>
      <c r="AD26" s="49" t="s">
        <v>90</v>
      </c>
      <c r="AE26" s="49" t="s">
        <v>90</v>
      </c>
      <c r="AF26" s="127" t="s">
        <v>90</v>
      </c>
      <c r="AG26" s="127">
        <v>40195068</v>
      </c>
      <c r="AH26" s="50">
        <f t="shared" si="9"/>
        <v>1328</v>
      </c>
      <c r="AI26" s="51">
        <f t="shared" si="8"/>
        <v>234.42188879082082</v>
      </c>
      <c r="AJ26" s="108">
        <v>0</v>
      </c>
      <c r="AK26" s="108">
        <v>1</v>
      </c>
      <c r="AL26" s="108">
        <v>1</v>
      </c>
      <c r="AM26" s="108">
        <v>1</v>
      </c>
      <c r="AN26" s="108">
        <v>1</v>
      </c>
      <c r="AO26" s="108">
        <v>0</v>
      </c>
      <c r="AP26" s="128">
        <v>9152436</v>
      </c>
      <c r="AQ26" s="128">
        <f t="shared" si="0"/>
        <v>0</v>
      </c>
      <c r="AR26" s="52"/>
      <c r="AS26" s="53" t="s">
        <v>113</v>
      </c>
      <c r="AV26" s="59" t="s">
        <v>114</v>
      </c>
      <c r="AW26" s="59">
        <v>1.01325</v>
      </c>
      <c r="AY26" s="111"/>
    </row>
    <row r="27" spans="1:51" x14ac:dyDescent="0.25">
      <c r="B27" s="41">
        <v>2.6666666666666701</v>
      </c>
      <c r="C27" s="41">
        <v>0.70833333333333404</v>
      </c>
      <c r="D27" s="123">
        <v>4</v>
      </c>
      <c r="E27" s="42">
        <f t="shared" si="1"/>
        <v>2.8169014084507045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134</v>
      </c>
      <c r="P27" s="124">
        <v>138</v>
      </c>
      <c r="Q27" s="124">
        <v>50956605</v>
      </c>
      <c r="R27" s="47">
        <f t="shared" si="4"/>
        <v>5952</v>
      </c>
      <c r="S27" s="48">
        <f t="shared" si="5"/>
        <v>142.84800000000001</v>
      </c>
      <c r="T27" s="48">
        <f t="shared" si="6"/>
        <v>5.952</v>
      </c>
      <c r="U27" s="125">
        <v>2.8</v>
      </c>
      <c r="V27" s="125">
        <f t="shared" si="7"/>
        <v>2.8</v>
      </c>
      <c r="W27" s="126" t="s">
        <v>133</v>
      </c>
      <c r="X27" s="128">
        <v>0</v>
      </c>
      <c r="Y27" s="128">
        <v>1035</v>
      </c>
      <c r="Z27" s="128">
        <v>1186</v>
      </c>
      <c r="AA27" s="128">
        <v>1185</v>
      </c>
      <c r="AB27" s="128">
        <v>1187</v>
      </c>
      <c r="AC27" s="49" t="s">
        <v>90</v>
      </c>
      <c r="AD27" s="49" t="s">
        <v>90</v>
      </c>
      <c r="AE27" s="49" t="s">
        <v>90</v>
      </c>
      <c r="AF27" s="127" t="s">
        <v>90</v>
      </c>
      <c r="AG27" s="127">
        <v>40196444</v>
      </c>
      <c r="AH27" s="50">
        <f t="shared" si="9"/>
        <v>1376</v>
      </c>
      <c r="AI27" s="51">
        <f t="shared" si="8"/>
        <v>231.18279569892474</v>
      </c>
      <c r="AJ27" s="108">
        <v>0</v>
      </c>
      <c r="AK27" s="108">
        <v>1</v>
      </c>
      <c r="AL27" s="108">
        <v>1</v>
      </c>
      <c r="AM27" s="108">
        <v>1</v>
      </c>
      <c r="AN27" s="108">
        <v>1</v>
      </c>
      <c r="AO27" s="108">
        <v>0</v>
      </c>
      <c r="AP27" s="128">
        <v>9152436</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136</v>
      </c>
      <c r="P28" s="124">
        <v>114</v>
      </c>
      <c r="Q28" s="124">
        <v>50962158</v>
      </c>
      <c r="R28" s="47">
        <f t="shared" si="4"/>
        <v>5553</v>
      </c>
      <c r="S28" s="48">
        <f t="shared" si="5"/>
        <v>133.27199999999999</v>
      </c>
      <c r="T28" s="48">
        <f t="shared" si="6"/>
        <v>5.5529999999999999</v>
      </c>
      <c r="U28" s="125">
        <v>2.6</v>
      </c>
      <c r="V28" s="125">
        <f t="shared" si="7"/>
        <v>2.6</v>
      </c>
      <c r="W28" s="126" t="s">
        <v>133</v>
      </c>
      <c r="X28" s="128">
        <v>0</v>
      </c>
      <c r="Y28" s="128">
        <v>1014</v>
      </c>
      <c r="Z28" s="128">
        <v>1187</v>
      </c>
      <c r="AA28" s="128">
        <v>1185</v>
      </c>
      <c r="AB28" s="128">
        <v>1187</v>
      </c>
      <c r="AC28" s="49" t="s">
        <v>90</v>
      </c>
      <c r="AD28" s="49" t="s">
        <v>90</v>
      </c>
      <c r="AE28" s="49" t="s">
        <v>90</v>
      </c>
      <c r="AF28" s="127" t="s">
        <v>90</v>
      </c>
      <c r="AG28" s="127">
        <v>40197724</v>
      </c>
      <c r="AH28" s="50">
        <f t="shared" si="9"/>
        <v>1280</v>
      </c>
      <c r="AI28" s="51">
        <f t="shared" si="8"/>
        <v>230.50603277507653</v>
      </c>
      <c r="AJ28" s="108">
        <v>0</v>
      </c>
      <c r="AK28" s="108">
        <v>1</v>
      </c>
      <c r="AL28" s="108">
        <v>1</v>
      </c>
      <c r="AM28" s="108">
        <v>1</v>
      </c>
      <c r="AN28" s="108">
        <v>1</v>
      </c>
      <c r="AO28" s="108">
        <v>0</v>
      </c>
      <c r="AP28" s="128">
        <v>9152436</v>
      </c>
      <c r="AQ28" s="128">
        <f t="shared" si="0"/>
        <v>0</v>
      </c>
      <c r="AR28" s="54">
        <v>1.0900000000000001</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135</v>
      </c>
      <c r="P29" s="124">
        <v>135</v>
      </c>
      <c r="Q29" s="124">
        <v>50967934</v>
      </c>
      <c r="R29" s="47">
        <f t="shared" si="4"/>
        <v>5776</v>
      </c>
      <c r="S29" s="48">
        <f t="shared" si="5"/>
        <v>138.624</v>
      </c>
      <c r="T29" s="48">
        <f t="shared" si="6"/>
        <v>5.7759999999999998</v>
      </c>
      <c r="U29" s="125">
        <v>2.4</v>
      </c>
      <c r="V29" s="125">
        <f t="shared" si="7"/>
        <v>2.4</v>
      </c>
      <c r="W29" s="126" t="s">
        <v>133</v>
      </c>
      <c r="X29" s="128">
        <v>0</v>
      </c>
      <c r="Y29" s="128">
        <v>1013</v>
      </c>
      <c r="Z29" s="128">
        <v>1187</v>
      </c>
      <c r="AA29" s="128">
        <v>1185</v>
      </c>
      <c r="AB29" s="128">
        <v>1187</v>
      </c>
      <c r="AC29" s="49" t="s">
        <v>90</v>
      </c>
      <c r="AD29" s="49" t="s">
        <v>90</v>
      </c>
      <c r="AE29" s="49" t="s">
        <v>90</v>
      </c>
      <c r="AF29" s="127" t="s">
        <v>90</v>
      </c>
      <c r="AG29" s="127">
        <v>40199068</v>
      </c>
      <c r="AH29" s="50">
        <f t="shared" si="9"/>
        <v>1344</v>
      </c>
      <c r="AI29" s="51">
        <f t="shared" si="8"/>
        <v>232.6869806094183</v>
      </c>
      <c r="AJ29" s="108">
        <v>0</v>
      </c>
      <c r="AK29" s="108">
        <v>1</v>
      </c>
      <c r="AL29" s="108">
        <v>1</v>
      </c>
      <c r="AM29" s="108">
        <v>1</v>
      </c>
      <c r="AN29" s="108">
        <v>1</v>
      </c>
      <c r="AO29" s="108">
        <v>0</v>
      </c>
      <c r="AP29" s="128">
        <v>9152436</v>
      </c>
      <c r="AQ29" s="128">
        <f t="shared" si="0"/>
        <v>0</v>
      </c>
      <c r="AR29" s="52"/>
      <c r="AS29" s="53" t="s">
        <v>113</v>
      </c>
      <c r="AY29" s="111"/>
    </row>
    <row r="30" spans="1:51" x14ac:dyDescent="0.25">
      <c r="B30" s="41">
        <v>2.7916666666666701</v>
      </c>
      <c r="C30" s="41">
        <v>0.83333333333333703</v>
      </c>
      <c r="D30" s="123">
        <v>4</v>
      </c>
      <c r="E30" s="42">
        <f t="shared" si="1"/>
        <v>2.8169014084507045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135</v>
      </c>
      <c r="P30" s="124">
        <v>142</v>
      </c>
      <c r="Q30" s="124">
        <v>50973526</v>
      </c>
      <c r="R30" s="47">
        <f t="shared" si="4"/>
        <v>5592</v>
      </c>
      <c r="S30" s="48">
        <f t="shared" si="5"/>
        <v>134.208</v>
      </c>
      <c r="T30" s="48">
        <f t="shared" si="6"/>
        <v>5.5919999999999996</v>
      </c>
      <c r="U30" s="125">
        <v>2.2999999999999998</v>
      </c>
      <c r="V30" s="125">
        <f t="shared" si="7"/>
        <v>2.2999999999999998</v>
      </c>
      <c r="W30" s="126" t="s">
        <v>144</v>
      </c>
      <c r="X30" s="128">
        <v>0</v>
      </c>
      <c r="Y30" s="128">
        <v>963</v>
      </c>
      <c r="Z30" s="128">
        <v>1187</v>
      </c>
      <c r="AA30" s="128">
        <v>1185</v>
      </c>
      <c r="AB30" s="128">
        <v>1187</v>
      </c>
      <c r="AC30" s="49" t="s">
        <v>90</v>
      </c>
      <c r="AD30" s="49" t="s">
        <v>90</v>
      </c>
      <c r="AE30" s="49" t="s">
        <v>90</v>
      </c>
      <c r="AF30" s="127" t="s">
        <v>90</v>
      </c>
      <c r="AG30" s="127">
        <v>40200376</v>
      </c>
      <c r="AH30" s="50">
        <f t="shared" si="9"/>
        <v>1308</v>
      </c>
      <c r="AI30" s="51">
        <f t="shared" si="8"/>
        <v>233.90557939914166</v>
      </c>
      <c r="AJ30" s="108">
        <v>0</v>
      </c>
      <c r="AK30" s="108">
        <v>1</v>
      </c>
      <c r="AL30" s="108">
        <v>1</v>
      </c>
      <c r="AM30" s="108">
        <v>1</v>
      </c>
      <c r="AN30" s="108">
        <v>1</v>
      </c>
      <c r="AO30" s="108">
        <v>0</v>
      </c>
      <c r="AP30" s="128">
        <v>9152436</v>
      </c>
      <c r="AQ30" s="128">
        <f t="shared" si="0"/>
        <v>0</v>
      </c>
      <c r="AR30" s="52"/>
      <c r="AS30" s="53" t="s">
        <v>113</v>
      </c>
      <c r="AV30" s="370" t="s">
        <v>117</v>
      </c>
      <c r="AW30" s="370"/>
      <c r="AY30" s="111"/>
    </row>
    <row r="31" spans="1:51" x14ac:dyDescent="0.25">
      <c r="B31" s="41">
        <v>2.8333333333333299</v>
      </c>
      <c r="C31" s="41">
        <v>0.875000000000004</v>
      </c>
      <c r="D31" s="123">
        <v>8</v>
      </c>
      <c r="E31" s="42">
        <f t="shared" si="1"/>
        <v>5.6338028169014089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110</v>
      </c>
      <c r="P31" s="124">
        <v>127</v>
      </c>
      <c r="Q31" s="124">
        <v>50978825</v>
      </c>
      <c r="R31" s="47">
        <f t="shared" si="4"/>
        <v>5299</v>
      </c>
      <c r="S31" s="48">
        <f t="shared" si="5"/>
        <v>127.176</v>
      </c>
      <c r="T31" s="48">
        <f t="shared" si="6"/>
        <v>5.2990000000000004</v>
      </c>
      <c r="U31" s="125">
        <v>1.7</v>
      </c>
      <c r="V31" s="125">
        <f t="shared" si="7"/>
        <v>1.7</v>
      </c>
      <c r="W31" s="126" t="s">
        <v>144</v>
      </c>
      <c r="X31" s="128">
        <v>0</v>
      </c>
      <c r="Y31" s="128">
        <v>1106</v>
      </c>
      <c r="Z31" s="128">
        <v>1187</v>
      </c>
      <c r="AA31" s="128">
        <v>0</v>
      </c>
      <c r="AB31" s="128">
        <v>1187</v>
      </c>
      <c r="AC31" s="49" t="s">
        <v>90</v>
      </c>
      <c r="AD31" s="49" t="s">
        <v>90</v>
      </c>
      <c r="AE31" s="49" t="s">
        <v>90</v>
      </c>
      <c r="AF31" s="127" t="s">
        <v>90</v>
      </c>
      <c r="AG31" s="127">
        <v>40201476</v>
      </c>
      <c r="AH31" s="50">
        <f t="shared" si="9"/>
        <v>1100</v>
      </c>
      <c r="AI31" s="51">
        <f t="shared" si="8"/>
        <v>207.58633704472541</v>
      </c>
      <c r="AJ31" s="108">
        <v>0</v>
      </c>
      <c r="AK31" s="108">
        <v>1</v>
      </c>
      <c r="AL31" s="108">
        <v>1</v>
      </c>
      <c r="AM31" s="108">
        <v>0</v>
      </c>
      <c r="AN31" s="108">
        <v>1</v>
      </c>
      <c r="AO31" s="108">
        <v>0</v>
      </c>
      <c r="AP31" s="128">
        <v>9152436</v>
      </c>
      <c r="AQ31" s="128">
        <f t="shared" si="0"/>
        <v>0</v>
      </c>
      <c r="AR31" s="52"/>
      <c r="AS31" s="53" t="s">
        <v>113</v>
      </c>
      <c r="AV31" s="60" t="s">
        <v>29</v>
      </c>
      <c r="AW31" s="60" t="s">
        <v>74</v>
      </c>
      <c r="AY31" s="111"/>
    </row>
    <row r="32" spans="1:51" x14ac:dyDescent="0.25">
      <c r="B32" s="41">
        <v>2.875</v>
      </c>
      <c r="C32" s="41">
        <v>0.91666666666667096</v>
      </c>
      <c r="D32" s="123">
        <v>10</v>
      </c>
      <c r="E32" s="42">
        <f t="shared" si="1"/>
        <v>7.042253521126761</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116</v>
      </c>
      <c r="P32" s="124">
        <v>124</v>
      </c>
      <c r="Q32" s="124">
        <v>50983875</v>
      </c>
      <c r="R32" s="47">
        <f t="shared" si="4"/>
        <v>5050</v>
      </c>
      <c r="S32" s="48">
        <f t="shared" si="5"/>
        <v>121.2</v>
      </c>
      <c r="T32" s="48">
        <f t="shared" si="6"/>
        <v>5.05</v>
      </c>
      <c r="U32" s="125">
        <v>1.3</v>
      </c>
      <c r="V32" s="125">
        <f t="shared" si="7"/>
        <v>1.3</v>
      </c>
      <c r="W32" s="126" t="s">
        <v>144</v>
      </c>
      <c r="X32" s="128">
        <v>0</v>
      </c>
      <c r="Y32" s="128">
        <v>1105</v>
      </c>
      <c r="Z32" s="128">
        <v>1187</v>
      </c>
      <c r="AA32" s="128">
        <v>0</v>
      </c>
      <c r="AB32" s="128">
        <v>1187</v>
      </c>
      <c r="AC32" s="49" t="s">
        <v>90</v>
      </c>
      <c r="AD32" s="49" t="s">
        <v>90</v>
      </c>
      <c r="AE32" s="49" t="s">
        <v>90</v>
      </c>
      <c r="AF32" s="127" t="s">
        <v>90</v>
      </c>
      <c r="AG32" s="127">
        <v>40202516</v>
      </c>
      <c r="AH32" s="50">
        <f t="shared" si="9"/>
        <v>1040</v>
      </c>
      <c r="AI32" s="51">
        <f t="shared" si="8"/>
        <v>205.94059405940595</v>
      </c>
      <c r="AJ32" s="108">
        <v>0</v>
      </c>
      <c r="AK32" s="108">
        <v>1</v>
      </c>
      <c r="AL32" s="108">
        <v>1</v>
      </c>
      <c r="AM32" s="108">
        <v>0</v>
      </c>
      <c r="AN32" s="108">
        <v>1</v>
      </c>
      <c r="AO32" s="108">
        <v>0</v>
      </c>
      <c r="AP32" s="128">
        <v>9152436</v>
      </c>
      <c r="AQ32" s="128">
        <f t="shared" si="0"/>
        <v>0</v>
      </c>
      <c r="AR32" s="54">
        <v>1.03</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7</v>
      </c>
      <c r="E33" s="42">
        <f t="shared" si="1"/>
        <v>4.9295774647887329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130</v>
      </c>
      <c r="P33" s="124">
        <v>100</v>
      </c>
      <c r="Q33" s="124">
        <v>50988018</v>
      </c>
      <c r="R33" s="47">
        <f t="shared" si="4"/>
        <v>4143</v>
      </c>
      <c r="S33" s="48">
        <f t="shared" si="5"/>
        <v>99.432000000000002</v>
      </c>
      <c r="T33" s="48">
        <f t="shared" si="6"/>
        <v>4.1429999999999998</v>
      </c>
      <c r="U33" s="125">
        <v>2.2999999999999998</v>
      </c>
      <c r="V33" s="125">
        <f t="shared" si="7"/>
        <v>2.2999999999999998</v>
      </c>
      <c r="W33" s="126" t="s">
        <v>125</v>
      </c>
      <c r="X33" s="128">
        <v>0</v>
      </c>
      <c r="Y33" s="128">
        <v>0</v>
      </c>
      <c r="Z33" s="128">
        <v>1067</v>
      </c>
      <c r="AA33" s="128">
        <v>0</v>
      </c>
      <c r="AB33" s="128">
        <v>1067</v>
      </c>
      <c r="AC33" s="49" t="s">
        <v>90</v>
      </c>
      <c r="AD33" s="49" t="s">
        <v>90</v>
      </c>
      <c r="AE33" s="49" t="s">
        <v>90</v>
      </c>
      <c r="AF33" s="127" t="s">
        <v>90</v>
      </c>
      <c r="AG33" s="127">
        <v>40203224</v>
      </c>
      <c r="AH33" s="50">
        <f t="shared" si="9"/>
        <v>708</v>
      </c>
      <c r="AI33" s="51">
        <f t="shared" si="8"/>
        <v>170.89065894279508</v>
      </c>
      <c r="AJ33" s="108">
        <v>0</v>
      </c>
      <c r="AK33" s="108">
        <v>0</v>
      </c>
      <c r="AL33" s="108">
        <v>1</v>
      </c>
      <c r="AM33" s="108">
        <v>0</v>
      </c>
      <c r="AN33" s="108">
        <v>1</v>
      </c>
      <c r="AO33" s="108">
        <v>0.4</v>
      </c>
      <c r="AP33" s="128">
        <v>9153742</v>
      </c>
      <c r="AQ33" s="128">
        <f t="shared" si="0"/>
        <v>1306</v>
      </c>
      <c r="AR33" s="52"/>
      <c r="AS33" s="53" t="s">
        <v>113</v>
      </c>
      <c r="AY33" s="111"/>
    </row>
    <row r="34" spans="2:51" x14ac:dyDescent="0.25">
      <c r="B34" s="41">
        <v>2.9583333333333299</v>
      </c>
      <c r="C34" s="41">
        <v>1</v>
      </c>
      <c r="D34" s="123">
        <v>9</v>
      </c>
      <c r="E34" s="42">
        <f t="shared" si="1"/>
        <v>6.3380281690140849</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134</v>
      </c>
      <c r="P34" s="124">
        <v>90</v>
      </c>
      <c r="Q34" s="124">
        <v>50991837</v>
      </c>
      <c r="R34" s="47">
        <f t="shared" si="4"/>
        <v>3819</v>
      </c>
      <c r="S34" s="48">
        <f t="shared" si="5"/>
        <v>91.656000000000006</v>
      </c>
      <c r="T34" s="48">
        <f t="shared" si="6"/>
        <v>3.819</v>
      </c>
      <c r="U34" s="125">
        <v>4</v>
      </c>
      <c r="V34" s="125">
        <f t="shared" si="7"/>
        <v>4</v>
      </c>
      <c r="W34" s="126" t="s">
        <v>125</v>
      </c>
      <c r="X34" s="128">
        <v>0</v>
      </c>
      <c r="Y34" s="128">
        <v>0</v>
      </c>
      <c r="Z34" s="128">
        <v>1067</v>
      </c>
      <c r="AA34" s="128">
        <v>0</v>
      </c>
      <c r="AB34" s="128">
        <v>1067</v>
      </c>
      <c r="AC34" s="49" t="s">
        <v>90</v>
      </c>
      <c r="AD34" s="49" t="s">
        <v>90</v>
      </c>
      <c r="AE34" s="49" t="s">
        <v>90</v>
      </c>
      <c r="AF34" s="127" t="s">
        <v>90</v>
      </c>
      <c r="AG34" s="127">
        <v>40203884</v>
      </c>
      <c r="AH34" s="50">
        <f t="shared" si="9"/>
        <v>660</v>
      </c>
      <c r="AI34" s="51">
        <f t="shared" si="8"/>
        <v>172.82010997643363</v>
      </c>
      <c r="AJ34" s="108">
        <v>0</v>
      </c>
      <c r="AK34" s="108">
        <v>0</v>
      </c>
      <c r="AL34" s="108">
        <v>1</v>
      </c>
      <c r="AM34" s="108">
        <v>0</v>
      </c>
      <c r="AN34" s="108">
        <v>1</v>
      </c>
      <c r="AO34" s="108">
        <v>0.4</v>
      </c>
      <c r="AP34" s="128">
        <v>9155300</v>
      </c>
      <c r="AQ34" s="128">
        <f t="shared" si="0"/>
        <v>1558</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124.54166666666667</v>
      </c>
      <c r="Q35" s="65">
        <f>Q34-Q10</f>
        <v>126137</v>
      </c>
      <c r="R35" s="66">
        <f>SUM(R11:R34)</f>
        <v>126137</v>
      </c>
      <c r="S35" s="67">
        <f>AVERAGE(S11:S34)</f>
        <v>126.13699999999999</v>
      </c>
      <c r="T35" s="67">
        <f>SUM(T11:T34)</f>
        <v>126.137</v>
      </c>
      <c r="U35" s="104"/>
      <c r="V35" s="104"/>
      <c r="W35" s="58"/>
      <c r="X35" s="96"/>
      <c r="Y35" s="97"/>
      <c r="Z35" s="97"/>
      <c r="AA35" s="97"/>
      <c r="AB35" s="98"/>
      <c r="AC35" s="96"/>
      <c r="AD35" s="97"/>
      <c r="AE35" s="98"/>
      <c r="AF35" s="99"/>
      <c r="AG35" s="68"/>
      <c r="AH35" s="69">
        <f>SUM(AH11:AH34)</f>
        <v>26768</v>
      </c>
      <c r="AI35" s="70">
        <f>$AH$35/$T35</f>
        <v>212.21370414707818</v>
      </c>
      <c r="AJ35" s="99"/>
      <c r="AK35" s="100"/>
      <c r="AL35" s="100"/>
      <c r="AM35" s="100"/>
      <c r="AN35" s="101"/>
      <c r="AO35" s="71"/>
      <c r="AP35" s="72">
        <f>AP34-AP10</f>
        <v>8089</v>
      </c>
      <c r="AQ35" s="73">
        <f>SUM(AQ11:AQ34)</f>
        <v>8089</v>
      </c>
      <c r="AR35" s="74">
        <f>AVERAGE(AR11:AR34)</f>
        <v>1.175</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141</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158</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163</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91" t="s">
        <v>159</v>
      </c>
      <c r="C50" s="129"/>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18" t="s">
        <v>156</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152</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18"/>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116"/>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5"/>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94"/>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22"/>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1"/>
      <c r="C60" s="122"/>
      <c r="D60" s="116"/>
      <c r="E60" s="94"/>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18"/>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81"/>
      <c r="C62" s="118"/>
      <c r="D62" s="116"/>
      <c r="E62" s="116"/>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92"/>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122"/>
      <c r="D64" s="92"/>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18"/>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92"/>
      <c r="C66" s="122"/>
      <c r="D66" s="116"/>
      <c r="E66" s="92"/>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90"/>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81"/>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8 S59:T65 B60:B65 N60:R65 T42:T43 S55:T56 T54" name="Range2_12_5_1_1"/>
    <protectedRange sqref="N10 L10 L6 D6 D8 AD8 AF8 O8:U8 AJ8:AR8 AF10 AR11:AR34 L24:N31 N12:N23 N32:N34 N11:AG11 E11:E34 G11:G34 O12:V34 W12:Y16 X17:Y34 Z12: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5" name="Range2_2_2_9_2_1_1"/>
    <protectedRange sqref="D63 D66:D67" name="Range2_1_1_1_1_1_9_2_1_1"/>
    <protectedRange sqref="C64 C66" name="Range2_4_1_1_1"/>
    <protectedRange sqref="AS16:AS34" name="Range1_1_1_1"/>
    <protectedRange sqref="P3:U5" name="Range1_16_1_1_1_1"/>
    <protectedRange sqref="C67 C65 C62" name="Range2_1_3_1_1"/>
    <protectedRange sqref="H11:H34" name="Range1_1_1_1_1_1_1"/>
    <protectedRange sqref="B66:B67 J58:R59 D64:D65 I63:I64 Z56:Z57 S57:Y58 AA57:AU58 E66:E67 G67:H68 F68" name="Range2_2_1_10_1_1_1_2"/>
    <protectedRange sqref="C63" name="Range2_2_1_10_2_1_1_1"/>
    <protectedRange sqref="G63:H63 D60 F64 E62 N56:R56" name="Range2_12_1_6_1_1"/>
    <protectedRange sqref="D55:D56 I59:I61 I56:M56 G64:H65 G57:H59 E63:E64 F65:F66 F58:F60 E56:E58" name="Range2_2_12_1_7_1_1"/>
    <protectedRange sqref="D61:D62" name="Range2_1_1_1_1_11_1_2_1_1"/>
    <protectedRange sqref="E59 G60:H60 F61" name="Range2_2_2_9_1_1_1_1"/>
    <protectedRange sqref="D57" name="Range2_1_1_1_1_1_9_1_1_1_1"/>
    <protectedRange sqref="C61 C56" name="Range2_1_1_2_1_1"/>
    <protectedRange sqref="C60" name="Range2_1_2_2_1_1"/>
    <protectedRange sqref="C59" name="Range2_3_2_1_1"/>
    <protectedRange sqref="F56:F57 E55 G56:H56" name="Range2_2_12_1_1_1_1_1"/>
    <protectedRange sqref="C55" name="Range2_1_4_2_1_1_1"/>
    <protectedRange sqref="C57:C58" name="Range2_5_1_1_1"/>
    <protectedRange sqref="E60:E61 F62:F63 G61:H62 I57:I58" name="Range2_2_1_1_1_1"/>
    <protectedRange sqref="D58:D59" name="Range2_1_1_1_1_1_1_1_1"/>
    <protectedRange sqref="AS11:AS15" name="Range1_4_1_1_1_1"/>
    <protectedRange sqref="J11:J15 J26:J34" name="Range1_1_2_1_10_1_1_1_1"/>
    <protectedRange sqref="R72" name="Range2_2_1_10_1_1_1_1_1"/>
    <protectedRange sqref="T41" name="Range2_12_5_1_1_4"/>
    <protectedRange sqref="S38:S40" name="Range2_12_3_1_1_1_1"/>
    <protectedRange sqref="D38:H38 N38:R38 R39:R40" name="Range2_12_1_3_1_1_1_1"/>
    <protectedRange sqref="I38:M38" name="Range2_2_12_1_6_1_1_1_1"/>
    <protectedRange sqref="C38" name="Range2_3_1_1_1_1_1"/>
    <protectedRange sqref="S41" name="Range2_12_5_1_1_4_1"/>
    <protectedRange sqref="R41" name="Range2_12_1_5_1_1_1_1_1"/>
    <protectedRange sqref="S42:S43" name="Range2_12_5_1_1_2_3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57:B59" name="Range2_12_5_1_1_2"/>
    <protectedRange sqref="B56" name="Range2_12_5_1_1_2_1_4_1_1_1_2_1_1_1_1_1_1_1"/>
    <protectedRange sqref="B55" name="Range2_12_5_1_1_2_1"/>
    <protectedRange sqref="Q10 AG10 AP10" name="Range1_16_3_1_1_1_1_1"/>
    <protectedRange sqref="N55:R55" name="Range2_12_1_6_1_1_1_1"/>
    <protectedRange sqref="J55:M55" name="Range2_2_12_1_7_1_1_2_1"/>
    <protectedRange sqref="B54" name="Range2_12_5_1_1_2_1_2_1"/>
    <protectedRange sqref="I55" name="Range2_2_12_1_7_1_1_2_2_1_1_1"/>
    <protectedRange sqref="G55:H55" name="Range2_2_12_1_3_3_1_1_1_2_1_1_1_1_1_1_1_1_1_1_1_1_1_1_1_1_1"/>
    <protectedRange sqref="F55" name="Range2_2_12_1_3_1_2_1_1_1_3_1_1_1_1_1_3_1_1_1_1_1_1_1_1_1_1"/>
    <protectedRange sqref="D54:E54" name="Range2_2_12_1_3_1_2_1_1_1_3_1_1_1_1_1_1_1_2_1_1_1_1_1_1_1_1"/>
    <protectedRange sqref="Q54:R54" name="Range2_12_1_6_1_1_1_2_3_1_1_3_1_1_1_1_1_1_1_1_1_1"/>
    <protectedRange sqref="N54:P54" name="Range2_12_1_2_3_1_1_1_2_3_1_1_3_1_1_1_1_1_1_1_1_1_1"/>
    <protectedRange sqref="J54:M54" name="Range2_2_12_1_4_3_1_1_1_3_3_1_1_3_1_1_1_1_1_1_1_1_1_1"/>
    <protectedRange sqref="I54" name="Range2_2_12_1_7_1_1_2_2_1_1_1_1_1"/>
    <protectedRange sqref="G54:H54" name="Range2_2_12_1_3_3_1_1_1_2_1_1_1_1_1_1_1_1_1_1_1_1_1_1_1_1_1_1_1"/>
    <protectedRange sqref="F54" name="Range2_2_12_1_3_1_2_1_1_1_3_1_1_1_1_1_3_1_1_1_1_1_1_1_1_2_1_1_1"/>
    <protectedRange sqref="R53" name="Range2_12_1_6_1_1_1_2_3_2_1_1_3_1_1_1_1_1"/>
    <protectedRange sqref="W33:W34" name="Range1_16_3_1_1_1_1_2_1"/>
    <protectedRange sqref="F11:F22" name="Range1_16_3_1_1_2_1_1_1_2_1_1"/>
    <protectedRange sqref="W17:W32" name="Range1_16_3_1_1_1_1_2_1_1"/>
    <protectedRange sqref="R42" name="Range2_12_1_6_1_1_1_1_2_1_1"/>
    <protectedRange sqref="R43" name="Range2_12_1_6_1_1_1_1_2_1_1_1_1_1_1"/>
    <protectedRange sqref="R49" name="Range2_12_5_1_1_3_1_1_1_1_1_1"/>
    <protectedRange sqref="R52 R46:R48" name="Range2_12_1_6_1_1_1_2_3_2_1_1_3_1_1_1_1_1_1"/>
    <protectedRange sqref="R44" name="Range2_12_1_6_1_1_1_2_3_2_1_1_2_1_1_1_1_1_1_1_1_1_1_1"/>
    <protectedRange sqref="R45" name="Range2_12_1_6_1_1_1_2_3_2_1_1_1_1_1_1_1_1_1_1"/>
    <protectedRange sqref="B41:B42" name="Range2_12_5_1_1_1_1"/>
    <protectedRange sqref="E41:H41" name="Range2_2_12_1_7_1_1_1_1"/>
    <protectedRange sqref="D41" name="Range2_3_2_1_3_1_1_2_10_1_1_1_1_1_1"/>
    <protectedRange sqref="C41" name="Range2_1_1_1_1_11_1_2_1_1_1_1"/>
    <protectedRange sqref="N39:Q40" name="Range2_12_1_3_1_1_1_1_1"/>
    <protectedRange sqref="E39:M40" name="Range2_2_12_1_6_1_1_1_1_1"/>
    <protectedRange sqref="D39:D40" name="Range2_1_1_1_1_11_1_1_1_1_1_1_1"/>
    <protectedRange sqref="C39:C40" name="Range2_1_2_1_1_1_1_1_1"/>
    <protectedRange sqref="Q41" name="Range2_12_1_5_1_1_1_1_1_1"/>
    <protectedRange sqref="N41:P41" name="Range2_12_1_2_2_1_1_1_1_1_1"/>
    <protectedRange sqref="K41:M41" name="Range2_2_12_1_4_2_1_1_1_1_1_1"/>
    <protectedRange sqref="G42:H42" name="Range2_2_12_1_3_1_1_1_1_1_4_1_1"/>
    <protectedRange sqref="E42:F42" name="Range2_2_12_1_7_1_1_3_1_1_2"/>
    <protectedRange sqref="I41:J41" name="Range2_2_12_1_4_2_1_1_1_2_1_1_1"/>
    <protectedRange sqref="Q42" name="Range2_12_1_6_1_1_1_1_2_1"/>
    <protectedRange sqref="N42:P42" name="Range2_12_1_2_3_1_1_1_1_2_1"/>
    <protectedRange sqref="I42:M42" name="Range2_2_12_1_4_3_1_1_1_1_2_1"/>
    <protectedRange sqref="D42" name="Range2_2_12_1_3_1_2_1_1_1_2_1_2_1_1"/>
    <protectedRange sqref="G43:H43" name="Range2_2_12_1_3_1_1_1_1_1_4_1_1_1_1_1_1"/>
    <protectedRange sqref="E43:F43" name="Range2_2_12_1_7_1_1_3_1_1_1_1_1_1"/>
    <protectedRange sqref="Q43" name="Range2_12_1_6_1_1_1_1_2_1_1_1_1_1"/>
    <protectedRange sqref="N43:P43" name="Range2_12_1_2_3_1_1_1_1_2_1_1_1_1_1"/>
    <protectedRange sqref="I43:M43" name="Range2_2_12_1_4_3_1_1_1_1_2_1_1_1_1_1"/>
    <protectedRange sqref="D43" name="Range2_2_12_1_3_1_2_1_1_1_2_1_2_1_1_1_1_1"/>
    <protectedRange sqref="Q50:Q51" name="Range2_12_5_1_1_3_1_1_1_1_1"/>
    <protectedRange sqref="P50:P51 Q49" name="Range2_12_4_1_1_1_4_2_2_2_1_1_1_1_1"/>
    <protectedRange sqref="N50:O51 O49:P49 Q52:Q53 Q46:Q48" name="Range2_12_1_6_1_1_1_2_3_2_1_1_3_1_1_1_1_1_2"/>
    <protectedRange sqref="K50:M51 L49:N49 N52:P53 N46:P48" name="Range2_12_1_2_3_1_1_1_2_3_2_1_1_3_1_1_1_1_1_2"/>
    <protectedRange sqref="H50:J50 I49:K49 K52:M53 K46:M48 I51:J51" name="Range2_2_12_1_4_3_1_1_1_3_3_2_1_1_3_1_1_1_1_1_2"/>
    <protectedRange sqref="G50 H49 J52:J53 J46:J48" name="Range2_2_12_1_4_3_1_1_1_3_2_1_2_2_1_1_1_1_1_2"/>
    <protectedRange sqref="D50:E50 E49:F49 G48:H48" name="Range2_2_12_1_3_1_2_1_1_1_2_1_1_1_1_1_1_2_1_1_1_1_1_1_1"/>
    <protectedRange sqref="C49 D48:E48" name="Range2_2_12_1_3_1_2_1_1_1_2_1_1_1_1_3_1_1_1_1_1_1_1_1_1"/>
    <protectedRange sqref="C50 D49 F48" name="Range2_2_12_1_3_1_2_1_1_1_3_1_1_1_1_1_3_1_1_1_1_1_1_1_2_1"/>
    <protectedRange sqref="F50 G49 I48" name="Range2_2_12_1_4_3_1_1_1_2_1_2_1_1_3_1_1_1_1_1_1_1_1_1_1_1"/>
    <protectedRange sqref="E46:H47" name="Range2_2_12_1_3_1_2_1_1_1_1_2_1_1_1_1_1_1_1_1_1_1_1"/>
    <protectedRange sqref="D46:D47" name="Range2_2_12_1_3_1_2_1_1_1_2_1_2_3_1_1_1_1_1_1_1_1_1"/>
    <protectedRange sqref="Q44" name="Range2_12_1_6_1_1_1_2_3_2_1_1_2_1_1_1_1_1_1_1_1_1_1"/>
    <protectedRange sqref="N44:P44" name="Range2_12_1_2_3_1_1_1_2_3_2_1_1_2_1_1_1_1_1_1_1_1_1_1"/>
    <protectedRange sqref="J44:M44" name="Range2_2_12_1_4_3_1_1_1_3_3_2_1_1_2_1_1_1_1_1_1_1_1_1_1"/>
    <protectedRange sqref="I44" name="Range2_2_12_1_4_3_1_1_1_2_1_2_2_1_2_1_1_1_1_1_1_1_1_1_1"/>
    <protectedRange sqref="G44:H44 D44:E44" name="Range2_2_12_1_3_1_2_1_1_1_2_1_3_2_1_2_1_1_1_1_1_1_1_1_1_1"/>
    <protectedRange sqref="F44" name="Range2_2_12_1_3_1_2_1_1_1_1_1_2_2_1_2_1_1_1_1_1_1_1_1_1_1"/>
    <protectedRange sqref="Q45" name="Range2_12_1_6_1_1_1_2_3_2_1_1_1_1_1_1_1_1_1"/>
    <protectedRange sqref="N45:P45" name="Range2_12_1_2_3_1_1_1_2_3_2_1_1_1_1_1_1_1_1_1"/>
    <protectedRange sqref="K45:M45" name="Range2_2_12_1_4_3_1_1_1_3_3_2_1_1_1_1_1_1_1_1_1"/>
    <protectedRange sqref="J45" name="Range2_2_12_1_4_3_1_1_1_3_2_1_2_1_1_1_1_1_1_1"/>
    <protectedRange sqref="D45:E45" name="Range2_2_12_1_3_1_2_1_1_1_2_1_2_3_2_1_1_1_1_1_1_1"/>
    <protectedRange sqref="I45" name="Range2_2_12_1_4_2_1_1_1_4_1_2_1_1_1_2_1_1_1_1_1_1_1"/>
    <protectedRange sqref="F45:H45" name="Range2_2_12_1_3_1_1_1_1_1_4_1_2_1_2_1_2_1_1_1_1_1_1_1"/>
    <protectedRange sqref="I46:I47" name="Range2_2_12_1_4_2_1_1_1_4_1_2_1_1_1_2_2_1_1_1_1_1_1"/>
    <protectedRange sqref="I52" name="Range2_2_12_1_7_1_1_2_2_2_1_1_1_1"/>
    <protectedRange sqref="I53" name="Range2_2_12_1_4_3_1_1_1_3_3_1_1_3_1_1_1_1_1_1_2_1_1_1_1_1_1_1"/>
    <protectedRange sqref="B44" name="Range2_12_5_1_1_1_2_2_1_1_1_1_1_1_1_1_1_1_1_1_1_1_1_1_1_1_1_1_1_1_1_1_1_1_1_1_1_1_1_1_1_1_1_1"/>
    <protectedRange sqref="B45" name="Range2_12_5_1_1_1_2_2_1_1_1_1_1_1_1_1_1_1_1_2_1_1_1_1_1_1_1_1_1_1_1_1_1_1_1_1_1_1_1_1_1_1_1_1_1_1_1_1_1_1_1_1_1_1_1_1_1_1_1_1"/>
    <protectedRange sqref="B43" name="Range2_12_5_1_1_1_2_1_1_1_1_1_1_1_1_1_1_1_2_1_1_1_1_1_1_1_1_1_1_1_1_1_1_1_1_1_1_1_1"/>
    <protectedRange sqref="B46" name="Range2_12_5_1_1_1_2_2_1_1_1_1_1_1_1_1_1_1_1_2_1_1_1_2_1_1_1_2_1_1_1_3_1_1_1_1_1_1_1_1_1_1_1_1_1_1_1_1_1_1_1_1_1_1_1_1_1_1_1_1_1_1_1_1_1_1_1"/>
    <protectedRange sqref="B47" name="Range2_12_5_1_1_1_2_1_1_1_1_1_1_1_1_1_1_1_2_1_2_1_1_1_1_1_1_1_1_1_2_1_1_1_1_1_1_1_1_1_1_1_1_1_1_1_1_1_1_1"/>
    <protectedRange sqref="B48" name="Range2_12_5_1_1_1_1_1_2_1_1_1_1_1_1_1_1_1_1_1_1_1_1_1_1_1_1_1_1_2_1_1_1_1_1_1"/>
    <protectedRange sqref="B49" name="Range2_12_5_1_1_1_1_1_2_1_1_2_1_1_1_1_1_1_1_1_1_1_1_1_1_1_1_1_1_2_1_1_1_1_1_1"/>
    <protectedRange sqref="B50" name="Range2_12_5_1_1_1_2_2_1_1_1_1_1_1_1_1_1_1_1_2_1_1_1_2_1_1_1_1_1_1_1_1_1_1_1_1_1_1_1_1_2_1_1_1_1_1_1"/>
    <protectedRange sqref="G51:H51" name="Range2_2_12_1_3_1_2_1_1_1_2_1_1_1_1_1_1_2_1_1_1_1_1_1_1_1_1_1_1"/>
    <protectedRange sqref="D51:E51" name="Range2_2_12_1_3_1_2_1_1_1_2_1_1_1_1_3_1_1_1_1_1_2_1_2_1_1_1_1_1"/>
    <protectedRange sqref="F51" name="Range2_2_12_1_3_1_2_1_1_1_3_1_1_1_1_1_3_1_1_1_1_1_1_1_2_1_1_1_1_1"/>
    <protectedRange sqref="E52:H52" name="Range2_2_12_1_3_1_2_1_1_1_1_2_1_1_1_1_1_1_2_1_1_1_1_1_1_1"/>
    <protectedRange sqref="D52" name="Range2_2_12_1_3_1_2_1_1_1_2_1_2_3_1_1_1_1_1_1_1_1_1_1_1_1"/>
    <protectedRange sqref="G53:H53" name="Range2_2_12_1_3_1_2_1_1_1_2_1_1_1_1_1_1_2_1_1_1_1_1_2_1_1_1_1_1_1_1"/>
    <protectedRange sqref="D53:E53" name="Range2_2_12_1_3_1_2_1_1_1_2_1_1_1_1_3_1_1_1_1_1_2_1_1_1_1_1_1_1_1"/>
    <protectedRange sqref="F53" name="Range2_2_12_1_3_1_2_1_1_1_3_1_1_1_1_1_3_1_1_1_1_1_1_1_1_1_1_1_1_1_1_1"/>
    <protectedRange sqref="B51" name="Range2_12_5_1_1_1_2_2_1_1_1_1_1_1_1_1_1_1_1_2_1_1_1_1_1_1_1_1_1_3_1_3_1_2_1_1_1_1_1_1_1_1_1_1_1_1_1_2_1_1_1_1_1_2_1_1_1_1_1_1"/>
    <protectedRange sqref="B52" name="Range2_12_5_1_1_1_1_1_2_1_2_1_1_1_2_1_1_1_1_1_1_1_1_1_1_2_1_1_1_1_1_2_1_1_1_1_1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469" priority="5" operator="containsText" text="N/A">
      <formula>NOT(ISERROR(SEARCH("N/A",X11)))</formula>
    </cfRule>
    <cfRule type="cellIs" dxfId="468" priority="23" operator="equal">
      <formula>0</formula>
    </cfRule>
  </conditionalFormatting>
  <conditionalFormatting sqref="X11:AE34">
    <cfRule type="cellIs" dxfId="467" priority="22" operator="greaterThanOrEqual">
      <formula>1185</formula>
    </cfRule>
  </conditionalFormatting>
  <conditionalFormatting sqref="X11:AE34">
    <cfRule type="cellIs" dxfId="466" priority="21" operator="between">
      <formula>0.1</formula>
      <formula>1184</formula>
    </cfRule>
  </conditionalFormatting>
  <conditionalFormatting sqref="X8 AJ11:AO34">
    <cfRule type="cellIs" dxfId="465" priority="20" operator="equal">
      <formula>0</formula>
    </cfRule>
  </conditionalFormatting>
  <conditionalFormatting sqref="X8 AJ11:AO34">
    <cfRule type="cellIs" dxfId="464" priority="19" operator="greaterThan">
      <formula>1179</formula>
    </cfRule>
  </conditionalFormatting>
  <conditionalFormatting sqref="X8 AJ11:AO34">
    <cfRule type="cellIs" dxfId="463" priority="18" operator="greaterThan">
      <formula>99</formula>
    </cfRule>
  </conditionalFormatting>
  <conditionalFormatting sqref="X8 AJ11:AO34">
    <cfRule type="cellIs" dxfId="462" priority="17" operator="greaterThan">
      <formula>0.99</formula>
    </cfRule>
  </conditionalFormatting>
  <conditionalFormatting sqref="AB8">
    <cfRule type="cellIs" dxfId="461" priority="16" operator="equal">
      <formula>0</formula>
    </cfRule>
  </conditionalFormatting>
  <conditionalFormatting sqref="AB8">
    <cfRule type="cellIs" dxfId="460" priority="15" operator="greaterThan">
      <formula>1179</formula>
    </cfRule>
  </conditionalFormatting>
  <conditionalFormatting sqref="AB8">
    <cfRule type="cellIs" dxfId="459" priority="14" operator="greaterThan">
      <formula>99</formula>
    </cfRule>
  </conditionalFormatting>
  <conditionalFormatting sqref="AB8">
    <cfRule type="cellIs" dxfId="458" priority="13" operator="greaterThan">
      <formula>0.99</formula>
    </cfRule>
  </conditionalFormatting>
  <conditionalFormatting sqref="AQ11:AQ34">
    <cfRule type="cellIs" dxfId="457" priority="12" operator="equal">
      <formula>0</formula>
    </cfRule>
  </conditionalFormatting>
  <conditionalFormatting sqref="AQ11:AQ34">
    <cfRule type="cellIs" dxfId="456" priority="11" operator="greaterThan">
      <formula>1179</formula>
    </cfRule>
  </conditionalFormatting>
  <conditionalFormatting sqref="AQ11:AQ34">
    <cfRule type="cellIs" dxfId="455" priority="10" operator="greaterThan">
      <formula>99</formula>
    </cfRule>
  </conditionalFormatting>
  <conditionalFormatting sqref="AQ11:AQ34">
    <cfRule type="cellIs" dxfId="454" priority="9" operator="greaterThan">
      <formula>0.99</formula>
    </cfRule>
  </conditionalFormatting>
  <conditionalFormatting sqref="AI11:AI34">
    <cfRule type="cellIs" dxfId="453" priority="8" operator="greaterThan">
      <formula>$AI$8</formula>
    </cfRule>
  </conditionalFormatting>
  <conditionalFormatting sqref="AH11:AH34">
    <cfRule type="cellIs" dxfId="452" priority="6" operator="greaterThan">
      <formula>$AH$8</formula>
    </cfRule>
    <cfRule type="cellIs" dxfId="451" priority="7" operator="greaterThan">
      <formula>$AH$8</formula>
    </cfRule>
  </conditionalFormatting>
  <conditionalFormatting sqref="AP11:AP34">
    <cfRule type="cellIs" dxfId="450" priority="4" operator="equal">
      <formula>0</formula>
    </cfRule>
  </conditionalFormatting>
  <conditionalFormatting sqref="AP11:AP34">
    <cfRule type="cellIs" dxfId="449" priority="3" operator="greaterThan">
      <formula>1179</formula>
    </cfRule>
  </conditionalFormatting>
  <conditionalFormatting sqref="AP11:AP34">
    <cfRule type="cellIs" dxfId="448" priority="2" operator="greaterThan">
      <formula>99</formula>
    </cfRule>
  </conditionalFormatting>
  <conditionalFormatting sqref="AP11:AP34">
    <cfRule type="cellIs" dxfId="447"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40" workbookViewId="0">
      <selection activeCell="B46" sqref="B46:F46"/>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131</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87"/>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91" t="s">
        <v>10</v>
      </c>
      <c r="I7" s="190" t="s">
        <v>11</v>
      </c>
      <c r="J7" s="190" t="s">
        <v>12</v>
      </c>
      <c r="K7" s="190" t="s">
        <v>13</v>
      </c>
      <c r="L7" s="13"/>
      <c r="M7" s="13"/>
      <c r="N7" s="13"/>
      <c r="O7" s="191" t="s">
        <v>14</v>
      </c>
      <c r="P7" s="346" t="s">
        <v>15</v>
      </c>
      <c r="Q7" s="348"/>
      <c r="R7" s="348"/>
      <c r="S7" s="348"/>
      <c r="T7" s="347"/>
      <c r="U7" s="359" t="s">
        <v>16</v>
      </c>
      <c r="V7" s="359"/>
      <c r="W7" s="190" t="s">
        <v>17</v>
      </c>
      <c r="X7" s="346" t="s">
        <v>18</v>
      </c>
      <c r="Y7" s="347"/>
      <c r="Z7" s="346" t="s">
        <v>19</v>
      </c>
      <c r="AA7" s="347"/>
      <c r="AB7" s="346" t="s">
        <v>20</v>
      </c>
      <c r="AC7" s="347"/>
      <c r="AD7" s="346" t="s">
        <v>21</v>
      </c>
      <c r="AE7" s="347"/>
      <c r="AF7" s="190" t="s">
        <v>22</v>
      </c>
      <c r="AG7" s="190" t="s">
        <v>23</v>
      </c>
      <c r="AH7" s="190" t="s">
        <v>24</v>
      </c>
      <c r="AI7" s="190" t="s">
        <v>25</v>
      </c>
      <c r="AJ7" s="346" t="s">
        <v>26</v>
      </c>
      <c r="AK7" s="348"/>
      <c r="AL7" s="348"/>
      <c r="AM7" s="348"/>
      <c r="AN7" s="347"/>
      <c r="AO7" s="346" t="s">
        <v>27</v>
      </c>
      <c r="AP7" s="348"/>
      <c r="AQ7" s="347"/>
      <c r="AR7" s="190" t="s">
        <v>28</v>
      </c>
      <c r="AS7" s="28"/>
      <c r="AT7" s="13"/>
      <c r="AU7" s="13"/>
      <c r="AV7" s="13"/>
      <c r="AW7" s="13"/>
      <c r="AX7" s="13"/>
      <c r="AY7" s="13"/>
    </row>
    <row r="8" spans="2:51" x14ac:dyDescent="0.25">
      <c r="B8" s="349">
        <v>42257</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26272</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90" t="s">
        <v>44</v>
      </c>
      <c r="M9" s="359" t="s">
        <v>45</v>
      </c>
      <c r="N9" s="34" t="s">
        <v>46</v>
      </c>
      <c r="O9" s="367" t="s">
        <v>47</v>
      </c>
      <c r="P9" s="367" t="s">
        <v>48</v>
      </c>
      <c r="Q9" s="35" t="s">
        <v>49</v>
      </c>
      <c r="R9" s="374" t="s">
        <v>50</v>
      </c>
      <c r="S9" s="375"/>
      <c r="T9" s="376"/>
      <c r="U9" s="188" t="s">
        <v>51</v>
      </c>
      <c r="V9" s="188" t="s">
        <v>52</v>
      </c>
      <c r="W9" s="362" t="s">
        <v>53</v>
      </c>
      <c r="X9" s="380" t="s">
        <v>54</v>
      </c>
      <c r="Y9" s="381"/>
      <c r="Z9" s="381"/>
      <c r="AA9" s="381"/>
      <c r="AB9" s="381"/>
      <c r="AC9" s="381"/>
      <c r="AD9" s="381"/>
      <c r="AE9" s="382"/>
      <c r="AF9" s="186" t="s">
        <v>55</v>
      </c>
      <c r="AG9" s="186" t="s">
        <v>56</v>
      </c>
      <c r="AH9" s="369" t="s">
        <v>57</v>
      </c>
      <c r="AI9" s="383" t="s">
        <v>58</v>
      </c>
      <c r="AJ9" s="188" t="s">
        <v>59</v>
      </c>
      <c r="AK9" s="188" t="s">
        <v>60</v>
      </c>
      <c r="AL9" s="188" t="s">
        <v>61</v>
      </c>
      <c r="AM9" s="188" t="s">
        <v>62</v>
      </c>
      <c r="AN9" s="188" t="s">
        <v>63</v>
      </c>
      <c r="AO9" s="188" t="s">
        <v>64</v>
      </c>
      <c r="AP9" s="188" t="s">
        <v>65</v>
      </c>
      <c r="AQ9" s="367" t="s">
        <v>66</v>
      </c>
      <c r="AR9" s="188" t="s">
        <v>67</v>
      </c>
      <c r="AS9" s="369" t="s">
        <v>68</v>
      </c>
      <c r="AV9" s="36" t="s">
        <v>69</v>
      </c>
      <c r="AW9" s="36" t="s">
        <v>70</v>
      </c>
      <c r="AY9" s="37" t="s">
        <v>71</v>
      </c>
    </row>
    <row r="10" spans="2:51" x14ac:dyDescent="0.25">
      <c r="B10" s="188" t="s">
        <v>72</v>
      </c>
      <c r="C10" s="188" t="s">
        <v>73</v>
      </c>
      <c r="D10" s="188" t="s">
        <v>74</v>
      </c>
      <c r="E10" s="188" t="s">
        <v>75</v>
      </c>
      <c r="F10" s="188" t="s">
        <v>74</v>
      </c>
      <c r="G10" s="188" t="s">
        <v>75</v>
      </c>
      <c r="H10" s="366"/>
      <c r="I10" s="188" t="s">
        <v>75</v>
      </c>
      <c r="J10" s="188" t="s">
        <v>75</v>
      </c>
      <c r="K10" s="188" t="s">
        <v>75</v>
      </c>
      <c r="L10" s="29" t="s">
        <v>29</v>
      </c>
      <c r="M10" s="359"/>
      <c r="N10" s="29" t="s">
        <v>29</v>
      </c>
      <c r="O10" s="368"/>
      <c r="P10" s="368"/>
      <c r="Q10" s="2">
        <f>'SEPT 9'!$Q$34</f>
        <v>50991837</v>
      </c>
      <c r="R10" s="377"/>
      <c r="S10" s="378"/>
      <c r="T10" s="379"/>
      <c r="U10" s="188" t="s">
        <v>75</v>
      </c>
      <c r="V10" s="188" t="s">
        <v>75</v>
      </c>
      <c r="W10" s="362"/>
      <c r="X10" s="38" t="s">
        <v>76</v>
      </c>
      <c r="Y10" s="38" t="s">
        <v>77</v>
      </c>
      <c r="Z10" s="38" t="s">
        <v>78</v>
      </c>
      <c r="AA10" s="38" t="s">
        <v>79</v>
      </c>
      <c r="AB10" s="38" t="s">
        <v>80</v>
      </c>
      <c r="AC10" s="38" t="s">
        <v>81</v>
      </c>
      <c r="AD10" s="38" t="s">
        <v>82</v>
      </c>
      <c r="AE10" s="38" t="s">
        <v>83</v>
      </c>
      <c r="AF10" s="39"/>
      <c r="AG10" s="2">
        <f>'SEPT 9'!AG34:AG34</f>
        <v>40203884</v>
      </c>
      <c r="AH10" s="369"/>
      <c r="AI10" s="384"/>
      <c r="AJ10" s="188" t="s">
        <v>84</v>
      </c>
      <c r="AK10" s="188" t="s">
        <v>84</v>
      </c>
      <c r="AL10" s="188" t="s">
        <v>84</v>
      </c>
      <c r="AM10" s="188" t="s">
        <v>84</v>
      </c>
      <c r="AN10" s="188" t="s">
        <v>84</v>
      </c>
      <c r="AO10" s="188" t="s">
        <v>84</v>
      </c>
      <c r="AP10" s="2">
        <f>'SEPT 9'!AP34:AP34</f>
        <v>9155300</v>
      </c>
      <c r="AQ10" s="368"/>
      <c r="AR10" s="189" t="s">
        <v>85</v>
      </c>
      <c r="AS10" s="369"/>
      <c r="AV10" s="40" t="s">
        <v>86</v>
      </c>
      <c r="AW10" s="40" t="s">
        <v>87</v>
      </c>
      <c r="AY10" s="84" t="s">
        <v>126</v>
      </c>
    </row>
    <row r="11" spans="2:51" x14ac:dyDescent="0.25">
      <c r="B11" s="41">
        <v>2</v>
      </c>
      <c r="C11" s="41">
        <v>4.1666666666666664E-2</v>
      </c>
      <c r="D11" s="123">
        <v>9</v>
      </c>
      <c r="E11" s="42">
        <f>D11/1.42</f>
        <v>6.3380281690140849</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126</v>
      </c>
      <c r="P11" s="124">
        <v>92</v>
      </c>
      <c r="Q11" s="124">
        <v>50995893</v>
      </c>
      <c r="R11" s="47">
        <f>IF(ISBLANK(Q11),"-",Q11-Q10)</f>
        <v>4056</v>
      </c>
      <c r="S11" s="48">
        <f>R11*24/1000</f>
        <v>97.343999999999994</v>
      </c>
      <c r="T11" s="48">
        <f>R11/1000</f>
        <v>4.056</v>
      </c>
      <c r="U11" s="125">
        <v>5.7</v>
      </c>
      <c r="V11" s="125">
        <f>U11</f>
        <v>5.7</v>
      </c>
      <c r="W11" s="126" t="s">
        <v>125</v>
      </c>
      <c r="X11" s="128">
        <v>0</v>
      </c>
      <c r="Y11" s="128">
        <v>0</v>
      </c>
      <c r="Z11" s="128">
        <v>1067</v>
      </c>
      <c r="AA11" s="128">
        <v>0</v>
      </c>
      <c r="AB11" s="128">
        <v>1067</v>
      </c>
      <c r="AC11" s="49" t="s">
        <v>90</v>
      </c>
      <c r="AD11" s="49" t="s">
        <v>90</v>
      </c>
      <c r="AE11" s="49" t="s">
        <v>90</v>
      </c>
      <c r="AF11" s="127" t="s">
        <v>90</v>
      </c>
      <c r="AG11" s="127">
        <v>40204588</v>
      </c>
      <c r="AH11" s="50">
        <f>IF(ISBLANK(AG11),"-",AG11-AG10)</f>
        <v>704</v>
      </c>
      <c r="AI11" s="51">
        <f>AH11/T11</f>
        <v>173.57001972386587</v>
      </c>
      <c r="AJ11" s="108">
        <v>0</v>
      </c>
      <c r="AK11" s="108">
        <v>0</v>
      </c>
      <c r="AL11" s="108">
        <v>1</v>
      </c>
      <c r="AM11" s="108">
        <v>0</v>
      </c>
      <c r="AN11" s="108">
        <v>1</v>
      </c>
      <c r="AO11" s="108">
        <v>0.45</v>
      </c>
      <c r="AP11" s="128">
        <v>9156772</v>
      </c>
      <c r="AQ11" s="128">
        <f t="shared" ref="AQ11:AQ34" si="0">AP11-AP10</f>
        <v>1472</v>
      </c>
      <c r="AR11" s="52"/>
      <c r="AS11" s="53" t="s">
        <v>113</v>
      </c>
      <c r="AV11" s="40" t="s">
        <v>88</v>
      </c>
      <c r="AW11" s="40" t="s">
        <v>91</v>
      </c>
      <c r="AY11" s="84" t="s">
        <v>131</v>
      </c>
    </row>
    <row r="12" spans="2:51" x14ac:dyDescent="0.25">
      <c r="B12" s="41">
        <v>2.0416666666666701</v>
      </c>
      <c r="C12" s="41">
        <v>8.3333333333333329E-2</v>
      </c>
      <c r="D12" s="123">
        <v>11</v>
      </c>
      <c r="E12" s="42">
        <f t="shared" ref="E12:E34" si="1">D12/1.42</f>
        <v>7.746478873239437</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127</v>
      </c>
      <c r="P12" s="124">
        <v>93</v>
      </c>
      <c r="Q12" s="124">
        <v>50999440</v>
      </c>
      <c r="R12" s="47">
        <f t="shared" ref="R12:R34" si="4">IF(ISBLANK(Q12),"-",Q12-Q11)</f>
        <v>3547</v>
      </c>
      <c r="S12" s="48">
        <f t="shared" ref="S12:S34" si="5">R12*24/1000</f>
        <v>85.128</v>
      </c>
      <c r="T12" s="48">
        <f t="shared" ref="T12:T34" si="6">R12/1000</f>
        <v>3.5470000000000002</v>
      </c>
      <c r="U12" s="125">
        <v>6.9</v>
      </c>
      <c r="V12" s="125">
        <f t="shared" ref="V12:V34" si="7">U12</f>
        <v>6.9</v>
      </c>
      <c r="W12" s="126" t="s">
        <v>125</v>
      </c>
      <c r="X12" s="128">
        <v>0</v>
      </c>
      <c r="Y12" s="128">
        <v>0</v>
      </c>
      <c r="Z12" s="128">
        <v>1067</v>
      </c>
      <c r="AA12" s="128">
        <v>0</v>
      </c>
      <c r="AB12" s="128">
        <v>1067</v>
      </c>
      <c r="AC12" s="49" t="s">
        <v>90</v>
      </c>
      <c r="AD12" s="49" t="s">
        <v>90</v>
      </c>
      <c r="AE12" s="49" t="s">
        <v>90</v>
      </c>
      <c r="AF12" s="127" t="s">
        <v>90</v>
      </c>
      <c r="AG12" s="127">
        <v>40205212</v>
      </c>
      <c r="AH12" s="50">
        <f>IF(ISBLANK(AG12),"-",AG12-AG11)</f>
        <v>624</v>
      </c>
      <c r="AI12" s="51">
        <f t="shared" ref="AI12:AI34" si="8">AH12/T12</f>
        <v>175.92331547786861</v>
      </c>
      <c r="AJ12" s="108">
        <v>0</v>
      </c>
      <c r="AK12" s="108">
        <v>0</v>
      </c>
      <c r="AL12" s="108">
        <v>1</v>
      </c>
      <c r="AM12" s="108">
        <v>0</v>
      </c>
      <c r="AN12" s="108">
        <v>1</v>
      </c>
      <c r="AO12" s="108">
        <v>0.45</v>
      </c>
      <c r="AP12" s="128">
        <v>9158054</v>
      </c>
      <c r="AQ12" s="128">
        <f t="shared" si="0"/>
        <v>1282</v>
      </c>
      <c r="AR12" s="54">
        <v>1.01</v>
      </c>
      <c r="AS12" s="53" t="s">
        <v>113</v>
      </c>
      <c r="AV12" s="40" t="s">
        <v>92</v>
      </c>
      <c r="AW12" s="40" t="s">
        <v>93</v>
      </c>
      <c r="AY12" s="84" t="s">
        <v>132</v>
      </c>
    </row>
    <row r="13" spans="2:51" x14ac:dyDescent="0.25">
      <c r="B13" s="41">
        <v>2.0833333333333299</v>
      </c>
      <c r="C13" s="41">
        <v>0.125</v>
      </c>
      <c r="D13" s="123">
        <v>12</v>
      </c>
      <c r="E13" s="42">
        <f t="shared" si="1"/>
        <v>8.4507042253521139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127</v>
      </c>
      <c r="P13" s="124">
        <v>94</v>
      </c>
      <c r="Q13" s="124">
        <v>51003277</v>
      </c>
      <c r="R13" s="47">
        <f t="shared" si="4"/>
        <v>3837</v>
      </c>
      <c r="S13" s="48">
        <f t="shared" si="5"/>
        <v>92.087999999999994</v>
      </c>
      <c r="T13" s="48">
        <f t="shared" si="6"/>
        <v>3.8370000000000002</v>
      </c>
      <c r="U13" s="125">
        <v>8.3000000000000007</v>
      </c>
      <c r="V13" s="125">
        <f t="shared" si="7"/>
        <v>8.3000000000000007</v>
      </c>
      <c r="W13" s="126" t="s">
        <v>125</v>
      </c>
      <c r="X13" s="128">
        <v>0</v>
      </c>
      <c r="Y13" s="128">
        <v>0</v>
      </c>
      <c r="Z13" s="128">
        <v>1067</v>
      </c>
      <c r="AA13" s="128">
        <v>0</v>
      </c>
      <c r="AB13" s="128">
        <v>1067</v>
      </c>
      <c r="AC13" s="49" t="s">
        <v>90</v>
      </c>
      <c r="AD13" s="49" t="s">
        <v>90</v>
      </c>
      <c r="AE13" s="49" t="s">
        <v>90</v>
      </c>
      <c r="AF13" s="127" t="s">
        <v>90</v>
      </c>
      <c r="AG13" s="127">
        <v>40205876</v>
      </c>
      <c r="AH13" s="50">
        <f>IF(ISBLANK(AG13),"-",AG13-AG12)</f>
        <v>664</v>
      </c>
      <c r="AI13" s="51">
        <f t="shared" si="8"/>
        <v>173.05186343497525</v>
      </c>
      <c r="AJ13" s="108">
        <v>0</v>
      </c>
      <c r="AK13" s="108">
        <v>0</v>
      </c>
      <c r="AL13" s="108">
        <v>1</v>
      </c>
      <c r="AM13" s="108">
        <v>0</v>
      </c>
      <c r="AN13" s="108">
        <v>1</v>
      </c>
      <c r="AO13" s="108">
        <v>0.45</v>
      </c>
      <c r="AP13" s="128">
        <v>9159393</v>
      </c>
      <c r="AQ13" s="128">
        <f t="shared" si="0"/>
        <v>1339</v>
      </c>
      <c r="AR13" s="52"/>
      <c r="AS13" s="53" t="s">
        <v>113</v>
      </c>
      <c r="AV13" s="40" t="s">
        <v>94</v>
      </c>
      <c r="AW13" s="40" t="s">
        <v>95</v>
      </c>
      <c r="AY13" s="84" t="s">
        <v>129</v>
      </c>
    </row>
    <row r="14" spans="2:51" x14ac:dyDescent="0.25">
      <c r="B14" s="41">
        <v>2.125</v>
      </c>
      <c r="C14" s="41">
        <v>0.16666666666666699</v>
      </c>
      <c r="D14" s="123">
        <v>13</v>
      </c>
      <c r="E14" s="42">
        <f t="shared" si="1"/>
        <v>9.1549295774647899</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121</v>
      </c>
      <c r="P14" s="124">
        <v>96</v>
      </c>
      <c r="Q14" s="124">
        <v>51007103</v>
      </c>
      <c r="R14" s="47">
        <f t="shared" si="4"/>
        <v>3826</v>
      </c>
      <c r="S14" s="48">
        <f t="shared" si="5"/>
        <v>91.823999999999998</v>
      </c>
      <c r="T14" s="48">
        <f t="shared" si="6"/>
        <v>3.8260000000000001</v>
      </c>
      <c r="U14" s="125">
        <v>9.5</v>
      </c>
      <c r="V14" s="125">
        <f t="shared" si="7"/>
        <v>9.5</v>
      </c>
      <c r="W14" s="126" t="s">
        <v>125</v>
      </c>
      <c r="X14" s="128">
        <v>0</v>
      </c>
      <c r="Y14" s="128">
        <v>0</v>
      </c>
      <c r="Z14" s="128">
        <v>1067</v>
      </c>
      <c r="AA14" s="128">
        <v>0</v>
      </c>
      <c r="AB14" s="128">
        <v>1067</v>
      </c>
      <c r="AC14" s="49" t="s">
        <v>90</v>
      </c>
      <c r="AD14" s="49" t="s">
        <v>90</v>
      </c>
      <c r="AE14" s="49" t="s">
        <v>90</v>
      </c>
      <c r="AF14" s="127" t="s">
        <v>90</v>
      </c>
      <c r="AG14" s="127">
        <v>40206532</v>
      </c>
      <c r="AH14" s="50">
        <f t="shared" ref="AH14:AH34" si="9">IF(ISBLANK(AG14),"-",AG14-AG13)</f>
        <v>656</v>
      </c>
      <c r="AI14" s="51">
        <f t="shared" si="8"/>
        <v>171.45844223732357</v>
      </c>
      <c r="AJ14" s="108">
        <v>0</v>
      </c>
      <c r="AK14" s="108">
        <v>0</v>
      </c>
      <c r="AL14" s="108">
        <v>1</v>
      </c>
      <c r="AM14" s="108">
        <v>0</v>
      </c>
      <c r="AN14" s="108">
        <v>1</v>
      </c>
      <c r="AO14" s="108">
        <v>0.45</v>
      </c>
      <c r="AP14" s="128">
        <v>9160547</v>
      </c>
      <c r="AQ14" s="128">
        <f t="shared" si="0"/>
        <v>1154</v>
      </c>
      <c r="AR14" s="52"/>
      <c r="AS14" s="53" t="s">
        <v>113</v>
      </c>
      <c r="AT14" s="55"/>
      <c r="AV14" s="40" t="s">
        <v>96</v>
      </c>
      <c r="AW14" s="40" t="s">
        <v>97</v>
      </c>
    </row>
    <row r="15" spans="2:51" x14ac:dyDescent="0.25">
      <c r="B15" s="41">
        <v>2.1666666666666701</v>
      </c>
      <c r="C15" s="41">
        <v>0.20833333333333301</v>
      </c>
      <c r="D15" s="123">
        <v>16</v>
      </c>
      <c r="E15" s="42">
        <f t="shared" si="1"/>
        <v>11.267605633802818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104</v>
      </c>
      <c r="P15" s="124">
        <v>105</v>
      </c>
      <c r="Q15" s="124">
        <v>51011181</v>
      </c>
      <c r="R15" s="47">
        <f t="shared" si="4"/>
        <v>4078</v>
      </c>
      <c r="S15" s="48">
        <f t="shared" si="5"/>
        <v>97.872</v>
      </c>
      <c r="T15" s="48">
        <f t="shared" si="6"/>
        <v>4.0780000000000003</v>
      </c>
      <c r="U15" s="125">
        <v>9.5</v>
      </c>
      <c r="V15" s="125">
        <f t="shared" si="7"/>
        <v>9.5</v>
      </c>
      <c r="W15" s="126" t="s">
        <v>125</v>
      </c>
      <c r="X15" s="128">
        <v>0</v>
      </c>
      <c r="Y15" s="128">
        <v>0</v>
      </c>
      <c r="Z15" s="128">
        <v>1067</v>
      </c>
      <c r="AA15" s="128">
        <v>0</v>
      </c>
      <c r="AB15" s="128">
        <v>1067</v>
      </c>
      <c r="AC15" s="49" t="s">
        <v>90</v>
      </c>
      <c r="AD15" s="49" t="s">
        <v>90</v>
      </c>
      <c r="AE15" s="49" t="s">
        <v>90</v>
      </c>
      <c r="AF15" s="127" t="s">
        <v>90</v>
      </c>
      <c r="AG15" s="127">
        <v>40207124</v>
      </c>
      <c r="AH15" s="50">
        <f t="shared" si="9"/>
        <v>592</v>
      </c>
      <c r="AI15" s="51">
        <f t="shared" si="8"/>
        <v>145.16920058852378</v>
      </c>
      <c r="AJ15" s="108">
        <v>0</v>
      </c>
      <c r="AK15" s="108">
        <v>0</v>
      </c>
      <c r="AL15" s="108">
        <v>1</v>
      </c>
      <c r="AM15" s="108">
        <v>0</v>
      </c>
      <c r="AN15" s="108">
        <v>1</v>
      </c>
      <c r="AO15" s="108">
        <v>0</v>
      </c>
      <c r="AP15" s="128">
        <v>9160547</v>
      </c>
      <c r="AQ15" s="128">
        <f t="shared" si="0"/>
        <v>0</v>
      </c>
      <c r="AR15" s="52"/>
      <c r="AS15" s="53" t="s">
        <v>113</v>
      </c>
      <c r="AV15" s="40" t="s">
        <v>98</v>
      </c>
      <c r="AW15" s="40" t="s">
        <v>99</v>
      </c>
      <c r="AY15" s="107"/>
    </row>
    <row r="16" spans="2:51" x14ac:dyDescent="0.25">
      <c r="B16" s="41">
        <v>2.2083333333333299</v>
      </c>
      <c r="C16" s="41">
        <v>0.25</v>
      </c>
      <c r="D16" s="123">
        <v>11</v>
      </c>
      <c r="E16" s="42">
        <f t="shared" si="1"/>
        <v>7.746478873239437</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131</v>
      </c>
      <c r="P16" s="124">
        <v>127</v>
      </c>
      <c r="Q16" s="124">
        <v>51016369</v>
      </c>
      <c r="R16" s="47">
        <f t="shared" si="4"/>
        <v>5188</v>
      </c>
      <c r="S16" s="48">
        <f t="shared" si="5"/>
        <v>124.512</v>
      </c>
      <c r="T16" s="48">
        <f t="shared" si="6"/>
        <v>5.1879999999999997</v>
      </c>
      <c r="U16" s="125">
        <v>9.5</v>
      </c>
      <c r="V16" s="125">
        <f t="shared" si="7"/>
        <v>9.5</v>
      </c>
      <c r="W16" s="126" t="s">
        <v>125</v>
      </c>
      <c r="X16" s="128">
        <v>0</v>
      </c>
      <c r="Y16" s="128">
        <v>0</v>
      </c>
      <c r="Z16" s="128">
        <v>1188</v>
      </c>
      <c r="AA16" s="128">
        <v>0</v>
      </c>
      <c r="AB16" s="128">
        <v>1187</v>
      </c>
      <c r="AC16" s="49" t="s">
        <v>90</v>
      </c>
      <c r="AD16" s="49" t="s">
        <v>90</v>
      </c>
      <c r="AE16" s="49" t="s">
        <v>90</v>
      </c>
      <c r="AF16" s="127" t="s">
        <v>90</v>
      </c>
      <c r="AG16" s="127">
        <v>40208036</v>
      </c>
      <c r="AH16" s="50">
        <f t="shared" si="9"/>
        <v>912</v>
      </c>
      <c r="AI16" s="51">
        <f t="shared" si="8"/>
        <v>175.79028527370858</v>
      </c>
      <c r="AJ16" s="108">
        <v>0</v>
      </c>
      <c r="AK16" s="108">
        <v>0</v>
      </c>
      <c r="AL16" s="108">
        <v>1</v>
      </c>
      <c r="AM16" s="108">
        <v>0</v>
      </c>
      <c r="AN16" s="108">
        <v>1</v>
      </c>
      <c r="AO16" s="108">
        <v>0</v>
      </c>
      <c r="AP16" s="128">
        <v>9160547</v>
      </c>
      <c r="AQ16" s="128">
        <f t="shared" si="0"/>
        <v>0</v>
      </c>
      <c r="AR16" s="54">
        <v>1.1000000000000001</v>
      </c>
      <c r="AS16" s="53" t="s">
        <v>101</v>
      </c>
      <c r="AV16" s="40" t="s">
        <v>102</v>
      </c>
      <c r="AW16" s="40" t="s">
        <v>103</v>
      </c>
      <c r="AY16" s="107"/>
    </row>
    <row r="17" spans="1:51" x14ac:dyDescent="0.25">
      <c r="B17" s="41">
        <v>2.25</v>
      </c>
      <c r="C17" s="41">
        <v>0.29166666666666702</v>
      </c>
      <c r="D17" s="123">
        <v>7</v>
      </c>
      <c r="E17" s="42">
        <f t="shared" si="1"/>
        <v>4.9295774647887329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135</v>
      </c>
      <c r="P17" s="124">
        <v>149</v>
      </c>
      <c r="Q17" s="124">
        <v>51022550</v>
      </c>
      <c r="R17" s="47">
        <f t="shared" si="4"/>
        <v>6181</v>
      </c>
      <c r="S17" s="48">
        <f t="shared" si="5"/>
        <v>148.34399999999999</v>
      </c>
      <c r="T17" s="48">
        <f t="shared" si="6"/>
        <v>6.181</v>
      </c>
      <c r="U17" s="125">
        <v>9.1</v>
      </c>
      <c r="V17" s="125">
        <f t="shared" si="7"/>
        <v>9.1</v>
      </c>
      <c r="W17" s="126" t="s">
        <v>133</v>
      </c>
      <c r="X17" s="128">
        <v>1035</v>
      </c>
      <c r="Y17" s="128">
        <v>0</v>
      </c>
      <c r="Z17" s="128">
        <v>1188</v>
      </c>
      <c r="AA17" s="128">
        <v>1185</v>
      </c>
      <c r="AB17" s="128">
        <v>1187</v>
      </c>
      <c r="AC17" s="49" t="s">
        <v>90</v>
      </c>
      <c r="AD17" s="49" t="s">
        <v>90</v>
      </c>
      <c r="AE17" s="49" t="s">
        <v>90</v>
      </c>
      <c r="AF17" s="127" t="s">
        <v>90</v>
      </c>
      <c r="AG17" s="127">
        <v>40209404</v>
      </c>
      <c r="AH17" s="50">
        <f t="shared" si="9"/>
        <v>1368</v>
      </c>
      <c r="AI17" s="51">
        <f t="shared" si="8"/>
        <v>221.32341045138327</v>
      </c>
      <c r="AJ17" s="108">
        <v>1</v>
      </c>
      <c r="AK17" s="108">
        <v>0</v>
      </c>
      <c r="AL17" s="108">
        <v>1</v>
      </c>
      <c r="AM17" s="108">
        <v>1</v>
      </c>
      <c r="AN17" s="108">
        <v>1</v>
      </c>
      <c r="AO17" s="108">
        <v>0</v>
      </c>
      <c r="AP17" s="128">
        <v>9160547</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136</v>
      </c>
      <c r="P18" s="124">
        <v>144</v>
      </c>
      <c r="Q18" s="124">
        <v>51028599</v>
      </c>
      <c r="R18" s="47">
        <f t="shared" si="4"/>
        <v>6049</v>
      </c>
      <c r="S18" s="48">
        <f t="shared" si="5"/>
        <v>145.17599999999999</v>
      </c>
      <c r="T18" s="48">
        <f t="shared" si="6"/>
        <v>6.0490000000000004</v>
      </c>
      <c r="U18" s="125">
        <v>8.6</v>
      </c>
      <c r="V18" s="125">
        <f t="shared" si="7"/>
        <v>8.6</v>
      </c>
      <c r="W18" s="126" t="s">
        <v>133</v>
      </c>
      <c r="X18" s="128">
        <v>1035</v>
      </c>
      <c r="Y18" s="128">
        <v>0</v>
      </c>
      <c r="Z18" s="128">
        <v>1188</v>
      </c>
      <c r="AA18" s="128">
        <v>1185</v>
      </c>
      <c r="AB18" s="128">
        <v>1187</v>
      </c>
      <c r="AC18" s="49" t="s">
        <v>90</v>
      </c>
      <c r="AD18" s="49" t="s">
        <v>90</v>
      </c>
      <c r="AE18" s="49" t="s">
        <v>90</v>
      </c>
      <c r="AF18" s="127" t="s">
        <v>90</v>
      </c>
      <c r="AG18" s="127">
        <v>40210760</v>
      </c>
      <c r="AH18" s="50">
        <f t="shared" si="9"/>
        <v>1356</v>
      </c>
      <c r="AI18" s="51">
        <f t="shared" si="8"/>
        <v>224.16928417920317</v>
      </c>
      <c r="AJ18" s="108">
        <v>1</v>
      </c>
      <c r="AK18" s="108">
        <v>0</v>
      </c>
      <c r="AL18" s="108">
        <v>1</v>
      </c>
      <c r="AM18" s="108">
        <v>1</v>
      </c>
      <c r="AN18" s="108">
        <v>1</v>
      </c>
      <c r="AO18" s="108">
        <v>0</v>
      </c>
      <c r="AP18" s="128">
        <v>9160547</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136</v>
      </c>
      <c r="P19" s="124">
        <v>147</v>
      </c>
      <c r="Q19" s="124">
        <v>51034788</v>
      </c>
      <c r="R19" s="47">
        <f t="shared" si="4"/>
        <v>6189</v>
      </c>
      <c r="S19" s="48">
        <f t="shared" si="5"/>
        <v>148.536</v>
      </c>
      <c r="T19" s="48">
        <f t="shared" si="6"/>
        <v>6.1890000000000001</v>
      </c>
      <c r="U19" s="125">
        <v>8</v>
      </c>
      <c r="V19" s="125">
        <f t="shared" si="7"/>
        <v>8</v>
      </c>
      <c r="W19" s="126" t="s">
        <v>133</v>
      </c>
      <c r="X19" s="128">
        <v>1086</v>
      </c>
      <c r="Y19" s="128">
        <v>0</v>
      </c>
      <c r="Z19" s="128">
        <v>1188</v>
      </c>
      <c r="AA19" s="128">
        <v>1185</v>
      </c>
      <c r="AB19" s="128">
        <v>1187</v>
      </c>
      <c r="AC19" s="49" t="s">
        <v>90</v>
      </c>
      <c r="AD19" s="49" t="s">
        <v>90</v>
      </c>
      <c r="AE19" s="49" t="s">
        <v>90</v>
      </c>
      <c r="AF19" s="127" t="s">
        <v>90</v>
      </c>
      <c r="AG19" s="127">
        <v>40212144</v>
      </c>
      <c r="AH19" s="50">
        <f t="shared" si="9"/>
        <v>1384</v>
      </c>
      <c r="AI19" s="51">
        <f t="shared" si="8"/>
        <v>223.62255614800452</v>
      </c>
      <c r="AJ19" s="108">
        <v>1</v>
      </c>
      <c r="AK19" s="108">
        <v>0</v>
      </c>
      <c r="AL19" s="108">
        <v>1</v>
      </c>
      <c r="AM19" s="108">
        <v>1</v>
      </c>
      <c r="AN19" s="108">
        <v>1</v>
      </c>
      <c r="AO19" s="108">
        <v>0</v>
      </c>
      <c r="AP19" s="128">
        <v>9160547</v>
      </c>
      <c r="AQ19" s="128">
        <f t="shared" si="0"/>
        <v>0</v>
      </c>
      <c r="AR19" s="52"/>
      <c r="AS19" s="53" t="s">
        <v>101</v>
      </c>
      <c r="AV19" s="40" t="s">
        <v>108</v>
      </c>
      <c r="AW19" s="40" t="s">
        <v>109</v>
      </c>
      <c r="AY19" s="111"/>
    </row>
    <row r="20" spans="1:51" x14ac:dyDescent="0.25">
      <c r="B20" s="41">
        <v>2.375</v>
      </c>
      <c r="C20" s="41">
        <v>0.41666666666666669</v>
      </c>
      <c r="D20" s="123">
        <v>8</v>
      </c>
      <c r="E20" s="42">
        <f t="shared" si="1"/>
        <v>5.6338028169014089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147</v>
      </c>
      <c r="Q20" s="124">
        <v>51041320</v>
      </c>
      <c r="R20" s="47">
        <f t="shared" si="4"/>
        <v>6532</v>
      </c>
      <c r="S20" s="48">
        <f t="shared" si="5"/>
        <v>156.768</v>
      </c>
      <c r="T20" s="48">
        <f t="shared" si="6"/>
        <v>6.532</v>
      </c>
      <c r="U20" s="125">
        <v>7.2</v>
      </c>
      <c r="V20" s="125">
        <f t="shared" si="7"/>
        <v>7.2</v>
      </c>
      <c r="W20" s="126" t="s">
        <v>133</v>
      </c>
      <c r="X20" s="128">
        <v>1086</v>
      </c>
      <c r="Y20" s="128">
        <v>0</v>
      </c>
      <c r="Z20" s="128">
        <v>1188</v>
      </c>
      <c r="AA20" s="128">
        <v>1185</v>
      </c>
      <c r="AB20" s="128">
        <v>1187</v>
      </c>
      <c r="AC20" s="49" t="s">
        <v>90</v>
      </c>
      <c r="AD20" s="49" t="s">
        <v>90</v>
      </c>
      <c r="AE20" s="49" t="s">
        <v>90</v>
      </c>
      <c r="AF20" s="127" t="s">
        <v>90</v>
      </c>
      <c r="AG20" s="127">
        <v>40213620</v>
      </c>
      <c r="AH20" s="50">
        <f t="shared" si="9"/>
        <v>1476</v>
      </c>
      <c r="AI20" s="51">
        <f t="shared" si="8"/>
        <v>225.96448254745866</v>
      </c>
      <c r="AJ20" s="108">
        <v>1</v>
      </c>
      <c r="AK20" s="108">
        <v>0</v>
      </c>
      <c r="AL20" s="108">
        <v>1</v>
      </c>
      <c r="AM20" s="108">
        <v>1</v>
      </c>
      <c r="AN20" s="108">
        <v>1</v>
      </c>
      <c r="AO20" s="108">
        <v>0</v>
      </c>
      <c r="AP20" s="128">
        <v>9160547</v>
      </c>
      <c r="AQ20" s="128">
        <f t="shared" si="0"/>
        <v>0</v>
      </c>
      <c r="AR20" s="54">
        <v>1.27</v>
      </c>
      <c r="AS20" s="53" t="s">
        <v>101</v>
      </c>
      <c r="AY20" s="111"/>
    </row>
    <row r="21" spans="1:51" x14ac:dyDescent="0.25">
      <c r="B21" s="41">
        <v>2.4166666666666701</v>
      </c>
      <c r="C21" s="41">
        <v>0.45833333333333298</v>
      </c>
      <c r="D21" s="123">
        <v>6</v>
      </c>
      <c r="E21" s="42">
        <f t="shared" si="1"/>
        <v>4.2253521126760569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129</v>
      </c>
      <c r="P21" s="124">
        <v>148</v>
      </c>
      <c r="Q21" s="124">
        <v>51047488</v>
      </c>
      <c r="R21" s="47">
        <f t="shared" si="4"/>
        <v>6168</v>
      </c>
      <c r="S21" s="48">
        <f t="shared" si="5"/>
        <v>148.03200000000001</v>
      </c>
      <c r="T21" s="48">
        <f t="shared" si="6"/>
        <v>6.1680000000000001</v>
      </c>
      <c r="U21" s="125">
        <v>6.6</v>
      </c>
      <c r="V21" s="125">
        <f t="shared" si="7"/>
        <v>6.6</v>
      </c>
      <c r="W21" s="126" t="s">
        <v>133</v>
      </c>
      <c r="X21" s="128">
        <v>1086</v>
      </c>
      <c r="Y21" s="128">
        <v>0</v>
      </c>
      <c r="Z21" s="128">
        <v>1188</v>
      </c>
      <c r="AA21" s="128">
        <v>1185</v>
      </c>
      <c r="AB21" s="128">
        <v>1187</v>
      </c>
      <c r="AC21" s="49" t="s">
        <v>90</v>
      </c>
      <c r="AD21" s="49" t="s">
        <v>90</v>
      </c>
      <c r="AE21" s="49" t="s">
        <v>90</v>
      </c>
      <c r="AF21" s="127" t="s">
        <v>90</v>
      </c>
      <c r="AG21" s="127">
        <v>40215012</v>
      </c>
      <c r="AH21" s="50">
        <f t="shared" si="9"/>
        <v>1392</v>
      </c>
      <c r="AI21" s="51">
        <f t="shared" si="8"/>
        <v>225.68093385214007</v>
      </c>
      <c r="AJ21" s="108">
        <v>1</v>
      </c>
      <c r="AK21" s="108">
        <v>0</v>
      </c>
      <c r="AL21" s="108">
        <v>1</v>
      </c>
      <c r="AM21" s="108">
        <v>1</v>
      </c>
      <c r="AN21" s="108">
        <v>1</v>
      </c>
      <c r="AO21" s="108">
        <v>0</v>
      </c>
      <c r="AP21" s="128">
        <v>9160547</v>
      </c>
      <c r="AQ21" s="128">
        <f t="shared" si="0"/>
        <v>0</v>
      </c>
      <c r="AR21" s="52"/>
      <c r="AS21" s="53" t="s">
        <v>101</v>
      </c>
      <c r="AY21" s="111"/>
    </row>
    <row r="22" spans="1:51" x14ac:dyDescent="0.25">
      <c r="B22" s="41">
        <v>2.4583333333333299</v>
      </c>
      <c r="C22" s="41">
        <v>0.5</v>
      </c>
      <c r="D22" s="123">
        <v>5</v>
      </c>
      <c r="E22" s="42">
        <f t="shared" si="1"/>
        <v>3.5211267605633805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128</v>
      </c>
      <c r="P22" s="124">
        <v>142</v>
      </c>
      <c r="Q22" s="124">
        <v>51053170</v>
      </c>
      <c r="R22" s="47">
        <f t="shared" si="4"/>
        <v>5682</v>
      </c>
      <c r="S22" s="48">
        <f t="shared" si="5"/>
        <v>136.36799999999999</v>
      </c>
      <c r="T22" s="48">
        <f t="shared" si="6"/>
        <v>5.6820000000000004</v>
      </c>
      <c r="U22" s="125">
        <v>5.9</v>
      </c>
      <c r="V22" s="125">
        <f t="shared" si="7"/>
        <v>5.9</v>
      </c>
      <c r="W22" s="126" t="s">
        <v>133</v>
      </c>
      <c r="X22" s="128">
        <v>1086</v>
      </c>
      <c r="Y22" s="128">
        <v>0</v>
      </c>
      <c r="Z22" s="128">
        <v>1188</v>
      </c>
      <c r="AA22" s="128">
        <v>1185</v>
      </c>
      <c r="AB22" s="128">
        <v>1187</v>
      </c>
      <c r="AC22" s="49" t="s">
        <v>90</v>
      </c>
      <c r="AD22" s="49" t="s">
        <v>90</v>
      </c>
      <c r="AE22" s="49" t="s">
        <v>90</v>
      </c>
      <c r="AF22" s="127" t="s">
        <v>90</v>
      </c>
      <c r="AG22" s="127">
        <v>40216332</v>
      </c>
      <c r="AH22" s="50">
        <f t="shared" si="9"/>
        <v>1320</v>
      </c>
      <c r="AI22" s="51">
        <f t="shared" si="8"/>
        <v>232.31256599788804</v>
      </c>
      <c r="AJ22" s="108">
        <v>1</v>
      </c>
      <c r="AK22" s="108">
        <v>0</v>
      </c>
      <c r="AL22" s="108">
        <v>1</v>
      </c>
      <c r="AM22" s="108">
        <v>1</v>
      </c>
      <c r="AN22" s="108">
        <v>1</v>
      </c>
      <c r="AO22" s="108">
        <v>0</v>
      </c>
      <c r="AP22" s="128">
        <v>9160547</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126</v>
      </c>
      <c r="P23" s="124">
        <v>138</v>
      </c>
      <c r="Q23" s="124">
        <v>51059125</v>
      </c>
      <c r="R23" s="47">
        <f t="shared" si="4"/>
        <v>5955</v>
      </c>
      <c r="S23" s="48">
        <f t="shared" si="5"/>
        <v>142.91999999999999</v>
      </c>
      <c r="T23" s="48">
        <f t="shared" si="6"/>
        <v>5.9550000000000001</v>
      </c>
      <c r="U23" s="125">
        <v>5.3</v>
      </c>
      <c r="V23" s="125">
        <f t="shared" si="7"/>
        <v>5.3</v>
      </c>
      <c r="W23" s="126" t="s">
        <v>133</v>
      </c>
      <c r="X23" s="128">
        <v>1056</v>
      </c>
      <c r="Y23" s="128">
        <v>0</v>
      </c>
      <c r="Z23" s="128">
        <v>1188</v>
      </c>
      <c r="AA23" s="128">
        <v>1185</v>
      </c>
      <c r="AB23" s="128">
        <v>1187</v>
      </c>
      <c r="AC23" s="49" t="s">
        <v>90</v>
      </c>
      <c r="AD23" s="49" t="s">
        <v>90</v>
      </c>
      <c r="AE23" s="49" t="s">
        <v>90</v>
      </c>
      <c r="AF23" s="127" t="s">
        <v>90</v>
      </c>
      <c r="AG23" s="127">
        <v>40217732</v>
      </c>
      <c r="AH23" s="50">
        <f t="shared" si="9"/>
        <v>1400</v>
      </c>
      <c r="AI23" s="51">
        <f t="shared" si="8"/>
        <v>235.09655751469353</v>
      </c>
      <c r="AJ23" s="108">
        <v>1</v>
      </c>
      <c r="AK23" s="108">
        <v>0</v>
      </c>
      <c r="AL23" s="108">
        <v>1</v>
      </c>
      <c r="AM23" s="108">
        <v>1</v>
      </c>
      <c r="AN23" s="108">
        <v>1</v>
      </c>
      <c r="AO23" s="108">
        <v>0</v>
      </c>
      <c r="AP23" s="128">
        <v>9160547</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127</v>
      </c>
      <c r="P24" s="124">
        <v>124</v>
      </c>
      <c r="Q24" s="124">
        <v>51064749</v>
      </c>
      <c r="R24" s="47">
        <f t="shared" si="4"/>
        <v>5624</v>
      </c>
      <c r="S24" s="48">
        <f t="shared" si="5"/>
        <v>134.976</v>
      </c>
      <c r="T24" s="48">
        <f t="shared" si="6"/>
        <v>5.6239999999999997</v>
      </c>
      <c r="U24" s="125">
        <v>4.8</v>
      </c>
      <c r="V24" s="125">
        <f t="shared" si="7"/>
        <v>4.8</v>
      </c>
      <c r="W24" s="126" t="s">
        <v>133</v>
      </c>
      <c r="X24" s="128">
        <v>1005</v>
      </c>
      <c r="Y24" s="128">
        <v>0</v>
      </c>
      <c r="Z24" s="128">
        <v>1188</v>
      </c>
      <c r="AA24" s="128">
        <v>1185</v>
      </c>
      <c r="AB24" s="128">
        <v>1187</v>
      </c>
      <c r="AC24" s="49" t="s">
        <v>90</v>
      </c>
      <c r="AD24" s="49" t="s">
        <v>90</v>
      </c>
      <c r="AE24" s="49" t="s">
        <v>90</v>
      </c>
      <c r="AF24" s="127" t="s">
        <v>90</v>
      </c>
      <c r="AG24" s="127">
        <v>40219076</v>
      </c>
      <c r="AH24" s="50">
        <f t="shared" si="9"/>
        <v>1344</v>
      </c>
      <c r="AI24" s="51">
        <f t="shared" si="8"/>
        <v>238.97581792318636</v>
      </c>
      <c r="AJ24" s="108">
        <v>1</v>
      </c>
      <c r="AK24" s="108">
        <v>0</v>
      </c>
      <c r="AL24" s="108">
        <v>1</v>
      </c>
      <c r="AM24" s="108">
        <v>1</v>
      </c>
      <c r="AN24" s="108">
        <v>1</v>
      </c>
      <c r="AO24" s="108">
        <v>0</v>
      </c>
      <c r="AP24" s="128">
        <v>9160547</v>
      </c>
      <c r="AQ24" s="128">
        <f t="shared" si="0"/>
        <v>0</v>
      </c>
      <c r="AR24" s="54">
        <v>1.0900000000000001</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133</v>
      </c>
      <c r="P25" s="124">
        <v>131</v>
      </c>
      <c r="Q25" s="124">
        <v>51070243</v>
      </c>
      <c r="R25" s="47">
        <f t="shared" si="4"/>
        <v>5494</v>
      </c>
      <c r="S25" s="48">
        <f t="shared" si="5"/>
        <v>131.85599999999999</v>
      </c>
      <c r="T25" s="48">
        <f t="shared" si="6"/>
        <v>5.4939999999999998</v>
      </c>
      <c r="U25" s="125">
        <v>4.7</v>
      </c>
      <c r="V25" s="125">
        <f t="shared" si="7"/>
        <v>4.7</v>
      </c>
      <c r="W25" s="126" t="s">
        <v>133</v>
      </c>
      <c r="X25" s="128">
        <v>1005</v>
      </c>
      <c r="Y25" s="128">
        <v>0</v>
      </c>
      <c r="Z25" s="128">
        <v>1188</v>
      </c>
      <c r="AA25" s="128">
        <v>1185</v>
      </c>
      <c r="AB25" s="128">
        <v>1187</v>
      </c>
      <c r="AC25" s="49" t="s">
        <v>90</v>
      </c>
      <c r="AD25" s="49" t="s">
        <v>90</v>
      </c>
      <c r="AE25" s="49" t="s">
        <v>90</v>
      </c>
      <c r="AF25" s="127" t="s">
        <v>90</v>
      </c>
      <c r="AG25" s="127">
        <v>40220376</v>
      </c>
      <c r="AH25" s="50">
        <f t="shared" si="9"/>
        <v>1300</v>
      </c>
      <c r="AI25" s="51">
        <f t="shared" si="8"/>
        <v>236.62176920276667</v>
      </c>
      <c r="AJ25" s="108">
        <v>1</v>
      </c>
      <c r="AK25" s="108">
        <v>0</v>
      </c>
      <c r="AL25" s="108">
        <v>1</v>
      </c>
      <c r="AM25" s="108">
        <v>1</v>
      </c>
      <c r="AN25" s="108">
        <v>1</v>
      </c>
      <c r="AO25" s="108">
        <v>0</v>
      </c>
      <c r="AP25" s="128">
        <v>9160547</v>
      </c>
      <c r="AQ25" s="128">
        <f t="shared" si="0"/>
        <v>0</v>
      </c>
      <c r="AR25" s="52"/>
      <c r="AS25" s="53" t="s">
        <v>113</v>
      </c>
      <c r="AV25" s="59" t="s">
        <v>74</v>
      </c>
      <c r="AW25" s="59">
        <v>10.36</v>
      </c>
      <c r="AY25" s="111"/>
    </row>
    <row r="26" spans="1:51" x14ac:dyDescent="0.25">
      <c r="B26" s="41">
        <v>2.625</v>
      </c>
      <c r="C26" s="41">
        <v>0.66666666666666696</v>
      </c>
      <c r="D26" s="123">
        <v>5</v>
      </c>
      <c r="E26" s="42">
        <f t="shared" si="1"/>
        <v>3.5211267605633805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132</v>
      </c>
      <c r="P26" s="124">
        <v>129</v>
      </c>
      <c r="Q26" s="124">
        <v>51075682</v>
      </c>
      <c r="R26" s="47">
        <f t="shared" si="4"/>
        <v>5439</v>
      </c>
      <c r="S26" s="48">
        <f t="shared" si="5"/>
        <v>130.536</v>
      </c>
      <c r="T26" s="48">
        <f t="shared" si="6"/>
        <v>5.4390000000000001</v>
      </c>
      <c r="U26" s="125">
        <v>4.7</v>
      </c>
      <c r="V26" s="125">
        <f t="shared" si="7"/>
        <v>4.7</v>
      </c>
      <c r="W26" s="126" t="s">
        <v>133</v>
      </c>
      <c r="X26" s="128">
        <v>1005</v>
      </c>
      <c r="Y26" s="128">
        <v>0</v>
      </c>
      <c r="Z26" s="128">
        <v>1188</v>
      </c>
      <c r="AA26" s="128">
        <v>1185</v>
      </c>
      <c r="AB26" s="128">
        <v>1187</v>
      </c>
      <c r="AC26" s="49" t="s">
        <v>90</v>
      </c>
      <c r="AD26" s="49" t="s">
        <v>90</v>
      </c>
      <c r="AE26" s="49" t="s">
        <v>90</v>
      </c>
      <c r="AF26" s="127" t="s">
        <v>90</v>
      </c>
      <c r="AG26" s="127">
        <v>40221645</v>
      </c>
      <c r="AH26" s="50">
        <f t="shared" si="9"/>
        <v>1269</v>
      </c>
      <c r="AI26" s="51">
        <f t="shared" si="8"/>
        <v>233.3149476006619</v>
      </c>
      <c r="AJ26" s="108">
        <v>1</v>
      </c>
      <c r="AK26" s="108">
        <v>0</v>
      </c>
      <c r="AL26" s="108">
        <v>1</v>
      </c>
      <c r="AM26" s="108">
        <v>1</v>
      </c>
      <c r="AN26" s="108">
        <v>1</v>
      </c>
      <c r="AO26" s="108">
        <v>0</v>
      </c>
      <c r="AP26" s="128">
        <v>9160547</v>
      </c>
      <c r="AQ26" s="128">
        <f t="shared" si="0"/>
        <v>0</v>
      </c>
      <c r="AR26" s="52"/>
      <c r="AS26" s="53" t="s">
        <v>113</v>
      </c>
      <c r="AV26" s="59" t="s">
        <v>114</v>
      </c>
      <c r="AW26" s="59">
        <v>1.01325</v>
      </c>
      <c r="AY26" s="111"/>
    </row>
    <row r="27" spans="1:51" x14ac:dyDescent="0.25">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130</v>
      </c>
      <c r="P27" s="124">
        <v>133</v>
      </c>
      <c r="Q27" s="124">
        <v>51081132</v>
      </c>
      <c r="R27" s="47">
        <f t="shared" si="4"/>
        <v>5450</v>
      </c>
      <c r="S27" s="48">
        <f t="shared" si="5"/>
        <v>130.80000000000001</v>
      </c>
      <c r="T27" s="48">
        <f t="shared" si="6"/>
        <v>5.45</v>
      </c>
      <c r="U27" s="125">
        <v>4.7</v>
      </c>
      <c r="V27" s="125">
        <f t="shared" si="7"/>
        <v>4.7</v>
      </c>
      <c r="W27" s="126" t="s">
        <v>133</v>
      </c>
      <c r="X27" s="128">
        <v>1005</v>
      </c>
      <c r="Y27" s="128">
        <v>0</v>
      </c>
      <c r="Z27" s="128">
        <v>1188</v>
      </c>
      <c r="AA27" s="128">
        <v>1185</v>
      </c>
      <c r="AB27" s="128">
        <v>1187</v>
      </c>
      <c r="AC27" s="49" t="s">
        <v>90</v>
      </c>
      <c r="AD27" s="49" t="s">
        <v>90</v>
      </c>
      <c r="AE27" s="49" t="s">
        <v>90</v>
      </c>
      <c r="AF27" s="127" t="s">
        <v>90</v>
      </c>
      <c r="AG27" s="127">
        <v>40222917</v>
      </c>
      <c r="AH27" s="50">
        <f t="shared" si="9"/>
        <v>1272</v>
      </c>
      <c r="AI27" s="51">
        <f t="shared" si="8"/>
        <v>233.39449541284404</v>
      </c>
      <c r="AJ27" s="108">
        <v>1</v>
      </c>
      <c r="AK27" s="108">
        <v>0</v>
      </c>
      <c r="AL27" s="108">
        <v>1</v>
      </c>
      <c r="AM27" s="108">
        <v>1</v>
      </c>
      <c r="AN27" s="108">
        <v>1</v>
      </c>
      <c r="AO27" s="108">
        <v>0</v>
      </c>
      <c r="AP27" s="128">
        <v>9160547</v>
      </c>
      <c r="AQ27" s="128">
        <f t="shared" si="0"/>
        <v>0</v>
      </c>
      <c r="AR27" s="52"/>
      <c r="AS27" s="53" t="s">
        <v>113</v>
      </c>
      <c r="AV27" s="59" t="s">
        <v>115</v>
      </c>
      <c r="AW27" s="59">
        <v>1</v>
      </c>
      <c r="AY27" s="111"/>
    </row>
    <row r="28" spans="1:51" x14ac:dyDescent="0.25">
      <c r="B28" s="41">
        <v>2.7083333333333299</v>
      </c>
      <c r="C28" s="41">
        <v>0.750000000000002</v>
      </c>
      <c r="D28" s="123">
        <v>5</v>
      </c>
      <c r="E28" s="42">
        <f t="shared" si="1"/>
        <v>3.5211267605633805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131</v>
      </c>
      <c r="P28" s="124">
        <v>123</v>
      </c>
      <c r="Q28" s="124">
        <v>51086561</v>
      </c>
      <c r="R28" s="47">
        <f t="shared" si="4"/>
        <v>5429</v>
      </c>
      <c r="S28" s="48">
        <f t="shared" si="5"/>
        <v>130.29599999999999</v>
      </c>
      <c r="T28" s="48">
        <f t="shared" si="6"/>
        <v>5.4290000000000003</v>
      </c>
      <c r="U28" s="125">
        <v>4.7</v>
      </c>
      <c r="V28" s="125">
        <f t="shared" si="7"/>
        <v>4.7</v>
      </c>
      <c r="W28" s="126" t="s">
        <v>172</v>
      </c>
      <c r="X28" s="128">
        <v>0</v>
      </c>
      <c r="Y28" s="128">
        <v>0</v>
      </c>
      <c r="Z28" s="128">
        <v>1188</v>
      </c>
      <c r="AA28" s="128">
        <v>1185</v>
      </c>
      <c r="AB28" s="128">
        <v>1187</v>
      </c>
      <c r="AC28" s="49" t="s">
        <v>90</v>
      </c>
      <c r="AD28" s="49" t="s">
        <v>90</v>
      </c>
      <c r="AE28" s="49" t="s">
        <v>90</v>
      </c>
      <c r="AF28" s="127" t="s">
        <v>90</v>
      </c>
      <c r="AG28" s="127">
        <v>40224186</v>
      </c>
      <c r="AH28" s="50">
        <f t="shared" si="9"/>
        <v>1269</v>
      </c>
      <c r="AI28" s="51">
        <f t="shared" si="8"/>
        <v>233.74470436544482</v>
      </c>
      <c r="AJ28" s="108">
        <v>0</v>
      </c>
      <c r="AK28" s="108">
        <v>0</v>
      </c>
      <c r="AL28" s="108">
        <v>1</v>
      </c>
      <c r="AM28" s="108">
        <v>1</v>
      </c>
      <c r="AN28" s="108">
        <v>1</v>
      </c>
      <c r="AO28" s="108">
        <v>0</v>
      </c>
      <c r="AP28" s="128">
        <v>9160547</v>
      </c>
      <c r="AQ28" s="128">
        <f t="shared" si="0"/>
        <v>0</v>
      </c>
      <c r="AR28" s="54">
        <v>1.1299999999999999</v>
      </c>
      <c r="AS28" s="53" t="s">
        <v>113</v>
      </c>
      <c r="AV28" s="59" t="s">
        <v>116</v>
      </c>
      <c r="AW28" s="59">
        <v>101.325</v>
      </c>
      <c r="AY28" s="111"/>
    </row>
    <row r="29" spans="1:51" x14ac:dyDescent="0.25">
      <c r="B29" s="41">
        <v>2.75</v>
      </c>
      <c r="C29" s="41">
        <v>0.79166666666666896</v>
      </c>
      <c r="D29" s="123">
        <v>5</v>
      </c>
      <c r="E29" s="42">
        <f t="shared" si="1"/>
        <v>3.5211267605633805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130</v>
      </c>
      <c r="P29" s="124">
        <v>124</v>
      </c>
      <c r="Q29" s="124">
        <v>51092001</v>
      </c>
      <c r="R29" s="47">
        <f t="shared" si="4"/>
        <v>5440</v>
      </c>
      <c r="S29" s="48">
        <f t="shared" si="5"/>
        <v>130.56</v>
      </c>
      <c r="T29" s="48">
        <f t="shared" si="6"/>
        <v>5.44</v>
      </c>
      <c r="U29" s="125">
        <v>4.7</v>
      </c>
      <c r="V29" s="125">
        <f t="shared" si="7"/>
        <v>4.7</v>
      </c>
      <c r="W29" s="126" t="s">
        <v>172</v>
      </c>
      <c r="X29" s="128">
        <v>0</v>
      </c>
      <c r="Y29" s="128">
        <v>0</v>
      </c>
      <c r="Z29" s="128">
        <v>1188</v>
      </c>
      <c r="AA29" s="128">
        <v>1185</v>
      </c>
      <c r="AB29" s="128">
        <v>1187</v>
      </c>
      <c r="AC29" s="49" t="s">
        <v>90</v>
      </c>
      <c r="AD29" s="49" t="s">
        <v>90</v>
      </c>
      <c r="AE29" s="49" t="s">
        <v>90</v>
      </c>
      <c r="AF29" s="127" t="s">
        <v>90</v>
      </c>
      <c r="AG29" s="127">
        <v>40225460</v>
      </c>
      <c r="AH29" s="50">
        <f t="shared" si="9"/>
        <v>1274</v>
      </c>
      <c r="AI29" s="51">
        <f t="shared" si="8"/>
        <v>234.19117647058823</v>
      </c>
      <c r="AJ29" s="108">
        <v>0</v>
      </c>
      <c r="AK29" s="108">
        <v>0</v>
      </c>
      <c r="AL29" s="108">
        <v>1</v>
      </c>
      <c r="AM29" s="108">
        <v>1</v>
      </c>
      <c r="AN29" s="108">
        <v>1</v>
      </c>
      <c r="AO29" s="108">
        <v>0</v>
      </c>
      <c r="AP29" s="128">
        <v>9160547</v>
      </c>
      <c r="AQ29" s="128">
        <f t="shared" si="0"/>
        <v>0</v>
      </c>
      <c r="AR29" s="52"/>
      <c r="AS29" s="53" t="s">
        <v>113</v>
      </c>
      <c r="AY29" s="111"/>
    </row>
    <row r="30" spans="1:51" x14ac:dyDescent="0.25">
      <c r="B30" s="41">
        <v>2.7916666666666701</v>
      </c>
      <c r="C30" s="41">
        <v>0.83333333333333703</v>
      </c>
      <c r="D30" s="123">
        <v>6</v>
      </c>
      <c r="E30" s="42">
        <f t="shared" si="1"/>
        <v>4.2253521126760569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128</v>
      </c>
      <c r="P30" s="124">
        <v>126</v>
      </c>
      <c r="Q30" s="124">
        <v>51097429</v>
      </c>
      <c r="R30" s="47">
        <f t="shared" si="4"/>
        <v>5428</v>
      </c>
      <c r="S30" s="48">
        <f t="shared" si="5"/>
        <v>130.27199999999999</v>
      </c>
      <c r="T30" s="48">
        <f t="shared" si="6"/>
        <v>5.4279999999999999</v>
      </c>
      <c r="U30" s="125">
        <v>4.7</v>
      </c>
      <c r="V30" s="125">
        <f t="shared" si="7"/>
        <v>4.7</v>
      </c>
      <c r="W30" s="126" t="s">
        <v>172</v>
      </c>
      <c r="X30" s="128">
        <v>0</v>
      </c>
      <c r="Y30" s="128">
        <v>0</v>
      </c>
      <c r="Z30" s="128">
        <v>1188</v>
      </c>
      <c r="AA30" s="128">
        <v>1185</v>
      </c>
      <c r="AB30" s="128">
        <v>1187</v>
      </c>
      <c r="AC30" s="49" t="s">
        <v>90</v>
      </c>
      <c r="AD30" s="49" t="s">
        <v>90</v>
      </c>
      <c r="AE30" s="49" t="s">
        <v>90</v>
      </c>
      <c r="AF30" s="127" t="s">
        <v>90</v>
      </c>
      <c r="AG30" s="127">
        <v>40226676</v>
      </c>
      <c r="AH30" s="50">
        <f t="shared" si="9"/>
        <v>1216</v>
      </c>
      <c r="AI30" s="51">
        <f t="shared" si="8"/>
        <v>224.02358142962419</v>
      </c>
      <c r="AJ30" s="108">
        <v>0</v>
      </c>
      <c r="AK30" s="108">
        <v>0</v>
      </c>
      <c r="AL30" s="108">
        <v>1</v>
      </c>
      <c r="AM30" s="108">
        <v>1</v>
      </c>
      <c r="AN30" s="108">
        <v>1</v>
      </c>
      <c r="AO30" s="108">
        <v>0</v>
      </c>
      <c r="AP30" s="128">
        <v>9160547</v>
      </c>
      <c r="AQ30" s="128">
        <f t="shared" si="0"/>
        <v>0</v>
      </c>
      <c r="AR30" s="52"/>
      <c r="AS30" s="53" t="s">
        <v>113</v>
      </c>
      <c r="AV30" s="370" t="s">
        <v>117</v>
      </c>
      <c r="AW30" s="370"/>
      <c r="AY30" s="111"/>
    </row>
    <row r="31" spans="1:51" x14ac:dyDescent="0.25">
      <c r="B31" s="41">
        <v>2.8333333333333299</v>
      </c>
      <c r="C31" s="41">
        <v>0.875000000000004</v>
      </c>
      <c r="D31" s="123">
        <v>7</v>
      </c>
      <c r="E31" s="42">
        <f t="shared" si="1"/>
        <v>4.9295774647887329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128</v>
      </c>
      <c r="P31" s="124">
        <v>126</v>
      </c>
      <c r="Q31" s="124">
        <v>51102668</v>
      </c>
      <c r="R31" s="47">
        <f t="shared" si="4"/>
        <v>5239</v>
      </c>
      <c r="S31" s="48">
        <f t="shared" si="5"/>
        <v>125.736</v>
      </c>
      <c r="T31" s="48">
        <f t="shared" si="6"/>
        <v>5.2389999999999999</v>
      </c>
      <c r="U31" s="125">
        <v>4.7</v>
      </c>
      <c r="V31" s="125">
        <f t="shared" si="7"/>
        <v>4.7</v>
      </c>
      <c r="W31" s="126" t="s">
        <v>172</v>
      </c>
      <c r="X31" s="128">
        <v>0</v>
      </c>
      <c r="Y31" s="128">
        <v>0</v>
      </c>
      <c r="Z31" s="128">
        <v>1188</v>
      </c>
      <c r="AA31" s="128">
        <v>1185</v>
      </c>
      <c r="AB31" s="128">
        <v>1187</v>
      </c>
      <c r="AC31" s="49" t="s">
        <v>90</v>
      </c>
      <c r="AD31" s="49" t="s">
        <v>90</v>
      </c>
      <c r="AE31" s="49" t="s">
        <v>90</v>
      </c>
      <c r="AF31" s="127" t="s">
        <v>90</v>
      </c>
      <c r="AG31" s="127">
        <v>40227820</v>
      </c>
      <c r="AH31" s="50">
        <f t="shared" si="9"/>
        <v>1144</v>
      </c>
      <c r="AI31" s="51">
        <f t="shared" si="8"/>
        <v>218.36228287841192</v>
      </c>
      <c r="AJ31" s="108">
        <v>0</v>
      </c>
      <c r="AK31" s="108">
        <v>0</v>
      </c>
      <c r="AL31" s="108">
        <v>1</v>
      </c>
      <c r="AM31" s="108">
        <v>1</v>
      </c>
      <c r="AN31" s="108">
        <v>1</v>
      </c>
      <c r="AO31" s="108">
        <v>0</v>
      </c>
      <c r="AP31" s="128">
        <v>9160547</v>
      </c>
      <c r="AQ31" s="128">
        <f t="shared" si="0"/>
        <v>0</v>
      </c>
      <c r="AR31" s="52"/>
      <c r="AS31" s="53" t="s">
        <v>113</v>
      </c>
      <c r="AV31" s="60" t="s">
        <v>29</v>
      </c>
      <c r="AW31" s="60" t="s">
        <v>74</v>
      </c>
      <c r="AY31" s="111"/>
    </row>
    <row r="32" spans="1:51" x14ac:dyDescent="0.25">
      <c r="B32" s="41">
        <v>2.875</v>
      </c>
      <c r="C32" s="41">
        <v>0.91666666666667096</v>
      </c>
      <c r="D32" s="123">
        <v>11</v>
      </c>
      <c r="E32" s="42">
        <f t="shared" si="1"/>
        <v>7.746478873239437</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115</v>
      </c>
      <c r="P32" s="124">
        <v>113</v>
      </c>
      <c r="Q32" s="124">
        <v>51107509</v>
      </c>
      <c r="R32" s="47">
        <f t="shared" si="4"/>
        <v>4841</v>
      </c>
      <c r="S32" s="48">
        <f t="shared" si="5"/>
        <v>116.184</v>
      </c>
      <c r="T32" s="48">
        <f t="shared" si="6"/>
        <v>4.8410000000000002</v>
      </c>
      <c r="U32" s="125">
        <v>4.7</v>
      </c>
      <c r="V32" s="125">
        <f t="shared" si="7"/>
        <v>4.7</v>
      </c>
      <c r="W32" s="126" t="s">
        <v>172</v>
      </c>
      <c r="X32" s="128">
        <v>0</v>
      </c>
      <c r="Y32" s="128">
        <v>0</v>
      </c>
      <c r="Z32" s="128">
        <v>1037</v>
      </c>
      <c r="AA32" s="128">
        <v>1185</v>
      </c>
      <c r="AB32" s="128">
        <v>1037</v>
      </c>
      <c r="AC32" s="49" t="s">
        <v>90</v>
      </c>
      <c r="AD32" s="49" t="s">
        <v>90</v>
      </c>
      <c r="AE32" s="49" t="s">
        <v>90</v>
      </c>
      <c r="AF32" s="127" t="s">
        <v>90</v>
      </c>
      <c r="AG32" s="127">
        <v>40228860</v>
      </c>
      <c r="AH32" s="50">
        <f t="shared" si="9"/>
        <v>1040</v>
      </c>
      <c r="AI32" s="51">
        <f t="shared" si="8"/>
        <v>214.83164635405907</v>
      </c>
      <c r="AJ32" s="108">
        <v>0</v>
      </c>
      <c r="AK32" s="108">
        <v>0</v>
      </c>
      <c r="AL32" s="108">
        <v>1</v>
      </c>
      <c r="AM32" s="108">
        <v>1</v>
      </c>
      <c r="AN32" s="108">
        <v>1</v>
      </c>
      <c r="AO32" s="108">
        <v>0</v>
      </c>
      <c r="AP32" s="128">
        <v>9160547</v>
      </c>
      <c r="AQ32" s="128">
        <f t="shared" si="0"/>
        <v>0</v>
      </c>
      <c r="AR32" s="54">
        <v>1.1599999999999999</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11</v>
      </c>
      <c r="E33" s="42">
        <f t="shared" si="1"/>
        <v>7.746478873239437</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120</v>
      </c>
      <c r="P33" s="124">
        <v>97</v>
      </c>
      <c r="Q33" s="124">
        <v>51111362</v>
      </c>
      <c r="R33" s="47">
        <f t="shared" si="4"/>
        <v>3853</v>
      </c>
      <c r="S33" s="48">
        <f t="shared" si="5"/>
        <v>92.471999999999994</v>
      </c>
      <c r="T33" s="48">
        <f t="shared" si="6"/>
        <v>3.8530000000000002</v>
      </c>
      <c r="U33" s="125">
        <v>5.6</v>
      </c>
      <c r="V33" s="125">
        <f t="shared" si="7"/>
        <v>5.6</v>
      </c>
      <c r="W33" s="126" t="s">
        <v>125</v>
      </c>
      <c r="X33" s="128">
        <v>0</v>
      </c>
      <c r="Y33" s="128">
        <v>0</v>
      </c>
      <c r="Z33" s="128">
        <v>1056</v>
      </c>
      <c r="AA33" s="128">
        <v>0</v>
      </c>
      <c r="AB33" s="128">
        <v>1067</v>
      </c>
      <c r="AC33" s="49" t="s">
        <v>90</v>
      </c>
      <c r="AD33" s="49" t="s">
        <v>90</v>
      </c>
      <c r="AE33" s="49" t="s">
        <v>90</v>
      </c>
      <c r="AF33" s="127" t="s">
        <v>90</v>
      </c>
      <c r="AG33" s="127">
        <v>40229504</v>
      </c>
      <c r="AH33" s="50">
        <f t="shared" si="9"/>
        <v>644</v>
      </c>
      <c r="AI33" s="51">
        <f t="shared" si="8"/>
        <v>167.14248637425382</v>
      </c>
      <c r="AJ33" s="108">
        <v>0</v>
      </c>
      <c r="AK33" s="108">
        <v>0</v>
      </c>
      <c r="AL33" s="108">
        <v>1</v>
      </c>
      <c r="AM33" s="108">
        <v>0</v>
      </c>
      <c r="AN33" s="108">
        <v>1</v>
      </c>
      <c r="AO33" s="108">
        <v>0.3</v>
      </c>
      <c r="AP33" s="128">
        <v>9161556</v>
      </c>
      <c r="AQ33" s="128">
        <f t="shared" si="0"/>
        <v>1009</v>
      </c>
      <c r="AR33" s="52"/>
      <c r="AS33" s="53" t="s">
        <v>113</v>
      </c>
      <c r="AY33" s="111"/>
    </row>
    <row r="34" spans="2:51" x14ac:dyDescent="0.25">
      <c r="B34" s="41">
        <v>2.9583333333333299</v>
      </c>
      <c r="C34" s="41">
        <v>1</v>
      </c>
      <c r="D34" s="123">
        <v>12</v>
      </c>
      <c r="E34" s="42">
        <f t="shared" si="1"/>
        <v>8.4507042253521139</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115</v>
      </c>
      <c r="P34" s="124">
        <v>108</v>
      </c>
      <c r="Q34" s="124">
        <v>51115213</v>
      </c>
      <c r="R34" s="47">
        <f t="shared" si="4"/>
        <v>3851</v>
      </c>
      <c r="S34" s="48">
        <f t="shared" si="5"/>
        <v>92.424000000000007</v>
      </c>
      <c r="T34" s="48">
        <f t="shared" si="6"/>
        <v>3.851</v>
      </c>
      <c r="U34" s="125">
        <v>6.6</v>
      </c>
      <c r="V34" s="125">
        <f t="shared" si="7"/>
        <v>6.6</v>
      </c>
      <c r="W34" s="126" t="s">
        <v>125</v>
      </c>
      <c r="X34" s="128">
        <v>0</v>
      </c>
      <c r="Y34" s="128">
        <v>0</v>
      </c>
      <c r="Z34" s="128">
        <v>1056</v>
      </c>
      <c r="AA34" s="128">
        <v>0</v>
      </c>
      <c r="AB34" s="128">
        <v>1067</v>
      </c>
      <c r="AC34" s="49" t="s">
        <v>90</v>
      </c>
      <c r="AD34" s="49" t="s">
        <v>90</v>
      </c>
      <c r="AE34" s="49" t="s">
        <v>90</v>
      </c>
      <c r="AF34" s="127" t="s">
        <v>90</v>
      </c>
      <c r="AG34" s="127">
        <v>40230156</v>
      </c>
      <c r="AH34" s="50">
        <f t="shared" si="9"/>
        <v>652</v>
      </c>
      <c r="AI34" s="51">
        <f t="shared" si="8"/>
        <v>169.306673591275</v>
      </c>
      <c r="AJ34" s="108">
        <v>0</v>
      </c>
      <c r="AK34" s="108">
        <v>0</v>
      </c>
      <c r="AL34" s="108">
        <v>1</v>
      </c>
      <c r="AM34" s="108">
        <v>0</v>
      </c>
      <c r="AN34" s="108">
        <v>1</v>
      </c>
      <c r="AO34" s="108">
        <v>0.3</v>
      </c>
      <c r="AP34" s="128">
        <v>9162583</v>
      </c>
      <c r="AQ34" s="128">
        <f t="shared" si="0"/>
        <v>1027</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123.16666666666667</v>
      </c>
      <c r="Q35" s="65">
        <f>Q34-Q10</f>
        <v>123376</v>
      </c>
      <c r="R35" s="66">
        <f>SUM(R11:R34)</f>
        <v>123376</v>
      </c>
      <c r="S35" s="67">
        <f>AVERAGE(S11:S34)</f>
        <v>123.37599999999999</v>
      </c>
      <c r="T35" s="67">
        <f>SUM(T11:T34)</f>
        <v>123.37599999999999</v>
      </c>
      <c r="U35" s="104"/>
      <c r="V35" s="104"/>
      <c r="W35" s="58"/>
      <c r="X35" s="96"/>
      <c r="Y35" s="97"/>
      <c r="Z35" s="97"/>
      <c r="AA35" s="97"/>
      <c r="AB35" s="98"/>
      <c r="AC35" s="96"/>
      <c r="AD35" s="97"/>
      <c r="AE35" s="98"/>
      <c r="AF35" s="99"/>
      <c r="AG35" s="68"/>
      <c r="AH35" s="69">
        <f>SUM(AH11:AH34)</f>
        <v>26272</v>
      </c>
      <c r="AI35" s="70">
        <f>$AH$35/$T35</f>
        <v>212.94254960446116</v>
      </c>
      <c r="AJ35" s="99"/>
      <c r="AK35" s="100"/>
      <c r="AL35" s="100"/>
      <c r="AM35" s="100"/>
      <c r="AN35" s="101"/>
      <c r="AO35" s="71"/>
      <c r="AP35" s="72">
        <f>AP34-AP10</f>
        <v>7283</v>
      </c>
      <c r="AQ35" s="73">
        <f>SUM(AQ11:AQ34)</f>
        <v>7283</v>
      </c>
      <c r="AR35" s="74">
        <f>AVERAGE(AR11:AR34)</f>
        <v>1.1266666666666667</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141</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158</v>
      </c>
      <c r="C41" s="116"/>
      <c r="D41" s="116"/>
      <c r="E41" s="116"/>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130</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140</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204" t="s">
        <v>169</v>
      </c>
      <c r="C46" s="205"/>
      <c r="D46" s="205"/>
      <c r="E46" s="205"/>
      <c r="F46" s="205"/>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91" t="s">
        <v>170</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171</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135</v>
      </c>
      <c r="C49" s="116"/>
      <c r="D49" s="116"/>
      <c r="E49" s="116"/>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206" t="s">
        <v>168</v>
      </c>
      <c r="C50" s="207"/>
      <c r="D50" s="207"/>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22" t="s">
        <v>136</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137</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173</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122" t="s">
        <v>138</v>
      </c>
      <c r="C54" s="116"/>
      <c r="D54" s="116"/>
      <c r="E54" s="116"/>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1" t="s">
        <v>174</v>
      </c>
      <c r="C55" s="116"/>
      <c r="D55" s="116"/>
      <c r="E55" s="116"/>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22"/>
      <c r="D56" s="116"/>
      <c r="E56" s="94"/>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5"/>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94"/>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22"/>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95"/>
      <c r="C60" s="122"/>
      <c r="D60" s="116"/>
      <c r="E60" s="94"/>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95"/>
      <c r="C61" s="118"/>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95"/>
      <c r="C62" s="118"/>
      <c r="D62" s="116"/>
      <c r="E62" s="116"/>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1"/>
      <c r="C63" s="92"/>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1"/>
      <c r="C64" s="122"/>
      <c r="D64" s="92"/>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18"/>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81"/>
      <c r="C66" s="122"/>
      <c r="D66" s="116"/>
      <c r="E66" s="92"/>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81"/>
      <c r="C67" s="90"/>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81"/>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92"/>
      <c r="I69" s="113"/>
      <c r="J69" s="113"/>
      <c r="K69" s="113"/>
      <c r="L69" s="113"/>
      <c r="M69" s="113"/>
      <c r="N69" s="113"/>
      <c r="O69" s="114"/>
      <c r="P69" s="109"/>
      <c r="R69" s="109"/>
      <c r="AS69" s="107"/>
      <c r="AT69" s="107"/>
      <c r="AU69" s="107"/>
      <c r="AV69" s="107"/>
      <c r="AW69" s="107"/>
      <c r="AX69" s="107"/>
      <c r="AY69" s="107"/>
    </row>
    <row r="70" spans="1:51" x14ac:dyDescent="0.25">
      <c r="A70" s="112"/>
      <c r="B70" s="92"/>
      <c r="I70" s="113"/>
      <c r="J70" s="113"/>
      <c r="K70" s="113"/>
      <c r="L70" s="113"/>
      <c r="M70" s="113"/>
      <c r="N70" s="113"/>
      <c r="O70" s="114"/>
      <c r="P70" s="109"/>
      <c r="R70" s="109"/>
      <c r="AS70" s="107"/>
      <c r="AT70" s="107"/>
      <c r="AU70" s="107"/>
      <c r="AV70" s="107"/>
      <c r="AW70" s="107"/>
      <c r="AX70" s="107"/>
      <c r="AY70" s="107"/>
    </row>
    <row r="71" spans="1:51" x14ac:dyDescent="0.25">
      <c r="A71" s="112"/>
      <c r="B71" s="81"/>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71 S59:T65 B63:B68 N60:R65 T42:T43 S55:T56 T54" name="Range2_12_5_1_1"/>
    <protectedRange sqref="N10 L10 L6 D6 D8 AD8 AF8 O8:U8 AJ8:AR8 AF10 AR11:AR34 L24:N31 N12:N23 N32:N34 N11:AG11 E11:E34 G11:G34 W12:AG16 O12:V34 X17: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5" name="Range2_2_2_9_2_1_1"/>
    <protectedRange sqref="D63 D66:D67" name="Range2_1_1_1_1_1_9_2_1_1"/>
    <protectedRange sqref="C64 C66" name="Range2_4_1_1_1"/>
    <protectedRange sqref="AS16:AS34" name="Range1_1_1_1"/>
    <protectedRange sqref="P3:U5" name="Range1_16_1_1_1_1"/>
    <protectedRange sqref="C67 C65 C62" name="Range2_1_3_1_1"/>
    <protectedRange sqref="H11:H34" name="Range1_1_1_1_1_1_1"/>
    <protectedRange sqref="B69:B70 J58:R59 D64:D65 I63:I64 Z56:Z57 S57:Y58 AA57:AU58 E66:E67 G67:H68 F68" name="Range2_2_1_10_1_1_1_2"/>
    <protectedRange sqref="C63" name="Range2_2_1_10_2_1_1_1"/>
    <protectedRange sqref="G63:H63 D60 F64 E62 N56:R56" name="Range2_12_1_6_1_1"/>
    <protectedRange sqref="I59:I61 I56:M56 G64:H65 G57:H59 E63:E64 F65:F66 F58:F60 E57:E58" name="Range2_2_12_1_7_1_1"/>
    <protectedRange sqref="D61:D62" name="Range2_1_1_1_1_11_1_2_1_1"/>
    <protectedRange sqref="E59 G60:H60 F61" name="Range2_2_2_9_1_1_1_1"/>
    <protectedRange sqref="D57" name="Range2_1_1_1_1_1_9_1_1_1_1"/>
    <protectedRange sqref="C61" name="Range2_1_1_2_1_1"/>
    <protectedRange sqref="C60" name="Range2_1_2_2_1_1"/>
    <protectedRange sqref="C59" name="Range2_3_2_1_1"/>
    <protectedRange sqref="F57" name="Range2_2_12_1_1_1_1_1"/>
    <protectedRange sqref="C57:C58" name="Range2_5_1_1_1"/>
    <protectedRange sqref="E60:E61 F62:F63 G61:H62 I57:I58" name="Range2_2_1_1_1_1"/>
    <protectedRange sqref="D58:D59" name="Range2_1_1_1_1_1_1_1_1"/>
    <protectedRange sqref="AS11:AS15" name="Range1_4_1_1_1_1"/>
    <protectedRange sqref="J11:J15 J26:J34" name="Range1_1_2_1_10_1_1_1_1"/>
    <protectedRange sqref="R72" name="Range2_2_1_10_1_1_1_1_1"/>
    <protectedRange sqref="T41" name="Range2_12_5_1_1_4"/>
    <protectedRange sqref="S38:S40" name="Range2_12_3_1_1_1_1"/>
    <protectedRange sqref="D38:H38 N38:R38 R39:R40" name="Range2_12_1_3_1_1_1_1"/>
    <protectedRange sqref="I38:M38" name="Range2_2_12_1_6_1_1_1_1"/>
    <protectedRange sqref="C38" name="Range2_3_1_1_1_1_1"/>
    <protectedRange sqref="S41" name="Range2_12_5_1_1_4_1"/>
    <protectedRange sqref="R41" name="Range2_12_1_5_1_1_1_1_1"/>
    <protectedRange sqref="S42:S43" name="Range2_12_5_1_1_2_3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60:B62" name="Range2_12_5_1_1_2"/>
    <protectedRange sqref="B59" name="Range2_12_5_1_1_2_1_4_1_1_1_2_1_1_1_1_1_1_1"/>
    <protectedRange sqref="B58" name="Range2_12_5_1_1_2_1"/>
    <protectedRange sqref="Q10 AG10 AP10" name="Range1_16_3_1_1_1_1_1"/>
    <protectedRange sqref="N55:R55" name="Range2_12_1_6_1_1_1_1"/>
    <protectedRange sqref="J55:M55" name="Range2_2_12_1_7_1_1_2_1"/>
    <protectedRange sqref="B57" name="Range2_12_5_1_1_2_1_2_1"/>
    <protectedRange sqref="I55" name="Range2_2_12_1_7_1_1_2_2_1_1_1"/>
    <protectedRange sqref="Q54:R54" name="Range2_12_1_6_1_1_1_2_3_1_1_3_1_1_1_1_1_1_1_1_1_1"/>
    <protectedRange sqref="N54:P54" name="Range2_12_1_2_3_1_1_1_2_3_1_1_3_1_1_1_1_1_1_1_1_1_1"/>
    <protectedRange sqref="J54:M54" name="Range2_2_12_1_4_3_1_1_1_3_3_1_1_3_1_1_1_1_1_1_1_1_1_1"/>
    <protectedRange sqref="I54" name="Range2_2_12_1_7_1_1_2_2_1_1_1_1_1"/>
    <protectedRange sqref="W33:W34" name="Range1_16_3_1_1_1_1_2_1"/>
    <protectedRange sqref="F11:F22" name="Range1_16_3_1_1_2_1_1_1_2_1_1"/>
    <protectedRange sqref="W17:W32" name="Range1_16_3_1_1_1_1_2_1_1"/>
    <protectedRange sqref="R42" name="Range2_12_1_6_1_1_1_1_2_1_1"/>
    <protectedRange sqref="B41:B42" name="Range2_12_5_1_1_1_1"/>
    <protectedRange sqref="E41:H41" name="Range2_2_12_1_7_1_1_1_1"/>
    <protectedRange sqref="D41" name="Range2_3_2_1_3_1_1_2_10_1_1_1_1_1_1"/>
    <protectedRange sqref="C41" name="Range2_1_1_1_1_11_1_2_1_1_1_1"/>
    <protectedRange sqref="N39:Q40" name="Range2_12_1_3_1_1_1_1_1"/>
    <protectedRange sqref="E39:M40" name="Range2_2_12_1_6_1_1_1_1_1"/>
    <protectedRange sqref="D39:D40" name="Range2_1_1_1_1_11_1_1_1_1_1_1_1"/>
    <protectedRange sqref="C39:C40" name="Range2_1_2_1_1_1_1_1_1"/>
    <protectedRange sqref="Q41" name="Range2_12_1_5_1_1_1_1_1_1"/>
    <protectedRange sqref="N41:P41" name="Range2_12_1_2_2_1_1_1_1_1_1"/>
    <protectedRange sqref="K41:M41" name="Range2_2_12_1_4_2_1_1_1_1_1_1"/>
    <protectedRange sqref="G42:H42" name="Range2_2_12_1_3_1_1_1_1_1_4_1_1"/>
    <protectedRange sqref="E42:F42" name="Range2_2_12_1_7_1_1_3_1_1_2"/>
    <protectedRange sqref="I41:J41" name="Range2_2_12_1_4_2_1_1_1_2_1_1_1"/>
    <protectedRange sqref="Q42" name="Range2_12_1_6_1_1_1_1_2_1"/>
    <protectedRange sqref="N42:P42" name="Range2_12_1_2_3_1_1_1_1_2_1"/>
    <protectedRange sqref="I42:M42" name="Range2_2_12_1_4_3_1_1_1_1_2_1"/>
    <protectedRange sqref="D42" name="Range2_2_12_1_3_1_2_1_1_1_2_1_2_1_1"/>
    <protectedRange sqref="R53" name="Range2_12_1_6_1_1_1_2_3_2_1_1_3_1_1_1_1_1_3"/>
    <protectedRange sqref="R43" name="Range2_12_1_6_1_1_1_1_2_1_1_1_1_1_1_1"/>
    <protectedRange sqref="R49" name="Range2_12_5_1_1_3_1_1_1_1_1_1_1"/>
    <protectedRange sqref="R52 R46:R48" name="Range2_12_1_6_1_1_1_2_3_2_1_1_3_1_1_1_1_1_1_1"/>
    <protectedRange sqref="R44" name="Range2_12_1_6_1_1_1_2_3_2_1_1_2_1_1_1_1_1_1_1_1_1_1_1_1"/>
    <protectedRange sqref="R45" name="Range2_12_1_6_1_1_1_2_3_2_1_1_1_1_1_1_1_1_1_1_1"/>
    <protectedRange sqref="G43:H43" name="Range2_2_12_1_3_1_1_1_1_1_4_1_1_1_1_1_1_2"/>
    <protectedRange sqref="E43:F43" name="Range2_2_12_1_7_1_1_3_1_1_1_1_1_1_2"/>
    <protectedRange sqref="Q43" name="Range2_12_1_6_1_1_1_1_2_1_1_1_1_1_2"/>
    <protectedRange sqref="N43:P43" name="Range2_12_1_2_3_1_1_1_1_2_1_1_1_1_1_2"/>
    <protectedRange sqref="I43:M43" name="Range2_2_12_1_4_3_1_1_1_1_2_1_1_1_1_1_2"/>
    <protectedRange sqref="D43" name="Range2_2_12_1_3_1_2_1_1_1_2_1_2_1_1_1_1_1_2"/>
    <protectedRange sqref="Q50:Q51" name="Range2_12_5_1_1_3_1_1_1_1_1_2"/>
    <protectedRange sqref="P50:P51 Q49" name="Range2_12_4_1_1_1_4_2_2_2_1_1_1_1_1_2"/>
    <protectedRange sqref="N50:O51 O49:P49 Q52:Q53 Q46:Q48" name="Range2_12_1_6_1_1_1_2_3_2_1_1_3_1_1_1_1_1_2_1"/>
    <protectedRange sqref="K50:M51 L49:N49 N52:P53 N46:P48" name="Range2_12_1_2_3_1_1_1_2_3_2_1_1_3_1_1_1_1_1_2_1"/>
    <protectedRange sqref="H50:J50 I49:K49 K52:M53 K46:M48 I51:J51" name="Range2_2_12_1_4_3_1_1_1_3_3_2_1_1_3_1_1_1_1_1_2_1"/>
    <protectedRange sqref="G50 H49 J52:J53 J46:J48" name="Range2_2_12_1_4_3_1_1_1_3_2_1_2_2_1_1_1_1_1_2_1"/>
    <protectedRange sqref="D50:E50 E49:F49 G48:H48" name="Range2_2_12_1_3_1_2_1_1_1_2_1_1_1_1_1_1_2_1_1_1_1_1_1_1_2"/>
    <protectedRange sqref="C49 D48:E48" name="Range2_2_12_1_3_1_2_1_1_1_2_1_1_1_1_3_1_1_1_1_1_1_1_1_1_2"/>
    <protectedRange sqref="C50 D49 F48" name="Range2_2_12_1_3_1_2_1_1_1_3_1_1_1_1_1_3_1_1_1_1_1_1_1_2_1_2"/>
    <protectedRange sqref="F50 G49 I48" name="Range2_2_12_1_4_3_1_1_1_2_1_2_1_1_3_1_1_1_1_1_1_1_1_1_1_1_2"/>
    <protectedRange sqref="E46:H47" name="Range2_2_12_1_3_1_2_1_1_1_1_2_1_1_1_1_1_1_1_1_1_1_1_2"/>
    <protectedRange sqref="D46:D47" name="Range2_2_12_1_3_1_2_1_1_1_2_1_2_3_1_1_1_1_1_1_1_1_1_2"/>
    <protectedRange sqref="Q44" name="Range2_12_1_6_1_1_1_2_3_2_1_1_2_1_1_1_1_1_1_1_1_1_1_2"/>
    <protectedRange sqref="N44:P44" name="Range2_12_1_2_3_1_1_1_2_3_2_1_1_2_1_1_1_1_1_1_1_1_1_1_2"/>
    <protectedRange sqref="J44:M44" name="Range2_2_12_1_4_3_1_1_1_3_3_2_1_1_2_1_1_1_1_1_1_1_1_1_1_2"/>
    <protectedRange sqref="I44" name="Range2_2_12_1_4_3_1_1_1_2_1_2_2_1_2_1_1_1_1_1_1_1_1_1_1_2"/>
    <protectedRange sqref="G44:H44 D44:E44" name="Range2_2_12_1_3_1_2_1_1_1_2_1_3_2_1_2_1_1_1_1_1_1_1_1_1_1_2"/>
    <protectedRange sqref="F44" name="Range2_2_12_1_3_1_2_1_1_1_1_1_2_2_1_2_1_1_1_1_1_1_1_1_1_1_2"/>
    <protectedRange sqref="Q45" name="Range2_12_1_6_1_1_1_2_3_2_1_1_1_1_1_1_1_1_1_2"/>
    <protectedRange sqref="N45:P45" name="Range2_12_1_2_3_1_1_1_2_3_2_1_1_1_1_1_1_1_1_1_2"/>
    <protectedRange sqref="K45:M45" name="Range2_2_12_1_4_3_1_1_1_3_3_2_1_1_1_1_1_1_1_1_1_2"/>
    <protectedRange sqref="J45" name="Range2_2_12_1_4_3_1_1_1_3_2_1_2_1_1_1_1_1_1_1_2"/>
    <protectedRange sqref="D45:E45" name="Range2_2_12_1_3_1_2_1_1_1_2_1_2_3_2_1_1_1_1_1_1_1_2"/>
    <protectedRange sqref="I45" name="Range2_2_12_1_4_2_1_1_1_4_1_2_1_1_1_2_1_1_1_1_1_1_1_2"/>
    <protectedRange sqref="F45:H45" name="Range2_2_12_1_3_1_1_1_1_1_4_1_2_1_2_1_2_1_1_1_1_1_1_1_2"/>
    <protectedRange sqref="I46:I47" name="Range2_2_12_1_4_2_1_1_1_4_1_2_1_1_1_2_2_1_1_1_1_1_1_2"/>
    <protectedRange sqref="I52" name="Range2_2_12_1_7_1_1_2_2_2_1_1_1_1_2"/>
    <protectedRange sqref="I53" name="Range2_2_12_1_4_3_1_1_1_3_3_1_1_3_1_1_1_1_1_1_2_1_1_1_1_1_1_1_1"/>
    <protectedRange sqref="B44" name="Range2_12_5_1_1_1_2_2_1_1_1_1_1_1_1_1_1_1_1_1_1_1_1_1_1_1_1_1_1_1_1_1_1_1_1_1_1_1_1_1_1_1_1_1_2"/>
    <protectedRange sqref="B45:B47" name="Range2_12_5_1_1_1_2_2_1_1_1_1_1_1_1_1_1_1_1_2_1_1_1_1_1_1_1_1_1_1_1_1_1_1_1_1_1_1_1_1_1_1_1_1_1_1_1_1_1_1_1_1_1_1_1_1_1_1_1_1_2"/>
    <protectedRange sqref="B43" name="Range2_12_5_1_1_1_2_1_1_1_1_1_1_1_1_1_1_1_2_1_1_1_1_1_1_1_1_1_1_1_1_1_1_1_1_1_1_1_1_2"/>
    <protectedRange sqref="B48" name="Range2_12_5_1_1_1_2_2_1_1_1_1_1_1_1_1_1_1_1_2_1_1_1_2_1_1_1_2_1_1_1_3_1_1_1_1_1_1_1_1_1_1_1_1_1_1_1_1_1_1_1_1_1_1_1_1_1_1_1_1_1_1_1_1_1_1_1_2"/>
    <protectedRange sqref="B49:B50" name="Range2_12_5_1_1_1_2_1_1_1_1_1_1_1_1_1_1_1_2_1_2_1_1_1_1_1_1_1_1_1_2_1_1_1_1_1_1_1_1_1_1_1_1_1_1_1_1_1_1_1_2"/>
    <protectedRange sqref="G51:H51" name="Range2_2_12_1_3_1_2_1_1_1_2_1_1_1_1_1_1_2_1_1_1_1_1_1_1_1_1_1_1_2"/>
    <protectedRange sqref="D51:E51" name="Range2_2_12_1_3_1_2_1_1_1_2_1_1_1_1_3_1_1_1_1_1_2_1_2_1_1_1_1_1_2"/>
    <protectedRange sqref="F51" name="Range2_2_12_1_3_1_2_1_1_1_3_1_1_1_1_1_3_1_1_1_1_1_1_1_2_1_1_1_1_1_2"/>
    <protectedRange sqref="E52:H52" name="Range2_2_12_1_3_1_2_1_1_1_1_2_1_1_1_1_1_1_2_1_1_1_1_1_1_1_2"/>
    <protectedRange sqref="D52" name="Range2_2_12_1_3_1_2_1_1_1_2_1_2_3_1_1_1_1_1_1_1_1_1_1_1_1_2"/>
    <protectedRange sqref="G53:H53" name="Range2_2_12_1_3_1_2_1_1_1_2_1_1_1_1_1_1_2_1_1_1_1_1_2_1_1_1_1_1_1_1_1"/>
    <protectedRange sqref="D53:E53" name="Range2_2_12_1_3_1_2_1_1_1_2_1_1_1_1_3_1_1_1_1_1_2_1_1_1_1_1_1_1_1_2"/>
    <protectedRange sqref="F53" name="Range2_2_12_1_3_1_2_1_1_1_3_1_1_1_1_1_3_1_1_1_1_1_1_1_1_1_1_1_1_1_1_1_1"/>
    <protectedRange sqref="B51" name="Range2_12_5_1_1_1_1_1_2_1_1_1_1_1_1_1_1_1_1_1_1_1_1_1_1_1_1_1_1_2_1_1_1_1_1_1"/>
    <protectedRange sqref="B52" name="Range2_12_5_1_1_1_1_1_2_1_1_2_1_1_1_1_1_1_1_1_1_1_1_1_1_1_1_1_1_2_1_1_1_1_1_1"/>
    <protectedRange sqref="B53" name="Range2_12_5_1_1_1_2_2_1_1_1_1_1_1_1_1_1_1_1_2_1_1_1_2_1_1_1_1_1_1_1_1_1_1_1_1_1_1_1_1_2_1_1_1_1_1_1"/>
    <protectedRange sqref="B56" name="Range2_12_5_1_1_2_1_2_1_1"/>
    <protectedRange sqref="D56:E56" name="Range2_2_12_1_3_1_2_1_1_1_3_1_1_1_1_1_1_1_2_1_1_1_1_1_1_1_1_1"/>
    <protectedRange sqref="G56:H56" name="Range2_2_12_1_3_3_1_1_1_2_1_1_1_1_1_1_1_1_1_1_1_1_1_1_1_1_1_1_1_1"/>
    <protectedRange sqref="F56" name="Range2_2_12_1_3_1_2_1_1_1_3_1_1_1_1_1_3_1_1_1_1_1_1_1_1_2_1_1_1_1"/>
    <protectedRange sqref="E54:H54" name="Range2_2_12_1_3_1_2_1_1_1_1_2_1_1_1_1_1_1_2_1_1_1_1_1_1_1"/>
    <protectedRange sqref="D54" name="Range2_2_12_1_3_1_2_1_1_1_2_1_2_3_1_1_1_1_1_1_1_1_1_1_1_1"/>
    <protectedRange sqref="G55:H55" name="Range2_2_12_1_3_1_2_1_1_1_2_1_1_1_1_1_1_2_1_1_1_1_1_2_1_1_1_1_1_1_1"/>
    <protectedRange sqref="D55:E55" name="Range2_2_12_1_3_1_2_1_1_1_2_1_1_1_1_3_1_1_1_1_1_2_1_1_1_1_1_1_1_1"/>
    <protectedRange sqref="F55" name="Range2_2_12_1_3_1_2_1_1_1_3_1_1_1_1_1_3_1_1_1_1_1_1_1_1_1_1_1_1_1_1_1"/>
    <protectedRange sqref="B54" name="Range2_12_5_1_1_1_1_1_2_1_2_1_1_1_2_1_1_1_1_1_1_1_1_1_1_2_1_1_1_1_1_2_1_1_1_1_1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446" priority="5" operator="containsText" text="N/A">
      <formula>NOT(ISERROR(SEARCH("N/A",X11)))</formula>
    </cfRule>
    <cfRule type="cellIs" dxfId="445" priority="23" operator="equal">
      <formula>0</formula>
    </cfRule>
  </conditionalFormatting>
  <conditionalFormatting sqref="X11:AE34">
    <cfRule type="cellIs" dxfId="444" priority="22" operator="greaterThanOrEqual">
      <formula>1185</formula>
    </cfRule>
  </conditionalFormatting>
  <conditionalFormatting sqref="X11:AE34">
    <cfRule type="cellIs" dxfId="443" priority="21" operator="between">
      <formula>0.1</formula>
      <formula>1184</formula>
    </cfRule>
  </conditionalFormatting>
  <conditionalFormatting sqref="X8 AJ11:AO34">
    <cfRule type="cellIs" dxfId="442" priority="20" operator="equal">
      <formula>0</formula>
    </cfRule>
  </conditionalFormatting>
  <conditionalFormatting sqref="X8 AJ11:AO34">
    <cfRule type="cellIs" dxfId="441" priority="19" operator="greaterThan">
      <formula>1179</formula>
    </cfRule>
  </conditionalFormatting>
  <conditionalFormatting sqref="X8 AJ11:AO34">
    <cfRule type="cellIs" dxfId="440" priority="18" operator="greaterThan">
      <formula>99</formula>
    </cfRule>
  </conditionalFormatting>
  <conditionalFormatting sqref="X8 AJ11:AO34">
    <cfRule type="cellIs" dxfId="439" priority="17" operator="greaterThan">
      <formula>0.99</formula>
    </cfRule>
  </conditionalFormatting>
  <conditionalFormatting sqref="AB8">
    <cfRule type="cellIs" dxfId="438" priority="16" operator="equal">
      <formula>0</formula>
    </cfRule>
  </conditionalFormatting>
  <conditionalFormatting sqref="AB8">
    <cfRule type="cellIs" dxfId="437" priority="15" operator="greaterThan">
      <formula>1179</formula>
    </cfRule>
  </conditionalFormatting>
  <conditionalFormatting sqref="AB8">
    <cfRule type="cellIs" dxfId="436" priority="14" operator="greaterThan">
      <formula>99</formula>
    </cfRule>
  </conditionalFormatting>
  <conditionalFormatting sqref="AB8">
    <cfRule type="cellIs" dxfId="435" priority="13" operator="greaterThan">
      <formula>0.99</formula>
    </cfRule>
  </conditionalFormatting>
  <conditionalFormatting sqref="AQ11:AQ34">
    <cfRule type="cellIs" dxfId="434" priority="12" operator="equal">
      <formula>0</formula>
    </cfRule>
  </conditionalFormatting>
  <conditionalFormatting sqref="AQ11:AQ34">
    <cfRule type="cellIs" dxfId="433" priority="11" operator="greaterThan">
      <formula>1179</formula>
    </cfRule>
  </conditionalFormatting>
  <conditionalFormatting sqref="AQ11:AQ34">
    <cfRule type="cellIs" dxfId="432" priority="10" operator="greaterThan">
      <formula>99</formula>
    </cfRule>
  </conditionalFormatting>
  <conditionalFormatting sqref="AQ11:AQ34">
    <cfRule type="cellIs" dxfId="431" priority="9" operator="greaterThan">
      <formula>0.99</formula>
    </cfRule>
  </conditionalFormatting>
  <conditionalFormatting sqref="AI11:AI34">
    <cfRule type="cellIs" dxfId="430" priority="8" operator="greaterThan">
      <formula>$AI$8</formula>
    </cfRule>
  </conditionalFormatting>
  <conditionalFormatting sqref="AH11:AH34">
    <cfRule type="cellIs" dxfId="429" priority="6" operator="greaterThan">
      <formula>$AH$8</formula>
    </cfRule>
    <cfRule type="cellIs" dxfId="428" priority="7" operator="greaterThan">
      <formula>$AH$8</formula>
    </cfRule>
  </conditionalFormatting>
  <conditionalFormatting sqref="AP11:AP34">
    <cfRule type="cellIs" dxfId="427" priority="4" operator="equal">
      <formula>0</formula>
    </cfRule>
  </conditionalFormatting>
  <conditionalFormatting sqref="AP11:AP34">
    <cfRule type="cellIs" dxfId="426" priority="3" operator="greaterThan">
      <formula>1179</formula>
    </cfRule>
  </conditionalFormatting>
  <conditionalFormatting sqref="AP11:AP34">
    <cfRule type="cellIs" dxfId="425" priority="2" operator="greaterThan">
      <formula>99</formula>
    </cfRule>
  </conditionalFormatting>
  <conditionalFormatting sqref="AP11:AP34">
    <cfRule type="cellIs" dxfId="424"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Y28" workbookViewId="0">
      <selection activeCell="AR35" sqref="AR3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132</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193"/>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97" t="s">
        <v>10</v>
      </c>
      <c r="I7" s="196" t="s">
        <v>11</v>
      </c>
      <c r="J7" s="196" t="s">
        <v>12</v>
      </c>
      <c r="K7" s="196" t="s">
        <v>13</v>
      </c>
      <c r="L7" s="13"/>
      <c r="M7" s="13"/>
      <c r="N7" s="13"/>
      <c r="O7" s="197" t="s">
        <v>14</v>
      </c>
      <c r="P7" s="346" t="s">
        <v>15</v>
      </c>
      <c r="Q7" s="348"/>
      <c r="R7" s="348"/>
      <c r="S7" s="348"/>
      <c r="T7" s="347"/>
      <c r="U7" s="359" t="s">
        <v>16</v>
      </c>
      <c r="V7" s="359"/>
      <c r="W7" s="196" t="s">
        <v>17</v>
      </c>
      <c r="X7" s="346" t="s">
        <v>18</v>
      </c>
      <c r="Y7" s="347"/>
      <c r="Z7" s="346" t="s">
        <v>19</v>
      </c>
      <c r="AA7" s="347"/>
      <c r="AB7" s="346" t="s">
        <v>20</v>
      </c>
      <c r="AC7" s="347"/>
      <c r="AD7" s="346" t="s">
        <v>21</v>
      </c>
      <c r="AE7" s="347"/>
      <c r="AF7" s="196" t="s">
        <v>22</v>
      </c>
      <c r="AG7" s="196" t="s">
        <v>23</v>
      </c>
      <c r="AH7" s="196" t="s">
        <v>24</v>
      </c>
      <c r="AI7" s="196" t="s">
        <v>25</v>
      </c>
      <c r="AJ7" s="346" t="s">
        <v>26</v>
      </c>
      <c r="AK7" s="348"/>
      <c r="AL7" s="348"/>
      <c r="AM7" s="348"/>
      <c r="AN7" s="347"/>
      <c r="AO7" s="346" t="s">
        <v>27</v>
      </c>
      <c r="AP7" s="348"/>
      <c r="AQ7" s="347"/>
      <c r="AR7" s="196" t="s">
        <v>28</v>
      </c>
      <c r="AS7" s="28"/>
      <c r="AT7" s="13"/>
      <c r="AU7" s="13"/>
      <c r="AV7" s="13"/>
      <c r="AW7" s="13"/>
      <c r="AX7" s="13"/>
      <c r="AY7" s="13"/>
    </row>
    <row r="8" spans="2:51" x14ac:dyDescent="0.25">
      <c r="B8" s="349">
        <v>42258</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25856</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96" t="s">
        <v>44</v>
      </c>
      <c r="M9" s="359" t="s">
        <v>45</v>
      </c>
      <c r="N9" s="34" t="s">
        <v>46</v>
      </c>
      <c r="O9" s="367" t="s">
        <v>47</v>
      </c>
      <c r="P9" s="367" t="s">
        <v>48</v>
      </c>
      <c r="Q9" s="35" t="s">
        <v>49</v>
      </c>
      <c r="R9" s="374" t="s">
        <v>50</v>
      </c>
      <c r="S9" s="375"/>
      <c r="T9" s="376"/>
      <c r="U9" s="194" t="s">
        <v>51</v>
      </c>
      <c r="V9" s="194" t="s">
        <v>52</v>
      </c>
      <c r="W9" s="362" t="s">
        <v>53</v>
      </c>
      <c r="X9" s="380" t="s">
        <v>54</v>
      </c>
      <c r="Y9" s="381"/>
      <c r="Z9" s="381"/>
      <c r="AA9" s="381"/>
      <c r="AB9" s="381"/>
      <c r="AC9" s="381"/>
      <c r="AD9" s="381"/>
      <c r="AE9" s="382"/>
      <c r="AF9" s="192" t="s">
        <v>55</v>
      </c>
      <c r="AG9" s="192" t="s">
        <v>56</v>
      </c>
      <c r="AH9" s="369" t="s">
        <v>57</v>
      </c>
      <c r="AI9" s="383" t="s">
        <v>58</v>
      </c>
      <c r="AJ9" s="194" t="s">
        <v>59</v>
      </c>
      <c r="AK9" s="194" t="s">
        <v>60</v>
      </c>
      <c r="AL9" s="194" t="s">
        <v>61</v>
      </c>
      <c r="AM9" s="194" t="s">
        <v>62</v>
      </c>
      <c r="AN9" s="194" t="s">
        <v>63</v>
      </c>
      <c r="AO9" s="194" t="s">
        <v>64</v>
      </c>
      <c r="AP9" s="194" t="s">
        <v>65</v>
      </c>
      <c r="AQ9" s="367" t="s">
        <v>66</v>
      </c>
      <c r="AR9" s="194" t="s">
        <v>67</v>
      </c>
      <c r="AS9" s="369" t="s">
        <v>68</v>
      </c>
      <c r="AV9" s="36" t="s">
        <v>69</v>
      </c>
      <c r="AW9" s="36" t="s">
        <v>70</v>
      </c>
      <c r="AY9" s="37" t="s">
        <v>71</v>
      </c>
    </row>
    <row r="10" spans="2:51" x14ac:dyDescent="0.25">
      <c r="B10" s="194" t="s">
        <v>72</v>
      </c>
      <c r="C10" s="194" t="s">
        <v>73</v>
      </c>
      <c r="D10" s="194" t="s">
        <v>74</v>
      </c>
      <c r="E10" s="194" t="s">
        <v>75</v>
      </c>
      <c r="F10" s="194" t="s">
        <v>74</v>
      </c>
      <c r="G10" s="194" t="s">
        <v>75</v>
      </c>
      <c r="H10" s="366"/>
      <c r="I10" s="194" t="s">
        <v>75</v>
      </c>
      <c r="J10" s="194" t="s">
        <v>75</v>
      </c>
      <c r="K10" s="194" t="s">
        <v>75</v>
      </c>
      <c r="L10" s="29" t="s">
        <v>29</v>
      </c>
      <c r="M10" s="359"/>
      <c r="N10" s="29" t="s">
        <v>29</v>
      </c>
      <c r="O10" s="368"/>
      <c r="P10" s="368"/>
      <c r="Q10" s="2">
        <f>'SEPT 10'!$Q$34</f>
        <v>51115213</v>
      </c>
      <c r="R10" s="377"/>
      <c r="S10" s="378"/>
      <c r="T10" s="379"/>
      <c r="U10" s="194" t="s">
        <v>75</v>
      </c>
      <c r="V10" s="194" t="s">
        <v>75</v>
      </c>
      <c r="W10" s="362"/>
      <c r="X10" s="38" t="s">
        <v>76</v>
      </c>
      <c r="Y10" s="38" t="s">
        <v>77</v>
      </c>
      <c r="Z10" s="38" t="s">
        <v>78</v>
      </c>
      <c r="AA10" s="38" t="s">
        <v>79</v>
      </c>
      <c r="AB10" s="38" t="s">
        <v>80</v>
      </c>
      <c r="AC10" s="38" t="s">
        <v>81</v>
      </c>
      <c r="AD10" s="38" t="s">
        <v>82</v>
      </c>
      <c r="AE10" s="38" t="s">
        <v>83</v>
      </c>
      <c r="AF10" s="39"/>
      <c r="AG10" s="2">
        <f>'SEPT 10'!AG34:AG34</f>
        <v>40230156</v>
      </c>
      <c r="AH10" s="369"/>
      <c r="AI10" s="384"/>
      <c r="AJ10" s="194" t="s">
        <v>84</v>
      </c>
      <c r="AK10" s="194" t="s">
        <v>84</v>
      </c>
      <c r="AL10" s="194" t="s">
        <v>84</v>
      </c>
      <c r="AM10" s="194" t="s">
        <v>84</v>
      </c>
      <c r="AN10" s="194" t="s">
        <v>84</v>
      </c>
      <c r="AO10" s="194" t="s">
        <v>84</v>
      </c>
      <c r="AP10" s="2">
        <f>'SEPT 10'!AP34:AP34</f>
        <v>9162583</v>
      </c>
      <c r="AQ10" s="368"/>
      <c r="AR10" s="195" t="s">
        <v>85</v>
      </c>
      <c r="AS10" s="369"/>
      <c r="AV10" s="40" t="s">
        <v>86</v>
      </c>
      <c r="AW10" s="40" t="s">
        <v>87</v>
      </c>
      <c r="AY10" s="84" t="s">
        <v>126</v>
      </c>
    </row>
    <row r="11" spans="2:51" x14ac:dyDescent="0.25">
      <c r="B11" s="41">
        <v>2</v>
      </c>
      <c r="C11" s="41">
        <v>4.1666666666666664E-2</v>
      </c>
      <c r="D11" s="123">
        <v>13</v>
      </c>
      <c r="E11" s="42">
        <f>D11/1.42</f>
        <v>9.1549295774647899</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115</v>
      </c>
      <c r="P11" s="124">
        <v>91</v>
      </c>
      <c r="Q11" s="124">
        <v>51118928</v>
      </c>
      <c r="R11" s="47">
        <f>IF(ISBLANK(Q11),"-",Q11-Q10)</f>
        <v>3715</v>
      </c>
      <c r="S11" s="48">
        <f>R11*24/1000</f>
        <v>89.16</v>
      </c>
      <c r="T11" s="48">
        <f>R11/1000</f>
        <v>3.7149999999999999</v>
      </c>
      <c r="U11" s="125">
        <v>7.7</v>
      </c>
      <c r="V11" s="125">
        <f>U11</f>
        <v>7.7</v>
      </c>
      <c r="W11" s="126" t="s">
        <v>125</v>
      </c>
      <c r="X11" s="128">
        <v>0</v>
      </c>
      <c r="Y11" s="128">
        <v>0</v>
      </c>
      <c r="Z11" s="128">
        <v>1037</v>
      </c>
      <c r="AA11" s="128">
        <v>0</v>
      </c>
      <c r="AB11" s="128">
        <v>1037</v>
      </c>
      <c r="AC11" s="49" t="s">
        <v>90</v>
      </c>
      <c r="AD11" s="49" t="s">
        <v>90</v>
      </c>
      <c r="AE11" s="49" t="s">
        <v>90</v>
      </c>
      <c r="AF11" s="127" t="s">
        <v>90</v>
      </c>
      <c r="AG11" s="127">
        <v>40230776</v>
      </c>
      <c r="AH11" s="50">
        <f>IF(ISBLANK(AG11),"-",AG11-AG10)</f>
        <v>620</v>
      </c>
      <c r="AI11" s="51">
        <f>AH11/T11</f>
        <v>166.89098250336474</v>
      </c>
      <c r="AJ11" s="108">
        <v>0</v>
      </c>
      <c r="AK11" s="108">
        <v>0</v>
      </c>
      <c r="AL11" s="108">
        <v>1</v>
      </c>
      <c r="AM11" s="108">
        <v>0</v>
      </c>
      <c r="AN11" s="108">
        <v>1</v>
      </c>
      <c r="AO11" s="108">
        <v>0.3</v>
      </c>
      <c r="AP11" s="128">
        <v>9163539</v>
      </c>
      <c r="AQ11" s="128">
        <f t="shared" ref="AQ11:AQ34" si="0">AP11-AP10</f>
        <v>956</v>
      </c>
      <c r="AR11" s="52"/>
      <c r="AS11" s="53" t="s">
        <v>113</v>
      </c>
      <c r="AV11" s="40" t="s">
        <v>88</v>
      </c>
      <c r="AW11" s="40" t="s">
        <v>91</v>
      </c>
      <c r="AY11" s="84" t="s">
        <v>131</v>
      </c>
    </row>
    <row r="12" spans="2:51" x14ac:dyDescent="0.25">
      <c r="B12" s="41">
        <v>2.0416666666666701</v>
      </c>
      <c r="C12" s="41">
        <v>8.3333333333333329E-2</v>
      </c>
      <c r="D12" s="123">
        <v>14</v>
      </c>
      <c r="E12" s="42">
        <f t="shared" ref="E12:E34" si="1">D12/1.42</f>
        <v>9.8591549295774659</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111</v>
      </c>
      <c r="P12" s="124">
        <v>102</v>
      </c>
      <c r="Q12" s="124">
        <v>51122636</v>
      </c>
      <c r="R12" s="47">
        <f t="shared" ref="R12:R34" si="4">IF(ISBLANK(Q12),"-",Q12-Q11)</f>
        <v>3708</v>
      </c>
      <c r="S12" s="48">
        <f t="shared" ref="S12:S34" si="5">R12*24/1000</f>
        <v>88.992000000000004</v>
      </c>
      <c r="T12" s="48">
        <f t="shared" ref="T12:T34" si="6">R12/1000</f>
        <v>3.7080000000000002</v>
      </c>
      <c r="U12" s="125">
        <v>8.6</v>
      </c>
      <c r="V12" s="125">
        <f t="shared" ref="V12:V34" si="7">U12</f>
        <v>8.6</v>
      </c>
      <c r="W12" s="126" t="s">
        <v>125</v>
      </c>
      <c r="X12" s="128">
        <v>0</v>
      </c>
      <c r="Y12" s="128">
        <v>0</v>
      </c>
      <c r="Z12" s="128">
        <v>1037</v>
      </c>
      <c r="AA12" s="128">
        <v>0</v>
      </c>
      <c r="AB12" s="128">
        <v>1037</v>
      </c>
      <c r="AC12" s="49" t="s">
        <v>90</v>
      </c>
      <c r="AD12" s="49" t="s">
        <v>90</v>
      </c>
      <c r="AE12" s="49" t="s">
        <v>90</v>
      </c>
      <c r="AF12" s="127" t="s">
        <v>90</v>
      </c>
      <c r="AG12" s="127">
        <v>40231388</v>
      </c>
      <c r="AH12" s="50">
        <f>IF(ISBLANK(AG12),"-",AG12-AG11)</f>
        <v>612</v>
      </c>
      <c r="AI12" s="51">
        <f t="shared" ref="AI12:AI34" si="8">AH12/T12</f>
        <v>165.04854368932038</v>
      </c>
      <c r="AJ12" s="108">
        <v>0</v>
      </c>
      <c r="AK12" s="108">
        <v>0</v>
      </c>
      <c r="AL12" s="108">
        <v>1</v>
      </c>
      <c r="AM12" s="108">
        <v>0</v>
      </c>
      <c r="AN12" s="108">
        <v>1</v>
      </c>
      <c r="AO12" s="108">
        <v>0.3</v>
      </c>
      <c r="AP12" s="128">
        <v>9164396</v>
      </c>
      <c r="AQ12" s="128">
        <f t="shared" si="0"/>
        <v>857</v>
      </c>
      <c r="AR12" s="54">
        <v>1.19</v>
      </c>
      <c r="AS12" s="53" t="s">
        <v>113</v>
      </c>
      <c r="AV12" s="40" t="s">
        <v>92</v>
      </c>
      <c r="AW12" s="40" t="s">
        <v>93</v>
      </c>
      <c r="AY12" s="84" t="s">
        <v>132</v>
      </c>
    </row>
    <row r="13" spans="2:51" x14ac:dyDescent="0.25">
      <c r="B13" s="41">
        <v>2.0833333333333299</v>
      </c>
      <c r="C13" s="41">
        <v>0.125</v>
      </c>
      <c r="D13" s="123">
        <v>15</v>
      </c>
      <c r="E13" s="42">
        <f t="shared" si="1"/>
        <v>10.563380281690142</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110</v>
      </c>
      <c r="P13" s="124">
        <v>87</v>
      </c>
      <c r="Q13" s="124">
        <v>51126332</v>
      </c>
      <c r="R13" s="47">
        <f t="shared" si="4"/>
        <v>3696</v>
      </c>
      <c r="S13" s="48">
        <f t="shared" si="5"/>
        <v>88.703999999999994</v>
      </c>
      <c r="T13" s="48">
        <f t="shared" si="6"/>
        <v>3.6960000000000002</v>
      </c>
      <c r="U13" s="125">
        <v>9.5</v>
      </c>
      <c r="V13" s="125">
        <f t="shared" si="7"/>
        <v>9.5</v>
      </c>
      <c r="W13" s="126" t="s">
        <v>125</v>
      </c>
      <c r="X13" s="128">
        <v>0</v>
      </c>
      <c r="Y13" s="128">
        <v>0</v>
      </c>
      <c r="Z13" s="128">
        <v>1036</v>
      </c>
      <c r="AA13" s="128">
        <v>0</v>
      </c>
      <c r="AB13" s="128">
        <v>1036</v>
      </c>
      <c r="AC13" s="49" t="s">
        <v>90</v>
      </c>
      <c r="AD13" s="49" t="s">
        <v>90</v>
      </c>
      <c r="AE13" s="49" t="s">
        <v>90</v>
      </c>
      <c r="AF13" s="127" t="s">
        <v>90</v>
      </c>
      <c r="AG13" s="127">
        <v>40231992</v>
      </c>
      <c r="AH13" s="50">
        <f>IF(ISBLANK(AG13),"-",AG13-AG12)</f>
        <v>604</v>
      </c>
      <c r="AI13" s="51">
        <f t="shared" si="8"/>
        <v>163.4199134199134</v>
      </c>
      <c r="AJ13" s="108">
        <v>0</v>
      </c>
      <c r="AK13" s="108">
        <v>0</v>
      </c>
      <c r="AL13" s="108">
        <v>1</v>
      </c>
      <c r="AM13" s="108">
        <v>0</v>
      </c>
      <c r="AN13" s="108">
        <v>1</v>
      </c>
      <c r="AO13" s="108">
        <v>0.3</v>
      </c>
      <c r="AP13" s="128">
        <v>9165218</v>
      </c>
      <c r="AQ13" s="128">
        <f t="shared" si="0"/>
        <v>822</v>
      </c>
      <c r="AR13" s="52"/>
      <c r="AS13" s="53" t="s">
        <v>113</v>
      </c>
      <c r="AV13" s="40" t="s">
        <v>94</v>
      </c>
      <c r="AW13" s="40" t="s">
        <v>95</v>
      </c>
      <c r="AY13" s="84" t="s">
        <v>129</v>
      </c>
    </row>
    <row r="14" spans="2:51" x14ac:dyDescent="0.25">
      <c r="B14" s="41">
        <v>2.125</v>
      </c>
      <c r="C14" s="41">
        <v>0.16666666666666699</v>
      </c>
      <c r="D14" s="123">
        <v>17</v>
      </c>
      <c r="E14" s="42">
        <f t="shared" si="1"/>
        <v>11.971830985915494</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92</v>
      </c>
      <c r="P14" s="124">
        <v>93</v>
      </c>
      <c r="Q14" s="124">
        <v>51130048</v>
      </c>
      <c r="R14" s="47">
        <f t="shared" si="4"/>
        <v>3716</v>
      </c>
      <c r="S14" s="48">
        <f t="shared" si="5"/>
        <v>89.183999999999997</v>
      </c>
      <c r="T14" s="48">
        <f t="shared" si="6"/>
        <v>3.7160000000000002</v>
      </c>
      <c r="U14" s="125">
        <v>9.5</v>
      </c>
      <c r="V14" s="125">
        <f t="shared" si="7"/>
        <v>9.5</v>
      </c>
      <c r="W14" s="126" t="s">
        <v>125</v>
      </c>
      <c r="X14" s="128">
        <v>0</v>
      </c>
      <c r="Y14" s="128">
        <v>0</v>
      </c>
      <c r="Z14" s="128">
        <v>1007</v>
      </c>
      <c r="AA14" s="128">
        <v>0</v>
      </c>
      <c r="AB14" s="128">
        <v>1007</v>
      </c>
      <c r="AC14" s="49" t="s">
        <v>90</v>
      </c>
      <c r="AD14" s="49" t="s">
        <v>90</v>
      </c>
      <c r="AE14" s="49" t="s">
        <v>90</v>
      </c>
      <c r="AF14" s="127" t="s">
        <v>90</v>
      </c>
      <c r="AG14" s="127">
        <v>40232556</v>
      </c>
      <c r="AH14" s="50">
        <f t="shared" ref="AH14:AH34" si="9">IF(ISBLANK(AG14),"-",AG14-AG13)</f>
        <v>564</v>
      </c>
      <c r="AI14" s="51">
        <f t="shared" si="8"/>
        <v>151.77610333692141</v>
      </c>
      <c r="AJ14" s="108">
        <v>0</v>
      </c>
      <c r="AK14" s="108">
        <v>0</v>
      </c>
      <c r="AL14" s="108">
        <v>1</v>
      </c>
      <c r="AM14" s="108">
        <v>0</v>
      </c>
      <c r="AN14" s="108">
        <v>1</v>
      </c>
      <c r="AO14" s="108">
        <v>0</v>
      </c>
      <c r="AP14" s="128">
        <v>9165218</v>
      </c>
      <c r="AQ14" s="128">
        <f t="shared" si="0"/>
        <v>0</v>
      </c>
      <c r="AR14" s="52"/>
      <c r="AS14" s="53" t="s">
        <v>113</v>
      </c>
      <c r="AT14" s="55"/>
      <c r="AV14" s="40" t="s">
        <v>96</v>
      </c>
      <c r="AW14" s="40" t="s">
        <v>97</v>
      </c>
    </row>
    <row r="15" spans="2:51" x14ac:dyDescent="0.25">
      <c r="B15" s="41">
        <v>2.1666666666666701</v>
      </c>
      <c r="C15" s="41">
        <v>0.20833333333333301</v>
      </c>
      <c r="D15" s="123">
        <v>17</v>
      </c>
      <c r="E15" s="42">
        <f t="shared" si="1"/>
        <v>11.971830985915494</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106</v>
      </c>
      <c r="P15" s="124">
        <v>100</v>
      </c>
      <c r="Q15" s="124">
        <v>51134146</v>
      </c>
      <c r="R15" s="47">
        <f t="shared" si="4"/>
        <v>4098</v>
      </c>
      <c r="S15" s="48">
        <f t="shared" si="5"/>
        <v>98.352000000000004</v>
      </c>
      <c r="T15" s="48">
        <f t="shared" si="6"/>
        <v>4.0979999999999999</v>
      </c>
      <c r="U15" s="125">
        <v>9.5</v>
      </c>
      <c r="V15" s="125">
        <f t="shared" si="7"/>
        <v>9.5</v>
      </c>
      <c r="W15" s="126" t="s">
        <v>125</v>
      </c>
      <c r="X15" s="128">
        <v>0</v>
      </c>
      <c r="Y15" s="128">
        <v>0</v>
      </c>
      <c r="Z15" s="128">
        <v>1007</v>
      </c>
      <c r="AA15" s="128">
        <v>0</v>
      </c>
      <c r="AB15" s="128">
        <v>1007</v>
      </c>
      <c r="AC15" s="49" t="s">
        <v>90</v>
      </c>
      <c r="AD15" s="49" t="s">
        <v>90</v>
      </c>
      <c r="AE15" s="49" t="s">
        <v>90</v>
      </c>
      <c r="AF15" s="127" t="s">
        <v>90</v>
      </c>
      <c r="AG15" s="127">
        <v>40233140</v>
      </c>
      <c r="AH15" s="50">
        <f t="shared" si="9"/>
        <v>584</v>
      </c>
      <c r="AI15" s="51">
        <f t="shared" si="8"/>
        <v>142.50854075158614</v>
      </c>
      <c r="AJ15" s="108">
        <v>0</v>
      </c>
      <c r="AK15" s="108">
        <v>0</v>
      </c>
      <c r="AL15" s="108">
        <v>1</v>
      </c>
      <c r="AM15" s="108">
        <v>0</v>
      </c>
      <c r="AN15" s="108">
        <v>1</v>
      </c>
      <c r="AO15" s="108">
        <v>0</v>
      </c>
      <c r="AP15" s="128">
        <v>9165218</v>
      </c>
      <c r="AQ15" s="128">
        <f t="shared" si="0"/>
        <v>0</v>
      </c>
      <c r="AR15" s="52"/>
      <c r="AS15" s="53" t="s">
        <v>113</v>
      </c>
      <c r="AV15" s="40" t="s">
        <v>98</v>
      </c>
      <c r="AW15" s="40" t="s">
        <v>99</v>
      </c>
      <c r="AY15" s="107"/>
    </row>
    <row r="16" spans="2:51" x14ac:dyDescent="0.25">
      <c r="B16" s="41">
        <v>2.2083333333333299</v>
      </c>
      <c r="C16" s="41">
        <v>0.25</v>
      </c>
      <c r="D16" s="123">
        <v>11</v>
      </c>
      <c r="E16" s="42">
        <f t="shared" si="1"/>
        <v>7.746478873239437</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130</v>
      </c>
      <c r="P16" s="124">
        <v>124</v>
      </c>
      <c r="Q16" s="124">
        <v>51139299</v>
      </c>
      <c r="R16" s="47">
        <f t="shared" si="4"/>
        <v>5153</v>
      </c>
      <c r="S16" s="48">
        <f t="shared" si="5"/>
        <v>123.672</v>
      </c>
      <c r="T16" s="48">
        <f t="shared" si="6"/>
        <v>5.1529999999999996</v>
      </c>
      <c r="U16" s="125">
        <v>9.5</v>
      </c>
      <c r="V16" s="125">
        <f t="shared" si="7"/>
        <v>9.5</v>
      </c>
      <c r="W16" s="126" t="s">
        <v>125</v>
      </c>
      <c r="X16" s="128">
        <v>0</v>
      </c>
      <c r="Y16" s="128">
        <v>0</v>
      </c>
      <c r="Z16" s="128">
        <v>1188</v>
      </c>
      <c r="AA16" s="128">
        <v>0</v>
      </c>
      <c r="AB16" s="128">
        <v>1188</v>
      </c>
      <c r="AC16" s="49" t="s">
        <v>90</v>
      </c>
      <c r="AD16" s="49" t="s">
        <v>90</v>
      </c>
      <c r="AE16" s="49" t="s">
        <v>90</v>
      </c>
      <c r="AF16" s="127" t="s">
        <v>90</v>
      </c>
      <c r="AG16" s="127">
        <v>40234072</v>
      </c>
      <c r="AH16" s="50">
        <f t="shared" si="9"/>
        <v>932</v>
      </c>
      <c r="AI16" s="51">
        <f t="shared" si="8"/>
        <v>180.86551523384438</v>
      </c>
      <c r="AJ16" s="108">
        <v>0</v>
      </c>
      <c r="AK16" s="108">
        <v>0</v>
      </c>
      <c r="AL16" s="108">
        <v>1</v>
      </c>
      <c r="AM16" s="108">
        <v>0</v>
      </c>
      <c r="AN16" s="108">
        <v>1</v>
      </c>
      <c r="AO16" s="108">
        <v>0</v>
      </c>
      <c r="AP16" s="128">
        <v>9165218</v>
      </c>
      <c r="AQ16" s="128">
        <f t="shared" si="0"/>
        <v>0</v>
      </c>
      <c r="AR16" s="54">
        <v>0.98</v>
      </c>
      <c r="AS16" s="53" t="s">
        <v>101</v>
      </c>
      <c r="AV16" s="40" t="s">
        <v>102</v>
      </c>
      <c r="AW16" s="40" t="s">
        <v>103</v>
      </c>
      <c r="AY16" s="107"/>
    </row>
    <row r="17" spans="1:51" x14ac:dyDescent="0.25">
      <c r="B17" s="41">
        <v>2.25</v>
      </c>
      <c r="C17" s="41">
        <v>0.29166666666666702</v>
      </c>
      <c r="D17" s="123">
        <v>8</v>
      </c>
      <c r="E17" s="42">
        <f t="shared" si="1"/>
        <v>5.6338028169014089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136</v>
      </c>
      <c r="P17" s="124">
        <v>140</v>
      </c>
      <c r="Q17" s="124">
        <v>51145438</v>
      </c>
      <c r="R17" s="47">
        <f t="shared" si="4"/>
        <v>6139</v>
      </c>
      <c r="S17" s="48">
        <f t="shared" si="5"/>
        <v>147.33600000000001</v>
      </c>
      <c r="T17" s="48">
        <f t="shared" si="6"/>
        <v>6.1390000000000002</v>
      </c>
      <c r="U17" s="125">
        <v>9.1</v>
      </c>
      <c r="V17" s="125">
        <f t="shared" si="7"/>
        <v>9.1</v>
      </c>
      <c r="W17" s="126" t="s">
        <v>133</v>
      </c>
      <c r="X17" s="128">
        <v>0</v>
      </c>
      <c r="Y17" s="128">
        <v>1045</v>
      </c>
      <c r="Z17" s="128">
        <v>1187</v>
      </c>
      <c r="AA17" s="128">
        <v>1185</v>
      </c>
      <c r="AB17" s="128">
        <v>1187</v>
      </c>
      <c r="AC17" s="49" t="s">
        <v>90</v>
      </c>
      <c r="AD17" s="49" t="s">
        <v>90</v>
      </c>
      <c r="AE17" s="49" t="s">
        <v>90</v>
      </c>
      <c r="AF17" s="127" t="s">
        <v>90</v>
      </c>
      <c r="AG17" s="127">
        <v>40235420</v>
      </c>
      <c r="AH17" s="50">
        <f t="shared" si="9"/>
        <v>1348</v>
      </c>
      <c r="AI17" s="51">
        <f t="shared" si="8"/>
        <v>219.57973611337351</v>
      </c>
      <c r="AJ17" s="108">
        <v>0</v>
      </c>
      <c r="AK17" s="108">
        <v>1</v>
      </c>
      <c r="AL17" s="108">
        <v>1</v>
      </c>
      <c r="AM17" s="108">
        <v>1</v>
      </c>
      <c r="AN17" s="108">
        <v>1</v>
      </c>
      <c r="AO17" s="108">
        <v>0</v>
      </c>
      <c r="AP17" s="128">
        <v>9165218</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137</v>
      </c>
      <c r="P18" s="124">
        <v>148</v>
      </c>
      <c r="Q18" s="124">
        <v>51151634</v>
      </c>
      <c r="R18" s="47">
        <f t="shared" si="4"/>
        <v>6196</v>
      </c>
      <c r="S18" s="48">
        <f t="shared" si="5"/>
        <v>148.70400000000001</v>
      </c>
      <c r="T18" s="48">
        <f t="shared" si="6"/>
        <v>6.1959999999999997</v>
      </c>
      <c r="U18" s="125">
        <v>8.5</v>
      </c>
      <c r="V18" s="125">
        <f t="shared" si="7"/>
        <v>8.5</v>
      </c>
      <c r="W18" s="126" t="s">
        <v>133</v>
      </c>
      <c r="X18" s="128">
        <v>0</v>
      </c>
      <c r="Y18" s="128">
        <v>1046</v>
      </c>
      <c r="Z18" s="128">
        <v>1187</v>
      </c>
      <c r="AA18" s="128">
        <v>1185</v>
      </c>
      <c r="AB18" s="128">
        <v>1187</v>
      </c>
      <c r="AC18" s="49" t="s">
        <v>90</v>
      </c>
      <c r="AD18" s="49" t="s">
        <v>90</v>
      </c>
      <c r="AE18" s="49" t="s">
        <v>90</v>
      </c>
      <c r="AF18" s="127" t="s">
        <v>90</v>
      </c>
      <c r="AG18" s="127">
        <v>40236804</v>
      </c>
      <c r="AH18" s="50">
        <f t="shared" si="9"/>
        <v>1384</v>
      </c>
      <c r="AI18" s="51">
        <f t="shared" si="8"/>
        <v>223.36991607488704</v>
      </c>
      <c r="AJ18" s="108">
        <v>0</v>
      </c>
      <c r="AK18" s="108">
        <v>1</v>
      </c>
      <c r="AL18" s="108">
        <v>1</v>
      </c>
      <c r="AM18" s="108">
        <v>1</v>
      </c>
      <c r="AN18" s="108">
        <v>1</v>
      </c>
      <c r="AO18" s="108">
        <v>0</v>
      </c>
      <c r="AP18" s="128">
        <v>9165218</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137</v>
      </c>
      <c r="P19" s="124">
        <v>146</v>
      </c>
      <c r="Q19" s="124">
        <v>51158046</v>
      </c>
      <c r="R19" s="47">
        <f t="shared" si="4"/>
        <v>6412</v>
      </c>
      <c r="S19" s="48">
        <f t="shared" si="5"/>
        <v>153.88800000000001</v>
      </c>
      <c r="T19" s="48">
        <f t="shared" si="6"/>
        <v>6.4119999999999999</v>
      </c>
      <c r="U19" s="125">
        <v>7.9</v>
      </c>
      <c r="V19" s="125">
        <f t="shared" si="7"/>
        <v>7.9</v>
      </c>
      <c r="W19" s="126" t="s">
        <v>133</v>
      </c>
      <c r="X19" s="128">
        <v>0</v>
      </c>
      <c r="Y19" s="128">
        <v>1046</v>
      </c>
      <c r="Z19" s="128">
        <v>1187</v>
      </c>
      <c r="AA19" s="128">
        <v>1185</v>
      </c>
      <c r="AB19" s="128">
        <v>1187</v>
      </c>
      <c r="AC19" s="49" t="s">
        <v>90</v>
      </c>
      <c r="AD19" s="49" t="s">
        <v>90</v>
      </c>
      <c r="AE19" s="49" t="s">
        <v>90</v>
      </c>
      <c r="AF19" s="127" t="s">
        <v>90</v>
      </c>
      <c r="AG19" s="127">
        <v>40238220</v>
      </c>
      <c r="AH19" s="50">
        <f t="shared" si="9"/>
        <v>1416</v>
      </c>
      <c r="AI19" s="51">
        <f t="shared" si="8"/>
        <v>220.83593262632564</v>
      </c>
      <c r="AJ19" s="108">
        <v>0</v>
      </c>
      <c r="AK19" s="108">
        <v>1</v>
      </c>
      <c r="AL19" s="108">
        <v>1</v>
      </c>
      <c r="AM19" s="108">
        <v>1</v>
      </c>
      <c r="AN19" s="108">
        <v>1</v>
      </c>
      <c r="AO19" s="108">
        <v>0</v>
      </c>
      <c r="AP19" s="128">
        <v>9165218</v>
      </c>
      <c r="AQ19" s="128">
        <f t="shared" si="0"/>
        <v>0</v>
      </c>
      <c r="AR19" s="52"/>
      <c r="AS19" s="53" t="s">
        <v>101</v>
      </c>
      <c r="AV19" s="40" t="s">
        <v>108</v>
      </c>
      <c r="AW19" s="40" t="s">
        <v>109</v>
      </c>
      <c r="AY19" s="111"/>
    </row>
    <row r="20" spans="1:51" x14ac:dyDescent="0.25">
      <c r="B20" s="41">
        <v>2.375</v>
      </c>
      <c r="C20" s="41">
        <v>0.41666666666666669</v>
      </c>
      <c r="D20" s="123">
        <v>8</v>
      </c>
      <c r="E20" s="42">
        <f t="shared" si="1"/>
        <v>5.6338028169014089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139</v>
      </c>
      <c r="P20" s="124">
        <v>145</v>
      </c>
      <c r="Q20" s="124">
        <v>51164072</v>
      </c>
      <c r="R20" s="47">
        <f t="shared" si="4"/>
        <v>6026</v>
      </c>
      <c r="S20" s="48">
        <f t="shared" si="5"/>
        <v>144.624</v>
      </c>
      <c r="T20" s="48">
        <f t="shared" si="6"/>
        <v>6.0259999999999998</v>
      </c>
      <c r="U20" s="125">
        <v>7.3</v>
      </c>
      <c r="V20" s="125">
        <f t="shared" si="7"/>
        <v>7.3</v>
      </c>
      <c r="W20" s="126" t="s">
        <v>133</v>
      </c>
      <c r="X20" s="128">
        <v>0</v>
      </c>
      <c r="Y20" s="128">
        <v>1046</v>
      </c>
      <c r="Z20" s="128">
        <v>1187</v>
      </c>
      <c r="AA20" s="128">
        <v>1185</v>
      </c>
      <c r="AB20" s="128">
        <v>1187</v>
      </c>
      <c r="AC20" s="49" t="s">
        <v>90</v>
      </c>
      <c r="AD20" s="49" t="s">
        <v>90</v>
      </c>
      <c r="AE20" s="49" t="s">
        <v>90</v>
      </c>
      <c r="AF20" s="127" t="s">
        <v>90</v>
      </c>
      <c r="AG20" s="127">
        <v>40239564</v>
      </c>
      <c r="AH20" s="50">
        <f t="shared" si="9"/>
        <v>1344</v>
      </c>
      <c r="AI20" s="51">
        <f t="shared" si="8"/>
        <v>223.03352140723533</v>
      </c>
      <c r="AJ20" s="108">
        <v>0</v>
      </c>
      <c r="AK20" s="108">
        <v>1</v>
      </c>
      <c r="AL20" s="108">
        <v>1</v>
      </c>
      <c r="AM20" s="108">
        <v>1</v>
      </c>
      <c r="AN20" s="108">
        <v>1</v>
      </c>
      <c r="AO20" s="108">
        <v>0</v>
      </c>
      <c r="AP20" s="128">
        <v>9165218</v>
      </c>
      <c r="AQ20" s="128">
        <f t="shared" si="0"/>
        <v>0</v>
      </c>
      <c r="AR20" s="54">
        <v>1.36</v>
      </c>
      <c r="AS20" s="53" t="s">
        <v>101</v>
      </c>
      <c r="AY20" s="111"/>
    </row>
    <row r="21" spans="1:51" x14ac:dyDescent="0.25">
      <c r="B21" s="41">
        <v>2.4166666666666701</v>
      </c>
      <c r="C21" s="41">
        <v>0.45833333333333298</v>
      </c>
      <c r="D21" s="123">
        <v>6</v>
      </c>
      <c r="E21" s="42">
        <f t="shared" si="1"/>
        <v>4.2253521126760569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132</v>
      </c>
      <c r="P21" s="124">
        <v>148</v>
      </c>
      <c r="Q21" s="124">
        <v>51170266</v>
      </c>
      <c r="R21" s="47">
        <f t="shared" si="4"/>
        <v>6194</v>
      </c>
      <c r="S21" s="48">
        <f t="shared" si="5"/>
        <v>148.65600000000001</v>
      </c>
      <c r="T21" s="48">
        <f t="shared" si="6"/>
        <v>6.194</v>
      </c>
      <c r="U21" s="125">
        <v>6.8</v>
      </c>
      <c r="V21" s="125">
        <f t="shared" si="7"/>
        <v>6.8</v>
      </c>
      <c r="W21" s="126" t="s">
        <v>133</v>
      </c>
      <c r="X21" s="128">
        <v>0</v>
      </c>
      <c r="Y21" s="128">
        <v>1046</v>
      </c>
      <c r="Z21" s="128">
        <v>1187</v>
      </c>
      <c r="AA21" s="128">
        <v>1185</v>
      </c>
      <c r="AB21" s="128">
        <v>1187</v>
      </c>
      <c r="AC21" s="49" t="s">
        <v>90</v>
      </c>
      <c r="AD21" s="49" t="s">
        <v>90</v>
      </c>
      <c r="AE21" s="49" t="s">
        <v>90</v>
      </c>
      <c r="AF21" s="127" t="s">
        <v>90</v>
      </c>
      <c r="AG21" s="127">
        <v>40240936</v>
      </c>
      <c r="AH21" s="50">
        <f t="shared" si="9"/>
        <v>1372</v>
      </c>
      <c r="AI21" s="51">
        <f t="shared" si="8"/>
        <v>221.50468195027446</v>
      </c>
      <c r="AJ21" s="108">
        <v>0</v>
      </c>
      <c r="AK21" s="108">
        <v>1</v>
      </c>
      <c r="AL21" s="108">
        <v>1</v>
      </c>
      <c r="AM21" s="108">
        <v>1</v>
      </c>
      <c r="AN21" s="108">
        <v>1</v>
      </c>
      <c r="AO21" s="108">
        <v>0</v>
      </c>
      <c r="AP21" s="128">
        <v>9165218</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133</v>
      </c>
      <c r="P22" s="124">
        <v>141</v>
      </c>
      <c r="Q22" s="124">
        <v>51176102</v>
      </c>
      <c r="R22" s="47">
        <f t="shared" si="4"/>
        <v>5836</v>
      </c>
      <c r="S22" s="48">
        <f t="shared" si="5"/>
        <v>140.06399999999999</v>
      </c>
      <c r="T22" s="48">
        <f t="shared" si="6"/>
        <v>5.8360000000000003</v>
      </c>
      <c r="U22" s="125">
        <v>6.3</v>
      </c>
      <c r="V22" s="125">
        <f t="shared" si="7"/>
        <v>6.3</v>
      </c>
      <c r="W22" s="126" t="s">
        <v>133</v>
      </c>
      <c r="X22" s="128">
        <v>0</v>
      </c>
      <c r="Y22" s="128">
        <v>1044</v>
      </c>
      <c r="Z22" s="128">
        <v>1187</v>
      </c>
      <c r="AA22" s="128">
        <v>1185</v>
      </c>
      <c r="AB22" s="128">
        <v>1187</v>
      </c>
      <c r="AC22" s="49" t="s">
        <v>90</v>
      </c>
      <c r="AD22" s="49" t="s">
        <v>90</v>
      </c>
      <c r="AE22" s="49" t="s">
        <v>90</v>
      </c>
      <c r="AF22" s="127" t="s">
        <v>90</v>
      </c>
      <c r="AG22" s="127">
        <v>40242280</v>
      </c>
      <c r="AH22" s="50">
        <f t="shared" si="9"/>
        <v>1344</v>
      </c>
      <c r="AI22" s="51">
        <f t="shared" si="8"/>
        <v>230.29472241261138</v>
      </c>
      <c r="AJ22" s="108">
        <v>0</v>
      </c>
      <c r="AK22" s="108">
        <v>1</v>
      </c>
      <c r="AL22" s="108">
        <v>1</v>
      </c>
      <c r="AM22" s="108">
        <v>1</v>
      </c>
      <c r="AN22" s="108">
        <v>1</v>
      </c>
      <c r="AO22" s="108">
        <v>0</v>
      </c>
      <c r="AP22" s="128">
        <v>9165218</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131</v>
      </c>
      <c r="P23" s="124">
        <v>135</v>
      </c>
      <c r="Q23" s="124">
        <v>51182073</v>
      </c>
      <c r="R23" s="47">
        <f t="shared" si="4"/>
        <v>5971</v>
      </c>
      <c r="S23" s="48">
        <f t="shared" si="5"/>
        <v>143.304</v>
      </c>
      <c r="T23" s="48">
        <f t="shared" si="6"/>
        <v>5.9710000000000001</v>
      </c>
      <c r="U23" s="125">
        <v>5.8</v>
      </c>
      <c r="V23" s="125">
        <f t="shared" si="7"/>
        <v>5.8</v>
      </c>
      <c r="W23" s="126" t="s">
        <v>133</v>
      </c>
      <c r="X23" s="128">
        <v>0</v>
      </c>
      <c r="Y23" s="128">
        <v>1045</v>
      </c>
      <c r="Z23" s="128">
        <v>1187</v>
      </c>
      <c r="AA23" s="128">
        <v>1185</v>
      </c>
      <c r="AB23" s="128">
        <v>1187</v>
      </c>
      <c r="AC23" s="49" t="s">
        <v>90</v>
      </c>
      <c r="AD23" s="49" t="s">
        <v>90</v>
      </c>
      <c r="AE23" s="49" t="s">
        <v>90</v>
      </c>
      <c r="AF23" s="127" t="s">
        <v>90</v>
      </c>
      <c r="AG23" s="127">
        <v>40243652</v>
      </c>
      <c r="AH23" s="50">
        <f t="shared" si="9"/>
        <v>1372</v>
      </c>
      <c r="AI23" s="51">
        <f t="shared" si="8"/>
        <v>229.77725674091442</v>
      </c>
      <c r="AJ23" s="108">
        <v>0</v>
      </c>
      <c r="AK23" s="108">
        <v>1</v>
      </c>
      <c r="AL23" s="108">
        <v>1</v>
      </c>
      <c r="AM23" s="108">
        <v>1</v>
      </c>
      <c r="AN23" s="108">
        <v>1</v>
      </c>
      <c r="AO23" s="108">
        <v>0</v>
      </c>
      <c r="AP23" s="128">
        <v>9165218</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133</v>
      </c>
      <c r="P24" s="124">
        <v>139</v>
      </c>
      <c r="Q24" s="124">
        <v>51187780</v>
      </c>
      <c r="R24" s="47">
        <f t="shared" si="4"/>
        <v>5707</v>
      </c>
      <c r="S24" s="48">
        <f t="shared" si="5"/>
        <v>136.96799999999999</v>
      </c>
      <c r="T24" s="48">
        <f t="shared" si="6"/>
        <v>5.7069999999999999</v>
      </c>
      <c r="U24" s="125">
        <v>5.4</v>
      </c>
      <c r="V24" s="125">
        <f t="shared" si="7"/>
        <v>5.4</v>
      </c>
      <c r="W24" s="126" t="s">
        <v>133</v>
      </c>
      <c r="X24" s="128">
        <v>0</v>
      </c>
      <c r="Y24" s="128">
        <v>1004</v>
      </c>
      <c r="Z24" s="128">
        <v>1187</v>
      </c>
      <c r="AA24" s="128">
        <v>1185</v>
      </c>
      <c r="AB24" s="128">
        <v>1187</v>
      </c>
      <c r="AC24" s="49" t="s">
        <v>90</v>
      </c>
      <c r="AD24" s="49" t="s">
        <v>90</v>
      </c>
      <c r="AE24" s="49" t="s">
        <v>90</v>
      </c>
      <c r="AF24" s="127" t="s">
        <v>90</v>
      </c>
      <c r="AG24" s="127">
        <v>40245004</v>
      </c>
      <c r="AH24" s="50">
        <f t="shared" si="9"/>
        <v>1352</v>
      </c>
      <c r="AI24" s="51">
        <f t="shared" si="8"/>
        <v>236.90205011389523</v>
      </c>
      <c r="AJ24" s="108">
        <v>0</v>
      </c>
      <c r="AK24" s="108">
        <v>1</v>
      </c>
      <c r="AL24" s="108">
        <v>1</v>
      </c>
      <c r="AM24" s="108">
        <v>1</v>
      </c>
      <c r="AN24" s="108">
        <v>1</v>
      </c>
      <c r="AO24" s="108">
        <v>0</v>
      </c>
      <c r="AP24" s="128">
        <v>9165218</v>
      </c>
      <c r="AQ24" s="128">
        <f t="shared" si="0"/>
        <v>0</v>
      </c>
      <c r="AR24" s="54">
        <v>1.1000000000000001</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132</v>
      </c>
      <c r="P25" s="124">
        <v>135</v>
      </c>
      <c r="Q25" s="124">
        <v>51193526</v>
      </c>
      <c r="R25" s="47">
        <f t="shared" si="4"/>
        <v>5746</v>
      </c>
      <c r="S25" s="48">
        <f t="shared" si="5"/>
        <v>137.904</v>
      </c>
      <c r="T25" s="48">
        <f t="shared" si="6"/>
        <v>5.7460000000000004</v>
      </c>
      <c r="U25" s="125">
        <v>5.3</v>
      </c>
      <c r="V25" s="125">
        <f t="shared" si="7"/>
        <v>5.3</v>
      </c>
      <c r="W25" s="126" t="s">
        <v>133</v>
      </c>
      <c r="X25" s="128">
        <v>1024</v>
      </c>
      <c r="Y25" s="128">
        <v>0</v>
      </c>
      <c r="Z25" s="128">
        <v>1187</v>
      </c>
      <c r="AA25" s="128">
        <v>1185</v>
      </c>
      <c r="AB25" s="128">
        <v>1187</v>
      </c>
      <c r="AC25" s="49" t="s">
        <v>90</v>
      </c>
      <c r="AD25" s="49" t="s">
        <v>90</v>
      </c>
      <c r="AE25" s="49" t="s">
        <v>90</v>
      </c>
      <c r="AF25" s="127" t="s">
        <v>90</v>
      </c>
      <c r="AG25" s="127">
        <v>40246348</v>
      </c>
      <c r="AH25" s="50">
        <f t="shared" si="9"/>
        <v>1344</v>
      </c>
      <c r="AI25" s="51">
        <f t="shared" si="8"/>
        <v>233.90184476157324</v>
      </c>
      <c r="AJ25" s="108">
        <v>1</v>
      </c>
      <c r="AK25" s="108">
        <v>0</v>
      </c>
      <c r="AL25" s="108">
        <v>1</v>
      </c>
      <c r="AM25" s="108">
        <v>1</v>
      </c>
      <c r="AN25" s="108">
        <v>1</v>
      </c>
      <c r="AO25" s="108">
        <v>0</v>
      </c>
      <c r="AP25" s="128">
        <v>9165218</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131</v>
      </c>
      <c r="P26" s="124">
        <v>138</v>
      </c>
      <c r="Q26" s="124">
        <v>51199110</v>
      </c>
      <c r="R26" s="47">
        <f t="shared" si="4"/>
        <v>5584</v>
      </c>
      <c r="S26" s="48">
        <f t="shared" si="5"/>
        <v>134.01599999999999</v>
      </c>
      <c r="T26" s="48">
        <f t="shared" si="6"/>
        <v>5.5839999999999996</v>
      </c>
      <c r="U26" s="125">
        <v>5</v>
      </c>
      <c r="V26" s="125">
        <f t="shared" si="7"/>
        <v>5</v>
      </c>
      <c r="W26" s="126" t="s">
        <v>133</v>
      </c>
      <c r="X26" s="128">
        <v>1024</v>
      </c>
      <c r="Y26" s="128">
        <v>0</v>
      </c>
      <c r="Z26" s="128">
        <v>1187</v>
      </c>
      <c r="AA26" s="128">
        <v>1185</v>
      </c>
      <c r="AB26" s="128">
        <v>1187</v>
      </c>
      <c r="AC26" s="49" t="s">
        <v>90</v>
      </c>
      <c r="AD26" s="49" t="s">
        <v>90</v>
      </c>
      <c r="AE26" s="49" t="s">
        <v>90</v>
      </c>
      <c r="AF26" s="127" t="s">
        <v>90</v>
      </c>
      <c r="AG26" s="127">
        <v>40247660</v>
      </c>
      <c r="AH26" s="50">
        <f t="shared" si="9"/>
        <v>1312</v>
      </c>
      <c r="AI26" s="51">
        <f t="shared" si="8"/>
        <v>234.95702005730661</v>
      </c>
      <c r="AJ26" s="108">
        <v>1</v>
      </c>
      <c r="AK26" s="108">
        <v>0</v>
      </c>
      <c r="AL26" s="108">
        <v>1</v>
      </c>
      <c r="AM26" s="108">
        <v>1</v>
      </c>
      <c r="AN26" s="108">
        <v>1</v>
      </c>
      <c r="AO26" s="108">
        <v>0</v>
      </c>
      <c r="AP26" s="128">
        <v>9165218</v>
      </c>
      <c r="AQ26" s="128">
        <f t="shared" si="0"/>
        <v>0</v>
      </c>
      <c r="AR26" s="52"/>
      <c r="AS26" s="53" t="s">
        <v>113</v>
      </c>
      <c r="AV26" s="59" t="s">
        <v>114</v>
      </c>
      <c r="AW26" s="59">
        <v>1.01325</v>
      </c>
      <c r="AY26" s="111"/>
    </row>
    <row r="27" spans="1:51" x14ac:dyDescent="0.25">
      <c r="B27" s="41">
        <v>2.6666666666666701</v>
      </c>
      <c r="C27" s="41">
        <v>0.70833333333333404</v>
      </c>
      <c r="D27" s="123">
        <v>6</v>
      </c>
      <c r="E27" s="42">
        <f t="shared" si="1"/>
        <v>4.2253521126760569</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127</v>
      </c>
      <c r="P27" s="124">
        <v>133</v>
      </c>
      <c r="Q27" s="124">
        <v>51204686</v>
      </c>
      <c r="R27" s="47">
        <f t="shared" si="4"/>
        <v>5576</v>
      </c>
      <c r="S27" s="48">
        <f t="shared" si="5"/>
        <v>133.82400000000001</v>
      </c>
      <c r="T27" s="48">
        <f t="shared" si="6"/>
        <v>5.5759999999999996</v>
      </c>
      <c r="U27" s="125">
        <v>4.8</v>
      </c>
      <c r="V27" s="125">
        <f t="shared" si="7"/>
        <v>4.8</v>
      </c>
      <c r="W27" s="126" t="s">
        <v>133</v>
      </c>
      <c r="X27" s="128">
        <v>1024</v>
      </c>
      <c r="Y27" s="128">
        <v>0</v>
      </c>
      <c r="Z27" s="128">
        <v>1187</v>
      </c>
      <c r="AA27" s="128">
        <v>1185</v>
      </c>
      <c r="AB27" s="128">
        <v>1187</v>
      </c>
      <c r="AC27" s="49" t="s">
        <v>90</v>
      </c>
      <c r="AD27" s="49" t="s">
        <v>90</v>
      </c>
      <c r="AE27" s="49" t="s">
        <v>90</v>
      </c>
      <c r="AF27" s="127" t="s">
        <v>90</v>
      </c>
      <c r="AG27" s="127">
        <v>40248964</v>
      </c>
      <c r="AH27" s="50">
        <f t="shared" si="9"/>
        <v>1304</v>
      </c>
      <c r="AI27" s="51">
        <f t="shared" si="8"/>
        <v>233.8593974175036</v>
      </c>
      <c r="AJ27" s="108">
        <v>1</v>
      </c>
      <c r="AK27" s="108">
        <v>0</v>
      </c>
      <c r="AL27" s="108">
        <v>1</v>
      </c>
      <c r="AM27" s="108">
        <v>1</v>
      </c>
      <c r="AN27" s="108">
        <v>1</v>
      </c>
      <c r="AO27" s="108">
        <v>0</v>
      </c>
      <c r="AP27" s="128">
        <v>9165218</v>
      </c>
      <c r="AQ27" s="128">
        <f t="shared" si="0"/>
        <v>0</v>
      </c>
      <c r="AR27" s="52"/>
      <c r="AS27" s="53" t="s">
        <v>113</v>
      </c>
      <c r="AV27" s="59" t="s">
        <v>115</v>
      </c>
      <c r="AW27" s="59">
        <v>1</v>
      </c>
      <c r="AY27" s="111"/>
    </row>
    <row r="28" spans="1:51" x14ac:dyDescent="0.25">
      <c r="B28" s="41">
        <v>2.7083333333333299</v>
      </c>
      <c r="C28" s="41">
        <v>0.750000000000002</v>
      </c>
      <c r="D28" s="123">
        <v>6</v>
      </c>
      <c r="E28" s="42">
        <f t="shared" si="1"/>
        <v>4.2253521126760569</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125</v>
      </c>
      <c r="P28" s="124">
        <v>135</v>
      </c>
      <c r="Q28" s="124">
        <v>51210243</v>
      </c>
      <c r="R28" s="47">
        <f t="shared" si="4"/>
        <v>5557</v>
      </c>
      <c r="S28" s="48">
        <f t="shared" si="5"/>
        <v>133.36799999999999</v>
      </c>
      <c r="T28" s="48">
        <f t="shared" si="6"/>
        <v>5.5570000000000004</v>
      </c>
      <c r="U28" s="125">
        <v>4.4000000000000004</v>
      </c>
      <c r="V28" s="125">
        <f t="shared" si="7"/>
        <v>4.4000000000000004</v>
      </c>
      <c r="W28" s="126" t="s">
        <v>172</v>
      </c>
      <c r="X28" s="128">
        <v>1024</v>
      </c>
      <c r="Y28" s="128">
        <v>0</v>
      </c>
      <c r="Z28" s="128">
        <v>1187</v>
      </c>
      <c r="AA28" s="128">
        <v>1185</v>
      </c>
      <c r="AB28" s="128">
        <v>1187</v>
      </c>
      <c r="AC28" s="49" t="s">
        <v>90</v>
      </c>
      <c r="AD28" s="49" t="s">
        <v>90</v>
      </c>
      <c r="AE28" s="49" t="s">
        <v>90</v>
      </c>
      <c r="AF28" s="127" t="s">
        <v>90</v>
      </c>
      <c r="AG28" s="127">
        <v>40250220</v>
      </c>
      <c r="AH28" s="50">
        <f t="shared" si="9"/>
        <v>1256</v>
      </c>
      <c r="AI28" s="51">
        <f t="shared" si="8"/>
        <v>226.02123447903543</v>
      </c>
      <c r="AJ28" s="108">
        <v>1</v>
      </c>
      <c r="AK28" s="108">
        <v>0</v>
      </c>
      <c r="AL28" s="108">
        <v>1</v>
      </c>
      <c r="AM28" s="108">
        <v>1</v>
      </c>
      <c r="AN28" s="108">
        <v>1</v>
      </c>
      <c r="AO28" s="108">
        <v>0</v>
      </c>
      <c r="AP28" s="128">
        <v>9165218</v>
      </c>
      <c r="AQ28" s="128">
        <f t="shared" si="0"/>
        <v>0</v>
      </c>
      <c r="AR28" s="54">
        <v>1.26</v>
      </c>
      <c r="AS28" s="53" t="s">
        <v>113</v>
      </c>
      <c r="AV28" s="59" t="s">
        <v>116</v>
      </c>
      <c r="AW28" s="59">
        <v>101.325</v>
      </c>
      <c r="AY28" s="111"/>
    </row>
    <row r="29" spans="1:51" x14ac:dyDescent="0.25">
      <c r="B29" s="41">
        <v>2.75</v>
      </c>
      <c r="C29" s="41">
        <v>0.79166666666666896</v>
      </c>
      <c r="D29" s="123">
        <v>6</v>
      </c>
      <c r="E29" s="42">
        <f t="shared" si="1"/>
        <v>4.2253521126760569</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126</v>
      </c>
      <c r="P29" s="124">
        <v>126</v>
      </c>
      <c r="Q29" s="124">
        <v>51215606</v>
      </c>
      <c r="R29" s="47">
        <f t="shared" si="4"/>
        <v>5363</v>
      </c>
      <c r="S29" s="48">
        <f t="shared" si="5"/>
        <v>128.71199999999999</v>
      </c>
      <c r="T29" s="48">
        <f t="shared" si="6"/>
        <v>5.3630000000000004</v>
      </c>
      <c r="U29" s="125">
        <v>3.8</v>
      </c>
      <c r="V29" s="125">
        <f t="shared" si="7"/>
        <v>3.8</v>
      </c>
      <c r="W29" s="126" t="s">
        <v>172</v>
      </c>
      <c r="X29" s="128">
        <v>1024</v>
      </c>
      <c r="Y29" s="128">
        <v>0</v>
      </c>
      <c r="Z29" s="128">
        <v>1187</v>
      </c>
      <c r="AA29" s="128">
        <v>1185</v>
      </c>
      <c r="AB29" s="128">
        <v>1187</v>
      </c>
      <c r="AC29" s="49" t="s">
        <v>90</v>
      </c>
      <c r="AD29" s="49" t="s">
        <v>90</v>
      </c>
      <c r="AE29" s="49" t="s">
        <v>90</v>
      </c>
      <c r="AF29" s="127" t="s">
        <v>90</v>
      </c>
      <c r="AG29" s="127">
        <v>40251440</v>
      </c>
      <c r="AH29" s="50">
        <f t="shared" si="9"/>
        <v>1220</v>
      </c>
      <c r="AI29" s="51">
        <f t="shared" si="8"/>
        <v>227.4846168189446</v>
      </c>
      <c r="AJ29" s="108">
        <v>1</v>
      </c>
      <c r="AK29" s="108">
        <v>0</v>
      </c>
      <c r="AL29" s="108">
        <v>1</v>
      </c>
      <c r="AM29" s="108">
        <v>1</v>
      </c>
      <c r="AN29" s="108">
        <v>1</v>
      </c>
      <c r="AO29" s="108">
        <v>0</v>
      </c>
      <c r="AP29" s="128">
        <v>9165218</v>
      </c>
      <c r="AQ29" s="128">
        <f t="shared" si="0"/>
        <v>0</v>
      </c>
      <c r="AR29" s="52"/>
      <c r="AS29" s="53" t="s">
        <v>113</v>
      </c>
      <c r="AY29" s="111"/>
    </row>
    <row r="30" spans="1:51" x14ac:dyDescent="0.25">
      <c r="B30" s="41">
        <v>2.7916666666666701</v>
      </c>
      <c r="C30" s="41">
        <v>0.83333333333333703</v>
      </c>
      <c r="D30" s="123">
        <v>8</v>
      </c>
      <c r="E30" s="42">
        <f t="shared" si="1"/>
        <v>5.6338028169014089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111</v>
      </c>
      <c r="P30" s="124">
        <v>126</v>
      </c>
      <c r="Q30" s="124">
        <v>51221037</v>
      </c>
      <c r="R30" s="47">
        <f t="shared" si="4"/>
        <v>5431</v>
      </c>
      <c r="S30" s="48">
        <f t="shared" si="5"/>
        <v>130.34399999999999</v>
      </c>
      <c r="T30" s="48">
        <f t="shared" si="6"/>
        <v>5.431</v>
      </c>
      <c r="U30" s="125">
        <v>3.2</v>
      </c>
      <c r="V30" s="125">
        <f t="shared" si="7"/>
        <v>3.2</v>
      </c>
      <c r="W30" s="126" t="s">
        <v>172</v>
      </c>
      <c r="X30" s="128">
        <v>1097</v>
      </c>
      <c r="Y30" s="128">
        <v>0</v>
      </c>
      <c r="Z30" s="128">
        <v>1187</v>
      </c>
      <c r="AA30" s="128">
        <v>0</v>
      </c>
      <c r="AB30" s="128">
        <v>1187</v>
      </c>
      <c r="AC30" s="49" t="s">
        <v>90</v>
      </c>
      <c r="AD30" s="49" t="s">
        <v>90</v>
      </c>
      <c r="AE30" s="49" t="s">
        <v>90</v>
      </c>
      <c r="AF30" s="127" t="s">
        <v>90</v>
      </c>
      <c r="AG30" s="127">
        <v>40252548</v>
      </c>
      <c r="AH30" s="50">
        <f t="shared" si="9"/>
        <v>1108</v>
      </c>
      <c r="AI30" s="51">
        <f t="shared" si="8"/>
        <v>204.01399373964279</v>
      </c>
      <c r="AJ30" s="108">
        <v>1</v>
      </c>
      <c r="AK30" s="108">
        <v>0</v>
      </c>
      <c r="AL30" s="108">
        <v>1</v>
      </c>
      <c r="AM30" s="108">
        <v>0</v>
      </c>
      <c r="AN30" s="108">
        <v>1</v>
      </c>
      <c r="AO30" s="108">
        <v>0</v>
      </c>
      <c r="AP30" s="128">
        <v>9165218</v>
      </c>
      <c r="AQ30" s="128">
        <f t="shared" si="0"/>
        <v>0</v>
      </c>
      <c r="AR30" s="52"/>
      <c r="AS30" s="53" t="s">
        <v>113</v>
      </c>
      <c r="AV30" s="370" t="s">
        <v>117</v>
      </c>
      <c r="AW30" s="370"/>
      <c r="AY30" s="111"/>
    </row>
    <row r="31" spans="1:51" x14ac:dyDescent="0.25">
      <c r="B31" s="41">
        <v>2.8333333333333299</v>
      </c>
      <c r="C31" s="41">
        <v>0.875000000000004</v>
      </c>
      <c r="D31" s="123">
        <v>9</v>
      </c>
      <c r="E31" s="42">
        <f t="shared" si="1"/>
        <v>6.3380281690140849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112</v>
      </c>
      <c r="P31" s="124">
        <v>126</v>
      </c>
      <c r="Q31" s="124">
        <v>51226181</v>
      </c>
      <c r="R31" s="47">
        <f t="shared" si="4"/>
        <v>5144</v>
      </c>
      <c r="S31" s="48">
        <f t="shared" si="5"/>
        <v>123.456</v>
      </c>
      <c r="T31" s="48">
        <f t="shared" si="6"/>
        <v>5.1440000000000001</v>
      </c>
      <c r="U31" s="125">
        <v>2.2999999999999998</v>
      </c>
      <c r="V31" s="125">
        <f t="shared" si="7"/>
        <v>2.2999999999999998</v>
      </c>
      <c r="W31" s="126" t="s">
        <v>172</v>
      </c>
      <c r="X31" s="128">
        <v>1097</v>
      </c>
      <c r="Y31" s="128">
        <v>0</v>
      </c>
      <c r="Z31" s="128">
        <v>1187</v>
      </c>
      <c r="AA31" s="128">
        <v>0</v>
      </c>
      <c r="AB31" s="128">
        <v>1187</v>
      </c>
      <c r="AC31" s="49" t="s">
        <v>90</v>
      </c>
      <c r="AD31" s="49" t="s">
        <v>90</v>
      </c>
      <c r="AE31" s="49" t="s">
        <v>90</v>
      </c>
      <c r="AF31" s="127" t="s">
        <v>90</v>
      </c>
      <c r="AG31" s="127">
        <v>40253580</v>
      </c>
      <c r="AH31" s="50">
        <f t="shared" si="9"/>
        <v>1032</v>
      </c>
      <c r="AI31" s="51">
        <f t="shared" si="8"/>
        <v>200.62208398133748</v>
      </c>
      <c r="AJ31" s="108">
        <v>1</v>
      </c>
      <c r="AK31" s="108">
        <v>0</v>
      </c>
      <c r="AL31" s="108">
        <v>1</v>
      </c>
      <c r="AM31" s="108">
        <v>0</v>
      </c>
      <c r="AN31" s="108">
        <v>1</v>
      </c>
      <c r="AO31" s="108">
        <v>0</v>
      </c>
      <c r="AP31" s="128">
        <v>9165218</v>
      </c>
      <c r="AQ31" s="128">
        <f t="shared" si="0"/>
        <v>0</v>
      </c>
      <c r="AR31" s="52"/>
      <c r="AS31" s="53" t="s">
        <v>113</v>
      </c>
      <c r="AV31" s="60" t="s">
        <v>29</v>
      </c>
      <c r="AW31" s="60" t="s">
        <v>74</v>
      </c>
      <c r="AY31" s="111"/>
    </row>
    <row r="32" spans="1:51" x14ac:dyDescent="0.25">
      <c r="B32" s="41">
        <v>2.875</v>
      </c>
      <c r="C32" s="41">
        <v>0.91666666666667096</v>
      </c>
      <c r="D32" s="123">
        <v>12</v>
      </c>
      <c r="E32" s="42">
        <f t="shared" si="1"/>
        <v>8.4507042253521139</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110</v>
      </c>
      <c r="P32" s="124">
        <v>123</v>
      </c>
      <c r="Q32" s="124">
        <v>51231174</v>
      </c>
      <c r="R32" s="47">
        <f t="shared" si="4"/>
        <v>4993</v>
      </c>
      <c r="S32" s="48">
        <f t="shared" si="5"/>
        <v>119.83199999999999</v>
      </c>
      <c r="T32" s="48">
        <f t="shared" si="6"/>
        <v>4.9930000000000003</v>
      </c>
      <c r="U32" s="125">
        <v>2</v>
      </c>
      <c r="V32" s="125">
        <f t="shared" si="7"/>
        <v>2</v>
      </c>
      <c r="W32" s="126" t="s">
        <v>172</v>
      </c>
      <c r="X32" s="128">
        <v>1095</v>
      </c>
      <c r="Y32" s="128">
        <v>0</v>
      </c>
      <c r="Z32" s="128">
        <v>1188</v>
      </c>
      <c r="AA32" s="128">
        <v>0</v>
      </c>
      <c r="AB32" s="128">
        <v>1188</v>
      </c>
      <c r="AC32" s="49" t="s">
        <v>90</v>
      </c>
      <c r="AD32" s="49" t="s">
        <v>90</v>
      </c>
      <c r="AE32" s="49" t="s">
        <v>90</v>
      </c>
      <c r="AF32" s="127" t="s">
        <v>90</v>
      </c>
      <c r="AG32" s="127">
        <v>40254620</v>
      </c>
      <c r="AH32" s="50">
        <f t="shared" si="9"/>
        <v>1040</v>
      </c>
      <c r="AI32" s="51">
        <f t="shared" si="8"/>
        <v>208.29160825155216</v>
      </c>
      <c r="AJ32" s="108">
        <v>1</v>
      </c>
      <c r="AK32" s="108">
        <v>0</v>
      </c>
      <c r="AL32" s="108">
        <v>1</v>
      </c>
      <c r="AM32" s="108">
        <v>0</v>
      </c>
      <c r="AN32" s="108">
        <v>1</v>
      </c>
      <c r="AO32" s="108">
        <v>0</v>
      </c>
      <c r="AP32" s="128">
        <v>9165218</v>
      </c>
      <c r="AQ32" s="128">
        <f t="shared" si="0"/>
        <v>0</v>
      </c>
      <c r="AR32" s="54">
        <v>1.01</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8</v>
      </c>
      <c r="E33" s="42">
        <f t="shared" si="1"/>
        <v>5.6338028169014089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129</v>
      </c>
      <c r="P33" s="124">
        <v>113</v>
      </c>
      <c r="Q33" s="124">
        <v>51235243</v>
      </c>
      <c r="R33" s="47">
        <f t="shared" si="4"/>
        <v>4069</v>
      </c>
      <c r="S33" s="48">
        <f t="shared" si="5"/>
        <v>97.656000000000006</v>
      </c>
      <c r="T33" s="48">
        <f t="shared" si="6"/>
        <v>4.069</v>
      </c>
      <c r="U33" s="125">
        <v>3.1</v>
      </c>
      <c r="V33" s="125">
        <f t="shared" si="7"/>
        <v>3.1</v>
      </c>
      <c r="W33" s="126" t="s">
        <v>125</v>
      </c>
      <c r="X33" s="128">
        <v>0</v>
      </c>
      <c r="Y33" s="128">
        <v>0</v>
      </c>
      <c r="Z33" s="128">
        <v>1076</v>
      </c>
      <c r="AA33" s="128">
        <v>0</v>
      </c>
      <c r="AB33" s="128">
        <v>1076</v>
      </c>
      <c r="AC33" s="49" t="s">
        <v>90</v>
      </c>
      <c r="AD33" s="49" t="s">
        <v>90</v>
      </c>
      <c r="AE33" s="49" t="s">
        <v>90</v>
      </c>
      <c r="AF33" s="127" t="s">
        <v>90</v>
      </c>
      <c r="AG33" s="127">
        <v>40255324</v>
      </c>
      <c r="AH33" s="50">
        <f t="shared" si="9"/>
        <v>704</v>
      </c>
      <c r="AI33" s="51">
        <f t="shared" si="8"/>
        <v>173.01548291963627</v>
      </c>
      <c r="AJ33" s="108">
        <v>0</v>
      </c>
      <c r="AK33" s="108">
        <v>0</v>
      </c>
      <c r="AL33" s="108">
        <v>1</v>
      </c>
      <c r="AM33" s="108">
        <v>0</v>
      </c>
      <c r="AN33" s="108">
        <v>1</v>
      </c>
      <c r="AO33" s="108">
        <v>0.4</v>
      </c>
      <c r="AP33" s="128">
        <v>9166444</v>
      </c>
      <c r="AQ33" s="128">
        <f t="shared" si="0"/>
        <v>1226</v>
      </c>
      <c r="AR33" s="52"/>
      <c r="AS33" s="53" t="s">
        <v>113</v>
      </c>
      <c r="AY33" s="111"/>
    </row>
    <row r="34" spans="2:51" x14ac:dyDescent="0.25">
      <c r="B34" s="41">
        <v>2.9583333333333299</v>
      </c>
      <c r="C34" s="41">
        <v>1</v>
      </c>
      <c r="D34" s="123">
        <v>10</v>
      </c>
      <c r="E34" s="42">
        <f t="shared" si="1"/>
        <v>7.042253521126761</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129</v>
      </c>
      <c r="P34" s="124">
        <v>92</v>
      </c>
      <c r="Q34" s="124">
        <v>51239243</v>
      </c>
      <c r="R34" s="47">
        <f t="shared" si="4"/>
        <v>4000</v>
      </c>
      <c r="S34" s="48">
        <f t="shared" si="5"/>
        <v>96</v>
      </c>
      <c r="T34" s="48">
        <f t="shared" si="6"/>
        <v>4</v>
      </c>
      <c r="U34" s="125">
        <v>4.5999999999999996</v>
      </c>
      <c r="V34" s="125">
        <f t="shared" si="7"/>
        <v>4.5999999999999996</v>
      </c>
      <c r="W34" s="126" t="s">
        <v>125</v>
      </c>
      <c r="X34" s="128">
        <v>0</v>
      </c>
      <c r="Y34" s="128">
        <v>0</v>
      </c>
      <c r="Z34" s="128">
        <v>1076</v>
      </c>
      <c r="AA34" s="128">
        <v>0</v>
      </c>
      <c r="AB34" s="128">
        <v>1076</v>
      </c>
      <c r="AC34" s="49" t="s">
        <v>90</v>
      </c>
      <c r="AD34" s="49" t="s">
        <v>90</v>
      </c>
      <c r="AE34" s="49" t="s">
        <v>90</v>
      </c>
      <c r="AF34" s="127" t="s">
        <v>90</v>
      </c>
      <c r="AG34" s="127">
        <v>40256012</v>
      </c>
      <c r="AH34" s="50">
        <f t="shared" si="9"/>
        <v>688</v>
      </c>
      <c r="AI34" s="51">
        <f t="shared" si="8"/>
        <v>172</v>
      </c>
      <c r="AJ34" s="108">
        <v>0</v>
      </c>
      <c r="AK34" s="108">
        <v>0</v>
      </c>
      <c r="AL34" s="108">
        <v>1</v>
      </c>
      <c r="AM34" s="108">
        <v>0</v>
      </c>
      <c r="AN34" s="108">
        <v>1</v>
      </c>
      <c r="AO34" s="108">
        <v>0.4</v>
      </c>
      <c r="AP34" s="128">
        <v>9167803</v>
      </c>
      <c r="AQ34" s="128">
        <f t="shared" si="0"/>
        <v>1359</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124.41666666666667</v>
      </c>
      <c r="Q35" s="65">
        <f>Q34-Q10</f>
        <v>124030</v>
      </c>
      <c r="R35" s="66">
        <f>SUM(R11:R34)</f>
        <v>124030</v>
      </c>
      <c r="S35" s="67">
        <f>AVERAGE(S11:S34)</f>
        <v>124.03000000000002</v>
      </c>
      <c r="T35" s="67">
        <f>SUM(T11:T34)</f>
        <v>124.02999999999999</v>
      </c>
      <c r="U35" s="104"/>
      <c r="V35" s="104"/>
      <c r="W35" s="58"/>
      <c r="X35" s="96"/>
      <c r="Y35" s="97"/>
      <c r="Z35" s="97"/>
      <c r="AA35" s="97"/>
      <c r="AB35" s="98"/>
      <c r="AC35" s="96"/>
      <c r="AD35" s="97"/>
      <c r="AE35" s="98"/>
      <c r="AF35" s="99"/>
      <c r="AG35" s="68"/>
      <c r="AH35" s="69">
        <f>SUM(AH11:AH34)</f>
        <v>25856</v>
      </c>
      <c r="AI35" s="70">
        <f>$AH$35/$T35</f>
        <v>208.46569378376202</v>
      </c>
      <c r="AJ35" s="99"/>
      <c r="AK35" s="100"/>
      <c r="AL35" s="100"/>
      <c r="AM35" s="100"/>
      <c r="AN35" s="101"/>
      <c r="AO35" s="71"/>
      <c r="AP35" s="72">
        <f>AP34-AP10</f>
        <v>5220</v>
      </c>
      <c r="AQ35" s="73">
        <f>SUM(AQ11:AQ34)</f>
        <v>5220</v>
      </c>
      <c r="AR35" s="74">
        <f>AVERAGE(AR11:AR34)</f>
        <v>1.1500000000000001</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6" t="s">
        <v>175</v>
      </c>
      <c r="C40" s="116"/>
      <c r="D40" s="116"/>
      <c r="E40" s="116"/>
      <c r="F40" s="116"/>
      <c r="G40" s="116"/>
      <c r="H40" s="116"/>
      <c r="I40" s="117"/>
      <c r="J40" s="117"/>
      <c r="K40" s="117"/>
      <c r="L40" s="117"/>
      <c r="M40" s="117"/>
      <c r="N40" s="117"/>
      <c r="O40" s="117"/>
      <c r="P40" s="117"/>
      <c r="Q40" s="117"/>
      <c r="R40" s="117"/>
      <c r="S40" s="119"/>
      <c r="T40" s="119"/>
      <c r="U40" s="119"/>
      <c r="V40" s="119"/>
      <c r="W40" s="112"/>
      <c r="X40" s="112"/>
      <c r="Y40" s="112"/>
      <c r="Z40" s="112"/>
      <c r="AA40" s="112"/>
      <c r="AB40" s="112"/>
      <c r="AC40" s="112"/>
      <c r="AD40" s="112"/>
      <c r="AE40" s="112"/>
      <c r="AM40" s="113"/>
      <c r="AN40" s="113"/>
      <c r="AO40" s="113"/>
      <c r="AP40" s="113"/>
      <c r="AQ40" s="113"/>
      <c r="AR40" s="113"/>
      <c r="AS40" s="114"/>
      <c r="AV40" s="111"/>
      <c r="AW40" s="107"/>
      <c r="AX40" s="107"/>
      <c r="AY40" s="107"/>
    </row>
    <row r="41" spans="2:51" x14ac:dyDescent="0.25">
      <c r="B41" s="122" t="s">
        <v>130</v>
      </c>
      <c r="C41" s="116"/>
      <c r="D41" s="116"/>
      <c r="E41" s="121"/>
      <c r="F41" s="121"/>
      <c r="G41" s="121"/>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134</v>
      </c>
      <c r="C42" s="116"/>
      <c r="D42" s="116"/>
      <c r="E42" s="121"/>
      <c r="F42" s="121"/>
      <c r="G42" s="121"/>
      <c r="H42" s="116"/>
      <c r="I42" s="117"/>
      <c r="J42" s="117"/>
      <c r="K42" s="117"/>
      <c r="L42" s="117"/>
      <c r="M42" s="117"/>
      <c r="N42" s="117"/>
      <c r="O42" s="117"/>
      <c r="P42" s="117"/>
      <c r="Q42" s="117"/>
      <c r="R42" s="117"/>
      <c r="S42" s="120"/>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91" t="s">
        <v>139</v>
      </c>
      <c r="C43" s="116"/>
      <c r="D43" s="116"/>
      <c r="E43" s="116"/>
      <c r="F43" s="116"/>
      <c r="G43" s="116"/>
      <c r="H43" s="116"/>
      <c r="I43" s="117"/>
      <c r="J43" s="117"/>
      <c r="K43" s="117"/>
      <c r="L43" s="117"/>
      <c r="M43" s="117"/>
      <c r="N43" s="117"/>
      <c r="O43" s="117"/>
      <c r="P43" s="117"/>
      <c r="Q43" s="117"/>
      <c r="R43" s="117"/>
      <c r="S43" s="117"/>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148</v>
      </c>
      <c r="C44" s="116"/>
      <c r="D44" s="116"/>
      <c r="E44" s="116"/>
      <c r="F44" s="116"/>
      <c r="G44" s="116"/>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122" t="s">
        <v>176</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135</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136</v>
      </c>
      <c r="C47" s="129"/>
      <c r="D47" s="129"/>
      <c r="E47" s="129"/>
      <c r="F47" s="130"/>
      <c r="G47" s="117"/>
      <c r="H47" s="117"/>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137</v>
      </c>
      <c r="C48" s="116"/>
      <c r="D48" s="116"/>
      <c r="E48" s="116"/>
      <c r="F48" s="116"/>
      <c r="G48" s="116"/>
      <c r="H48" s="116"/>
      <c r="I48" s="117"/>
      <c r="J48" s="117"/>
      <c r="K48" s="117"/>
      <c r="L48" s="117"/>
      <c r="M48" s="117"/>
      <c r="N48" s="117"/>
      <c r="O48" s="117"/>
      <c r="P48" s="117"/>
      <c r="Q48" s="120"/>
      <c r="R48" s="119"/>
      <c r="S48" s="119"/>
      <c r="T48" s="137"/>
      <c r="U48" s="112"/>
      <c r="V48" s="112"/>
      <c r="W48" s="112"/>
      <c r="X48" s="112"/>
      <c r="Y48" s="112"/>
      <c r="Z48" s="112"/>
      <c r="AA48" s="112"/>
      <c r="AB48" s="112"/>
      <c r="AC48" s="112"/>
      <c r="AK48" s="113"/>
      <c r="AL48" s="113"/>
      <c r="AM48" s="113"/>
      <c r="AN48" s="113"/>
      <c r="AO48" s="113"/>
      <c r="AP48" s="113"/>
      <c r="AQ48" s="114"/>
      <c r="AR48" s="109"/>
      <c r="AS48" s="109"/>
      <c r="AT48" s="111"/>
      <c r="AU48" s="107"/>
      <c r="AV48" s="107"/>
      <c r="AW48" s="107"/>
      <c r="AX48" s="107"/>
      <c r="AY48" s="107"/>
    </row>
    <row r="49" spans="1:51" x14ac:dyDescent="0.25">
      <c r="B49" s="91" t="s">
        <v>145</v>
      </c>
      <c r="C49" s="116"/>
      <c r="D49" s="116"/>
      <c r="E49" s="116"/>
      <c r="F49" s="116"/>
      <c r="G49" s="116"/>
      <c r="H49" s="116"/>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1:51" x14ac:dyDescent="0.25">
      <c r="A50" s="208"/>
      <c r="B50" s="118" t="s">
        <v>177</v>
      </c>
      <c r="C50" s="116"/>
      <c r="D50" s="129"/>
      <c r="E50" s="129"/>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1:51" x14ac:dyDescent="0.25">
      <c r="B51" s="118" t="s">
        <v>179</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1:51" x14ac:dyDescent="0.25">
      <c r="B52" s="122" t="s">
        <v>138</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1:51" x14ac:dyDescent="0.25">
      <c r="B53" s="91" t="s">
        <v>178</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1:51" x14ac:dyDescent="0.25">
      <c r="B54" s="91"/>
      <c r="C54" s="116"/>
      <c r="D54" s="116"/>
      <c r="E54" s="116"/>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1:51" x14ac:dyDescent="0.25">
      <c r="B55" s="91"/>
      <c r="C55" s="116"/>
      <c r="D55" s="116"/>
      <c r="E55" s="116"/>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1:51" x14ac:dyDescent="0.25">
      <c r="B56" s="118"/>
      <c r="C56" s="116"/>
      <c r="D56" s="116"/>
      <c r="E56" s="94"/>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1:51" x14ac:dyDescent="0.25">
      <c r="B57" s="118"/>
      <c r="C57" s="116"/>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1:51" x14ac:dyDescent="0.25">
      <c r="B58" s="118"/>
      <c r="C58" s="116"/>
      <c r="D58" s="94"/>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1:51" x14ac:dyDescent="0.25">
      <c r="B59" s="95"/>
      <c r="C59" s="122"/>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1:51" x14ac:dyDescent="0.25">
      <c r="B60" s="95"/>
      <c r="C60" s="122"/>
      <c r="D60" s="116"/>
      <c r="E60" s="94"/>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1:51" x14ac:dyDescent="0.25">
      <c r="B61" s="95"/>
      <c r="C61" s="118"/>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1:51" x14ac:dyDescent="0.25">
      <c r="B62" s="95"/>
      <c r="C62" s="118"/>
      <c r="D62" s="116"/>
      <c r="E62" s="116"/>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1:51" x14ac:dyDescent="0.25">
      <c r="B63" s="95"/>
      <c r="C63" s="92"/>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1:51" x14ac:dyDescent="0.25">
      <c r="B64" s="95"/>
      <c r="C64" s="122"/>
      <c r="D64" s="92"/>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1"/>
      <c r="C65" s="118"/>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1"/>
      <c r="C66" s="122"/>
      <c r="D66" s="116"/>
      <c r="E66" s="92"/>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81"/>
      <c r="C67" s="90"/>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81"/>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I69" s="113"/>
      <c r="J69" s="113"/>
      <c r="K69" s="113"/>
      <c r="L69" s="113"/>
      <c r="M69" s="113"/>
      <c r="N69" s="113"/>
      <c r="O69" s="114"/>
      <c r="P69" s="109"/>
      <c r="R69" s="109"/>
      <c r="AS69" s="107"/>
      <c r="AT69" s="107"/>
      <c r="AU69" s="107"/>
      <c r="AV69" s="107"/>
      <c r="AW69" s="107"/>
      <c r="AX69" s="107"/>
      <c r="AY69" s="107"/>
    </row>
    <row r="70" spans="1:51" x14ac:dyDescent="0.25">
      <c r="A70" s="112"/>
      <c r="B70" s="81"/>
      <c r="I70" s="113"/>
      <c r="J70" s="113"/>
      <c r="K70" s="113"/>
      <c r="L70" s="113"/>
      <c r="M70" s="113"/>
      <c r="N70" s="113"/>
      <c r="O70" s="114"/>
      <c r="P70" s="109"/>
      <c r="R70" s="109"/>
      <c r="AS70" s="107"/>
      <c r="AT70" s="107"/>
      <c r="AU70" s="107"/>
      <c r="AV70" s="107"/>
      <c r="AW70" s="107"/>
      <c r="AX70" s="107"/>
      <c r="AY70" s="107"/>
    </row>
    <row r="71" spans="1:51" x14ac:dyDescent="0.25">
      <c r="A71" s="112"/>
      <c r="B71" s="92"/>
      <c r="I71" s="113"/>
      <c r="J71" s="113"/>
      <c r="K71" s="113"/>
      <c r="L71" s="113"/>
      <c r="M71" s="113"/>
      <c r="N71" s="113"/>
      <c r="O71" s="114"/>
      <c r="P71" s="109"/>
      <c r="R71" s="109"/>
      <c r="AS71" s="107"/>
      <c r="AT71" s="107"/>
      <c r="AU71" s="107"/>
      <c r="AV71" s="107"/>
      <c r="AW71" s="107"/>
      <c r="AX71" s="107"/>
      <c r="AY71" s="107"/>
    </row>
    <row r="72" spans="1:51" x14ac:dyDescent="0.25">
      <c r="A72" s="112"/>
      <c r="B72" s="92"/>
      <c r="I72" s="113"/>
      <c r="J72" s="113"/>
      <c r="K72" s="113"/>
      <c r="L72" s="113"/>
      <c r="M72" s="113"/>
      <c r="N72" s="113"/>
      <c r="O72" s="114"/>
      <c r="P72" s="109"/>
      <c r="R72" s="83"/>
      <c r="AS72" s="107"/>
      <c r="AT72" s="107"/>
      <c r="AU72" s="107"/>
      <c r="AV72" s="107"/>
      <c r="AW72" s="107"/>
      <c r="AX72" s="107"/>
      <c r="AY72" s="107"/>
    </row>
    <row r="73" spans="1:51" x14ac:dyDescent="0.25">
      <c r="A73" s="112"/>
      <c r="B73" s="81"/>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73 S59:T65 B65:B70 N60:R65 T41:T42 S55:T56 T54" name="Range2_12_5_1_1"/>
    <protectedRange sqref="N10 L10 L6 D6 D8 AD8 AF8 O8:U8 AJ8:AR8 AF10 AR11:AR34 L24:N31 N12:N23 N32:N34 N11:AG11 E11:E34 G11:G34 O12:V34 W12:AG16 X17: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5" name="Range2_2_2_9_2_1_1"/>
    <protectedRange sqref="D63 D66:D67" name="Range2_1_1_1_1_1_9_2_1_1"/>
    <protectedRange sqref="C64 C66" name="Range2_4_1_1_1"/>
    <protectedRange sqref="AS16:AS34" name="Range1_1_1_1"/>
    <protectedRange sqref="P3:U5" name="Range1_16_1_1_1_1"/>
    <protectedRange sqref="C67 C65 C62" name="Range2_1_3_1_1"/>
    <protectedRange sqref="H11:H34" name="Range1_1_1_1_1_1_1"/>
    <protectedRange sqref="B71:B72 J58:R59 D64:D65 I63:I64 Z56:Z57 S57:Y58 AA57:AU58 E66:E67 G67:H68 F68" name="Range2_2_1_10_1_1_1_2"/>
    <protectedRange sqref="C63" name="Range2_2_1_10_2_1_1_1"/>
    <protectedRange sqref="G63:H63 D60 F64 E62 N56:R56" name="Range2_12_1_6_1_1"/>
    <protectedRange sqref="I59:I61 I56:M56 G64:H65 G57:H59 E63:E64 F65:F66 F58:F60 E57:E58" name="Range2_2_12_1_7_1_1"/>
    <protectedRange sqref="D61:D62" name="Range2_1_1_1_1_11_1_2_1_1"/>
    <protectedRange sqref="E59 G60:H60 F61" name="Range2_2_2_9_1_1_1_1"/>
    <protectedRange sqref="D57" name="Range2_1_1_1_1_1_9_1_1_1_1"/>
    <protectedRange sqref="C61" name="Range2_1_1_2_1_1"/>
    <protectedRange sqref="C60" name="Range2_1_2_2_1_1"/>
    <protectedRange sqref="C59" name="Range2_3_2_1_1"/>
    <protectedRange sqref="F57" name="Range2_2_12_1_1_1_1_1"/>
    <protectedRange sqref="E60:E61 F62:F63 G61:H62 I57:I58" name="Range2_2_1_1_1_1"/>
    <protectedRange sqref="D58:D59" name="Range2_1_1_1_1_1_1_1_1"/>
    <protectedRange sqref="AS11:AS15" name="Range1_4_1_1_1_1"/>
    <protectedRange sqref="J11:J15 J26:J34" name="Range1_1_2_1_10_1_1_1_1"/>
    <protectedRange sqref="R72" name="Range2_2_1_10_1_1_1_1_1"/>
    <protectedRange sqref="T40" name="Range2_12_5_1_1_4"/>
    <protectedRange sqref="S38:S39" name="Range2_12_3_1_1_1_1"/>
    <protectedRange sqref="D38:H38 N38:R38 R39" name="Range2_12_1_3_1_1_1_1"/>
    <protectedRange sqref="I38:M38" name="Range2_2_12_1_6_1_1_1_1"/>
    <protectedRange sqref="C38" name="Range2_3_1_1_1_1_1"/>
    <protectedRange sqref="S40" name="Range2_12_5_1_1_4_1"/>
    <protectedRange sqref="R40" name="Range2_12_1_5_1_1_1_1_1"/>
    <protectedRange sqref="S41:S42" name="Range2_12_5_1_1_2_3_1"/>
    <protectedRange sqref="S54" name="Range2_12_2_1_1_1_2_1_1"/>
    <protectedRange sqref="T52:T53 T47" name="Range2_12_5_1_1_3"/>
    <protectedRange sqref="T45:T46" name="Range2_12_5_1_1_2_2"/>
    <protectedRange sqref="S52:S53 S45:S47" name="Range2_12_4_1_1_1_4_2_2_2"/>
    <protectedRange sqref="T44" name="Range2_12_5_1_1_2_1_1"/>
    <protectedRange sqref="T43" name="Range2_12_5_1_1_6_1_1_1_1_1_1_1"/>
    <protectedRange sqref="S43" name="Range2_12_5_1_1_5_3_1_1_1_1_1_1_1"/>
    <protectedRange sqref="S44" name="Range2_12_4_1_1_1_4_2_2_1_1"/>
    <protectedRange sqref="B62:B64" name="Range2_12_5_1_1_2"/>
    <protectedRange sqref="B61" name="Range2_12_5_1_1_2_1_4_1_1_1_2_1_1_1_1_1_1_1"/>
    <protectedRange sqref="B60" name="Range2_12_5_1_1_2_1"/>
    <protectedRange sqref="Q10 AG10 AP10" name="Range1_16_3_1_1_1_1_1"/>
    <protectedRange sqref="N55:R55" name="Range2_12_1_6_1_1_1_1"/>
    <protectedRange sqref="J55:M55" name="Range2_2_12_1_7_1_1_2_1"/>
    <protectedRange sqref="B59" name="Range2_12_5_1_1_2_1_2_1"/>
    <protectedRange sqref="I55" name="Range2_2_12_1_7_1_1_2_2_1_1_1"/>
    <protectedRange sqref="W33:W34" name="Range1_16_3_1_1_1_1_2_1"/>
    <protectedRange sqref="F11:F22" name="Range1_16_3_1_1_2_1_1_1_2_1_1"/>
    <protectedRange sqref="W17:W32" name="Range1_16_3_1_1_1_1_2_1_1"/>
    <protectedRange sqref="R41" name="Range2_12_1_6_1_1_1_1_2_1_1"/>
    <protectedRange sqref="B40:B41" name="Range2_12_5_1_1_1_1"/>
    <protectedRange sqref="E40:H40" name="Range2_2_12_1_7_1_1_1_1"/>
    <protectedRange sqref="D40" name="Range2_3_2_1_3_1_1_2_10_1_1_1_1_1_1"/>
    <protectedRange sqref="C40" name="Range2_1_1_1_1_11_1_2_1_1_1_1"/>
    <protectedRange sqref="N39:Q39" name="Range2_12_1_3_1_1_1_1_1"/>
    <protectedRange sqref="E39:M39" name="Range2_2_12_1_6_1_1_1_1_1"/>
    <protectedRange sqref="D39" name="Range2_1_1_1_1_11_1_1_1_1_1_1_1"/>
    <protectedRange sqref="C39" name="Range2_1_2_1_1_1_1_1_1"/>
    <protectedRange sqref="Q40" name="Range2_12_1_5_1_1_1_1_1_1"/>
    <protectedRange sqref="N40:P40" name="Range2_12_1_2_2_1_1_1_1_1_1"/>
    <protectedRange sqref="K40:M40" name="Range2_2_12_1_4_2_1_1_1_1_1_1"/>
    <protectedRange sqref="G41:H41" name="Range2_2_12_1_3_1_1_1_1_1_4_1_1"/>
    <protectedRange sqref="E41:F41" name="Range2_2_12_1_7_1_1_3_1_1_2"/>
    <protectedRange sqref="I40:J40" name="Range2_2_12_1_4_2_1_1_1_2_1_1_1"/>
    <protectedRange sqref="Q41" name="Range2_12_1_6_1_1_1_1_2_1"/>
    <protectedRange sqref="N41:P41" name="Range2_12_1_2_3_1_1_1_1_2_1"/>
    <protectedRange sqref="I41:M41" name="Range2_2_12_1_4_3_1_1_1_1_2_1"/>
    <protectedRange sqref="D41" name="Range2_2_12_1_3_1_2_1_1_1_2_1_2_1_1"/>
    <protectedRange sqref="D56:E56" name="Range2_2_12_1_3_1_2_1_1_1_3_1_1_1_1_1_1_1_2_1_1_1_1_1_1_1_1_1"/>
    <protectedRange sqref="G56:H56" name="Range2_2_12_1_3_3_1_1_1_2_1_1_1_1_1_1_1_1_1_1_1_1_1_1_1_1_1_1_1_1"/>
    <protectedRange sqref="F56" name="Range2_2_12_1_3_1_2_1_1_1_3_1_1_1_1_1_3_1_1_1_1_1_1_1_1_2_1_1_1_1"/>
    <protectedRange sqref="G55:H55" name="Range2_2_12_1_3_1_2_1_1_1_2_1_1_1_1_1_1_2_1_1_1_1_1_2_1_1_1_1_1_1_1"/>
    <protectedRange sqref="D55:E55" name="Range2_2_12_1_3_1_2_1_1_1_2_1_1_1_1_3_1_1_1_1_1_2_1_1_1_1_1_1_1_1"/>
    <protectedRange sqref="F55" name="Range2_2_12_1_3_1_2_1_1_1_3_1_1_1_1_1_3_1_1_1_1_1_1_1_1_1_1_1_1_1_1_1"/>
    <protectedRange sqref="Q54:R54" name="Range2_12_1_6_1_1_1_2_3_1_1_3_1_1_1_1_1_1_1_1_1_1_1"/>
    <protectedRange sqref="N54:P54" name="Range2_12_1_2_3_1_1_1_2_3_1_1_3_1_1_1_1_1_1_1_1_1_1_1"/>
    <protectedRange sqref="J54:M54" name="Range2_2_12_1_4_3_1_1_1_3_3_1_1_3_1_1_1_1_1_1_1_1_1_1_1"/>
    <protectedRange sqref="I54" name="Range2_2_12_1_7_1_1_2_2_1_1_1_1_1_1"/>
    <protectedRange sqref="R53" name="Range2_12_1_6_1_1_1_2_3_2_1_1_3_1_1_1_1_1"/>
    <protectedRange sqref="R42" name="Range2_12_1_6_1_1_1_1_2_1_1_1_1_1_1"/>
    <protectedRange sqref="R48:R49" name="Range2_12_5_1_1_3_1_1_1_1_1_1"/>
    <protectedRange sqref="R52 R45:R47" name="Range2_12_1_6_1_1_1_2_3_2_1_1_3_1_1_1_1_1_1"/>
    <protectedRange sqref="R43" name="Range2_12_1_6_1_1_1_2_3_2_1_1_2_1_1_1_1_1_1_1_1_1_1_1"/>
    <protectedRange sqref="R44" name="Range2_12_1_6_1_1_1_2_3_2_1_1_1_1_1_1_1_1_1_1"/>
    <protectedRange sqref="G42:H42" name="Range2_2_12_1_3_1_1_1_1_1_4_1_1_1_1_1_1"/>
    <protectedRange sqref="E42:F42" name="Range2_2_12_1_7_1_1_3_1_1_1_1_1_1"/>
    <protectedRange sqref="Q42" name="Range2_12_1_6_1_1_1_1_2_1_1_1_1_1"/>
    <protectedRange sqref="N42:P42" name="Range2_12_1_2_3_1_1_1_1_2_1_1_1_1_1"/>
    <protectedRange sqref="I42:M42" name="Range2_2_12_1_4_3_1_1_1_1_2_1_1_1_1_1"/>
    <protectedRange sqref="D42" name="Range2_2_12_1_3_1_2_1_1_1_2_1_2_1_1_1_1_1"/>
    <protectedRange sqref="Q50:Q51" name="Range2_12_5_1_1_3_1_1_1_1_1"/>
    <protectedRange sqref="P50:P51 Q48:Q49" name="Range2_12_4_1_1_1_4_2_2_2_1_1_1_1_1"/>
    <protectedRange sqref="N50:O51 O48:P49 Q52:Q53 Q45:Q47" name="Range2_12_1_6_1_1_1_2_3_2_1_1_3_1_1_1_1_1_2"/>
    <protectedRange sqref="K50:M51 L48:N49 N52:P53 N45:P47" name="Range2_12_1_2_3_1_1_1_2_3_2_1_1_3_1_1_1_1_1_2"/>
    <protectedRange sqref="I48:K49 K52:M53 K45:M47 I50:J51" name="Range2_2_12_1_4_3_1_1_1_3_3_2_1_1_3_1_1_1_1_1_2"/>
    <protectedRange sqref="J52:J53 J45:J47" name="Range2_2_12_1_4_3_1_1_1_3_2_1_2_2_1_1_1_1_1_2"/>
    <protectedRange sqref="I47" name="Range2_2_12_1_4_3_1_1_1_2_1_2_1_1_3_1_1_1_1_1_1_1_1_1_1_1"/>
    <protectedRange sqref="E45:H46" name="Range2_2_12_1_3_1_2_1_1_1_1_2_1_1_1_1_1_1_1_1_1_1_1"/>
    <protectedRange sqref="D45:D46" name="Range2_2_12_1_3_1_2_1_1_1_2_1_2_3_1_1_1_1_1_1_1_1_1"/>
    <protectedRange sqref="Q43" name="Range2_12_1_6_1_1_1_2_3_2_1_1_2_1_1_1_1_1_1_1_1_1_1"/>
    <protectedRange sqref="N43:P43" name="Range2_12_1_2_3_1_1_1_2_3_2_1_1_2_1_1_1_1_1_1_1_1_1_1"/>
    <protectedRange sqref="J43:M43" name="Range2_2_12_1_4_3_1_1_1_3_3_2_1_1_2_1_1_1_1_1_1_1_1_1_1"/>
    <protectedRange sqref="I43" name="Range2_2_12_1_4_3_1_1_1_2_1_2_2_1_2_1_1_1_1_1_1_1_1_1_1"/>
    <protectedRange sqref="G43:H43 D43:E43" name="Range2_2_12_1_3_1_2_1_1_1_2_1_3_2_1_2_1_1_1_1_1_1_1_1_1_1"/>
    <protectedRange sqref="F43" name="Range2_2_12_1_3_1_2_1_1_1_1_1_2_2_1_2_1_1_1_1_1_1_1_1_1_1"/>
    <protectedRange sqref="Q44" name="Range2_12_1_6_1_1_1_2_3_2_1_1_1_1_1_1_1_1_1"/>
    <protectedRange sqref="N44:P44" name="Range2_12_1_2_3_1_1_1_2_3_2_1_1_1_1_1_1_1_1_1"/>
    <protectedRange sqref="K44:M44" name="Range2_2_12_1_4_3_1_1_1_3_3_2_1_1_1_1_1_1_1_1_1"/>
    <protectedRange sqref="J44" name="Range2_2_12_1_4_3_1_1_1_3_2_1_2_1_1_1_1_1_1_1"/>
    <protectedRange sqref="D44:E44" name="Range2_2_12_1_3_1_2_1_1_1_2_1_2_3_2_1_1_1_1_1_1_1"/>
    <protectedRange sqref="I44" name="Range2_2_12_1_4_2_1_1_1_4_1_2_1_1_1_2_1_1_1_1_1_1_1"/>
    <protectedRange sqref="F44:H44" name="Range2_2_12_1_3_1_1_1_1_1_4_1_2_1_2_1_2_1_1_1_1_1_1_1"/>
    <protectedRange sqref="I45:I46" name="Range2_2_12_1_4_2_1_1_1_4_1_2_1_1_1_2_2_1_1_1_1_1_1"/>
    <protectedRange sqref="I52" name="Range2_2_12_1_7_1_1_2_2_2_1_1_1_1"/>
    <protectedRange sqref="I53" name="Range2_2_12_1_4_3_1_1_1_3_3_1_1_3_1_1_1_1_1_1_2_1_1_1_1_1_1_1"/>
    <protectedRange sqref="B43" name="Range2_12_5_1_1_1_2_2_1_1_1_1_1_1_1_1_1_1_1_1_1_1_1_1_1_1_1_1_1_1_1_1_1_1_1_1_1_1_1_1_1_1_1_1"/>
    <protectedRange sqref="B44" name="Range2_12_5_1_1_1_2_2_1_1_1_1_1_1_1_1_1_1_1_2_1_1_1_1_1_1_1_1_1_1_1_1_1_1_1_1_1_1_1_1_1_1_1_1_1_1_1_1_1_1_1_1_1_1_1_1_1_1_1_1"/>
    <protectedRange sqref="B42" name="Range2_12_5_1_1_1_2_1_1_1_1_1_1_1_1_1_1_1_2_1_1_1_1_1_1_1_1_1_1_1_1_1_1_1_1_1_1_1_1"/>
    <protectedRange sqref="B45" name="Range2_12_5_1_1_1_2_2_1_1_1_1_1_1_1_1_1_1_1_2_1_1_1_2_1_1_1_2_1_1_1_3_1_1_1_1_1_1_1_1_1_1_1_1_1_1_1_1_1_1_1_1_1_1_1_1_1_1_1_1_1_1_1_1_1_1_1"/>
    <protectedRange sqref="B46 B56:B58 B50:B51" name="Range2_12_5_1_1_1_2_1_1_1_1_1_1_1_1_1_1_1_2_1_2_1_1_1_1_1_1_1_1_1_2_1_1_1_1_1_1_1_1_1_1_1_1_1_1_1_1_1_1_1"/>
    <protectedRange sqref="E49:H49" name="Range2_2_12_1_3_1_2_1_1_1_1_2_1_1_1_1_1_1_2_1_1_1_1_1_1_1_1"/>
    <protectedRange sqref="D49" name="Range2_2_12_1_3_1_2_1_1_1_2_1_2_3_1_1_1_1_1_1_1_1_1_1_1_1_1"/>
    <protectedRange sqref="H50 H47" name="Range2_2_12_1_4_3_1_1_1_3_3_2_1_1_3_1_1_1_1_1_2_2"/>
    <protectedRange sqref="G50 G47" name="Range2_2_12_1_4_3_1_1_1_3_2_1_2_2_1_1_1_1_1_2_2"/>
    <protectedRange sqref="D50:E50 D47:E47" name="Range2_2_12_1_3_1_2_1_1_1_2_1_1_1_1_1_1_2_1_1_1_1_1_1_1_1"/>
    <protectedRange sqref="C57:C58 C50:C51" name="Range2_2_12_1_3_1_2_1_1_1_2_1_1_1_1_3_1_1_1_1_1_1_1_1_1_1"/>
    <protectedRange sqref="C47" name="Range2_2_12_1_3_1_2_1_1_1_3_1_1_1_1_1_3_1_1_1_1_1_1_1_2_1_1"/>
    <protectedRange sqref="F50 F47" name="Range2_2_12_1_4_3_1_1_1_2_1_2_1_1_3_1_1_1_1_1_1_1_1_1_1_1_1"/>
    <protectedRange sqref="B47" name="Range2_12_5_1_1_1_1_1_2_1_1_1_1_1_1_1_1_1_1_1_1_1_1_1_1_1_1_1_1_2_1_1_1_1_1_1_2"/>
    <protectedRange sqref="B48" name="Range2_12_5_1_1_1_1_1_2_1_1_2_1_1_1_1_1_1_1_1_1_1_1_1_1_1_1_1_1_2_1_1_1_1_1_1_2"/>
    <protectedRange sqref="B49" name="Range2_12_5_1_1_1_2_2_1_1_1_1_1_1_1_1_1_1_1_2_1_1_1_2_1_1_1_1_1_1_1_1_1_1_1_1_1_1_1_1_2_1_1_1_1_1_1_2"/>
    <protectedRange sqref="G51:H51 G48:H48" name="Range2_2_12_1_3_1_2_1_1_1_2_1_1_1_1_1_1_2_1_1_1_1_1_1_1_1_1_1_1_1"/>
    <protectedRange sqref="D51:E51 D48:E48" name="Range2_2_12_1_3_1_2_1_1_1_2_1_1_1_1_3_1_1_1_1_1_2_1_2_1_1_1_1_1_1"/>
    <protectedRange sqref="F51 F48" name="Range2_2_12_1_3_1_2_1_1_1_3_1_1_1_1_1_3_1_1_1_1_1_1_1_2_1_1_1_1_1_1"/>
    <protectedRange sqref="G53:H54" name="Range2_2_12_1_3_1_2_1_1_1_2_1_1_1_1_1_1_2_1_1_1_1_1_2_1_1_1_1_1_1_1_3"/>
    <protectedRange sqref="D53:E54" name="Range2_2_12_1_3_1_2_1_1_1_2_1_1_1_1_3_1_1_1_1_1_2_1_1_1_1_1_1_1_1_3"/>
    <protectedRange sqref="F53:F54" name="Range2_2_12_1_3_1_2_1_1_1_3_1_1_1_1_1_3_1_1_1_1_1_1_1_1_1_1_1_1_1_1_1_3"/>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423" priority="5" operator="containsText" text="N/A">
      <formula>NOT(ISERROR(SEARCH("N/A",X11)))</formula>
    </cfRule>
    <cfRule type="cellIs" dxfId="422" priority="23" operator="equal">
      <formula>0</formula>
    </cfRule>
  </conditionalFormatting>
  <conditionalFormatting sqref="X11:AE34">
    <cfRule type="cellIs" dxfId="421" priority="22" operator="greaterThanOrEqual">
      <formula>1185</formula>
    </cfRule>
  </conditionalFormatting>
  <conditionalFormatting sqref="X11:AE34">
    <cfRule type="cellIs" dxfId="420" priority="21" operator="between">
      <formula>0.1</formula>
      <formula>1184</formula>
    </cfRule>
  </conditionalFormatting>
  <conditionalFormatting sqref="X8 AJ11:AO34">
    <cfRule type="cellIs" dxfId="419" priority="20" operator="equal">
      <formula>0</formula>
    </cfRule>
  </conditionalFormatting>
  <conditionalFormatting sqref="X8 AJ11:AO34">
    <cfRule type="cellIs" dxfId="418" priority="19" operator="greaterThan">
      <formula>1179</formula>
    </cfRule>
  </conditionalFormatting>
  <conditionalFormatting sqref="X8 AJ11:AO34">
    <cfRule type="cellIs" dxfId="417" priority="18" operator="greaterThan">
      <formula>99</formula>
    </cfRule>
  </conditionalFormatting>
  <conditionalFormatting sqref="X8 AJ11:AO34">
    <cfRule type="cellIs" dxfId="416" priority="17" operator="greaterThan">
      <formula>0.99</formula>
    </cfRule>
  </conditionalFormatting>
  <conditionalFormatting sqref="AB8">
    <cfRule type="cellIs" dxfId="415" priority="16" operator="equal">
      <formula>0</formula>
    </cfRule>
  </conditionalFormatting>
  <conditionalFormatting sqref="AB8">
    <cfRule type="cellIs" dxfId="414" priority="15" operator="greaterThan">
      <formula>1179</formula>
    </cfRule>
  </conditionalFormatting>
  <conditionalFormatting sqref="AB8">
    <cfRule type="cellIs" dxfId="413" priority="14" operator="greaterThan">
      <formula>99</formula>
    </cfRule>
  </conditionalFormatting>
  <conditionalFormatting sqref="AB8">
    <cfRule type="cellIs" dxfId="412" priority="13" operator="greaterThan">
      <formula>0.99</formula>
    </cfRule>
  </conditionalFormatting>
  <conditionalFormatting sqref="AQ11:AQ34">
    <cfRule type="cellIs" dxfId="411" priority="12" operator="equal">
      <formula>0</formula>
    </cfRule>
  </conditionalFormatting>
  <conditionalFormatting sqref="AQ11:AQ34">
    <cfRule type="cellIs" dxfId="410" priority="11" operator="greaterThan">
      <formula>1179</formula>
    </cfRule>
  </conditionalFormatting>
  <conditionalFormatting sqref="AQ11:AQ34">
    <cfRule type="cellIs" dxfId="409" priority="10" operator="greaterThan">
      <formula>99</formula>
    </cfRule>
  </conditionalFormatting>
  <conditionalFormatting sqref="AQ11:AQ34">
    <cfRule type="cellIs" dxfId="408" priority="9" operator="greaterThan">
      <formula>0.99</formula>
    </cfRule>
  </conditionalFormatting>
  <conditionalFormatting sqref="AI11:AI34">
    <cfRule type="cellIs" dxfId="407" priority="8" operator="greaterThan">
      <formula>$AI$8</formula>
    </cfRule>
  </conditionalFormatting>
  <conditionalFormatting sqref="AH11:AH34">
    <cfRule type="cellIs" dxfId="406" priority="6" operator="greaterThan">
      <formula>$AH$8</formula>
    </cfRule>
    <cfRule type="cellIs" dxfId="405" priority="7" operator="greaterThan">
      <formula>$AH$8</formula>
    </cfRule>
  </conditionalFormatting>
  <conditionalFormatting sqref="AP11:AP34">
    <cfRule type="cellIs" dxfId="404" priority="4" operator="equal">
      <formula>0</formula>
    </cfRule>
  </conditionalFormatting>
  <conditionalFormatting sqref="AP11:AP34">
    <cfRule type="cellIs" dxfId="403" priority="3" operator="greaterThan">
      <formula>1179</formula>
    </cfRule>
  </conditionalFormatting>
  <conditionalFormatting sqref="AP11:AP34">
    <cfRule type="cellIs" dxfId="402" priority="2" operator="greaterThan">
      <formula>99</formula>
    </cfRule>
  </conditionalFormatting>
  <conditionalFormatting sqref="AP11:AP34">
    <cfRule type="cellIs" dxfId="401"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4"/>
  <sheetViews>
    <sheetView topLeftCell="A13" workbookViewId="0">
      <selection activeCell="A32" sqref="A32"/>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203"/>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98" t="s">
        <v>10</v>
      </c>
      <c r="I7" s="199" t="s">
        <v>11</v>
      </c>
      <c r="J7" s="199" t="s">
        <v>12</v>
      </c>
      <c r="K7" s="199" t="s">
        <v>13</v>
      </c>
      <c r="L7" s="13"/>
      <c r="M7" s="13"/>
      <c r="N7" s="13"/>
      <c r="O7" s="198" t="s">
        <v>14</v>
      </c>
      <c r="P7" s="346" t="s">
        <v>15</v>
      </c>
      <c r="Q7" s="348"/>
      <c r="R7" s="348"/>
      <c r="S7" s="348"/>
      <c r="T7" s="347"/>
      <c r="U7" s="359" t="s">
        <v>16</v>
      </c>
      <c r="V7" s="359"/>
      <c r="W7" s="199" t="s">
        <v>17</v>
      </c>
      <c r="X7" s="346" t="s">
        <v>18</v>
      </c>
      <c r="Y7" s="347"/>
      <c r="Z7" s="346" t="s">
        <v>19</v>
      </c>
      <c r="AA7" s="347"/>
      <c r="AB7" s="346" t="s">
        <v>20</v>
      </c>
      <c r="AC7" s="347"/>
      <c r="AD7" s="346" t="s">
        <v>21</v>
      </c>
      <c r="AE7" s="347"/>
      <c r="AF7" s="199" t="s">
        <v>22</v>
      </c>
      <c r="AG7" s="199" t="s">
        <v>23</v>
      </c>
      <c r="AH7" s="199" t="s">
        <v>24</v>
      </c>
      <c r="AI7" s="199" t="s">
        <v>25</v>
      </c>
      <c r="AJ7" s="346" t="s">
        <v>26</v>
      </c>
      <c r="AK7" s="348"/>
      <c r="AL7" s="348"/>
      <c r="AM7" s="348"/>
      <c r="AN7" s="347"/>
      <c r="AO7" s="346" t="s">
        <v>27</v>
      </c>
      <c r="AP7" s="348"/>
      <c r="AQ7" s="347"/>
      <c r="AR7" s="199" t="s">
        <v>28</v>
      </c>
      <c r="AS7" s="28"/>
      <c r="AT7" s="13"/>
      <c r="AU7" s="13"/>
      <c r="AV7" s="13"/>
      <c r="AW7" s="13"/>
      <c r="AX7" s="13"/>
      <c r="AY7" s="13"/>
    </row>
    <row r="8" spans="2:51" x14ac:dyDescent="0.25">
      <c r="B8" s="349">
        <v>42259</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26840</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99" t="s">
        <v>44</v>
      </c>
      <c r="M9" s="359" t="s">
        <v>45</v>
      </c>
      <c r="N9" s="34" t="s">
        <v>46</v>
      </c>
      <c r="O9" s="367" t="s">
        <v>47</v>
      </c>
      <c r="P9" s="367" t="s">
        <v>48</v>
      </c>
      <c r="Q9" s="35" t="s">
        <v>49</v>
      </c>
      <c r="R9" s="374" t="s">
        <v>50</v>
      </c>
      <c r="S9" s="375"/>
      <c r="T9" s="376"/>
      <c r="U9" s="200" t="s">
        <v>51</v>
      </c>
      <c r="V9" s="200" t="s">
        <v>52</v>
      </c>
      <c r="W9" s="362" t="s">
        <v>53</v>
      </c>
      <c r="X9" s="380" t="s">
        <v>54</v>
      </c>
      <c r="Y9" s="381"/>
      <c r="Z9" s="381"/>
      <c r="AA9" s="381"/>
      <c r="AB9" s="381"/>
      <c r="AC9" s="381"/>
      <c r="AD9" s="381"/>
      <c r="AE9" s="382"/>
      <c r="AF9" s="202" t="s">
        <v>55</v>
      </c>
      <c r="AG9" s="202" t="s">
        <v>56</v>
      </c>
      <c r="AH9" s="369" t="s">
        <v>57</v>
      </c>
      <c r="AI9" s="383" t="s">
        <v>58</v>
      </c>
      <c r="AJ9" s="200" t="s">
        <v>59</v>
      </c>
      <c r="AK9" s="200" t="s">
        <v>60</v>
      </c>
      <c r="AL9" s="200" t="s">
        <v>61</v>
      </c>
      <c r="AM9" s="200" t="s">
        <v>62</v>
      </c>
      <c r="AN9" s="200" t="s">
        <v>63</v>
      </c>
      <c r="AO9" s="200" t="s">
        <v>64</v>
      </c>
      <c r="AP9" s="200" t="s">
        <v>65</v>
      </c>
      <c r="AQ9" s="367" t="s">
        <v>66</v>
      </c>
      <c r="AR9" s="200" t="s">
        <v>67</v>
      </c>
      <c r="AS9" s="369" t="s">
        <v>68</v>
      </c>
      <c r="AV9" s="36" t="s">
        <v>69</v>
      </c>
      <c r="AW9" s="36" t="s">
        <v>70</v>
      </c>
      <c r="AY9" s="37" t="s">
        <v>71</v>
      </c>
    </row>
    <row r="10" spans="2:51" x14ac:dyDescent="0.25">
      <c r="B10" s="200" t="s">
        <v>72</v>
      </c>
      <c r="C10" s="200" t="s">
        <v>73</v>
      </c>
      <c r="D10" s="200" t="s">
        <v>74</v>
      </c>
      <c r="E10" s="200" t="s">
        <v>75</v>
      </c>
      <c r="F10" s="200" t="s">
        <v>74</v>
      </c>
      <c r="G10" s="200" t="s">
        <v>75</v>
      </c>
      <c r="H10" s="366"/>
      <c r="I10" s="200" t="s">
        <v>75</v>
      </c>
      <c r="J10" s="200" t="s">
        <v>75</v>
      </c>
      <c r="K10" s="200" t="s">
        <v>75</v>
      </c>
      <c r="L10" s="29" t="s">
        <v>29</v>
      </c>
      <c r="M10" s="359"/>
      <c r="N10" s="29" t="s">
        <v>29</v>
      </c>
      <c r="O10" s="368"/>
      <c r="P10" s="368"/>
      <c r="Q10" s="2">
        <f>'SEPT 11'!$Q$34</f>
        <v>51239243</v>
      </c>
      <c r="R10" s="377"/>
      <c r="S10" s="378"/>
      <c r="T10" s="379"/>
      <c r="U10" s="200" t="s">
        <v>75</v>
      </c>
      <c r="V10" s="200" t="s">
        <v>75</v>
      </c>
      <c r="W10" s="362"/>
      <c r="X10" s="38" t="s">
        <v>76</v>
      </c>
      <c r="Y10" s="38" t="s">
        <v>77</v>
      </c>
      <c r="Z10" s="38" t="s">
        <v>78</v>
      </c>
      <c r="AA10" s="38" t="s">
        <v>79</v>
      </c>
      <c r="AB10" s="38" t="s">
        <v>80</v>
      </c>
      <c r="AC10" s="38" t="s">
        <v>81</v>
      </c>
      <c r="AD10" s="38" t="s">
        <v>82</v>
      </c>
      <c r="AE10" s="38" t="s">
        <v>83</v>
      </c>
      <c r="AF10" s="39"/>
      <c r="AG10" s="2">
        <f>'SEPT 11'!AG34:AG34</f>
        <v>40256012</v>
      </c>
      <c r="AH10" s="369"/>
      <c r="AI10" s="384"/>
      <c r="AJ10" s="200" t="s">
        <v>84</v>
      </c>
      <c r="AK10" s="200" t="s">
        <v>84</v>
      </c>
      <c r="AL10" s="200" t="s">
        <v>84</v>
      </c>
      <c r="AM10" s="200" t="s">
        <v>84</v>
      </c>
      <c r="AN10" s="200" t="s">
        <v>84</v>
      </c>
      <c r="AO10" s="200" t="s">
        <v>84</v>
      </c>
      <c r="AP10" s="2">
        <f>'SEPT 11'!AP34:AP34</f>
        <v>9167803</v>
      </c>
      <c r="AQ10" s="368"/>
      <c r="AR10" s="201" t="s">
        <v>85</v>
      </c>
      <c r="AS10" s="369"/>
      <c r="AV10" s="40" t="s">
        <v>86</v>
      </c>
      <c r="AW10" s="40" t="s">
        <v>87</v>
      </c>
      <c r="AY10" s="84" t="s">
        <v>126</v>
      </c>
    </row>
    <row r="11" spans="2:51" x14ac:dyDescent="0.25">
      <c r="B11" s="41">
        <v>2</v>
      </c>
      <c r="C11" s="41">
        <v>4.1666666666666664E-2</v>
      </c>
      <c r="D11" s="123">
        <v>11</v>
      </c>
      <c r="E11" s="42">
        <f>D11/1.42</f>
        <v>7.746478873239437</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123</v>
      </c>
      <c r="P11" s="124">
        <v>93</v>
      </c>
      <c r="Q11" s="124">
        <v>51243080</v>
      </c>
      <c r="R11" s="47">
        <f>IF(ISBLANK(Q11),"-",Q11-Q10)</f>
        <v>3837</v>
      </c>
      <c r="S11" s="48">
        <f>R11*24/1000</f>
        <v>92.087999999999994</v>
      </c>
      <c r="T11" s="48">
        <f>R11/1000</f>
        <v>3.8370000000000002</v>
      </c>
      <c r="U11" s="125">
        <v>5.9</v>
      </c>
      <c r="V11" s="125">
        <f>U11</f>
        <v>5.9</v>
      </c>
      <c r="W11" s="126" t="s">
        <v>125</v>
      </c>
      <c r="X11" s="128">
        <v>0</v>
      </c>
      <c r="Y11" s="128">
        <v>0</v>
      </c>
      <c r="Z11" s="128">
        <v>1077</v>
      </c>
      <c r="AA11" s="128">
        <v>0</v>
      </c>
      <c r="AB11" s="128">
        <v>1077</v>
      </c>
      <c r="AC11" s="49" t="s">
        <v>90</v>
      </c>
      <c r="AD11" s="49" t="s">
        <v>90</v>
      </c>
      <c r="AE11" s="49" t="s">
        <v>90</v>
      </c>
      <c r="AF11" s="127" t="s">
        <v>90</v>
      </c>
      <c r="AG11" s="127">
        <v>40256692</v>
      </c>
      <c r="AH11" s="50">
        <f>IF(ISBLANK(AG11),"-",AG11-AG10)</f>
        <v>680</v>
      </c>
      <c r="AI11" s="51">
        <f>AH11/T11</f>
        <v>177.22178785509513</v>
      </c>
      <c r="AJ11" s="108">
        <v>0</v>
      </c>
      <c r="AK11" s="108">
        <v>0</v>
      </c>
      <c r="AL11" s="108">
        <v>1</v>
      </c>
      <c r="AM11" s="108">
        <v>0</v>
      </c>
      <c r="AN11" s="108">
        <v>1</v>
      </c>
      <c r="AO11" s="108">
        <v>0.4</v>
      </c>
      <c r="AP11" s="128">
        <v>9169044</v>
      </c>
      <c r="AQ11" s="128">
        <f t="shared" ref="AQ11:AQ34" si="0">AP11-AP10</f>
        <v>1241</v>
      </c>
      <c r="AR11" s="52"/>
      <c r="AS11" s="53" t="s">
        <v>113</v>
      </c>
      <c r="AV11" s="40" t="s">
        <v>88</v>
      </c>
      <c r="AW11" s="40" t="s">
        <v>91</v>
      </c>
      <c r="AY11" s="84" t="s">
        <v>131</v>
      </c>
    </row>
    <row r="12" spans="2:51" x14ac:dyDescent="0.25">
      <c r="B12" s="41">
        <v>2.0416666666666701</v>
      </c>
      <c r="C12" s="41">
        <v>8.3333333333333329E-2</v>
      </c>
      <c r="D12" s="123">
        <v>12</v>
      </c>
      <c r="E12" s="42">
        <f t="shared" ref="E12:E34" si="1">D12/1.42</f>
        <v>8.4507042253521139</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117</v>
      </c>
      <c r="P12" s="124">
        <v>92</v>
      </c>
      <c r="Q12" s="124">
        <v>51246752</v>
      </c>
      <c r="R12" s="47">
        <f t="shared" ref="R12:R34" si="4">IF(ISBLANK(Q12),"-",Q12-Q11)</f>
        <v>3672</v>
      </c>
      <c r="S12" s="48">
        <f t="shared" ref="S12:S34" si="5">R12*24/1000</f>
        <v>88.128</v>
      </c>
      <c r="T12" s="48">
        <f t="shared" ref="T12:T34" si="6">R12/1000</f>
        <v>3.6720000000000002</v>
      </c>
      <c r="U12" s="125">
        <v>7.2</v>
      </c>
      <c r="V12" s="125">
        <f t="shared" ref="V12:V34" si="7">U12</f>
        <v>7.2</v>
      </c>
      <c r="W12" s="126" t="s">
        <v>125</v>
      </c>
      <c r="X12" s="128">
        <v>0</v>
      </c>
      <c r="Y12" s="128">
        <v>0</v>
      </c>
      <c r="Z12" s="128">
        <v>1077</v>
      </c>
      <c r="AA12" s="128">
        <v>0</v>
      </c>
      <c r="AB12" s="128">
        <v>1077</v>
      </c>
      <c r="AC12" s="49" t="s">
        <v>90</v>
      </c>
      <c r="AD12" s="49" t="s">
        <v>90</v>
      </c>
      <c r="AE12" s="49" t="s">
        <v>90</v>
      </c>
      <c r="AF12" s="127" t="s">
        <v>90</v>
      </c>
      <c r="AG12" s="127">
        <v>40257344</v>
      </c>
      <c r="AH12" s="50">
        <f>IF(ISBLANK(AG12),"-",AG12-AG11)</f>
        <v>652</v>
      </c>
      <c r="AI12" s="51">
        <f t="shared" ref="AI12:AI34" si="8">AH12/T12</f>
        <v>177.5599128540305</v>
      </c>
      <c r="AJ12" s="108">
        <v>0</v>
      </c>
      <c r="AK12" s="108">
        <v>0</v>
      </c>
      <c r="AL12" s="108">
        <v>1</v>
      </c>
      <c r="AM12" s="108">
        <v>0</v>
      </c>
      <c r="AN12" s="108">
        <v>1</v>
      </c>
      <c r="AO12" s="108">
        <v>0.4</v>
      </c>
      <c r="AP12" s="128">
        <v>9170260</v>
      </c>
      <c r="AQ12" s="128">
        <f t="shared" si="0"/>
        <v>1216</v>
      </c>
      <c r="AR12" s="54">
        <v>1.1200000000000001</v>
      </c>
      <c r="AS12" s="53" t="s">
        <v>113</v>
      </c>
      <c r="AV12" s="40" t="s">
        <v>92</v>
      </c>
      <c r="AW12" s="40" t="s">
        <v>93</v>
      </c>
      <c r="AY12" s="84" t="s">
        <v>132</v>
      </c>
    </row>
    <row r="13" spans="2:51" x14ac:dyDescent="0.25">
      <c r="B13" s="41">
        <v>2.0833333333333299</v>
      </c>
      <c r="C13" s="41">
        <v>0.125</v>
      </c>
      <c r="D13" s="123">
        <v>14</v>
      </c>
      <c r="E13" s="42">
        <f t="shared" si="1"/>
        <v>9.8591549295774659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117</v>
      </c>
      <c r="P13" s="124">
        <v>103</v>
      </c>
      <c r="Q13" s="124">
        <v>51250266</v>
      </c>
      <c r="R13" s="47">
        <f t="shared" si="4"/>
        <v>3514</v>
      </c>
      <c r="S13" s="48">
        <f t="shared" si="5"/>
        <v>84.335999999999999</v>
      </c>
      <c r="T13" s="48">
        <f t="shared" si="6"/>
        <v>3.5139999999999998</v>
      </c>
      <c r="U13" s="125">
        <v>8.5</v>
      </c>
      <c r="V13" s="125">
        <f t="shared" si="7"/>
        <v>8.5</v>
      </c>
      <c r="W13" s="126" t="s">
        <v>125</v>
      </c>
      <c r="X13" s="128">
        <v>0</v>
      </c>
      <c r="Y13" s="128">
        <v>0</v>
      </c>
      <c r="Z13" s="128">
        <v>1077</v>
      </c>
      <c r="AA13" s="128">
        <v>0</v>
      </c>
      <c r="AB13" s="128">
        <v>1077</v>
      </c>
      <c r="AC13" s="49" t="s">
        <v>90</v>
      </c>
      <c r="AD13" s="49" t="s">
        <v>90</v>
      </c>
      <c r="AE13" s="49" t="s">
        <v>90</v>
      </c>
      <c r="AF13" s="127" t="s">
        <v>90</v>
      </c>
      <c r="AG13" s="127">
        <v>40257900</v>
      </c>
      <c r="AH13" s="50">
        <f>IF(ISBLANK(AG13),"-",AG13-AG12)</f>
        <v>556</v>
      </c>
      <c r="AI13" s="51">
        <f t="shared" si="8"/>
        <v>158.22424587364827</v>
      </c>
      <c r="AJ13" s="108">
        <v>0</v>
      </c>
      <c r="AK13" s="108">
        <v>0</v>
      </c>
      <c r="AL13" s="108">
        <v>1</v>
      </c>
      <c r="AM13" s="108">
        <v>0</v>
      </c>
      <c r="AN13" s="108">
        <v>1</v>
      </c>
      <c r="AO13" s="108">
        <v>0.4</v>
      </c>
      <c r="AP13" s="128">
        <v>9171549</v>
      </c>
      <c r="AQ13" s="128">
        <f t="shared" si="0"/>
        <v>1289</v>
      </c>
      <c r="AR13" s="52"/>
      <c r="AS13" s="53" t="s">
        <v>113</v>
      </c>
      <c r="AV13" s="40" t="s">
        <v>94</v>
      </c>
      <c r="AW13" s="40" t="s">
        <v>95</v>
      </c>
      <c r="AY13" s="84" t="s">
        <v>129</v>
      </c>
    </row>
    <row r="14" spans="2:51" x14ac:dyDescent="0.25">
      <c r="B14" s="41">
        <v>2.125</v>
      </c>
      <c r="C14" s="41">
        <v>0.16666666666666699</v>
      </c>
      <c r="D14" s="123">
        <v>17</v>
      </c>
      <c r="E14" s="42">
        <f t="shared" si="1"/>
        <v>11.971830985915494</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92</v>
      </c>
      <c r="P14" s="124">
        <v>92</v>
      </c>
      <c r="Q14" s="124">
        <v>51253858</v>
      </c>
      <c r="R14" s="47">
        <f t="shared" si="4"/>
        <v>3592</v>
      </c>
      <c r="S14" s="48">
        <f t="shared" si="5"/>
        <v>86.207999999999998</v>
      </c>
      <c r="T14" s="48">
        <f t="shared" si="6"/>
        <v>3.5920000000000001</v>
      </c>
      <c r="U14" s="125">
        <v>9.5</v>
      </c>
      <c r="V14" s="125">
        <f t="shared" si="7"/>
        <v>9.5</v>
      </c>
      <c r="W14" s="126" t="s">
        <v>125</v>
      </c>
      <c r="X14" s="128">
        <v>0</v>
      </c>
      <c r="Y14" s="128">
        <v>0</v>
      </c>
      <c r="Z14" s="128">
        <v>1006</v>
      </c>
      <c r="AA14" s="128">
        <v>0</v>
      </c>
      <c r="AB14" s="128">
        <v>1006</v>
      </c>
      <c r="AC14" s="49" t="s">
        <v>90</v>
      </c>
      <c r="AD14" s="49" t="s">
        <v>90</v>
      </c>
      <c r="AE14" s="49" t="s">
        <v>90</v>
      </c>
      <c r="AF14" s="127" t="s">
        <v>90</v>
      </c>
      <c r="AG14" s="127">
        <v>40258460</v>
      </c>
      <c r="AH14" s="50">
        <f t="shared" ref="AH14:AH34" si="9">IF(ISBLANK(AG14),"-",AG14-AG13)</f>
        <v>560</v>
      </c>
      <c r="AI14" s="51">
        <f t="shared" si="8"/>
        <v>155.90200445434297</v>
      </c>
      <c r="AJ14" s="108">
        <v>0</v>
      </c>
      <c r="AK14" s="108">
        <v>0</v>
      </c>
      <c r="AL14" s="108">
        <v>1</v>
      </c>
      <c r="AM14" s="108">
        <v>0</v>
      </c>
      <c r="AN14" s="108">
        <v>1</v>
      </c>
      <c r="AO14" s="108">
        <v>0.4</v>
      </c>
      <c r="AP14" s="128">
        <v>9172434</v>
      </c>
      <c r="AQ14" s="128">
        <f t="shared" si="0"/>
        <v>885</v>
      </c>
      <c r="AR14" s="52"/>
      <c r="AS14" s="53" t="s">
        <v>113</v>
      </c>
      <c r="AT14" s="55"/>
      <c r="AV14" s="40" t="s">
        <v>96</v>
      </c>
      <c r="AW14" s="40" t="s">
        <v>97</v>
      </c>
    </row>
    <row r="15" spans="2:51" x14ac:dyDescent="0.25">
      <c r="B15" s="41">
        <v>2.1666666666666701</v>
      </c>
      <c r="C15" s="41">
        <v>0.20833333333333301</v>
      </c>
      <c r="D15" s="123">
        <v>19</v>
      </c>
      <c r="E15" s="42">
        <f t="shared" si="1"/>
        <v>13.380281690140846</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101</v>
      </c>
      <c r="P15" s="124">
        <v>105</v>
      </c>
      <c r="Q15" s="124">
        <v>51257841</v>
      </c>
      <c r="R15" s="47">
        <f t="shared" si="4"/>
        <v>3983</v>
      </c>
      <c r="S15" s="48">
        <f t="shared" si="5"/>
        <v>95.591999999999999</v>
      </c>
      <c r="T15" s="48">
        <f t="shared" si="6"/>
        <v>3.9830000000000001</v>
      </c>
      <c r="U15" s="125">
        <v>9.5</v>
      </c>
      <c r="V15" s="125">
        <f t="shared" si="7"/>
        <v>9.5</v>
      </c>
      <c r="W15" s="126" t="s">
        <v>125</v>
      </c>
      <c r="X15" s="128">
        <v>0</v>
      </c>
      <c r="Y15" s="128">
        <v>0</v>
      </c>
      <c r="Z15" s="128">
        <v>1006</v>
      </c>
      <c r="AA15" s="128">
        <v>0</v>
      </c>
      <c r="AB15" s="128">
        <v>1006</v>
      </c>
      <c r="AC15" s="49" t="s">
        <v>90</v>
      </c>
      <c r="AD15" s="49" t="s">
        <v>90</v>
      </c>
      <c r="AE15" s="49" t="s">
        <v>90</v>
      </c>
      <c r="AF15" s="127" t="s">
        <v>90</v>
      </c>
      <c r="AG15" s="127">
        <v>40259044</v>
      </c>
      <c r="AH15" s="50">
        <f t="shared" si="9"/>
        <v>584</v>
      </c>
      <c r="AI15" s="51">
        <f t="shared" si="8"/>
        <v>146.62314838061761</v>
      </c>
      <c r="AJ15" s="108">
        <v>0</v>
      </c>
      <c r="AK15" s="108">
        <v>0</v>
      </c>
      <c r="AL15" s="108">
        <v>1</v>
      </c>
      <c r="AM15" s="108">
        <v>0</v>
      </c>
      <c r="AN15" s="108">
        <v>1</v>
      </c>
      <c r="AO15" s="108">
        <v>0</v>
      </c>
      <c r="AP15" s="128">
        <v>9172434</v>
      </c>
      <c r="AQ15" s="128">
        <f t="shared" si="0"/>
        <v>0</v>
      </c>
      <c r="AR15" s="52"/>
      <c r="AS15" s="53" t="s">
        <v>113</v>
      </c>
      <c r="AV15" s="40" t="s">
        <v>98</v>
      </c>
      <c r="AW15" s="40" t="s">
        <v>99</v>
      </c>
      <c r="AY15" s="107"/>
    </row>
    <row r="16" spans="2:51" x14ac:dyDescent="0.25">
      <c r="B16" s="41">
        <v>2.2083333333333299</v>
      </c>
      <c r="C16" s="41">
        <v>0.25</v>
      </c>
      <c r="D16" s="123">
        <v>14</v>
      </c>
      <c r="E16" s="42">
        <f t="shared" si="1"/>
        <v>9.8591549295774659</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128</v>
      </c>
      <c r="P16" s="124">
        <v>127</v>
      </c>
      <c r="Q16" s="124">
        <v>51262943</v>
      </c>
      <c r="R16" s="47">
        <f t="shared" si="4"/>
        <v>5102</v>
      </c>
      <c r="S16" s="48">
        <f t="shared" si="5"/>
        <v>122.44799999999999</v>
      </c>
      <c r="T16" s="48">
        <f t="shared" si="6"/>
        <v>5.1020000000000003</v>
      </c>
      <c r="U16" s="125">
        <v>9.5</v>
      </c>
      <c r="V16" s="125">
        <f t="shared" si="7"/>
        <v>9.5</v>
      </c>
      <c r="W16" s="126" t="s">
        <v>125</v>
      </c>
      <c r="X16" s="128">
        <v>0</v>
      </c>
      <c r="Y16" s="128">
        <v>0</v>
      </c>
      <c r="Z16" s="128">
        <v>1187</v>
      </c>
      <c r="AA16" s="128">
        <v>0</v>
      </c>
      <c r="AB16" s="128">
        <v>1188</v>
      </c>
      <c r="AC16" s="49" t="s">
        <v>90</v>
      </c>
      <c r="AD16" s="49" t="s">
        <v>90</v>
      </c>
      <c r="AE16" s="49" t="s">
        <v>90</v>
      </c>
      <c r="AF16" s="127" t="s">
        <v>90</v>
      </c>
      <c r="AG16" s="127">
        <v>40259956</v>
      </c>
      <c r="AH16" s="50">
        <f t="shared" si="9"/>
        <v>912</v>
      </c>
      <c r="AI16" s="51">
        <f t="shared" si="8"/>
        <v>178.7534300274402</v>
      </c>
      <c r="AJ16" s="108">
        <v>0</v>
      </c>
      <c r="AK16" s="108">
        <v>0</v>
      </c>
      <c r="AL16" s="108">
        <v>1</v>
      </c>
      <c r="AM16" s="108">
        <v>0</v>
      </c>
      <c r="AN16" s="108">
        <v>1</v>
      </c>
      <c r="AO16" s="108">
        <v>0</v>
      </c>
      <c r="AP16" s="128">
        <v>9172434</v>
      </c>
      <c r="AQ16" s="128">
        <f t="shared" si="0"/>
        <v>0</v>
      </c>
      <c r="AR16" s="54">
        <v>1.27</v>
      </c>
      <c r="AS16" s="53" t="s">
        <v>101</v>
      </c>
      <c r="AV16" s="40" t="s">
        <v>102</v>
      </c>
      <c r="AW16" s="40" t="s">
        <v>103</v>
      </c>
      <c r="AY16" s="107"/>
    </row>
    <row r="17" spans="1:51" x14ac:dyDescent="0.25">
      <c r="B17" s="41">
        <v>2.25</v>
      </c>
      <c r="C17" s="41">
        <v>0.29166666666666702</v>
      </c>
      <c r="D17" s="123">
        <v>8</v>
      </c>
      <c r="E17" s="42">
        <f t="shared" si="1"/>
        <v>5.6338028169014089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143</v>
      </c>
      <c r="P17" s="124">
        <v>143</v>
      </c>
      <c r="Q17" s="124">
        <v>51268791</v>
      </c>
      <c r="R17" s="47">
        <f t="shared" si="4"/>
        <v>5848</v>
      </c>
      <c r="S17" s="48">
        <f t="shared" si="5"/>
        <v>140.352</v>
      </c>
      <c r="T17" s="48">
        <f t="shared" si="6"/>
        <v>5.8479999999999999</v>
      </c>
      <c r="U17" s="125">
        <v>9.5</v>
      </c>
      <c r="V17" s="125">
        <f t="shared" si="7"/>
        <v>9.5</v>
      </c>
      <c r="W17" s="126" t="s">
        <v>133</v>
      </c>
      <c r="X17" s="128">
        <v>944</v>
      </c>
      <c r="Y17" s="128">
        <v>0</v>
      </c>
      <c r="Z17" s="128">
        <v>1187</v>
      </c>
      <c r="AA17" s="128">
        <v>1185</v>
      </c>
      <c r="AB17" s="128">
        <v>1187</v>
      </c>
      <c r="AC17" s="49" t="s">
        <v>90</v>
      </c>
      <c r="AD17" s="49" t="s">
        <v>90</v>
      </c>
      <c r="AE17" s="49" t="s">
        <v>90</v>
      </c>
      <c r="AF17" s="127" t="s">
        <v>90</v>
      </c>
      <c r="AG17" s="127">
        <v>40261228</v>
      </c>
      <c r="AH17" s="50">
        <f t="shared" si="9"/>
        <v>1272</v>
      </c>
      <c r="AI17" s="51">
        <f t="shared" si="8"/>
        <v>217.51025991792065</v>
      </c>
      <c r="AJ17" s="108">
        <v>1</v>
      </c>
      <c r="AK17" s="108">
        <v>0</v>
      </c>
      <c r="AL17" s="108">
        <v>1</v>
      </c>
      <c r="AM17" s="108">
        <v>1</v>
      </c>
      <c r="AN17" s="108">
        <v>1</v>
      </c>
      <c r="AO17" s="108">
        <v>0</v>
      </c>
      <c r="AP17" s="128">
        <v>9172434</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134</v>
      </c>
      <c r="P18" s="124">
        <v>152</v>
      </c>
      <c r="Q18" s="124">
        <v>51274796</v>
      </c>
      <c r="R18" s="47">
        <f t="shared" si="4"/>
        <v>6005</v>
      </c>
      <c r="S18" s="48">
        <f t="shared" si="5"/>
        <v>144.12</v>
      </c>
      <c r="T18" s="48">
        <f t="shared" si="6"/>
        <v>6.0049999999999999</v>
      </c>
      <c r="U18" s="125">
        <v>9.3000000000000007</v>
      </c>
      <c r="V18" s="125">
        <f t="shared" si="7"/>
        <v>9.3000000000000007</v>
      </c>
      <c r="W18" s="126" t="s">
        <v>133</v>
      </c>
      <c r="X18" s="128">
        <v>0</v>
      </c>
      <c r="Y18" s="128">
        <v>1116</v>
      </c>
      <c r="Z18" s="128">
        <v>1187</v>
      </c>
      <c r="AA18" s="128">
        <v>1185</v>
      </c>
      <c r="AB18" s="128">
        <v>1187</v>
      </c>
      <c r="AC18" s="49" t="s">
        <v>90</v>
      </c>
      <c r="AD18" s="49" t="s">
        <v>90</v>
      </c>
      <c r="AE18" s="49" t="s">
        <v>90</v>
      </c>
      <c r="AF18" s="127" t="s">
        <v>90</v>
      </c>
      <c r="AG18" s="127">
        <v>40262548</v>
      </c>
      <c r="AH18" s="50">
        <f t="shared" si="9"/>
        <v>1320</v>
      </c>
      <c r="AI18" s="51">
        <f t="shared" si="8"/>
        <v>219.81681931723563</v>
      </c>
      <c r="AJ18" s="108">
        <v>0</v>
      </c>
      <c r="AK18" s="108">
        <v>1</v>
      </c>
      <c r="AL18" s="108">
        <v>1</v>
      </c>
      <c r="AM18" s="108">
        <v>1</v>
      </c>
      <c r="AN18" s="108">
        <v>1</v>
      </c>
      <c r="AO18" s="108">
        <v>0</v>
      </c>
      <c r="AP18" s="128">
        <v>9172434</v>
      </c>
      <c r="AQ18" s="128">
        <f t="shared" si="0"/>
        <v>0</v>
      </c>
      <c r="AR18" s="52"/>
      <c r="AS18" s="53" t="s">
        <v>101</v>
      </c>
      <c r="AV18" s="40" t="s">
        <v>106</v>
      </c>
      <c r="AW18" s="40" t="s">
        <v>107</v>
      </c>
      <c r="AY18" s="111"/>
    </row>
    <row r="19" spans="1:51" x14ac:dyDescent="0.25">
      <c r="B19" s="41">
        <v>2.3333333333333299</v>
      </c>
      <c r="C19" s="41">
        <v>0.375</v>
      </c>
      <c r="D19" s="123">
        <v>6</v>
      </c>
      <c r="E19" s="42">
        <f t="shared" si="1"/>
        <v>4.2253521126760569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135</v>
      </c>
      <c r="P19" s="124">
        <v>146</v>
      </c>
      <c r="Q19" s="124">
        <v>51281243</v>
      </c>
      <c r="R19" s="47">
        <f t="shared" si="4"/>
        <v>6447</v>
      </c>
      <c r="S19" s="48">
        <f t="shared" si="5"/>
        <v>154.72800000000001</v>
      </c>
      <c r="T19" s="48">
        <f t="shared" si="6"/>
        <v>6.4470000000000001</v>
      </c>
      <c r="U19" s="125">
        <v>8.5</v>
      </c>
      <c r="V19" s="125">
        <f t="shared" si="7"/>
        <v>8.5</v>
      </c>
      <c r="W19" s="126" t="s">
        <v>133</v>
      </c>
      <c r="X19" s="128">
        <v>0</v>
      </c>
      <c r="Y19" s="128">
        <v>1117</v>
      </c>
      <c r="Z19" s="128">
        <v>1187</v>
      </c>
      <c r="AA19" s="128">
        <v>1185</v>
      </c>
      <c r="AB19" s="128">
        <v>1188</v>
      </c>
      <c r="AC19" s="49" t="s">
        <v>90</v>
      </c>
      <c r="AD19" s="49" t="s">
        <v>90</v>
      </c>
      <c r="AE19" s="49" t="s">
        <v>90</v>
      </c>
      <c r="AF19" s="127" t="s">
        <v>90</v>
      </c>
      <c r="AG19" s="127">
        <v>40264000</v>
      </c>
      <c r="AH19" s="50">
        <f t="shared" si="9"/>
        <v>1452</v>
      </c>
      <c r="AI19" s="51">
        <f t="shared" si="8"/>
        <v>225.22103303862261</v>
      </c>
      <c r="AJ19" s="108">
        <v>0</v>
      </c>
      <c r="AK19" s="108">
        <v>1</v>
      </c>
      <c r="AL19" s="108">
        <v>1</v>
      </c>
      <c r="AM19" s="108">
        <v>1</v>
      </c>
      <c r="AN19" s="108">
        <v>1</v>
      </c>
      <c r="AO19" s="108">
        <v>0</v>
      </c>
      <c r="AP19" s="128">
        <v>9172434</v>
      </c>
      <c r="AQ19" s="128">
        <f t="shared" si="0"/>
        <v>0</v>
      </c>
      <c r="AR19" s="52"/>
      <c r="AS19" s="53" t="s">
        <v>101</v>
      </c>
      <c r="AV19" s="40" t="s">
        <v>108</v>
      </c>
      <c r="AW19" s="40" t="s">
        <v>109</v>
      </c>
      <c r="AY19" s="111"/>
    </row>
    <row r="20" spans="1:51" x14ac:dyDescent="0.25">
      <c r="B20" s="41">
        <v>2.375</v>
      </c>
      <c r="C20" s="41">
        <v>0.41666666666666669</v>
      </c>
      <c r="D20" s="123">
        <v>6</v>
      </c>
      <c r="E20" s="42">
        <f t="shared" si="1"/>
        <v>4.2253521126760569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137</v>
      </c>
      <c r="P20" s="124">
        <v>152</v>
      </c>
      <c r="Q20" s="124">
        <v>51287325</v>
      </c>
      <c r="R20" s="47">
        <f t="shared" si="4"/>
        <v>6082</v>
      </c>
      <c r="S20" s="48">
        <f t="shared" si="5"/>
        <v>145.96799999999999</v>
      </c>
      <c r="T20" s="48">
        <f t="shared" si="6"/>
        <v>6.0819999999999999</v>
      </c>
      <c r="U20" s="125">
        <v>7.6</v>
      </c>
      <c r="V20" s="125">
        <f t="shared" si="7"/>
        <v>7.6</v>
      </c>
      <c r="W20" s="126" t="s">
        <v>133</v>
      </c>
      <c r="X20" s="128">
        <v>0</v>
      </c>
      <c r="Y20" s="128">
        <v>1117</v>
      </c>
      <c r="Z20" s="128">
        <v>1187</v>
      </c>
      <c r="AA20" s="128">
        <v>1185</v>
      </c>
      <c r="AB20" s="128">
        <v>1186</v>
      </c>
      <c r="AC20" s="49" t="s">
        <v>90</v>
      </c>
      <c r="AD20" s="49" t="s">
        <v>90</v>
      </c>
      <c r="AE20" s="49" t="s">
        <v>90</v>
      </c>
      <c r="AF20" s="127" t="s">
        <v>90</v>
      </c>
      <c r="AG20" s="127">
        <v>40265356</v>
      </c>
      <c r="AH20" s="50">
        <f t="shared" si="9"/>
        <v>1356</v>
      </c>
      <c r="AI20" s="51">
        <f t="shared" si="8"/>
        <v>222.95297599473858</v>
      </c>
      <c r="AJ20" s="108">
        <v>0</v>
      </c>
      <c r="AK20" s="108">
        <v>1</v>
      </c>
      <c r="AL20" s="108">
        <v>1</v>
      </c>
      <c r="AM20" s="108">
        <v>1</v>
      </c>
      <c r="AN20" s="108">
        <v>1</v>
      </c>
      <c r="AO20" s="108">
        <v>0</v>
      </c>
      <c r="AP20" s="128">
        <v>9172434</v>
      </c>
      <c r="AQ20" s="128">
        <f t="shared" si="0"/>
        <v>0</v>
      </c>
      <c r="AR20" s="54">
        <v>1.26</v>
      </c>
      <c r="AS20" s="53" t="s">
        <v>101</v>
      </c>
      <c r="AY20" s="111"/>
    </row>
    <row r="21" spans="1:51" x14ac:dyDescent="0.25">
      <c r="B21" s="41">
        <v>2.4166666666666701</v>
      </c>
      <c r="C21" s="41">
        <v>0.45833333333333298</v>
      </c>
      <c r="D21" s="123">
        <v>5</v>
      </c>
      <c r="E21" s="42">
        <f t="shared" si="1"/>
        <v>3.5211267605633805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129</v>
      </c>
      <c r="P21" s="124">
        <v>148</v>
      </c>
      <c r="Q21" s="124">
        <v>51293926</v>
      </c>
      <c r="R21" s="47">
        <f t="shared" si="4"/>
        <v>6601</v>
      </c>
      <c r="S21" s="48">
        <f t="shared" si="5"/>
        <v>158.42400000000001</v>
      </c>
      <c r="T21" s="48">
        <f t="shared" si="6"/>
        <v>6.601</v>
      </c>
      <c r="U21" s="125">
        <v>6.8</v>
      </c>
      <c r="V21" s="125">
        <f t="shared" si="7"/>
        <v>6.8</v>
      </c>
      <c r="W21" s="126" t="s">
        <v>133</v>
      </c>
      <c r="X21" s="128">
        <v>0</v>
      </c>
      <c r="Y21" s="128">
        <v>1137</v>
      </c>
      <c r="Z21" s="128">
        <v>1187</v>
      </c>
      <c r="AA21" s="128">
        <v>1185</v>
      </c>
      <c r="AB21" s="128">
        <v>1187</v>
      </c>
      <c r="AC21" s="49" t="s">
        <v>90</v>
      </c>
      <c r="AD21" s="49" t="s">
        <v>90</v>
      </c>
      <c r="AE21" s="49" t="s">
        <v>90</v>
      </c>
      <c r="AF21" s="127" t="s">
        <v>90</v>
      </c>
      <c r="AG21" s="127">
        <v>40266840</v>
      </c>
      <c r="AH21" s="50">
        <f t="shared" si="9"/>
        <v>1484</v>
      </c>
      <c r="AI21" s="51">
        <f t="shared" si="8"/>
        <v>224.81442205726404</v>
      </c>
      <c r="AJ21" s="108">
        <v>0</v>
      </c>
      <c r="AK21" s="108">
        <v>1</v>
      </c>
      <c r="AL21" s="108">
        <v>1</v>
      </c>
      <c r="AM21" s="108">
        <v>1</v>
      </c>
      <c r="AN21" s="108">
        <v>1</v>
      </c>
      <c r="AO21" s="108">
        <v>0</v>
      </c>
      <c r="AP21" s="128">
        <v>9172434</v>
      </c>
      <c r="AQ21" s="128">
        <f t="shared" si="0"/>
        <v>0</v>
      </c>
      <c r="AR21" s="52"/>
      <c r="AS21" s="53" t="s">
        <v>101</v>
      </c>
      <c r="AY21" s="111"/>
    </row>
    <row r="22" spans="1:51" x14ac:dyDescent="0.25">
      <c r="B22" s="41">
        <v>2.4583333333333299</v>
      </c>
      <c r="C22" s="41">
        <v>0.5</v>
      </c>
      <c r="D22" s="123">
        <v>4</v>
      </c>
      <c r="E22" s="42">
        <f t="shared" si="1"/>
        <v>2.8169014084507045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130</v>
      </c>
      <c r="P22" s="124">
        <v>145</v>
      </c>
      <c r="Q22" s="124">
        <v>51299894</v>
      </c>
      <c r="R22" s="47">
        <f t="shared" si="4"/>
        <v>5968</v>
      </c>
      <c r="S22" s="48">
        <f t="shared" si="5"/>
        <v>143.232</v>
      </c>
      <c r="T22" s="48">
        <f t="shared" si="6"/>
        <v>5.968</v>
      </c>
      <c r="U22" s="125">
        <v>5.8</v>
      </c>
      <c r="V22" s="125">
        <f t="shared" si="7"/>
        <v>5.8</v>
      </c>
      <c r="W22" s="126" t="s">
        <v>133</v>
      </c>
      <c r="X22" s="128">
        <v>0</v>
      </c>
      <c r="Y22" s="128">
        <v>1137</v>
      </c>
      <c r="Z22" s="128">
        <v>1186</v>
      </c>
      <c r="AA22" s="128">
        <v>1185</v>
      </c>
      <c r="AB22" s="128">
        <v>1187</v>
      </c>
      <c r="AC22" s="49" t="s">
        <v>90</v>
      </c>
      <c r="AD22" s="49" t="s">
        <v>90</v>
      </c>
      <c r="AE22" s="49" t="s">
        <v>90</v>
      </c>
      <c r="AF22" s="127" t="s">
        <v>90</v>
      </c>
      <c r="AG22" s="127">
        <v>40268220</v>
      </c>
      <c r="AH22" s="50">
        <f t="shared" si="9"/>
        <v>1380</v>
      </c>
      <c r="AI22" s="51">
        <f t="shared" si="8"/>
        <v>231.23324396782843</v>
      </c>
      <c r="AJ22" s="108">
        <v>0</v>
      </c>
      <c r="AK22" s="108">
        <v>1</v>
      </c>
      <c r="AL22" s="108">
        <v>1</v>
      </c>
      <c r="AM22" s="108">
        <v>1</v>
      </c>
      <c r="AN22" s="108">
        <v>1</v>
      </c>
      <c r="AO22" s="108">
        <v>0</v>
      </c>
      <c r="AP22" s="128">
        <v>9172434</v>
      </c>
      <c r="AQ22" s="128">
        <f t="shared" si="0"/>
        <v>0</v>
      </c>
      <c r="AR22" s="52"/>
      <c r="AS22" s="53" t="s">
        <v>101</v>
      </c>
      <c r="AV22" s="56" t="s">
        <v>110</v>
      </c>
      <c r="AY22" s="111"/>
    </row>
    <row r="23" spans="1:51" x14ac:dyDescent="0.25">
      <c r="A23" s="107" t="s">
        <v>128</v>
      </c>
      <c r="B23" s="41">
        <v>2.5</v>
      </c>
      <c r="C23" s="41">
        <v>0.54166666666666696</v>
      </c>
      <c r="D23" s="123">
        <v>3</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126</v>
      </c>
      <c r="P23" s="124">
        <v>141</v>
      </c>
      <c r="Q23" s="124">
        <v>51306150</v>
      </c>
      <c r="R23" s="47">
        <f t="shared" si="4"/>
        <v>6256</v>
      </c>
      <c r="S23" s="48">
        <f t="shared" si="5"/>
        <v>150.14400000000001</v>
      </c>
      <c r="T23" s="48">
        <f t="shared" si="6"/>
        <v>6.2560000000000002</v>
      </c>
      <c r="U23" s="125">
        <v>4.9000000000000004</v>
      </c>
      <c r="V23" s="125">
        <f t="shared" si="7"/>
        <v>4.9000000000000004</v>
      </c>
      <c r="W23" s="126" t="s">
        <v>133</v>
      </c>
      <c r="X23" s="128">
        <v>0</v>
      </c>
      <c r="Y23" s="128">
        <v>1137</v>
      </c>
      <c r="Z23" s="128">
        <v>1186</v>
      </c>
      <c r="AA23" s="128">
        <v>1185</v>
      </c>
      <c r="AB23" s="128">
        <v>1187</v>
      </c>
      <c r="AC23" s="49" t="s">
        <v>90</v>
      </c>
      <c r="AD23" s="49" t="s">
        <v>90</v>
      </c>
      <c r="AE23" s="49" t="s">
        <v>90</v>
      </c>
      <c r="AF23" s="127" t="s">
        <v>90</v>
      </c>
      <c r="AG23" s="127">
        <v>40269675</v>
      </c>
      <c r="AH23" s="50">
        <f t="shared" si="9"/>
        <v>1455</v>
      </c>
      <c r="AI23" s="51">
        <f t="shared" si="8"/>
        <v>232.576726342711</v>
      </c>
      <c r="AJ23" s="108">
        <v>0</v>
      </c>
      <c r="AK23" s="108">
        <v>1</v>
      </c>
      <c r="AL23" s="108">
        <v>1</v>
      </c>
      <c r="AM23" s="108">
        <v>1</v>
      </c>
      <c r="AN23" s="108">
        <v>1</v>
      </c>
      <c r="AO23" s="108">
        <v>0</v>
      </c>
      <c r="AP23" s="128">
        <v>9172434</v>
      </c>
      <c r="AQ23" s="128">
        <f t="shared" si="0"/>
        <v>0</v>
      </c>
      <c r="AR23" s="52"/>
      <c r="AS23" s="53" t="s">
        <v>113</v>
      </c>
      <c r="AT23" s="55"/>
      <c r="AV23" s="57" t="s">
        <v>111</v>
      </c>
      <c r="AW23" s="58" t="s">
        <v>112</v>
      </c>
      <c r="AY23" s="111"/>
    </row>
    <row r="24" spans="1:51" x14ac:dyDescent="0.25">
      <c r="B24" s="41">
        <v>2.5416666666666701</v>
      </c>
      <c r="C24" s="41">
        <v>0.58333333333333404</v>
      </c>
      <c r="D24" s="123">
        <v>4</v>
      </c>
      <c r="E24" s="42">
        <f t="shared" si="1"/>
        <v>2.8169014084507045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126</v>
      </c>
      <c r="P24" s="124">
        <v>144</v>
      </c>
      <c r="Q24" s="124">
        <v>51312073</v>
      </c>
      <c r="R24" s="47">
        <f t="shared" si="4"/>
        <v>5923</v>
      </c>
      <c r="S24" s="48">
        <f t="shared" si="5"/>
        <v>142.15199999999999</v>
      </c>
      <c r="T24" s="48">
        <f t="shared" si="6"/>
        <v>5.923</v>
      </c>
      <c r="U24" s="125">
        <v>4</v>
      </c>
      <c r="V24" s="125">
        <f t="shared" si="7"/>
        <v>4</v>
      </c>
      <c r="W24" s="126" t="s">
        <v>133</v>
      </c>
      <c r="X24" s="128">
        <v>0</v>
      </c>
      <c r="Y24" s="128">
        <v>1137</v>
      </c>
      <c r="Z24" s="128">
        <v>1186</v>
      </c>
      <c r="AA24" s="128">
        <v>1185</v>
      </c>
      <c r="AB24" s="128">
        <v>1187</v>
      </c>
      <c r="AC24" s="49" t="s">
        <v>90</v>
      </c>
      <c r="AD24" s="49" t="s">
        <v>90</v>
      </c>
      <c r="AE24" s="49" t="s">
        <v>90</v>
      </c>
      <c r="AF24" s="127" t="s">
        <v>90</v>
      </c>
      <c r="AG24" s="127">
        <v>40271064</v>
      </c>
      <c r="AH24" s="50">
        <f t="shared" si="9"/>
        <v>1389</v>
      </c>
      <c r="AI24" s="51">
        <f t="shared" si="8"/>
        <v>234.50953908492318</v>
      </c>
      <c r="AJ24" s="108">
        <v>0</v>
      </c>
      <c r="AK24" s="108">
        <v>1</v>
      </c>
      <c r="AL24" s="108">
        <v>1</v>
      </c>
      <c r="AM24" s="108">
        <v>1</v>
      </c>
      <c r="AN24" s="108">
        <v>1</v>
      </c>
      <c r="AO24" s="108">
        <v>0</v>
      </c>
      <c r="AP24" s="128">
        <v>9172434</v>
      </c>
      <c r="AQ24" s="128">
        <f t="shared" si="0"/>
        <v>0</v>
      </c>
      <c r="AR24" s="54">
        <v>1.36</v>
      </c>
      <c r="AS24" s="53" t="s">
        <v>113</v>
      </c>
      <c r="AV24" s="59" t="s">
        <v>29</v>
      </c>
      <c r="AW24" s="59">
        <v>14.7</v>
      </c>
      <c r="AY24" s="111"/>
    </row>
    <row r="25" spans="1:51" x14ac:dyDescent="0.25">
      <c r="B25" s="41">
        <v>2.5833333333333299</v>
      </c>
      <c r="C25" s="41">
        <v>0.625</v>
      </c>
      <c r="D25" s="123">
        <v>4</v>
      </c>
      <c r="E25" s="42">
        <f t="shared" si="1"/>
        <v>2.8169014084507045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126</v>
      </c>
      <c r="P25" s="124">
        <v>140</v>
      </c>
      <c r="Q25" s="124">
        <v>51317964</v>
      </c>
      <c r="R25" s="47">
        <f t="shared" si="4"/>
        <v>5891</v>
      </c>
      <c r="S25" s="48">
        <f t="shared" si="5"/>
        <v>141.38399999999999</v>
      </c>
      <c r="T25" s="48">
        <f t="shared" si="6"/>
        <v>5.891</v>
      </c>
      <c r="U25" s="125">
        <v>3.1</v>
      </c>
      <c r="V25" s="125">
        <f t="shared" si="7"/>
        <v>3.1</v>
      </c>
      <c r="W25" s="126" t="s">
        <v>133</v>
      </c>
      <c r="X25" s="128">
        <v>0</v>
      </c>
      <c r="Y25" s="128">
        <v>1136</v>
      </c>
      <c r="Z25" s="128">
        <v>1187</v>
      </c>
      <c r="AA25" s="128">
        <v>1185</v>
      </c>
      <c r="AB25" s="128">
        <v>1186</v>
      </c>
      <c r="AC25" s="49" t="s">
        <v>90</v>
      </c>
      <c r="AD25" s="49" t="s">
        <v>90</v>
      </c>
      <c r="AE25" s="49" t="s">
        <v>90</v>
      </c>
      <c r="AF25" s="127" t="s">
        <v>90</v>
      </c>
      <c r="AG25" s="127">
        <v>40272472</v>
      </c>
      <c r="AH25" s="50">
        <f t="shared" si="9"/>
        <v>1408</v>
      </c>
      <c r="AI25" s="51">
        <f t="shared" si="8"/>
        <v>239.0086572738075</v>
      </c>
      <c r="AJ25" s="108">
        <v>0</v>
      </c>
      <c r="AK25" s="108">
        <v>1</v>
      </c>
      <c r="AL25" s="108">
        <v>1</v>
      </c>
      <c r="AM25" s="108">
        <v>1</v>
      </c>
      <c r="AN25" s="108">
        <v>1</v>
      </c>
      <c r="AO25" s="108">
        <v>0</v>
      </c>
      <c r="AP25" s="128">
        <v>9172434</v>
      </c>
      <c r="AQ25" s="128">
        <f t="shared" si="0"/>
        <v>0</v>
      </c>
      <c r="AR25" s="52"/>
      <c r="AS25" s="53" t="s">
        <v>113</v>
      </c>
      <c r="AV25" s="59" t="s">
        <v>74</v>
      </c>
      <c r="AW25" s="59">
        <v>10.36</v>
      </c>
      <c r="AY25" s="111"/>
    </row>
    <row r="26" spans="1:51" x14ac:dyDescent="0.25">
      <c r="B26" s="41">
        <v>2.625</v>
      </c>
      <c r="C26" s="41">
        <v>0.66666666666666696</v>
      </c>
      <c r="D26" s="123">
        <v>4</v>
      </c>
      <c r="E26" s="42">
        <f t="shared" si="1"/>
        <v>2.8169014084507045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126</v>
      </c>
      <c r="P26" s="124">
        <v>143</v>
      </c>
      <c r="Q26" s="124">
        <v>51324021</v>
      </c>
      <c r="R26" s="47">
        <f t="shared" si="4"/>
        <v>6057</v>
      </c>
      <c r="S26" s="48">
        <f t="shared" si="5"/>
        <v>145.36799999999999</v>
      </c>
      <c r="T26" s="48">
        <f t="shared" si="6"/>
        <v>6.0570000000000004</v>
      </c>
      <c r="U26" s="125">
        <v>2.4</v>
      </c>
      <c r="V26" s="125">
        <f t="shared" si="7"/>
        <v>2.4</v>
      </c>
      <c r="W26" s="126" t="s">
        <v>133</v>
      </c>
      <c r="X26" s="128">
        <v>0</v>
      </c>
      <c r="Y26" s="128">
        <v>1106</v>
      </c>
      <c r="Z26" s="128">
        <v>1186</v>
      </c>
      <c r="AA26" s="128">
        <v>1185</v>
      </c>
      <c r="AB26" s="128">
        <v>1187</v>
      </c>
      <c r="AC26" s="49" t="s">
        <v>90</v>
      </c>
      <c r="AD26" s="49" t="s">
        <v>90</v>
      </c>
      <c r="AE26" s="49" t="s">
        <v>90</v>
      </c>
      <c r="AF26" s="127" t="s">
        <v>90</v>
      </c>
      <c r="AG26" s="127">
        <v>40273888</v>
      </c>
      <c r="AH26" s="50">
        <f t="shared" si="9"/>
        <v>1416</v>
      </c>
      <c r="AI26" s="51">
        <f t="shared" si="8"/>
        <v>233.77909856364536</v>
      </c>
      <c r="AJ26" s="108">
        <v>0</v>
      </c>
      <c r="AK26" s="108">
        <v>1</v>
      </c>
      <c r="AL26" s="108">
        <v>1</v>
      </c>
      <c r="AM26" s="108">
        <v>1</v>
      </c>
      <c r="AN26" s="108">
        <v>1</v>
      </c>
      <c r="AO26" s="108">
        <v>0</v>
      </c>
      <c r="AP26" s="128">
        <v>9172434</v>
      </c>
      <c r="AQ26" s="128">
        <f t="shared" si="0"/>
        <v>0</v>
      </c>
      <c r="AR26" s="52"/>
      <c r="AS26" s="53" t="s">
        <v>113</v>
      </c>
      <c r="AV26" s="59" t="s">
        <v>114</v>
      </c>
      <c r="AW26" s="59">
        <v>1.01325</v>
      </c>
      <c r="AY26" s="111"/>
    </row>
    <row r="27" spans="1:51" x14ac:dyDescent="0.25">
      <c r="B27" s="41">
        <v>2.6666666666666701</v>
      </c>
      <c r="C27" s="41">
        <v>0.70833333333333404</v>
      </c>
      <c r="D27" s="123">
        <v>3</v>
      </c>
      <c r="E27" s="42">
        <f t="shared" si="1"/>
        <v>2.1126760563380285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126</v>
      </c>
      <c r="P27" s="124">
        <v>139</v>
      </c>
      <c r="Q27" s="124">
        <v>51329604</v>
      </c>
      <c r="R27" s="47">
        <f t="shared" si="4"/>
        <v>5583</v>
      </c>
      <c r="S27" s="48">
        <f t="shared" si="5"/>
        <v>133.99199999999999</v>
      </c>
      <c r="T27" s="48">
        <f t="shared" si="6"/>
        <v>5.5830000000000002</v>
      </c>
      <c r="U27" s="125">
        <v>1.8</v>
      </c>
      <c r="V27" s="125">
        <f t="shared" si="7"/>
        <v>1.8</v>
      </c>
      <c r="W27" s="126" t="s">
        <v>133</v>
      </c>
      <c r="X27" s="128">
        <v>0</v>
      </c>
      <c r="Y27" s="128">
        <v>1106</v>
      </c>
      <c r="Z27" s="128">
        <v>1187</v>
      </c>
      <c r="AA27" s="128">
        <v>1185</v>
      </c>
      <c r="AB27" s="128">
        <v>1187</v>
      </c>
      <c r="AC27" s="49" t="s">
        <v>90</v>
      </c>
      <c r="AD27" s="49" t="s">
        <v>90</v>
      </c>
      <c r="AE27" s="49" t="s">
        <v>90</v>
      </c>
      <c r="AF27" s="127" t="s">
        <v>90</v>
      </c>
      <c r="AG27" s="127">
        <v>40275220</v>
      </c>
      <c r="AH27" s="50">
        <f t="shared" si="9"/>
        <v>1332</v>
      </c>
      <c r="AI27" s="51">
        <f t="shared" si="8"/>
        <v>238.58140784524448</v>
      </c>
      <c r="AJ27" s="108">
        <v>0</v>
      </c>
      <c r="AK27" s="108">
        <v>1</v>
      </c>
      <c r="AL27" s="108">
        <v>1</v>
      </c>
      <c r="AM27" s="108">
        <v>1</v>
      </c>
      <c r="AN27" s="108">
        <v>1</v>
      </c>
      <c r="AO27" s="108">
        <v>0</v>
      </c>
      <c r="AP27" s="128">
        <v>9172434</v>
      </c>
      <c r="AQ27" s="128">
        <f t="shared" si="0"/>
        <v>0</v>
      </c>
      <c r="AR27" s="52"/>
      <c r="AS27" s="53" t="s">
        <v>113</v>
      </c>
      <c r="AV27" s="59" t="s">
        <v>115</v>
      </c>
      <c r="AW27" s="59">
        <v>1</v>
      </c>
      <c r="AY27" s="111"/>
    </row>
    <row r="28" spans="1:51" x14ac:dyDescent="0.25">
      <c r="B28" s="41">
        <v>2.7083333333333299</v>
      </c>
      <c r="C28" s="41">
        <v>0.750000000000002</v>
      </c>
      <c r="D28" s="123">
        <v>3</v>
      </c>
      <c r="E28" s="42">
        <f t="shared" si="1"/>
        <v>2.1126760563380285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129</v>
      </c>
      <c r="P28" s="124">
        <v>131</v>
      </c>
      <c r="Q28" s="124">
        <v>51335496</v>
      </c>
      <c r="R28" s="47">
        <f t="shared" si="4"/>
        <v>5892</v>
      </c>
      <c r="S28" s="48">
        <f t="shared" si="5"/>
        <v>141.40799999999999</v>
      </c>
      <c r="T28" s="48">
        <f t="shared" si="6"/>
        <v>5.8920000000000003</v>
      </c>
      <c r="U28" s="125">
        <v>1.3</v>
      </c>
      <c r="V28" s="125">
        <f t="shared" si="7"/>
        <v>1.3</v>
      </c>
      <c r="W28" s="126" t="s">
        <v>133</v>
      </c>
      <c r="X28" s="128">
        <v>0</v>
      </c>
      <c r="Y28" s="128">
        <v>1063</v>
      </c>
      <c r="Z28" s="128">
        <v>1187</v>
      </c>
      <c r="AA28" s="128">
        <v>1185</v>
      </c>
      <c r="AB28" s="128">
        <v>1187</v>
      </c>
      <c r="AC28" s="49" t="s">
        <v>90</v>
      </c>
      <c r="AD28" s="49" t="s">
        <v>90</v>
      </c>
      <c r="AE28" s="49" t="s">
        <v>90</v>
      </c>
      <c r="AF28" s="127" t="s">
        <v>90</v>
      </c>
      <c r="AG28" s="127">
        <v>40276628</v>
      </c>
      <c r="AH28" s="50">
        <f t="shared" si="9"/>
        <v>1408</v>
      </c>
      <c r="AI28" s="51">
        <f t="shared" si="8"/>
        <v>238.96809232858112</v>
      </c>
      <c r="AJ28" s="108">
        <v>0</v>
      </c>
      <c r="AK28" s="108">
        <v>1</v>
      </c>
      <c r="AL28" s="108">
        <v>1</v>
      </c>
      <c r="AM28" s="108">
        <v>1</v>
      </c>
      <c r="AN28" s="108">
        <v>1</v>
      </c>
      <c r="AO28" s="108">
        <v>0</v>
      </c>
      <c r="AP28" s="128">
        <v>9172434</v>
      </c>
      <c r="AQ28" s="128">
        <f t="shared" si="0"/>
        <v>0</v>
      </c>
      <c r="AR28" s="54">
        <v>1.1599999999999999</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130</v>
      </c>
      <c r="P29" s="124">
        <v>134</v>
      </c>
      <c r="Q29" s="124">
        <v>51341168</v>
      </c>
      <c r="R29" s="47">
        <f t="shared" si="4"/>
        <v>5672</v>
      </c>
      <c r="S29" s="48">
        <f t="shared" si="5"/>
        <v>136.12799999999999</v>
      </c>
      <c r="T29" s="48">
        <f t="shared" si="6"/>
        <v>5.6719999999999997</v>
      </c>
      <c r="U29" s="125">
        <v>1.3</v>
      </c>
      <c r="V29" s="125">
        <f t="shared" si="7"/>
        <v>1.3</v>
      </c>
      <c r="W29" s="126" t="s">
        <v>133</v>
      </c>
      <c r="X29" s="128">
        <v>0</v>
      </c>
      <c r="Y29" s="128">
        <v>1063</v>
      </c>
      <c r="Z29" s="128">
        <v>1187</v>
      </c>
      <c r="AA29" s="128">
        <v>1185</v>
      </c>
      <c r="AB29" s="128">
        <v>1186</v>
      </c>
      <c r="AC29" s="49" t="s">
        <v>90</v>
      </c>
      <c r="AD29" s="49" t="s">
        <v>90</v>
      </c>
      <c r="AE29" s="49" t="s">
        <v>90</v>
      </c>
      <c r="AF29" s="127" t="s">
        <v>90</v>
      </c>
      <c r="AG29" s="127">
        <v>40277940</v>
      </c>
      <c r="AH29" s="50">
        <f t="shared" si="9"/>
        <v>1312</v>
      </c>
      <c r="AI29" s="51">
        <f t="shared" si="8"/>
        <v>231.31170662905501</v>
      </c>
      <c r="AJ29" s="108">
        <v>0</v>
      </c>
      <c r="AK29" s="108">
        <v>1</v>
      </c>
      <c r="AL29" s="108">
        <v>1</v>
      </c>
      <c r="AM29" s="108">
        <v>1</v>
      </c>
      <c r="AN29" s="108">
        <v>1</v>
      </c>
      <c r="AO29" s="108">
        <v>0</v>
      </c>
      <c r="AP29" s="128">
        <v>9172434</v>
      </c>
      <c r="AQ29" s="128">
        <f t="shared" si="0"/>
        <v>0</v>
      </c>
      <c r="AR29" s="52"/>
      <c r="AS29" s="53" t="s">
        <v>113</v>
      </c>
      <c r="AY29" s="111"/>
    </row>
    <row r="30" spans="1:51" x14ac:dyDescent="0.25">
      <c r="B30" s="41">
        <v>2.7916666666666701</v>
      </c>
      <c r="C30" s="41">
        <v>0.83333333333333703</v>
      </c>
      <c r="D30" s="123">
        <v>5</v>
      </c>
      <c r="E30" s="42">
        <f t="shared" si="1"/>
        <v>3.5211267605633805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129</v>
      </c>
      <c r="P30" s="124">
        <v>132</v>
      </c>
      <c r="Q30" s="124">
        <v>51346575</v>
      </c>
      <c r="R30" s="47">
        <f t="shared" si="4"/>
        <v>5407</v>
      </c>
      <c r="S30" s="48">
        <f t="shared" si="5"/>
        <v>129.768</v>
      </c>
      <c r="T30" s="48">
        <f t="shared" si="6"/>
        <v>5.407</v>
      </c>
      <c r="U30" s="125">
        <v>1.3</v>
      </c>
      <c r="V30" s="125">
        <f t="shared" si="7"/>
        <v>1.3</v>
      </c>
      <c r="W30" s="126" t="s">
        <v>144</v>
      </c>
      <c r="X30" s="128">
        <v>0</v>
      </c>
      <c r="Y30" s="128">
        <v>1064</v>
      </c>
      <c r="Z30" s="128">
        <v>1187</v>
      </c>
      <c r="AA30" s="128">
        <v>1185</v>
      </c>
      <c r="AB30" s="128">
        <v>1187</v>
      </c>
      <c r="AC30" s="49" t="s">
        <v>90</v>
      </c>
      <c r="AD30" s="49" t="s">
        <v>90</v>
      </c>
      <c r="AE30" s="49" t="s">
        <v>90</v>
      </c>
      <c r="AF30" s="127" t="s">
        <v>90</v>
      </c>
      <c r="AG30" s="127">
        <v>40279252</v>
      </c>
      <c r="AH30" s="50">
        <f t="shared" si="9"/>
        <v>1312</v>
      </c>
      <c r="AI30" s="51">
        <f t="shared" si="8"/>
        <v>242.64841871647863</v>
      </c>
      <c r="AJ30" s="108">
        <v>0</v>
      </c>
      <c r="AK30" s="108">
        <v>1</v>
      </c>
      <c r="AL30" s="108">
        <v>1</v>
      </c>
      <c r="AM30" s="108">
        <v>1</v>
      </c>
      <c r="AN30" s="108">
        <v>1</v>
      </c>
      <c r="AO30" s="108">
        <v>0</v>
      </c>
      <c r="AP30" s="128">
        <v>9172434</v>
      </c>
      <c r="AQ30" s="128">
        <f t="shared" si="0"/>
        <v>0</v>
      </c>
      <c r="AR30" s="52"/>
      <c r="AS30" s="53" t="s">
        <v>113</v>
      </c>
      <c r="AV30" s="370" t="s">
        <v>117</v>
      </c>
      <c r="AW30" s="370"/>
      <c r="AY30" s="111"/>
    </row>
    <row r="31" spans="1:51" x14ac:dyDescent="0.25">
      <c r="B31" s="41">
        <v>2.8333333333333299</v>
      </c>
      <c r="C31" s="41">
        <v>0.875000000000004</v>
      </c>
      <c r="D31" s="123">
        <v>8</v>
      </c>
      <c r="E31" s="42">
        <f t="shared" si="1"/>
        <v>5.6338028169014089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113</v>
      </c>
      <c r="P31" s="124">
        <v>124</v>
      </c>
      <c r="Q31" s="124">
        <v>51351713</v>
      </c>
      <c r="R31" s="47">
        <f t="shared" si="4"/>
        <v>5138</v>
      </c>
      <c r="S31" s="48">
        <f t="shared" si="5"/>
        <v>123.312</v>
      </c>
      <c r="T31" s="48">
        <f t="shared" si="6"/>
        <v>5.1379999999999999</v>
      </c>
      <c r="U31" s="125">
        <v>1.3</v>
      </c>
      <c r="V31" s="125">
        <f t="shared" si="7"/>
        <v>1.3</v>
      </c>
      <c r="W31" s="126" t="s">
        <v>133</v>
      </c>
      <c r="X31" s="128">
        <v>0</v>
      </c>
      <c r="Y31" s="128">
        <v>1063</v>
      </c>
      <c r="Z31" s="128">
        <v>1187</v>
      </c>
      <c r="AA31" s="128">
        <v>0</v>
      </c>
      <c r="AB31" s="128">
        <v>1187</v>
      </c>
      <c r="AC31" s="49" t="s">
        <v>90</v>
      </c>
      <c r="AD31" s="49" t="s">
        <v>90</v>
      </c>
      <c r="AE31" s="49" t="s">
        <v>90</v>
      </c>
      <c r="AF31" s="127" t="s">
        <v>90</v>
      </c>
      <c r="AG31" s="127">
        <v>40280316</v>
      </c>
      <c r="AH31" s="50">
        <f t="shared" si="9"/>
        <v>1064</v>
      </c>
      <c r="AI31" s="51">
        <f t="shared" si="8"/>
        <v>207.08446866485014</v>
      </c>
      <c r="AJ31" s="108">
        <v>0</v>
      </c>
      <c r="AK31" s="108">
        <v>1</v>
      </c>
      <c r="AL31" s="108">
        <v>1</v>
      </c>
      <c r="AM31" s="108">
        <v>0</v>
      </c>
      <c r="AN31" s="108">
        <v>1</v>
      </c>
      <c r="AO31" s="108">
        <v>0</v>
      </c>
      <c r="AP31" s="128">
        <v>9172434</v>
      </c>
      <c r="AQ31" s="128">
        <f t="shared" si="0"/>
        <v>0</v>
      </c>
      <c r="AR31" s="52"/>
      <c r="AS31" s="53" t="s">
        <v>113</v>
      </c>
      <c r="AV31" s="60" t="s">
        <v>29</v>
      </c>
      <c r="AW31" s="60" t="s">
        <v>74</v>
      </c>
      <c r="AY31" s="111"/>
    </row>
    <row r="32" spans="1:51" x14ac:dyDescent="0.25">
      <c r="B32" s="41">
        <v>2.875</v>
      </c>
      <c r="C32" s="41">
        <v>0.91666666666667096</v>
      </c>
      <c r="D32" s="123">
        <v>8</v>
      </c>
      <c r="E32" s="42">
        <f t="shared" si="1"/>
        <v>5.6338028169014089</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117</v>
      </c>
      <c r="P32" s="124">
        <v>110</v>
      </c>
      <c r="Q32" s="124">
        <v>51356538</v>
      </c>
      <c r="R32" s="47">
        <f t="shared" si="4"/>
        <v>4825</v>
      </c>
      <c r="S32" s="48">
        <f t="shared" si="5"/>
        <v>115.8</v>
      </c>
      <c r="T32" s="48">
        <f t="shared" si="6"/>
        <v>4.8250000000000002</v>
      </c>
      <c r="U32" s="125">
        <v>0.5</v>
      </c>
      <c r="V32" s="125">
        <f t="shared" si="7"/>
        <v>0.5</v>
      </c>
      <c r="W32" s="126" t="s">
        <v>125</v>
      </c>
      <c r="X32" s="128">
        <v>0</v>
      </c>
      <c r="Y32" s="128">
        <v>0</v>
      </c>
      <c r="Z32" s="128">
        <v>1187</v>
      </c>
      <c r="AA32" s="128">
        <v>0</v>
      </c>
      <c r="AB32" s="128">
        <v>1187</v>
      </c>
      <c r="AC32" s="49" t="s">
        <v>90</v>
      </c>
      <c r="AD32" s="49" t="s">
        <v>90</v>
      </c>
      <c r="AE32" s="49" t="s">
        <v>90</v>
      </c>
      <c r="AF32" s="127" t="s">
        <v>90</v>
      </c>
      <c r="AG32" s="127">
        <v>40281268</v>
      </c>
      <c r="AH32" s="50">
        <f t="shared" si="9"/>
        <v>952</v>
      </c>
      <c r="AI32" s="51">
        <f t="shared" si="8"/>
        <v>197.30569948186528</v>
      </c>
      <c r="AJ32" s="108">
        <v>0</v>
      </c>
      <c r="AK32" s="108">
        <v>0</v>
      </c>
      <c r="AL32" s="108">
        <v>1</v>
      </c>
      <c r="AM32" s="108">
        <v>0</v>
      </c>
      <c r="AN32" s="108">
        <v>1</v>
      </c>
      <c r="AO32" s="108">
        <v>0</v>
      </c>
      <c r="AP32" s="128">
        <v>9172434</v>
      </c>
      <c r="AQ32" s="128">
        <f t="shared" si="0"/>
        <v>0</v>
      </c>
      <c r="AR32" s="54">
        <v>1.1399999999999999</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8</v>
      </c>
      <c r="E33" s="42">
        <f t="shared" si="1"/>
        <v>5.6338028169014089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137</v>
      </c>
      <c r="P33" s="124">
        <v>106</v>
      </c>
      <c r="Q33" s="124">
        <v>51360535</v>
      </c>
      <c r="R33" s="47">
        <f t="shared" si="4"/>
        <v>3997</v>
      </c>
      <c r="S33" s="48">
        <f t="shared" si="5"/>
        <v>95.927999999999997</v>
      </c>
      <c r="T33" s="48">
        <f t="shared" si="6"/>
        <v>3.9969999999999999</v>
      </c>
      <c r="U33" s="125">
        <v>1.3</v>
      </c>
      <c r="V33" s="125">
        <f t="shared" si="7"/>
        <v>1.3</v>
      </c>
      <c r="W33" s="126" t="s">
        <v>125</v>
      </c>
      <c r="X33" s="128">
        <v>0</v>
      </c>
      <c r="Y33" s="128">
        <v>0</v>
      </c>
      <c r="Z33" s="128">
        <v>1128</v>
      </c>
      <c r="AA33" s="128">
        <v>0</v>
      </c>
      <c r="AB33" s="128">
        <v>1128</v>
      </c>
      <c r="AC33" s="49" t="s">
        <v>90</v>
      </c>
      <c r="AD33" s="49" t="s">
        <v>90</v>
      </c>
      <c r="AE33" s="49" t="s">
        <v>90</v>
      </c>
      <c r="AF33" s="127" t="s">
        <v>90</v>
      </c>
      <c r="AG33" s="127">
        <v>40281996</v>
      </c>
      <c r="AH33" s="50">
        <f t="shared" si="9"/>
        <v>728</v>
      </c>
      <c r="AI33" s="51">
        <f t="shared" si="8"/>
        <v>182.13660245183888</v>
      </c>
      <c r="AJ33" s="108">
        <v>0</v>
      </c>
      <c r="AK33" s="108">
        <v>0</v>
      </c>
      <c r="AL33" s="108">
        <v>1</v>
      </c>
      <c r="AM33" s="108">
        <v>0</v>
      </c>
      <c r="AN33" s="108">
        <v>1</v>
      </c>
      <c r="AO33" s="108">
        <v>0.4</v>
      </c>
      <c r="AP33" s="128">
        <v>9173770</v>
      </c>
      <c r="AQ33" s="128">
        <f t="shared" si="0"/>
        <v>1336</v>
      </c>
      <c r="AR33" s="52"/>
      <c r="AS33" s="53" t="s">
        <v>113</v>
      </c>
      <c r="AY33" s="111"/>
    </row>
    <row r="34" spans="2:51" x14ac:dyDescent="0.25">
      <c r="B34" s="41">
        <v>2.9583333333333299</v>
      </c>
      <c r="C34" s="41">
        <v>1</v>
      </c>
      <c r="D34" s="123">
        <v>6</v>
      </c>
      <c r="E34" s="42">
        <f t="shared" si="1"/>
        <v>4.2253521126760569</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144</v>
      </c>
      <c r="P34" s="124">
        <v>102</v>
      </c>
      <c r="Q34" s="124">
        <v>51364765</v>
      </c>
      <c r="R34" s="47">
        <f t="shared" si="4"/>
        <v>4230</v>
      </c>
      <c r="S34" s="48">
        <f t="shared" si="5"/>
        <v>101.52</v>
      </c>
      <c r="T34" s="48">
        <f t="shared" si="6"/>
        <v>4.2300000000000004</v>
      </c>
      <c r="U34" s="125">
        <v>3.1</v>
      </c>
      <c r="V34" s="125">
        <f t="shared" si="7"/>
        <v>3.1</v>
      </c>
      <c r="W34" s="126" t="s">
        <v>125</v>
      </c>
      <c r="X34" s="128">
        <v>0</v>
      </c>
      <c r="Y34" s="128">
        <v>0</v>
      </c>
      <c r="Z34" s="128">
        <v>1128</v>
      </c>
      <c r="AA34" s="128">
        <v>0</v>
      </c>
      <c r="AB34" s="128">
        <v>1128</v>
      </c>
      <c r="AC34" s="49" t="s">
        <v>90</v>
      </c>
      <c r="AD34" s="49" t="s">
        <v>90</v>
      </c>
      <c r="AE34" s="49" t="s">
        <v>90</v>
      </c>
      <c r="AF34" s="127" t="s">
        <v>90</v>
      </c>
      <c r="AG34" s="127">
        <v>40282852</v>
      </c>
      <c r="AH34" s="50">
        <f t="shared" si="9"/>
        <v>856</v>
      </c>
      <c r="AI34" s="51">
        <f t="shared" si="8"/>
        <v>202.3640661938534</v>
      </c>
      <c r="AJ34" s="108">
        <v>0</v>
      </c>
      <c r="AK34" s="108">
        <v>0</v>
      </c>
      <c r="AL34" s="108">
        <v>1</v>
      </c>
      <c r="AM34" s="108">
        <v>0</v>
      </c>
      <c r="AN34" s="108">
        <v>1</v>
      </c>
      <c r="AO34" s="108">
        <v>0.4</v>
      </c>
      <c r="AP34" s="128">
        <v>9175063</v>
      </c>
      <c r="AQ34" s="128">
        <f t="shared" si="0"/>
        <v>1293</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126.83333333333333</v>
      </c>
      <c r="Q35" s="65">
        <f>Q34-Q10</f>
        <v>125522</v>
      </c>
      <c r="R35" s="66">
        <f>SUM(R11:R34)</f>
        <v>125522</v>
      </c>
      <c r="S35" s="67">
        <f>AVERAGE(S11:S34)</f>
        <v>125.52200000000001</v>
      </c>
      <c r="T35" s="67">
        <f>SUM(T11:T34)</f>
        <v>125.52200000000001</v>
      </c>
      <c r="U35" s="104"/>
      <c r="V35" s="104"/>
      <c r="W35" s="58"/>
      <c r="X35" s="96"/>
      <c r="Y35" s="97"/>
      <c r="Z35" s="97"/>
      <c r="AA35" s="97"/>
      <c r="AB35" s="98"/>
      <c r="AC35" s="96"/>
      <c r="AD35" s="97"/>
      <c r="AE35" s="98"/>
      <c r="AF35" s="99"/>
      <c r="AG35" s="68"/>
      <c r="AH35" s="69">
        <f>SUM(AH11:AH34)</f>
        <v>26840</v>
      </c>
      <c r="AI35" s="70">
        <f>$AH$35/$T35</f>
        <v>213.82705820493618</v>
      </c>
      <c r="AJ35" s="99"/>
      <c r="AK35" s="100"/>
      <c r="AL35" s="100"/>
      <c r="AM35" s="100"/>
      <c r="AN35" s="101"/>
      <c r="AO35" s="71"/>
      <c r="AP35" s="72">
        <f>AP34-AP10</f>
        <v>7260</v>
      </c>
      <c r="AQ35" s="73">
        <f>SUM(AQ11:AQ34)</f>
        <v>7260</v>
      </c>
      <c r="AR35" s="74">
        <f>AVERAGE(AR11:AR34)</f>
        <v>1.2183333333333335</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124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6" t="s">
        <v>153</v>
      </c>
      <c r="C40" s="116"/>
      <c r="D40" s="116"/>
      <c r="E40" s="116"/>
      <c r="F40" s="116"/>
      <c r="G40" s="116"/>
      <c r="H40" s="116"/>
      <c r="I40" s="117"/>
      <c r="J40" s="117"/>
      <c r="K40" s="117"/>
      <c r="L40" s="117"/>
      <c r="M40" s="117"/>
      <c r="N40" s="117"/>
      <c r="O40" s="117"/>
      <c r="P40" s="117"/>
      <c r="Q40" s="117"/>
      <c r="R40" s="117"/>
      <c r="S40" s="119"/>
      <c r="T40" s="119"/>
      <c r="U40" s="119"/>
      <c r="V40" s="119"/>
      <c r="W40" s="112"/>
      <c r="X40" s="112"/>
      <c r="Y40" s="112"/>
      <c r="Z40" s="112"/>
      <c r="AA40" s="112"/>
      <c r="AB40" s="112"/>
      <c r="AC40" s="112"/>
      <c r="AD40" s="112"/>
      <c r="AE40" s="112"/>
      <c r="AM40" s="113"/>
      <c r="AN40" s="113"/>
      <c r="AO40" s="113"/>
      <c r="AP40" s="113"/>
      <c r="AQ40" s="113"/>
      <c r="AR40" s="113"/>
      <c r="AS40" s="114"/>
      <c r="AV40" s="111"/>
      <c r="AW40" s="107"/>
      <c r="AX40" s="107"/>
      <c r="AY40" s="107"/>
    </row>
    <row r="41" spans="2:51" x14ac:dyDescent="0.25">
      <c r="B41" s="122" t="s">
        <v>130</v>
      </c>
      <c r="C41" s="116"/>
      <c r="D41" s="116"/>
      <c r="E41" s="121"/>
      <c r="F41" s="121"/>
      <c r="G41" s="121"/>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134</v>
      </c>
      <c r="C42" s="116"/>
      <c r="D42" s="116"/>
      <c r="E42" s="121"/>
      <c r="F42" s="121"/>
      <c r="G42" s="121"/>
      <c r="H42" s="116"/>
      <c r="I42" s="117"/>
      <c r="J42" s="117"/>
      <c r="K42" s="117"/>
      <c r="L42" s="117"/>
      <c r="M42" s="117"/>
      <c r="N42" s="117"/>
      <c r="O42" s="117"/>
      <c r="P42" s="117"/>
      <c r="Q42" s="117"/>
      <c r="R42" s="117"/>
      <c r="S42" s="120"/>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91" t="s">
        <v>139</v>
      </c>
      <c r="C43" s="116"/>
      <c r="D43" s="116"/>
      <c r="E43" s="116"/>
      <c r="F43" s="116"/>
      <c r="G43" s="116"/>
      <c r="H43" s="116"/>
      <c r="I43" s="117"/>
      <c r="J43" s="117"/>
      <c r="K43" s="117"/>
      <c r="L43" s="117"/>
      <c r="M43" s="117"/>
      <c r="N43" s="117"/>
      <c r="O43" s="117"/>
      <c r="P43" s="117"/>
      <c r="Q43" s="117"/>
      <c r="R43" s="117"/>
      <c r="S43" s="117"/>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140</v>
      </c>
      <c r="C44" s="116"/>
      <c r="D44" s="116"/>
      <c r="E44" s="116"/>
      <c r="F44" s="116"/>
      <c r="G44" s="116"/>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118" t="s">
        <v>180</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91" t="s">
        <v>181</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176</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1:51" x14ac:dyDescent="0.25">
      <c r="B49" s="122" t="s">
        <v>136</v>
      </c>
      <c r="C49" s="129"/>
      <c r="D49" s="129"/>
      <c r="E49" s="129"/>
      <c r="F49" s="130"/>
      <c r="G49" s="117"/>
      <c r="H49" s="117"/>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1:51" x14ac:dyDescent="0.25">
      <c r="B50" s="122" t="s">
        <v>137</v>
      </c>
      <c r="C50" s="116"/>
      <c r="D50" s="116"/>
      <c r="E50" s="116"/>
      <c r="F50" s="116"/>
      <c r="G50" s="116"/>
      <c r="H50" s="116"/>
      <c r="I50" s="117"/>
      <c r="J50" s="117"/>
      <c r="K50" s="117"/>
      <c r="L50" s="117"/>
      <c r="M50" s="117"/>
      <c r="N50" s="117"/>
      <c r="O50" s="117"/>
      <c r="P50" s="117"/>
      <c r="Q50" s="120"/>
      <c r="R50" s="119"/>
      <c r="S50" s="119"/>
      <c r="T50" s="137"/>
      <c r="U50" s="112"/>
      <c r="V50" s="112"/>
      <c r="W50" s="112"/>
      <c r="X50" s="112"/>
      <c r="Y50" s="112"/>
      <c r="Z50" s="112"/>
      <c r="AA50" s="112"/>
      <c r="AB50" s="112"/>
      <c r="AC50" s="112"/>
      <c r="AK50" s="113"/>
      <c r="AL50" s="113"/>
      <c r="AM50" s="113"/>
      <c r="AN50" s="113"/>
      <c r="AO50" s="113"/>
      <c r="AP50" s="113"/>
      <c r="AQ50" s="114"/>
      <c r="AR50" s="109"/>
      <c r="AS50" s="109"/>
      <c r="AT50" s="111"/>
      <c r="AU50" s="107"/>
      <c r="AV50" s="107"/>
      <c r="AW50" s="107"/>
      <c r="AX50" s="107"/>
      <c r="AY50" s="107"/>
    </row>
    <row r="51" spans="1:51" x14ac:dyDescent="0.25">
      <c r="B51" s="91" t="s">
        <v>182</v>
      </c>
      <c r="C51" s="116"/>
      <c r="D51" s="116"/>
      <c r="E51" s="116"/>
      <c r="F51" s="116"/>
      <c r="G51" s="116"/>
      <c r="H51" s="116"/>
      <c r="I51" s="117"/>
      <c r="J51" s="117"/>
      <c r="K51" s="117"/>
      <c r="L51" s="117"/>
      <c r="M51" s="117"/>
      <c r="N51" s="117"/>
      <c r="O51" s="117"/>
      <c r="P51" s="117"/>
      <c r="Q51" s="120"/>
      <c r="R51" s="119"/>
      <c r="S51" s="119"/>
      <c r="T51" s="137"/>
      <c r="U51" s="112"/>
      <c r="V51" s="112"/>
      <c r="W51" s="112"/>
      <c r="X51" s="112"/>
      <c r="Y51" s="112"/>
      <c r="Z51" s="112"/>
      <c r="AA51" s="112"/>
      <c r="AB51" s="112"/>
      <c r="AC51" s="112"/>
      <c r="AK51" s="113"/>
      <c r="AL51" s="113"/>
      <c r="AM51" s="113"/>
      <c r="AN51" s="113"/>
      <c r="AO51" s="113"/>
      <c r="AP51" s="113"/>
      <c r="AQ51" s="114"/>
      <c r="AR51" s="109"/>
      <c r="AS51" s="109"/>
      <c r="AT51" s="111"/>
      <c r="AU51" s="107"/>
      <c r="AV51" s="107"/>
      <c r="AW51" s="107"/>
      <c r="AX51" s="107"/>
      <c r="AY51" s="107"/>
    </row>
    <row r="52" spans="1:51" x14ac:dyDescent="0.25">
      <c r="A52" s="208"/>
      <c r="B52" s="118" t="s">
        <v>183</v>
      </c>
      <c r="C52" s="116"/>
      <c r="D52" s="129"/>
      <c r="E52" s="129"/>
      <c r="F52" s="130"/>
      <c r="G52" s="117"/>
      <c r="H52" s="117"/>
      <c r="I52" s="117"/>
      <c r="J52" s="117"/>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1:51" x14ac:dyDescent="0.25">
      <c r="B53" s="122" t="s">
        <v>138</v>
      </c>
      <c r="C53" s="116"/>
      <c r="D53" s="116"/>
      <c r="E53" s="116"/>
      <c r="F53" s="116"/>
      <c r="G53" s="116"/>
      <c r="H53" s="116"/>
      <c r="I53" s="116"/>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1:51" x14ac:dyDescent="0.25">
      <c r="B54" s="91" t="s">
        <v>178</v>
      </c>
      <c r="C54" s="116"/>
      <c r="D54" s="116"/>
      <c r="E54" s="116"/>
      <c r="F54" s="116"/>
      <c r="G54" s="116"/>
      <c r="H54" s="116"/>
      <c r="I54" s="117"/>
      <c r="J54" s="117"/>
      <c r="K54" s="117"/>
      <c r="L54" s="117"/>
      <c r="M54" s="117"/>
      <c r="N54" s="117"/>
      <c r="O54" s="11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1:51" x14ac:dyDescent="0.25">
      <c r="B55" s="91"/>
      <c r="C55" s="116"/>
      <c r="D55" s="116"/>
      <c r="E55" s="116"/>
      <c r="F55" s="116"/>
      <c r="G55" s="116"/>
      <c r="H55" s="116"/>
      <c r="I55" s="116"/>
      <c r="J55" s="117"/>
      <c r="K55" s="117"/>
      <c r="L55" s="117"/>
      <c r="M55" s="117"/>
      <c r="N55" s="117"/>
      <c r="O55" s="117"/>
      <c r="P55" s="117"/>
      <c r="Q55" s="117"/>
      <c r="R55" s="117"/>
      <c r="S55" s="117"/>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1:51" x14ac:dyDescent="0.25">
      <c r="B56" s="91"/>
      <c r="C56" s="116"/>
      <c r="D56" s="116"/>
      <c r="E56" s="116"/>
      <c r="F56" s="116"/>
      <c r="G56" s="116"/>
      <c r="H56" s="116"/>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1:51" x14ac:dyDescent="0.25">
      <c r="B57" s="118"/>
      <c r="C57" s="116"/>
      <c r="D57" s="116"/>
      <c r="E57" s="94"/>
      <c r="F57" s="116"/>
      <c r="G57" s="116"/>
      <c r="H57" s="116"/>
      <c r="I57" s="116"/>
      <c r="J57" s="117"/>
      <c r="K57" s="117"/>
      <c r="L57" s="117"/>
      <c r="M57" s="117"/>
      <c r="N57" s="117"/>
      <c r="O57" s="117"/>
      <c r="P57" s="117"/>
      <c r="Q57" s="117"/>
      <c r="R57" s="117"/>
      <c r="S57" s="117"/>
      <c r="T57" s="120"/>
      <c r="U57" s="82"/>
      <c r="V57" s="82"/>
      <c r="W57" s="112"/>
      <c r="X57" s="112"/>
      <c r="Y57" s="112"/>
      <c r="Z57" s="92"/>
      <c r="AA57" s="112"/>
      <c r="AB57" s="112"/>
      <c r="AC57" s="112"/>
      <c r="AD57" s="112"/>
      <c r="AE57" s="112"/>
      <c r="AM57" s="113"/>
      <c r="AN57" s="113"/>
      <c r="AO57" s="113"/>
      <c r="AP57" s="113"/>
      <c r="AQ57" s="113"/>
      <c r="AR57" s="113"/>
      <c r="AS57" s="114"/>
      <c r="AV57" s="111"/>
      <c r="AW57" s="107"/>
      <c r="AX57" s="107"/>
      <c r="AY57" s="107"/>
    </row>
    <row r="58" spans="1:51" x14ac:dyDescent="0.25">
      <c r="B58" s="118"/>
      <c r="C58" s="116"/>
      <c r="D58" s="116"/>
      <c r="E58" s="116"/>
      <c r="F58" s="116"/>
      <c r="G58" s="116"/>
      <c r="H58" s="116"/>
      <c r="I58" s="94"/>
      <c r="J58" s="117"/>
      <c r="K58" s="117"/>
      <c r="L58" s="117"/>
      <c r="M58" s="117"/>
      <c r="N58" s="117"/>
      <c r="O58" s="117"/>
      <c r="P58" s="117"/>
      <c r="Q58" s="117"/>
      <c r="R58" s="117"/>
      <c r="S58" s="92"/>
      <c r="T58" s="92"/>
      <c r="U58" s="92"/>
      <c r="V58" s="92"/>
      <c r="W58" s="92"/>
      <c r="X58" s="92"/>
      <c r="Y58" s="92"/>
      <c r="Z58" s="83"/>
      <c r="AA58" s="92"/>
      <c r="AB58" s="92"/>
      <c r="AC58" s="92"/>
      <c r="AD58" s="92"/>
      <c r="AE58" s="92"/>
      <c r="AF58" s="92"/>
      <c r="AG58" s="92"/>
      <c r="AH58" s="92"/>
      <c r="AI58" s="92"/>
      <c r="AJ58" s="92"/>
      <c r="AK58" s="92"/>
      <c r="AL58" s="92"/>
      <c r="AM58" s="92"/>
      <c r="AN58" s="92"/>
      <c r="AO58" s="92"/>
      <c r="AP58" s="92"/>
      <c r="AQ58" s="92"/>
      <c r="AR58" s="92"/>
      <c r="AS58" s="92"/>
      <c r="AT58" s="92"/>
      <c r="AU58" s="92"/>
      <c r="AV58" s="111"/>
      <c r="AW58" s="107"/>
      <c r="AX58" s="107"/>
      <c r="AY58" s="107"/>
    </row>
    <row r="59" spans="1:51" x14ac:dyDescent="0.25">
      <c r="B59" s="118"/>
      <c r="C59" s="116"/>
      <c r="D59" s="94"/>
      <c r="E59" s="116"/>
      <c r="F59" s="116"/>
      <c r="G59" s="116"/>
      <c r="H59" s="116"/>
      <c r="I59" s="94"/>
      <c r="J59" s="92"/>
      <c r="K59" s="92"/>
      <c r="L59" s="92"/>
      <c r="M59" s="92"/>
      <c r="N59" s="92"/>
      <c r="O59" s="92"/>
      <c r="P59" s="92"/>
      <c r="Q59" s="92"/>
      <c r="R59" s="92"/>
      <c r="S59" s="92"/>
      <c r="T59" s="92"/>
      <c r="U59" s="92"/>
      <c r="V59" s="92"/>
      <c r="W59" s="83"/>
      <c r="X59" s="83"/>
      <c r="Y59" s="83"/>
      <c r="Z59" s="112"/>
      <c r="AA59" s="83"/>
      <c r="AB59" s="83"/>
      <c r="AC59" s="83"/>
      <c r="AD59" s="83"/>
      <c r="AE59" s="83"/>
      <c r="AF59" s="83"/>
      <c r="AG59" s="83"/>
      <c r="AH59" s="83"/>
      <c r="AI59" s="83"/>
      <c r="AJ59" s="83"/>
      <c r="AK59" s="83"/>
      <c r="AL59" s="83"/>
      <c r="AM59" s="83"/>
      <c r="AN59" s="83"/>
      <c r="AO59" s="83"/>
      <c r="AP59" s="83"/>
      <c r="AQ59" s="83"/>
      <c r="AR59" s="83"/>
      <c r="AS59" s="83"/>
      <c r="AT59" s="83"/>
      <c r="AU59" s="83"/>
      <c r="AV59" s="111"/>
      <c r="AW59" s="107"/>
      <c r="AX59" s="107"/>
      <c r="AY59" s="107"/>
    </row>
    <row r="60" spans="1:51" x14ac:dyDescent="0.25">
      <c r="B60" s="95"/>
      <c r="C60" s="122"/>
      <c r="D60" s="94"/>
      <c r="E60" s="116"/>
      <c r="F60" s="116"/>
      <c r="G60" s="116"/>
      <c r="H60" s="116"/>
      <c r="I60" s="116"/>
      <c r="J60" s="92"/>
      <c r="K60" s="92"/>
      <c r="L60" s="92"/>
      <c r="M60" s="92"/>
      <c r="N60" s="92"/>
      <c r="O60" s="92"/>
      <c r="P60" s="92"/>
      <c r="Q60" s="92"/>
      <c r="R60" s="92"/>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1:51" x14ac:dyDescent="0.25">
      <c r="B61" s="95"/>
      <c r="C61" s="122"/>
      <c r="D61" s="116"/>
      <c r="E61" s="94"/>
      <c r="F61" s="116"/>
      <c r="G61" s="116"/>
      <c r="H61" s="116"/>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1:51" x14ac:dyDescent="0.25">
      <c r="B62" s="95"/>
      <c r="C62" s="118"/>
      <c r="D62" s="116"/>
      <c r="E62" s="94"/>
      <c r="F62" s="116"/>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1:51" x14ac:dyDescent="0.25">
      <c r="B63" s="95"/>
      <c r="C63" s="118"/>
      <c r="D63" s="116"/>
      <c r="E63" s="116"/>
      <c r="F63" s="94"/>
      <c r="G63" s="94"/>
      <c r="H63" s="94"/>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1:51" x14ac:dyDescent="0.25">
      <c r="B64" s="95"/>
      <c r="C64" s="92"/>
      <c r="D64" s="116"/>
      <c r="E64" s="116"/>
      <c r="F64" s="94"/>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95"/>
      <c r="C65" s="122"/>
      <c r="D65" s="92"/>
      <c r="E65" s="116"/>
      <c r="F65" s="116"/>
      <c r="G65" s="116"/>
      <c r="H65" s="116"/>
      <c r="I65" s="92"/>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ht="229.5" customHeight="1" x14ac:dyDescent="0.25">
      <c r="B66" s="1"/>
      <c r="C66" s="118"/>
      <c r="D66" s="92"/>
      <c r="E66" s="116"/>
      <c r="F66" s="116"/>
      <c r="G66" s="116"/>
      <c r="H66" s="116"/>
      <c r="I66" s="116"/>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U66" s="107"/>
      <c r="AV66" s="111"/>
      <c r="AW66" s="107"/>
      <c r="AX66" s="107"/>
      <c r="AY66" s="107"/>
    </row>
    <row r="67" spans="1:51" x14ac:dyDescent="0.25">
      <c r="A67" s="112"/>
      <c r="B67" s="1"/>
      <c r="C67" s="122"/>
      <c r="D67" s="116"/>
      <c r="E67" s="92"/>
      <c r="F67" s="116"/>
      <c r="G67" s="116"/>
      <c r="H67" s="116"/>
      <c r="I67" s="113"/>
      <c r="J67" s="113"/>
      <c r="K67" s="113"/>
      <c r="L67" s="113"/>
      <c r="M67" s="113"/>
      <c r="N67" s="113"/>
      <c r="O67" s="114"/>
      <c r="P67" s="109"/>
      <c r="R67" s="111"/>
      <c r="AS67" s="107"/>
      <c r="AT67" s="107"/>
      <c r="AU67" s="107"/>
      <c r="AV67" s="107"/>
      <c r="AW67" s="107"/>
      <c r="AX67" s="107"/>
      <c r="AY67" s="107"/>
    </row>
    <row r="68" spans="1:51" x14ac:dyDescent="0.25">
      <c r="A68" s="112"/>
      <c r="B68" s="81"/>
      <c r="C68" s="90"/>
      <c r="D68" s="116"/>
      <c r="E68" s="92"/>
      <c r="F68" s="116"/>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F69" s="92"/>
      <c r="G69" s="92"/>
      <c r="H69" s="92"/>
      <c r="I69" s="113"/>
      <c r="J69" s="113"/>
      <c r="K69" s="113"/>
      <c r="L69" s="113"/>
      <c r="M69" s="113"/>
      <c r="N69" s="113"/>
      <c r="O69" s="114"/>
      <c r="P69" s="109"/>
      <c r="R69" s="109"/>
      <c r="AS69" s="107"/>
      <c r="AT69" s="107"/>
      <c r="AU69" s="107"/>
      <c r="AV69" s="107"/>
      <c r="AW69" s="107"/>
      <c r="AX69" s="107"/>
      <c r="AY69" s="107"/>
    </row>
    <row r="70" spans="1:51" x14ac:dyDescent="0.25">
      <c r="A70" s="112"/>
      <c r="B70" s="81"/>
      <c r="I70" s="113"/>
      <c r="J70" s="113"/>
      <c r="K70" s="113"/>
      <c r="L70" s="113"/>
      <c r="M70" s="113"/>
      <c r="N70" s="113"/>
      <c r="O70" s="114"/>
      <c r="P70" s="109"/>
      <c r="R70" s="109"/>
      <c r="AS70" s="107"/>
      <c r="AT70" s="107"/>
      <c r="AU70" s="107"/>
      <c r="AV70" s="107"/>
      <c r="AW70" s="107"/>
      <c r="AX70" s="107"/>
      <c r="AY70" s="107"/>
    </row>
    <row r="71" spans="1:51" x14ac:dyDescent="0.25">
      <c r="A71" s="112"/>
      <c r="B71" s="81"/>
      <c r="I71" s="113"/>
      <c r="J71" s="113"/>
      <c r="K71" s="113"/>
      <c r="L71" s="113"/>
      <c r="M71" s="113"/>
      <c r="N71" s="113"/>
      <c r="O71" s="114"/>
      <c r="P71" s="109"/>
      <c r="R71" s="109"/>
      <c r="AS71" s="107"/>
      <c r="AT71" s="107"/>
      <c r="AU71" s="107"/>
      <c r="AV71" s="107"/>
      <c r="AW71" s="107"/>
      <c r="AX71" s="107"/>
      <c r="AY71" s="107"/>
    </row>
    <row r="72" spans="1:51" x14ac:dyDescent="0.25">
      <c r="A72" s="112"/>
      <c r="B72" s="92"/>
      <c r="I72" s="113"/>
      <c r="J72" s="113"/>
      <c r="K72" s="113"/>
      <c r="L72" s="113"/>
      <c r="M72" s="113"/>
      <c r="N72" s="113"/>
      <c r="O72" s="114"/>
      <c r="P72" s="109"/>
      <c r="R72" s="109"/>
      <c r="AS72" s="107"/>
      <c r="AT72" s="107"/>
      <c r="AU72" s="107"/>
      <c r="AV72" s="107"/>
      <c r="AW72" s="107"/>
      <c r="AX72" s="107"/>
      <c r="AY72" s="107"/>
    </row>
    <row r="73" spans="1:51" x14ac:dyDescent="0.25">
      <c r="A73" s="112"/>
      <c r="B73" s="92"/>
      <c r="I73" s="113"/>
      <c r="J73" s="113"/>
      <c r="K73" s="113"/>
      <c r="L73" s="113"/>
      <c r="M73" s="113"/>
      <c r="N73" s="113"/>
      <c r="O73" s="114"/>
      <c r="P73" s="109"/>
      <c r="R73" s="83"/>
      <c r="AS73" s="107"/>
      <c r="AT73" s="107"/>
      <c r="AU73" s="107"/>
      <c r="AV73" s="107"/>
      <c r="AW73" s="107"/>
      <c r="AX73" s="107"/>
      <c r="AY73" s="107"/>
    </row>
    <row r="74" spans="1:51" x14ac:dyDescent="0.25">
      <c r="A74" s="112"/>
      <c r="B74" s="81"/>
      <c r="I74" s="113"/>
      <c r="J74" s="113"/>
      <c r="K74" s="113"/>
      <c r="L74" s="113"/>
      <c r="M74" s="113"/>
      <c r="N74" s="113"/>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R95" s="109"/>
      <c r="S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Q97" s="109"/>
      <c r="R97" s="109"/>
      <c r="S97" s="109"/>
      <c r="T97" s="109"/>
      <c r="AS97" s="107"/>
      <c r="AT97" s="107"/>
      <c r="AU97" s="107"/>
      <c r="AV97" s="107"/>
      <c r="AW97" s="107"/>
      <c r="AX97" s="107"/>
      <c r="AY97" s="107"/>
    </row>
    <row r="98" spans="15:51" x14ac:dyDescent="0.25">
      <c r="O98" s="13"/>
      <c r="P98" s="109"/>
      <c r="T98" s="109"/>
      <c r="AS98" s="107"/>
      <c r="AT98" s="107"/>
      <c r="AU98" s="107"/>
      <c r="AV98" s="107"/>
      <c r="AW98" s="107"/>
      <c r="AX98" s="107"/>
      <c r="AY98" s="107"/>
    </row>
    <row r="99" spans="15:51" x14ac:dyDescent="0.25">
      <c r="O99" s="109"/>
      <c r="Q99" s="109"/>
      <c r="R99" s="109"/>
      <c r="S99" s="109"/>
      <c r="AS99" s="107"/>
      <c r="AT99" s="107"/>
      <c r="AU99" s="107"/>
      <c r="AV99" s="107"/>
      <c r="AW99" s="107"/>
      <c r="AX99" s="107"/>
      <c r="AY99" s="107"/>
    </row>
    <row r="100" spans="15:51" x14ac:dyDescent="0.25">
      <c r="O100" s="13"/>
      <c r="P100" s="109"/>
      <c r="Q100" s="109"/>
      <c r="R100" s="109"/>
      <c r="S100" s="109"/>
      <c r="T100" s="109"/>
      <c r="AS100" s="107"/>
      <c r="AT100" s="107"/>
      <c r="AU100" s="107"/>
      <c r="AV100" s="107"/>
      <c r="AW100" s="107"/>
      <c r="AX100" s="107"/>
      <c r="AY100" s="107"/>
    </row>
    <row r="101" spans="15:51" x14ac:dyDescent="0.25">
      <c r="O101" s="13"/>
      <c r="P101" s="109"/>
      <c r="Q101" s="109"/>
      <c r="R101" s="109"/>
      <c r="S101" s="109"/>
      <c r="T101" s="109"/>
      <c r="U101" s="109"/>
      <c r="AS101" s="107"/>
      <c r="AT101" s="107"/>
      <c r="AU101" s="107"/>
      <c r="AV101" s="107"/>
      <c r="AW101" s="107"/>
      <c r="AX101" s="107"/>
      <c r="AY101" s="107"/>
    </row>
    <row r="102" spans="15:51" x14ac:dyDescent="0.25">
      <c r="O102" s="13"/>
      <c r="P102" s="109"/>
      <c r="T102" s="109"/>
      <c r="U102" s="109"/>
      <c r="AS102" s="107"/>
      <c r="AT102" s="107"/>
      <c r="AU102" s="107"/>
      <c r="AV102" s="107"/>
      <c r="AW102" s="107"/>
      <c r="AX102" s="107"/>
      <c r="AY102" s="107"/>
    </row>
    <row r="114" spans="45:51" x14ac:dyDescent="0.25">
      <c r="AS114" s="107"/>
      <c r="AT114" s="107"/>
      <c r="AU114" s="107"/>
      <c r="AV114" s="107"/>
      <c r="AW114" s="107"/>
      <c r="AX114" s="107"/>
      <c r="AY114" s="107"/>
    </row>
  </sheetData>
  <protectedRanges>
    <protectedRange sqref="N58:R58 B74 S60:T66 B66:B71 N61:R66 T41:T42 S56:T57 T55" name="Range2_12_5_1_1"/>
    <protectedRange sqref="N10 L10 L6 D6 D8 AD8 AF8 O8:U8 AJ8:AR8 AF10 AR11:AR34 L24:N31 N12:N23 N32:N34 N11:V11 E11:E34 G11:G34 O12:V34 X11:AG34" name="Range1_16_3_1_1"/>
    <protectedRange sqref="I63 J61:M66 J58:M58 I66"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7:H67 F68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72:B73 J59:R60 D65:D66 I64:I65 Z57:Z58 S58:Y59 AA58:AU59 E67:E68 G68:H69 F69" name="Range2_2_1_10_1_1_1_2"/>
    <protectedRange sqref="C64" name="Range2_2_1_10_2_1_1_1"/>
    <protectedRange sqref="G64:H64 D61 F65 E63 N57:R57" name="Range2_12_1_6_1_1"/>
    <protectedRange sqref="I60:I62 I57:M57 G65:H66 G58:H60 E64:E65 F66:F67 F59:F61 E58:E59" name="Range2_2_12_1_7_1_1"/>
    <protectedRange sqref="D62:D63" name="Range2_1_1_1_1_11_1_2_1_1"/>
    <protectedRange sqref="E60 G61:H61 F62" name="Range2_2_2_9_1_1_1_1"/>
    <protectedRange sqref="D58" name="Range2_1_1_1_1_1_9_1_1_1_1"/>
    <protectedRange sqref="C62" name="Range2_1_1_2_1_1"/>
    <protectedRange sqref="C61" name="Range2_1_2_2_1_1"/>
    <protectedRange sqref="C60" name="Range2_3_2_1_1"/>
    <protectedRange sqref="F58" name="Range2_2_12_1_1_1_1_1"/>
    <protectedRange sqref="E61:E62 F63:F64 G62:H63 I58:I59" name="Range2_2_1_1_1_1"/>
    <protectedRange sqref="D59:D60" name="Range2_1_1_1_1_1_1_1_1"/>
    <protectedRange sqref="AS11:AS15" name="Range1_4_1_1_1_1"/>
    <protectedRange sqref="J11:J15 J26:J34" name="Range1_1_2_1_10_1_1_1_1"/>
    <protectedRange sqref="R73" name="Range2_2_1_10_1_1_1_1_1"/>
    <protectedRange sqref="T40" name="Range2_12_5_1_1_4"/>
    <protectedRange sqref="S38:S39" name="Range2_12_3_1_1_1_1"/>
    <protectedRange sqref="D38:H38 N38:R38 R39" name="Range2_12_1_3_1_1_1_1"/>
    <protectedRange sqref="I38:M38" name="Range2_2_12_1_6_1_1_1_1"/>
    <protectedRange sqref="C38" name="Range2_3_1_1_1_1_1"/>
    <protectedRange sqref="S40" name="Range2_12_5_1_1_4_1"/>
    <protectedRange sqref="R40" name="Range2_12_1_5_1_1_1_1_1"/>
    <protectedRange sqref="S41:S42" name="Range2_12_5_1_1_2_3_1"/>
    <protectedRange sqref="S55" name="Range2_12_2_1_1_1_2_1_1"/>
    <protectedRange sqref="T53:T54 T49" name="Range2_12_5_1_1_3"/>
    <protectedRange sqref="T47:T48" name="Range2_12_5_1_1_2_2"/>
    <protectedRange sqref="S53:S54 S47:S49" name="Range2_12_4_1_1_1_4_2_2_2"/>
    <protectedRange sqref="T44:T46" name="Range2_12_5_1_1_2_1_1"/>
    <protectedRange sqref="T43" name="Range2_12_5_1_1_6_1_1_1_1_1_1_1"/>
    <protectedRange sqref="S43" name="Range2_12_5_1_1_5_3_1_1_1_1_1_1_1"/>
    <protectedRange sqref="S44:S46" name="Range2_12_4_1_1_1_4_2_2_1_1"/>
    <protectedRange sqref="B63:B65" name="Range2_12_5_1_1_2"/>
    <protectedRange sqref="B62" name="Range2_12_5_1_1_2_1_4_1_1_1_2_1_1_1_1_1_1_1"/>
    <protectedRange sqref="B61" name="Range2_12_5_1_1_2_1"/>
    <protectedRange sqref="Q10 AG10 AP10" name="Range1_16_3_1_1_1_1_1"/>
    <protectedRange sqref="N56:R56" name="Range2_12_1_6_1_1_1_1"/>
    <protectedRange sqref="J56:M56" name="Range2_2_12_1_7_1_1_2_1"/>
    <protectedRange sqref="B60" name="Range2_12_5_1_1_2_1_2_1"/>
    <protectedRange sqref="I56" name="Range2_2_12_1_7_1_1_2_2_1_1_1"/>
    <protectedRange sqref="F11:F22" name="Range1_16_3_1_1_2_1_1_1_2_1_1"/>
    <protectedRange sqref="W32:W34" name="Range1_16_3_1_1_1_1_2_1_1"/>
    <protectedRange sqref="R41" name="Range2_12_1_6_1_1_1_1_2_1_1"/>
    <protectedRange sqref="B40:B41" name="Range2_12_5_1_1_1_1"/>
    <protectedRange sqref="E40:H40" name="Range2_2_12_1_7_1_1_1_1"/>
    <protectedRange sqref="D40" name="Range2_3_2_1_3_1_1_2_10_1_1_1_1_1_1"/>
    <protectedRange sqref="C40" name="Range2_1_1_1_1_11_1_2_1_1_1_1"/>
    <protectedRange sqref="N39:Q39" name="Range2_12_1_3_1_1_1_1_1"/>
    <protectedRange sqref="E39:M39" name="Range2_2_12_1_6_1_1_1_1_1"/>
    <protectedRange sqref="D39" name="Range2_1_1_1_1_11_1_1_1_1_1_1_1"/>
    <protectedRange sqref="C39" name="Range2_1_2_1_1_1_1_1_1"/>
    <protectedRange sqref="Q40" name="Range2_12_1_5_1_1_1_1_1_1"/>
    <protectedRange sqref="N40:P40" name="Range2_12_1_2_2_1_1_1_1_1_1"/>
    <protectedRange sqref="K40:M40" name="Range2_2_12_1_4_2_1_1_1_1_1_1"/>
    <protectedRange sqref="G41:H41" name="Range2_2_12_1_3_1_1_1_1_1_4_1_1"/>
    <protectedRange sqref="E41:F41" name="Range2_2_12_1_7_1_1_3_1_1_2"/>
    <protectedRange sqref="I40:J40" name="Range2_2_12_1_4_2_1_1_1_2_1_1_1"/>
    <protectedRange sqref="Q41" name="Range2_12_1_6_1_1_1_1_2_1"/>
    <protectedRange sqref="N41:P41" name="Range2_12_1_2_3_1_1_1_1_2_1"/>
    <protectedRange sqref="I41:M41" name="Range2_2_12_1_4_3_1_1_1_1_2_1"/>
    <protectedRange sqref="D41" name="Range2_2_12_1_3_1_2_1_1_1_2_1_2_1_1"/>
    <protectedRange sqref="D57:E57" name="Range2_2_12_1_3_1_2_1_1_1_3_1_1_1_1_1_1_1_2_1_1_1_1_1_1_1_1_1"/>
    <protectedRange sqref="G57:H57" name="Range2_2_12_1_3_3_1_1_1_2_1_1_1_1_1_1_1_1_1_1_1_1_1_1_1_1_1_1_1_1"/>
    <protectedRange sqref="F57" name="Range2_2_12_1_3_1_2_1_1_1_3_1_1_1_1_1_3_1_1_1_1_1_1_1_1_2_1_1_1_1"/>
    <protectedRange sqref="G56:H56" name="Range2_2_12_1_3_1_2_1_1_1_2_1_1_1_1_1_1_2_1_1_1_1_1_2_1_1_1_1_1_1_1"/>
    <protectedRange sqref="D56:E56" name="Range2_2_12_1_3_1_2_1_1_1_2_1_1_1_1_3_1_1_1_1_1_2_1_1_1_1_1_1_1_1"/>
    <protectedRange sqref="F56" name="Range2_2_12_1_3_1_2_1_1_1_3_1_1_1_1_1_3_1_1_1_1_1_1_1_1_1_1_1_1_1_1_1"/>
    <protectedRange sqref="Q55:R55" name="Range2_12_1_6_1_1_1_2_3_1_1_3_1_1_1_1_1_1_1_1_1_1_1"/>
    <protectedRange sqref="N55:P55" name="Range2_12_1_2_3_1_1_1_2_3_1_1_3_1_1_1_1_1_1_1_1_1_1_1"/>
    <protectedRange sqref="J55:M55" name="Range2_2_12_1_4_3_1_1_1_3_3_1_1_3_1_1_1_1_1_1_1_1_1_1_1"/>
    <protectedRange sqref="I55" name="Range2_2_12_1_7_1_1_2_2_1_1_1_1_1_1"/>
    <protectedRange sqref="R54" name="Range2_12_1_6_1_1_1_2_3_2_1_1_3_1_1_1_1_1"/>
    <protectedRange sqref="R42" name="Range2_12_1_6_1_1_1_1_2_1_1_1_1_1_1"/>
    <protectedRange sqref="R50:R51" name="Range2_12_5_1_1_3_1_1_1_1_1_1"/>
    <protectedRange sqref="R53 R47:R49" name="Range2_12_1_6_1_1_1_2_3_2_1_1_3_1_1_1_1_1_1"/>
    <protectedRange sqref="R43" name="Range2_12_1_6_1_1_1_2_3_2_1_1_2_1_1_1_1_1_1_1_1_1_1_1"/>
    <protectedRange sqref="R44:R46" name="Range2_12_1_6_1_1_1_2_3_2_1_1_1_1_1_1_1_1_1_1"/>
    <protectedRange sqref="G42:H42" name="Range2_2_12_1_3_1_1_1_1_1_4_1_1_1_1_1_1"/>
    <protectedRange sqref="E42:F42" name="Range2_2_12_1_7_1_1_3_1_1_1_1_1_1"/>
    <protectedRange sqref="Q42" name="Range2_12_1_6_1_1_1_1_2_1_1_1_1_1"/>
    <protectedRange sqref="N42:P42" name="Range2_12_1_2_3_1_1_1_1_2_1_1_1_1_1"/>
    <protectedRange sqref="I42:M42" name="Range2_2_12_1_4_3_1_1_1_1_2_1_1_1_1_1"/>
    <protectedRange sqref="D42" name="Range2_2_12_1_3_1_2_1_1_1_2_1_2_1_1_1_1_1"/>
    <protectedRange sqref="Q52" name="Range2_12_5_1_1_3_1_1_1_1_1"/>
    <protectedRange sqref="Q50:Q51 P52" name="Range2_12_4_1_1_1_4_2_2_2_1_1_1_1_1"/>
    <protectedRange sqref="Q47:Q49 O50:P51 Q53:Q54 N52:O52" name="Range2_12_1_6_1_1_1_2_3_2_1_1_3_1_1_1_1_1_2"/>
    <protectedRange sqref="N47:P49 L50:N51 N53:P54 K52:M52" name="Range2_12_1_2_3_1_1_1_2_3_2_1_1_3_1_1_1_1_1_2"/>
    <protectedRange sqref="I50:K51 K53:M54 K47:M49 I52:J52" name="Range2_2_12_1_4_3_1_1_1_3_3_2_1_1_3_1_1_1_1_1_2"/>
    <protectedRange sqref="J53:J54 J47:J49" name="Range2_2_12_1_4_3_1_1_1_3_2_1_2_2_1_1_1_1_1_2"/>
    <protectedRange sqref="I49" name="Range2_2_12_1_4_3_1_1_1_2_1_2_1_1_3_1_1_1_1_1_1_1_1_1_1_1"/>
    <protectedRange sqref="E47:H48" name="Range2_2_12_1_3_1_2_1_1_1_1_2_1_1_1_1_1_1_1_1_1_1_1"/>
    <protectedRange sqref="D47:D48" name="Range2_2_12_1_3_1_2_1_1_1_2_1_2_3_1_1_1_1_1_1_1_1_1"/>
    <protectedRange sqref="Q43" name="Range2_12_1_6_1_1_1_2_3_2_1_1_2_1_1_1_1_1_1_1_1_1_1"/>
    <protectedRange sqref="N43:P43" name="Range2_12_1_2_3_1_1_1_2_3_2_1_1_2_1_1_1_1_1_1_1_1_1_1"/>
    <protectedRange sqref="J43:M43" name="Range2_2_12_1_4_3_1_1_1_3_3_2_1_1_2_1_1_1_1_1_1_1_1_1_1"/>
    <protectedRange sqref="I43" name="Range2_2_12_1_4_3_1_1_1_2_1_2_2_1_2_1_1_1_1_1_1_1_1_1_1"/>
    <protectedRange sqref="G43:H43 D43:E43" name="Range2_2_12_1_3_1_2_1_1_1_2_1_3_2_1_2_1_1_1_1_1_1_1_1_1_1"/>
    <protectedRange sqref="F43" name="Range2_2_12_1_3_1_2_1_1_1_1_1_2_2_1_2_1_1_1_1_1_1_1_1_1_1"/>
    <protectedRange sqref="Q44:Q46" name="Range2_12_1_6_1_1_1_2_3_2_1_1_1_1_1_1_1_1_1"/>
    <protectedRange sqref="N44:P46" name="Range2_12_1_2_3_1_1_1_2_3_2_1_1_1_1_1_1_1_1_1"/>
    <protectedRange sqref="K44:M46" name="Range2_2_12_1_4_3_1_1_1_3_3_2_1_1_1_1_1_1_1_1_1"/>
    <protectedRange sqref="J44:J46" name="Range2_2_12_1_4_3_1_1_1_3_2_1_2_1_1_1_1_1_1_1"/>
    <protectedRange sqref="D44:E46" name="Range2_2_12_1_3_1_2_1_1_1_2_1_2_3_2_1_1_1_1_1_1_1"/>
    <protectedRange sqref="I44:I46" name="Range2_2_12_1_4_2_1_1_1_4_1_2_1_1_1_2_1_1_1_1_1_1_1"/>
    <protectedRange sqref="F44:H46" name="Range2_2_12_1_3_1_1_1_1_1_4_1_2_1_2_1_2_1_1_1_1_1_1_1"/>
    <protectedRange sqref="I47:I48" name="Range2_2_12_1_4_2_1_1_1_4_1_2_1_1_1_2_2_1_1_1_1_1_1"/>
    <protectedRange sqref="I53" name="Range2_2_12_1_7_1_1_2_2_2_1_1_1_1"/>
    <protectedRange sqref="I54" name="Range2_2_12_1_4_3_1_1_1_3_3_1_1_3_1_1_1_1_1_1_2_1_1_1_1_1_1_1"/>
    <protectedRange sqref="B57:B59" name="Range2_12_5_1_1_1_2_1_1_1_1_1_1_1_1_1_1_1_2_1_2_1_1_1_1_1_1_1_1_1_2_1_1_1_1_1_1_1_1_1_1_1_1_1_1_1_1_1_1_1"/>
    <protectedRange sqref="E51:H51" name="Range2_2_12_1_3_1_2_1_1_1_1_2_1_1_1_1_1_1_2_1_1_1_1_1_1_1_1"/>
    <protectedRange sqref="D51" name="Range2_2_12_1_3_1_2_1_1_1_2_1_2_3_1_1_1_1_1_1_1_1_1_1_1_1_1"/>
    <protectedRange sqref="H52 H49" name="Range2_2_12_1_4_3_1_1_1_3_3_2_1_1_3_1_1_1_1_1_2_2"/>
    <protectedRange sqref="G52 G49" name="Range2_2_12_1_4_3_1_1_1_3_2_1_2_2_1_1_1_1_1_2_2"/>
    <protectedRange sqref="D52:E52 D49:E49" name="Range2_2_12_1_3_1_2_1_1_1_2_1_1_1_1_1_1_2_1_1_1_1_1_1_1_1"/>
    <protectedRange sqref="C58:C59 C52" name="Range2_2_12_1_3_1_2_1_1_1_2_1_1_1_1_3_1_1_1_1_1_1_1_1_1_1"/>
    <protectedRange sqref="C49" name="Range2_2_12_1_3_1_2_1_1_1_3_1_1_1_1_1_3_1_1_1_1_1_1_1_2_1_1"/>
    <protectedRange sqref="F52 F49" name="Range2_2_12_1_4_3_1_1_1_2_1_2_1_1_3_1_1_1_1_1_1_1_1_1_1_1_1"/>
    <protectedRange sqref="G50:H50" name="Range2_2_12_1_3_1_2_1_1_1_2_1_1_1_1_1_1_2_1_1_1_1_1_1_1_1_1_1_1_1"/>
    <protectedRange sqref="D50:E50" name="Range2_2_12_1_3_1_2_1_1_1_2_1_1_1_1_3_1_1_1_1_1_2_1_2_1_1_1_1_1_1"/>
    <protectedRange sqref="F50" name="Range2_2_12_1_3_1_2_1_1_1_3_1_1_1_1_1_3_1_1_1_1_1_1_1_2_1_1_1_1_1_1"/>
    <protectedRange sqref="G54:H55" name="Range2_2_12_1_3_1_2_1_1_1_2_1_1_1_1_1_1_2_1_1_1_1_1_2_1_1_1_1_1_1_1_3"/>
    <protectedRange sqref="D54:E55" name="Range2_2_12_1_3_1_2_1_1_1_2_1_1_1_1_3_1_1_1_1_1_2_1_1_1_1_1_1_1_1_3"/>
    <protectedRange sqref="F54:F55" name="Range2_2_12_1_3_1_2_1_1_1_3_1_1_1_1_1_3_1_1_1_1_1_1_1_1_1_1_1_1_1_1_1_3"/>
    <protectedRange sqref="W11:W16" name="Range1_16_3_1_1_1"/>
    <protectedRange sqref="W17:W31" name="Range1_16_3_1_1_1_1_2_1_1_1"/>
    <protectedRange sqref="B43" name="Range2_12_5_1_1_1_2_2_1_1_1_1_1_1_1_1_1_1_1_1_1_1_1_1_1_1_1_1_1_1_1_1_1_1_1_1_1_1_1_1_1_1_1_1_1"/>
    <protectedRange sqref="B44 B46" name="Range2_12_5_1_1_1_2_2_1_1_1_1_1_1_1_1_1_1_1_2_1_1_1_1_1_1_1_1_1_1_1_1_1_1_1_1_1_1_1_1_1_1_1_1_1_1_1_1_1_1_1_1_1_1_1_1_1_1_1_1_1"/>
    <protectedRange sqref="B42" name="Range2_12_5_1_1_1_2_1_1_1_1_1_1_1_1_1_1_1_2_1_1_1_1_1_1_1_1_1_1_1_1_1_1_1_1_1_1_1_1_1"/>
    <protectedRange sqref="B47" name="Range2_12_5_1_1_1_2_2_1_1_1_1_1_1_1_1_1_1_1_2_1_1_1_2_1_1_1_2_1_1_1_3_1_1_1_1_1_1_1_1_1_1_1_1_1_1_1_1_1_1_1_1_1_1_1_1_1_1_1_1_1_1_1_1_1_1_1_1"/>
    <protectedRange sqref="B48 B45 B52" name="Range2_12_5_1_1_1_2_1_1_1_1_1_1_1_1_1_1_1_2_1_2_1_1_1_1_1_1_1_1_1_2_1_1_1_1_1_1_1_1_1_1_1_1_1_1_1_1_1_1_1_1"/>
    <protectedRange sqref="B49" name="Range2_12_5_1_1_1_1_1_2_1_1_1_1_1_1_1_1_1_1_1_1_1_1_1_1_1_1_1_1_2_1_1_1_1_1_1_2_1"/>
    <protectedRange sqref="B50" name="Range2_12_5_1_1_1_1_1_2_1_1_2_1_1_1_1_1_1_1_1_1_1_1_1_1_1_1_1_1_2_1_1_1_1_1_1_2_1"/>
    <protectedRange sqref="B51" name="Range2_12_5_1_1_1_2_2_1_1_1_1_1_1_1_1_1_1_1_2_1_1_1_2_1_1_1_1_1_1_1_1_1_1_1_1_1_1_1_1_2_1_1_1_1_1_1_2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400" priority="5" operator="containsText" text="N/A">
      <formula>NOT(ISERROR(SEARCH("N/A",X11)))</formula>
    </cfRule>
    <cfRule type="cellIs" dxfId="399" priority="23" operator="equal">
      <formula>0</formula>
    </cfRule>
  </conditionalFormatting>
  <conditionalFormatting sqref="X11:AE34">
    <cfRule type="cellIs" dxfId="398" priority="22" operator="greaterThanOrEqual">
      <formula>1185</formula>
    </cfRule>
  </conditionalFormatting>
  <conditionalFormatting sqref="X11:AE34">
    <cfRule type="cellIs" dxfId="397" priority="21" operator="between">
      <formula>0.1</formula>
      <formula>1184</formula>
    </cfRule>
  </conditionalFormatting>
  <conditionalFormatting sqref="X8 AJ11:AO34">
    <cfRule type="cellIs" dxfId="396" priority="20" operator="equal">
      <formula>0</formula>
    </cfRule>
  </conditionalFormatting>
  <conditionalFormatting sqref="X8 AJ11:AO34">
    <cfRule type="cellIs" dxfId="395" priority="19" operator="greaterThan">
      <formula>1179</formula>
    </cfRule>
  </conditionalFormatting>
  <conditionalFormatting sqref="X8 AJ11:AO34">
    <cfRule type="cellIs" dxfId="394" priority="18" operator="greaterThan">
      <formula>99</formula>
    </cfRule>
  </conditionalFormatting>
  <conditionalFormatting sqref="X8 AJ11:AO34">
    <cfRule type="cellIs" dxfId="393" priority="17" operator="greaterThan">
      <formula>0.99</formula>
    </cfRule>
  </conditionalFormatting>
  <conditionalFormatting sqref="AB8">
    <cfRule type="cellIs" dxfId="392" priority="16" operator="equal">
      <formula>0</formula>
    </cfRule>
  </conditionalFormatting>
  <conditionalFormatting sqref="AB8">
    <cfRule type="cellIs" dxfId="391" priority="15" operator="greaterThan">
      <formula>1179</formula>
    </cfRule>
  </conditionalFormatting>
  <conditionalFormatting sqref="AB8">
    <cfRule type="cellIs" dxfId="390" priority="14" operator="greaterThan">
      <formula>99</formula>
    </cfRule>
  </conditionalFormatting>
  <conditionalFormatting sqref="AB8">
    <cfRule type="cellIs" dxfId="389" priority="13" operator="greaterThan">
      <formula>0.99</formula>
    </cfRule>
  </conditionalFormatting>
  <conditionalFormatting sqref="AQ11:AQ34">
    <cfRule type="cellIs" dxfId="388" priority="12" operator="equal">
      <formula>0</formula>
    </cfRule>
  </conditionalFormatting>
  <conditionalFormatting sqref="AQ11:AQ34">
    <cfRule type="cellIs" dxfId="387" priority="11" operator="greaterThan">
      <formula>1179</formula>
    </cfRule>
  </conditionalFormatting>
  <conditionalFormatting sqref="AQ11:AQ34">
    <cfRule type="cellIs" dxfId="386" priority="10" operator="greaterThan">
      <formula>99</formula>
    </cfRule>
  </conditionalFormatting>
  <conditionalFormatting sqref="AQ11:AQ34">
    <cfRule type="cellIs" dxfId="385" priority="9" operator="greaterThan">
      <formula>0.99</formula>
    </cfRule>
  </conditionalFormatting>
  <conditionalFormatting sqref="AI11:AI34">
    <cfRule type="cellIs" dxfId="384" priority="8" operator="greaterThan">
      <formula>$AI$8</formula>
    </cfRule>
  </conditionalFormatting>
  <conditionalFormatting sqref="AH11:AH34">
    <cfRule type="cellIs" dxfId="383" priority="6" operator="greaterThan">
      <formula>$AH$8</formula>
    </cfRule>
    <cfRule type="cellIs" dxfId="382" priority="7" operator="greaterThan">
      <formula>$AH$8</formula>
    </cfRule>
  </conditionalFormatting>
  <conditionalFormatting sqref="AP11:AP34">
    <cfRule type="cellIs" dxfId="381" priority="4" operator="equal">
      <formula>0</formula>
    </cfRule>
  </conditionalFormatting>
  <conditionalFormatting sqref="AP11:AP34">
    <cfRule type="cellIs" dxfId="380" priority="3" operator="greaterThan">
      <formula>1179</formula>
    </cfRule>
  </conditionalFormatting>
  <conditionalFormatting sqref="AP11:AP34">
    <cfRule type="cellIs" dxfId="379" priority="2" operator="greaterThan">
      <formula>99</formula>
    </cfRule>
  </conditionalFormatting>
  <conditionalFormatting sqref="AP11:AP34">
    <cfRule type="cellIs" dxfId="378"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7"/>
  <sheetViews>
    <sheetView topLeftCell="A19" workbookViewId="0">
      <selection activeCell="D15" sqref="D1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203"/>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98" t="s">
        <v>10</v>
      </c>
      <c r="I7" s="199" t="s">
        <v>11</v>
      </c>
      <c r="J7" s="199" t="s">
        <v>12</v>
      </c>
      <c r="K7" s="199" t="s">
        <v>13</v>
      </c>
      <c r="L7" s="13"/>
      <c r="M7" s="13"/>
      <c r="N7" s="13"/>
      <c r="O7" s="198" t="s">
        <v>14</v>
      </c>
      <c r="P7" s="346" t="s">
        <v>15</v>
      </c>
      <c r="Q7" s="348"/>
      <c r="R7" s="348"/>
      <c r="S7" s="348"/>
      <c r="T7" s="347"/>
      <c r="U7" s="359" t="s">
        <v>16</v>
      </c>
      <c r="V7" s="359"/>
      <c r="W7" s="199" t="s">
        <v>17</v>
      </c>
      <c r="X7" s="346" t="s">
        <v>18</v>
      </c>
      <c r="Y7" s="347"/>
      <c r="Z7" s="346" t="s">
        <v>19</v>
      </c>
      <c r="AA7" s="347"/>
      <c r="AB7" s="346" t="s">
        <v>20</v>
      </c>
      <c r="AC7" s="347"/>
      <c r="AD7" s="346" t="s">
        <v>21</v>
      </c>
      <c r="AE7" s="347"/>
      <c r="AF7" s="199" t="s">
        <v>22</v>
      </c>
      <c r="AG7" s="199" t="s">
        <v>23</v>
      </c>
      <c r="AH7" s="199" t="s">
        <v>24</v>
      </c>
      <c r="AI7" s="199" t="s">
        <v>25</v>
      </c>
      <c r="AJ7" s="346" t="s">
        <v>26</v>
      </c>
      <c r="AK7" s="348"/>
      <c r="AL7" s="348"/>
      <c r="AM7" s="348"/>
      <c r="AN7" s="347"/>
      <c r="AO7" s="346" t="s">
        <v>27</v>
      </c>
      <c r="AP7" s="348"/>
      <c r="AQ7" s="347"/>
      <c r="AR7" s="199" t="s">
        <v>28</v>
      </c>
      <c r="AS7" s="28"/>
      <c r="AT7" s="13"/>
      <c r="AU7" s="13"/>
      <c r="AV7" s="13"/>
      <c r="AW7" s="13"/>
      <c r="AX7" s="13"/>
      <c r="AY7" s="13"/>
    </row>
    <row r="8" spans="2:51" x14ac:dyDescent="0.25">
      <c r="B8" s="349">
        <v>42260</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24072</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99" t="s">
        <v>44</v>
      </c>
      <c r="M9" s="359" t="s">
        <v>45</v>
      </c>
      <c r="N9" s="34" t="s">
        <v>46</v>
      </c>
      <c r="O9" s="367" t="s">
        <v>47</v>
      </c>
      <c r="P9" s="367" t="s">
        <v>48</v>
      </c>
      <c r="Q9" s="35" t="s">
        <v>49</v>
      </c>
      <c r="R9" s="374" t="s">
        <v>50</v>
      </c>
      <c r="S9" s="375"/>
      <c r="T9" s="376"/>
      <c r="U9" s="200" t="s">
        <v>51</v>
      </c>
      <c r="V9" s="200" t="s">
        <v>52</v>
      </c>
      <c r="W9" s="362" t="s">
        <v>53</v>
      </c>
      <c r="X9" s="380" t="s">
        <v>54</v>
      </c>
      <c r="Y9" s="381"/>
      <c r="Z9" s="381"/>
      <c r="AA9" s="381"/>
      <c r="AB9" s="381"/>
      <c r="AC9" s="381"/>
      <c r="AD9" s="381"/>
      <c r="AE9" s="382"/>
      <c r="AF9" s="202" t="s">
        <v>55</v>
      </c>
      <c r="AG9" s="202" t="s">
        <v>56</v>
      </c>
      <c r="AH9" s="369" t="s">
        <v>57</v>
      </c>
      <c r="AI9" s="383" t="s">
        <v>58</v>
      </c>
      <c r="AJ9" s="200" t="s">
        <v>59</v>
      </c>
      <c r="AK9" s="200" t="s">
        <v>60</v>
      </c>
      <c r="AL9" s="200" t="s">
        <v>61</v>
      </c>
      <c r="AM9" s="200" t="s">
        <v>62</v>
      </c>
      <c r="AN9" s="200" t="s">
        <v>63</v>
      </c>
      <c r="AO9" s="200" t="s">
        <v>64</v>
      </c>
      <c r="AP9" s="200" t="s">
        <v>65</v>
      </c>
      <c r="AQ9" s="367" t="s">
        <v>66</v>
      </c>
      <c r="AR9" s="200" t="s">
        <v>67</v>
      </c>
      <c r="AS9" s="369" t="s">
        <v>68</v>
      </c>
      <c r="AV9" s="36" t="s">
        <v>69</v>
      </c>
      <c r="AW9" s="36" t="s">
        <v>70</v>
      </c>
      <c r="AY9" s="37" t="s">
        <v>71</v>
      </c>
    </row>
    <row r="10" spans="2:51" x14ac:dyDescent="0.25">
      <c r="B10" s="200" t="s">
        <v>72</v>
      </c>
      <c r="C10" s="200" t="s">
        <v>73</v>
      </c>
      <c r="D10" s="200" t="s">
        <v>74</v>
      </c>
      <c r="E10" s="200" t="s">
        <v>75</v>
      </c>
      <c r="F10" s="200" t="s">
        <v>74</v>
      </c>
      <c r="G10" s="200" t="s">
        <v>75</v>
      </c>
      <c r="H10" s="366"/>
      <c r="I10" s="200" t="s">
        <v>75</v>
      </c>
      <c r="J10" s="200" t="s">
        <v>75</v>
      </c>
      <c r="K10" s="200" t="s">
        <v>75</v>
      </c>
      <c r="L10" s="29" t="s">
        <v>29</v>
      </c>
      <c r="M10" s="359"/>
      <c r="N10" s="29" t="s">
        <v>29</v>
      </c>
      <c r="O10" s="368"/>
      <c r="P10" s="368"/>
      <c r="Q10" s="2">
        <f>'SEPT 12'!$Q$34</f>
        <v>51364765</v>
      </c>
      <c r="R10" s="377"/>
      <c r="S10" s="378"/>
      <c r="T10" s="379"/>
      <c r="U10" s="200" t="s">
        <v>75</v>
      </c>
      <c r="V10" s="200" t="s">
        <v>75</v>
      </c>
      <c r="W10" s="362"/>
      <c r="X10" s="38" t="s">
        <v>76</v>
      </c>
      <c r="Y10" s="38" t="s">
        <v>77</v>
      </c>
      <c r="Z10" s="38" t="s">
        <v>78</v>
      </c>
      <c r="AA10" s="38" t="s">
        <v>79</v>
      </c>
      <c r="AB10" s="38" t="s">
        <v>80</v>
      </c>
      <c r="AC10" s="38" t="s">
        <v>81</v>
      </c>
      <c r="AD10" s="38" t="s">
        <v>82</v>
      </c>
      <c r="AE10" s="38" t="s">
        <v>83</v>
      </c>
      <c r="AF10" s="39"/>
      <c r="AG10" s="2">
        <f>'SEPT 12'!AG34:AG34</f>
        <v>40282852</v>
      </c>
      <c r="AH10" s="369"/>
      <c r="AI10" s="384"/>
      <c r="AJ10" s="200" t="s">
        <v>84</v>
      </c>
      <c r="AK10" s="200" t="s">
        <v>84</v>
      </c>
      <c r="AL10" s="200" t="s">
        <v>84</v>
      </c>
      <c r="AM10" s="200" t="s">
        <v>84</v>
      </c>
      <c r="AN10" s="200" t="s">
        <v>84</v>
      </c>
      <c r="AO10" s="200" t="s">
        <v>84</v>
      </c>
      <c r="AP10" s="2">
        <f>'SEPT 12'!AP34:AP34</f>
        <v>9175063</v>
      </c>
      <c r="AQ10" s="368"/>
      <c r="AR10" s="201" t="s">
        <v>85</v>
      </c>
      <c r="AS10" s="369"/>
      <c r="AV10" s="40" t="s">
        <v>86</v>
      </c>
      <c r="AW10" s="40" t="s">
        <v>87</v>
      </c>
      <c r="AY10" s="84" t="s">
        <v>126</v>
      </c>
    </row>
    <row r="11" spans="2:51" x14ac:dyDescent="0.25">
      <c r="B11" s="41">
        <v>2</v>
      </c>
      <c r="C11" s="41">
        <v>4.1666666666666664E-2</v>
      </c>
      <c r="D11" s="123">
        <v>7</v>
      </c>
      <c r="E11" s="42">
        <f>D11/1.42</f>
        <v>4.9295774647887329</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132</v>
      </c>
      <c r="P11" s="124">
        <v>88</v>
      </c>
      <c r="Q11" s="124">
        <v>51369003</v>
      </c>
      <c r="R11" s="47">
        <f>IF(ISBLANK(Q11),"-",Q11-Q10)</f>
        <v>4238</v>
      </c>
      <c r="S11" s="48">
        <f>R11*24/1000</f>
        <v>101.712</v>
      </c>
      <c r="T11" s="48">
        <f>R11/1000</f>
        <v>4.2380000000000004</v>
      </c>
      <c r="U11" s="125">
        <v>4.4000000000000004</v>
      </c>
      <c r="V11" s="125">
        <f>U11</f>
        <v>4.4000000000000004</v>
      </c>
      <c r="W11" s="126" t="s">
        <v>125</v>
      </c>
      <c r="X11" s="128">
        <v>0</v>
      </c>
      <c r="Y11" s="128">
        <v>0</v>
      </c>
      <c r="Z11" s="128">
        <v>955</v>
      </c>
      <c r="AA11" s="128">
        <v>0</v>
      </c>
      <c r="AB11" s="128">
        <v>955</v>
      </c>
      <c r="AC11" s="49" t="s">
        <v>90</v>
      </c>
      <c r="AD11" s="49" t="s">
        <v>90</v>
      </c>
      <c r="AE11" s="49" t="s">
        <v>90</v>
      </c>
      <c r="AF11" s="127" t="s">
        <v>90</v>
      </c>
      <c r="AG11" s="127">
        <v>40283712</v>
      </c>
      <c r="AH11" s="50">
        <f>IF(ISBLANK(AG11),"-",AG11-AG10)</f>
        <v>860</v>
      </c>
      <c r="AI11" s="51">
        <f>AH11/T11</f>
        <v>202.92590844738081</v>
      </c>
      <c r="AJ11" s="108">
        <v>0</v>
      </c>
      <c r="AK11" s="108">
        <v>0</v>
      </c>
      <c r="AL11" s="108">
        <v>1</v>
      </c>
      <c r="AM11" s="108">
        <v>0</v>
      </c>
      <c r="AN11" s="108">
        <v>1</v>
      </c>
      <c r="AO11" s="108">
        <v>0.45</v>
      </c>
      <c r="AP11" s="128">
        <v>9176608</v>
      </c>
      <c r="AQ11" s="128">
        <f t="shared" ref="AQ11:AQ34" si="0">AP11-AP10</f>
        <v>1545</v>
      </c>
      <c r="AR11" s="52"/>
      <c r="AS11" s="53" t="s">
        <v>113</v>
      </c>
      <c r="AV11" s="40" t="s">
        <v>88</v>
      </c>
      <c r="AW11" s="40" t="s">
        <v>91</v>
      </c>
      <c r="AY11" s="84" t="s">
        <v>131</v>
      </c>
    </row>
    <row r="12" spans="2:51" x14ac:dyDescent="0.25">
      <c r="B12" s="41">
        <v>2.0416666666666701</v>
      </c>
      <c r="C12" s="41">
        <v>8.3333333333333329E-2</v>
      </c>
      <c r="D12" s="123">
        <v>11</v>
      </c>
      <c r="E12" s="42">
        <f t="shared" ref="E12:E34" si="1">D12/1.42</f>
        <v>7.746478873239437</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133</v>
      </c>
      <c r="P12" s="124">
        <v>90</v>
      </c>
      <c r="Q12" s="124">
        <v>51372698</v>
      </c>
      <c r="R12" s="47">
        <f t="shared" ref="R12:R34" si="4">IF(ISBLANK(Q12),"-",Q12-Q11)</f>
        <v>3695</v>
      </c>
      <c r="S12" s="48">
        <f t="shared" ref="S12:S34" si="5">R12*24/1000</f>
        <v>88.68</v>
      </c>
      <c r="T12" s="48">
        <f t="shared" ref="T12:T34" si="6">R12/1000</f>
        <v>3.6949999999999998</v>
      </c>
      <c r="U12" s="125">
        <v>6.3</v>
      </c>
      <c r="V12" s="125">
        <f t="shared" ref="V12:V34" si="7">U12</f>
        <v>6.3</v>
      </c>
      <c r="W12" s="126" t="s">
        <v>125</v>
      </c>
      <c r="X12" s="128">
        <v>0</v>
      </c>
      <c r="Y12" s="128">
        <v>0</v>
      </c>
      <c r="Z12" s="128">
        <v>957</v>
      </c>
      <c r="AA12" s="128">
        <v>1185</v>
      </c>
      <c r="AB12" s="128">
        <v>0</v>
      </c>
      <c r="AC12" s="49" t="s">
        <v>90</v>
      </c>
      <c r="AD12" s="49" t="s">
        <v>90</v>
      </c>
      <c r="AE12" s="49" t="s">
        <v>90</v>
      </c>
      <c r="AF12" s="127" t="s">
        <v>90</v>
      </c>
      <c r="AG12" s="127">
        <v>40284388</v>
      </c>
      <c r="AH12" s="50">
        <f>IF(ISBLANK(AG12),"-",AG12-AG11)</f>
        <v>676</v>
      </c>
      <c r="AI12" s="51">
        <f t="shared" ref="AI12:AI34" si="8">AH12/T12</f>
        <v>182.94993234100136</v>
      </c>
      <c r="AJ12" s="108">
        <v>0</v>
      </c>
      <c r="AK12" s="108">
        <v>0</v>
      </c>
      <c r="AL12" s="108">
        <v>1</v>
      </c>
      <c r="AM12" s="108">
        <v>1</v>
      </c>
      <c r="AN12" s="108">
        <v>0</v>
      </c>
      <c r="AO12" s="108">
        <v>0.45</v>
      </c>
      <c r="AP12" s="128">
        <v>9178423</v>
      </c>
      <c r="AQ12" s="128">
        <f t="shared" si="0"/>
        <v>1815</v>
      </c>
      <c r="AR12" s="54">
        <v>1.0900000000000001</v>
      </c>
      <c r="AS12" s="53" t="s">
        <v>113</v>
      </c>
      <c r="AV12" s="40" t="s">
        <v>92</v>
      </c>
      <c r="AW12" s="40" t="s">
        <v>93</v>
      </c>
      <c r="AY12" s="84" t="s">
        <v>132</v>
      </c>
    </row>
    <row r="13" spans="2:51" x14ac:dyDescent="0.25">
      <c r="B13" s="41">
        <v>2.0833333333333299</v>
      </c>
      <c r="C13" s="41">
        <v>0.125</v>
      </c>
      <c r="D13" s="123">
        <v>12</v>
      </c>
      <c r="E13" s="42">
        <f t="shared" si="1"/>
        <v>8.4507042253521139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131</v>
      </c>
      <c r="P13" s="124">
        <v>88</v>
      </c>
      <c r="Q13" s="124">
        <v>51376375</v>
      </c>
      <c r="R13" s="47">
        <f t="shared" si="4"/>
        <v>3677</v>
      </c>
      <c r="S13" s="48">
        <f t="shared" si="5"/>
        <v>88.248000000000005</v>
      </c>
      <c r="T13" s="48">
        <f t="shared" si="6"/>
        <v>3.677</v>
      </c>
      <c r="U13" s="125">
        <v>8.1</v>
      </c>
      <c r="V13" s="125">
        <f t="shared" si="7"/>
        <v>8.1</v>
      </c>
      <c r="W13" s="126" t="s">
        <v>125</v>
      </c>
      <c r="X13" s="128">
        <v>0</v>
      </c>
      <c r="Y13" s="128">
        <v>0</v>
      </c>
      <c r="Z13" s="128">
        <v>955</v>
      </c>
      <c r="AA13" s="128">
        <v>1185</v>
      </c>
      <c r="AB13" s="128">
        <v>0</v>
      </c>
      <c r="AC13" s="49" t="s">
        <v>90</v>
      </c>
      <c r="AD13" s="49" t="s">
        <v>90</v>
      </c>
      <c r="AE13" s="49" t="s">
        <v>90</v>
      </c>
      <c r="AF13" s="127" t="s">
        <v>90</v>
      </c>
      <c r="AG13" s="127">
        <v>40285060</v>
      </c>
      <c r="AH13" s="50">
        <f>IF(ISBLANK(AG13),"-",AG13-AG12)</f>
        <v>672</v>
      </c>
      <c r="AI13" s="51">
        <f t="shared" si="8"/>
        <v>182.75768289366331</v>
      </c>
      <c r="AJ13" s="108">
        <v>0</v>
      </c>
      <c r="AK13" s="108">
        <v>0</v>
      </c>
      <c r="AL13" s="108">
        <v>1</v>
      </c>
      <c r="AM13" s="108">
        <v>1</v>
      </c>
      <c r="AN13" s="108">
        <v>0</v>
      </c>
      <c r="AO13" s="108">
        <v>0.45</v>
      </c>
      <c r="AP13" s="128">
        <v>9180148</v>
      </c>
      <c r="AQ13" s="128">
        <f t="shared" si="0"/>
        <v>1725</v>
      </c>
      <c r="AR13" s="52"/>
      <c r="AS13" s="53" t="s">
        <v>113</v>
      </c>
      <c r="AV13" s="40" t="s">
        <v>94</v>
      </c>
      <c r="AW13" s="40" t="s">
        <v>95</v>
      </c>
      <c r="AY13" s="84" t="s">
        <v>129</v>
      </c>
    </row>
    <row r="14" spans="2:51" x14ac:dyDescent="0.25">
      <c r="B14" s="41">
        <v>2.125</v>
      </c>
      <c r="C14" s="41">
        <v>0.16666666666666699</v>
      </c>
      <c r="D14" s="123">
        <v>15</v>
      </c>
      <c r="E14" s="42">
        <f t="shared" si="1"/>
        <v>10.563380281690142</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95</v>
      </c>
      <c r="P14" s="124">
        <v>89</v>
      </c>
      <c r="Q14" s="124">
        <v>51380025</v>
      </c>
      <c r="R14" s="47">
        <f t="shared" si="4"/>
        <v>3650</v>
      </c>
      <c r="S14" s="48">
        <f t="shared" si="5"/>
        <v>87.6</v>
      </c>
      <c r="T14" s="48">
        <f t="shared" si="6"/>
        <v>3.65</v>
      </c>
      <c r="U14" s="125">
        <v>9.5</v>
      </c>
      <c r="V14" s="125">
        <f t="shared" si="7"/>
        <v>9.5</v>
      </c>
      <c r="W14" s="126" t="s">
        <v>125</v>
      </c>
      <c r="X14" s="128">
        <v>0</v>
      </c>
      <c r="Y14" s="128">
        <v>0</v>
      </c>
      <c r="Z14" s="128">
        <v>955</v>
      </c>
      <c r="AA14" s="128">
        <v>1185</v>
      </c>
      <c r="AB14" s="128">
        <v>0</v>
      </c>
      <c r="AC14" s="49" t="s">
        <v>90</v>
      </c>
      <c r="AD14" s="49" t="s">
        <v>90</v>
      </c>
      <c r="AE14" s="49" t="s">
        <v>90</v>
      </c>
      <c r="AF14" s="127" t="s">
        <v>90</v>
      </c>
      <c r="AG14" s="127">
        <v>40285748</v>
      </c>
      <c r="AH14" s="50">
        <f t="shared" ref="AH14:AH34" si="9">IF(ISBLANK(AG14),"-",AG14-AG13)</f>
        <v>688</v>
      </c>
      <c r="AI14" s="51">
        <f t="shared" si="8"/>
        <v>188.49315068493152</v>
      </c>
      <c r="AJ14" s="108">
        <v>0</v>
      </c>
      <c r="AK14" s="108">
        <v>0</v>
      </c>
      <c r="AL14" s="108">
        <v>1</v>
      </c>
      <c r="AM14" s="108">
        <v>1</v>
      </c>
      <c r="AN14" s="108">
        <v>0</v>
      </c>
      <c r="AO14" s="108">
        <v>0.45</v>
      </c>
      <c r="AP14" s="128">
        <v>9181610</v>
      </c>
      <c r="AQ14" s="128">
        <f t="shared" si="0"/>
        <v>1462</v>
      </c>
      <c r="AR14" s="52"/>
      <c r="AS14" s="53" t="s">
        <v>113</v>
      </c>
      <c r="AT14" s="55"/>
      <c r="AV14" s="40" t="s">
        <v>96</v>
      </c>
      <c r="AW14" s="40" t="s">
        <v>97</v>
      </c>
    </row>
    <row r="15" spans="2:51" x14ac:dyDescent="0.25">
      <c r="B15" s="41">
        <v>2.1666666666666701</v>
      </c>
      <c r="C15" s="41">
        <v>0.20833333333333301</v>
      </c>
      <c r="D15" s="123">
        <v>19</v>
      </c>
      <c r="E15" s="42">
        <f t="shared" si="1"/>
        <v>13.380281690140846</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103</v>
      </c>
      <c r="P15" s="124">
        <v>100</v>
      </c>
      <c r="Q15" s="124">
        <v>51384174</v>
      </c>
      <c r="R15" s="47">
        <f t="shared" si="4"/>
        <v>4149</v>
      </c>
      <c r="S15" s="48">
        <f t="shared" si="5"/>
        <v>99.575999999999993</v>
      </c>
      <c r="T15" s="48">
        <f t="shared" si="6"/>
        <v>4.149</v>
      </c>
      <c r="U15" s="125">
        <v>9.5</v>
      </c>
      <c r="V15" s="125">
        <f t="shared" si="7"/>
        <v>9.5</v>
      </c>
      <c r="W15" s="126" t="s">
        <v>125</v>
      </c>
      <c r="X15" s="128">
        <v>0</v>
      </c>
      <c r="Y15" s="128">
        <v>0</v>
      </c>
      <c r="Z15" s="128">
        <v>955</v>
      </c>
      <c r="AA15" s="128">
        <v>1185</v>
      </c>
      <c r="AB15" s="128">
        <v>0</v>
      </c>
      <c r="AC15" s="49" t="s">
        <v>90</v>
      </c>
      <c r="AD15" s="49" t="s">
        <v>90</v>
      </c>
      <c r="AE15" s="49" t="s">
        <v>90</v>
      </c>
      <c r="AF15" s="127" t="s">
        <v>90</v>
      </c>
      <c r="AG15" s="127">
        <v>40286420</v>
      </c>
      <c r="AH15" s="50">
        <f t="shared" si="9"/>
        <v>672</v>
      </c>
      <c r="AI15" s="51">
        <f t="shared" si="8"/>
        <v>161.96673897324658</v>
      </c>
      <c r="AJ15" s="108">
        <v>0</v>
      </c>
      <c r="AK15" s="108">
        <v>0</v>
      </c>
      <c r="AL15" s="108">
        <v>1</v>
      </c>
      <c r="AM15" s="108">
        <v>1</v>
      </c>
      <c r="AN15" s="108">
        <v>0</v>
      </c>
      <c r="AO15" s="108">
        <v>0</v>
      </c>
      <c r="AP15" s="128">
        <v>9181610</v>
      </c>
      <c r="AQ15" s="128">
        <f t="shared" si="0"/>
        <v>0</v>
      </c>
      <c r="AR15" s="52"/>
      <c r="AS15" s="53" t="s">
        <v>113</v>
      </c>
      <c r="AV15" s="40" t="s">
        <v>98</v>
      </c>
      <c r="AW15" s="40" t="s">
        <v>99</v>
      </c>
      <c r="AY15" s="107"/>
    </row>
    <row r="16" spans="2:51" x14ac:dyDescent="0.25">
      <c r="B16" s="41">
        <v>2.2083333333333299</v>
      </c>
      <c r="C16" s="41">
        <v>0.25</v>
      </c>
      <c r="D16" s="123">
        <v>17</v>
      </c>
      <c r="E16" s="42">
        <f t="shared" si="1"/>
        <v>11.971830985915494</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122</v>
      </c>
      <c r="P16" s="124">
        <v>121</v>
      </c>
      <c r="Q16" s="124">
        <v>51388756</v>
      </c>
      <c r="R16" s="47">
        <f t="shared" si="4"/>
        <v>4582</v>
      </c>
      <c r="S16" s="48">
        <f t="shared" si="5"/>
        <v>109.968</v>
      </c>
      <c r="T16" s="48">
        <f t="shared" si="6"/>
        <v>4.5819999999999999</v>
      </c>
      <c r="U16" s="125">
        <v>9.5</v>
      </c>
      <c r="V16" s="125">
        <f t="shared" si="7"/>
        <v>9.5</v>
      </c>
      <c r="W16" s="126" t="s">
        <v>125</v>
      </c>
      <c r="X16" s="128">
        <v>0</v>
      </c>
      <c r="Y16" s="128">
        <v>0</v>
      </c>
      <c r="Z16" s="128">
        <v>1107</v>
      </c>
      <c r="AA16" s="128">
        <v>1185</v>
      </c>
      <c r="AB16" s="128">
        <v>0</v>
      </c>
      <c r="AC16" s="49" t="s">
        <v>90</v>
      </c>
      <c r="AD16" s="49" t="s">
        <v>90</v>
      </c>
      <c r="AE16" s="49" t="s">
        <v>90</v>
      </c>
      <c r="AF16" s="127" t="s">
        <v>90</v>
      </c>
      <c r="AG16" s="127">
        <v>40287172</v>
      </c>
      <c r="AH16" s="50">
        <f t="shared" si="9"/>
        <v>752</v>
      </c>
      <c r="AI16" s="51">
        <f t="shared" si="8"/>
        <v>164.12047140986471</v>
      </c>
      <c r="AJ16" s="108">
        <v>0</v>
      </c>
      <c r="AK16" s="108">
        <v>0</v>
      </c>
      <c r="AL16" s="108">
        <v>1</v>
      </c>
      <c r="AM16" s="108">
        <v>1</v>
      </c>
      <c r="AN16" s="108">
        <v>0</v>
      </c>
      <c r="AO16" s="108">
        <v>0</v>
      </c>
      <c r="AP16" s="128">
        <v>9181610</v>
      </c>
      <c r="AQ16" s="128">
        <f t="shared" si="0"/>
        <v>0</v>
      </c>
      <c r="AR16" s="54">
        <v>1.33</v>
      </c>
      <c r="AS16" s="53" t="s">
        <v>101</v>
      </c>
      <c r="AV16" s="40" t="s">
        <v>102</v>
      </c>
      <c r="AW16" s="40" t="s">
        <v>103</v>
      </c>
      <c r="AY16" s="107"/>
    </row>
    <row r="17" spans="1:51" x14ac:dyDescent="0.25">
      <c r="B17" s="41">
        <v>2.25</v>
      </c>
      <c r="C17" s="41">
        <v>0.29166666666666702</v>
      </c>
      <c r="D17" s="123">
        <v>13</v>
      </c>
      <c r="E17" s="42">
        <f t="shared" si="1"/>
        <v>9.1549295774647899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130</v>
      </c>
      <c r="P17" s="124">
        <v>125</v>
      </c>
      <c r="Q17" s="124">
        <v>51394247</v>
      </c>
      <c r="R17" s="47">
        <f t="shared" si="4"/>
        <v>5491</v>
      </c>
      <c r="S17" s="48">
        <f t="shared" si="5"/>
        <v>131.78399999999999</v>
      </c>
      <c r="T17" s="48">
        <f t="shared" si="6"/>
        <v>5.4909999999999997</v>
      </c>
      <c r="U17" s="125">
        <v>9.5</v>
      </c>
      <c r="V17" s="125">
        <f t="shared" si="7"/>
        <v>9.5</v>
      </c>
      <c r="W17" s="126" t="s">
        <v>144</v>
      </c>
      <c r="X17" s="128">
        <v>1180</v>
      </c>
      <c r="Y17" s="128">
        <v>0</v>
      </c>
      <c r="Z17" s="128">
        <v>1188</v>
      </c>
      <c r="AA17" s="128">
        <v>1185</v>
      </c>
      <c r="AB17" s="128">
        <v>0</v>
      </c>
      <c r="AC17" s="49" t="s">
        <v>90</v>
      </c>
      <c r="AD17" s="49" t="s">
        <v>90</v>
      </c>
      <c r="AE17" s="49" t="s">
        <v>90</v>
      </c>
      <c r="AF17" s="127" t="s">
        <v>90</v>
      </c>
      <c r="AG17" s="127">
        <v>40288152</v>
      </c>
      <c r="AH17" s="50">
        <f t="shared" si="9"/>
        <v>980</v>
      </c>
      <c r="AI17" s="51">
        <f t="shared" si="8"/>
        <v>178.47386632671646</v>
      </c>
      <c r="AJ17" s="108">
        <v>1</v>
      </c>
      <c r="AK17" s="108">
        <v>0</v>
      </c>
      <c r="AL17" s="108">
        <v>1</v>
      </c>
      <c r="AM17" s="108">
        <v>1</v>
      </c>
      <c r="AN17" s="108">
        <v>0</v>
      </c>
      <c r="AO17" s="108">
        <v>0</v>
      </c>
      <c r="AP17" s="128">
        <v>9181610</v>
      </c>
      <c r="AQ17" s="128">
        <f t="shared" si="0"/>
        <v>0</v>
      </c>
      <c r="AR17" s="52"/>
      <c r="AS17" s="53" t="s">
        <v>101</v>
      </c>
      <c r="AT17" s="55"/>
      <c r="AV17" s="40" t="s">
        <v>104</v>
      </c>
      <c r="AW17" s="40" t="s">
        <v>105</v>
      </c>
      <c r="AY17" s="111"/>
    </row>
    <row r="18" spans="1:51" x14ac:dyDescent="0.25">
      <c r="B18" s="41">
        <v>2.2916666666666701</v>
      </c>
      <c r="C18" s="41">
        <v>0.33333333333333298</v>
      </c>
      <c r="D18" s="123">
        <v>10</v>
      </c>
      <c r="E18" s="42">
        <f t="shared" si="1"/>
        <v>7.042253521126761</v>
      </c>
      <c r="F18" s="93">
        <v>67</v>
      </c>
      <c r="G18" s="42">
        <f t="shared" si="2"/>
        <v>47.183098591549296</v>
      </c>
      <c r="H18" s="43" t="s">
        <v>88</v>
      </c>
      <c r="I18" s="43">
        <f t="shared" si="3"/>
        <v>45.774647887323944</v>
      </c>
      <c r="J18" s="44">
        <f t="shared" si="10"/>
        <v>47.183098591549296</v>
      </c>
      <c r="K18" s="43">
        <f t="shared" si="11"/>
        <v>48.603098591549298</v>
      </c>
      <c r="L18" s="45">
        <v>19</v>
      </c>
      <c r="M18" s="46" t="s">
        <v>100</v>
      </c>
      <c r="N18" s="46">
        <v>17.3</v>
      </c>
      <c r="O18" s="124">
        <v>131</v>
      </c>
      <c r="P18" s="124">
        <v>129</v>
      </c>
      <c r="Q18" s="124">
        <v>51399514</v>
      </c>
      <c r="R18" s="47">
        <f t="shared" si="4"/>
        <v>5267</v>
      </c>
      <c r="S18" s="48">
        <f t="shared" si="5"/>
        <v>126.408</v>
      </c>
      <c r="T18" s="48">
        <f t="shared" si="6"/>
        <v>5.2670000000000003</v>
      </c>
      <c r="U18" s="125">
        <v>9.5</v>
      </c>
      <c r="V18" s="125">
        <f t="shared" si="7"/>
        <v>9.5</v>
      </c>
      <c r="W18" s="126" t="s">
        <v>144</v>
      </c>
      <c r="X18" s="128">
        <v>1179</v>
      </c>
      <c r="Y18" s="128">
        <v>0</v>
      </c>
      <c r="Z18" s="128">
        <v>1188</v>
      </c>
      <c r="AA18" s="128">
        <v>1185</v>
      </c>
      <c r="AB18" s="128">
        <v>0</v>
      </c>
      <c r="AC18" s="49" t="s">
        <v>90</v>
      </c>
      <c r="AD18" s="49" t="s">
        <v>90</v>
      </c>
      <c r="AE18" s="49" t="s">
        <v>90</v>
      </c>
      <c r="AF18" s="127" t="s">
        <v>90</v>
      </c>
      <c r="AG18" s="127">
        <v>40289092</v>
      </c>
      <c r="AH18" s="50">
        <f t="shared" si="9"/>
        <v>940</v>
      </c>
      <c r="AI18" s="51">
        <f t="shared" si="8"/>
        <v>178.46971710651223</v>
      </c>
      <c r="AJ18" s="108">
        <v>1</v>
      </c>
      <c r="AK18" s="108">
        <v>0</v>
      </c>
      <c r="AL18" s="108">
        <v>1</v>
      </c>
      <c r="AM18" s="108">
        <v>1</v>
      </c>
      <c r="AN18" s="108">
        <v>0</v>
      </c>
      <c r="AO18" s="108">
        <v>0</v>
      </c>
      <c r="AP18" s="128">
        <v>9181610</v>
      </c>
      <c r="AQ18" s="128">
        <f t="shared" si="0"/>
        <v>0</v>
      </c>
      <c r="AR18" s="52"/>
      <c r="AS18" s="53" t="s">
        <v>101</v>
      </c>
      <c r="AV18" s="40" t="s">
        <v>106</v>
      </c>
      <c r="AW18" s="40" t="s">
        <v>107</v>
      </c>
      <c r="AY18" s="111"/>
    </row>
    <row r="19" spans="1:51" x14ac:dyDescent="0.25">
      <c r="B19" s="41">
        <v>2.3333333333333299</v>
      </c>
      <c r="C19" s="41">
        <v>0.375</v>
      </c>
      <c r="D19" s="123">
        <v>10</v>
      </c>
      <c r="E19" s="42">
        <f t="shared" si="1"/>
        <v>7.042253521126761</v>
      </c>
      <c r="F19" s="93">
        <v>74</v>
      </c>
      <c r="G19" s="42">
        <f t="shared" si="2"/>
        <v>52.112676056338032</v>
      </c>
      <c r="H19" s="43" t="s">
        <v>88</v>
      </c>
      <c r="I19" s="43">
        <f t="shared" si="3"/>
        <v>50.70422535211268</v>
      </c>
      <c r="J19" s="44">
        <f t="shared" si="10"/>
        <v>52.112676056338032</v>
      </c>
      <c r="K19" s="43">
        <f t="shared" si="11"/>
        <v>53.532676056338033</v>
      </c>
      <c r="L19" s="45">
        <v>19</v>
      </c>
      <c r="M19" s="46" t="s">
        <v>100</v>
      </c>
      <c r="N19" s="46">
        <v>18.399999999999999</v>
      </c>
      <c r="O19" s="124">
        <v>119</v>
      </c>
      <c r="P19" s="124">
        <v>143</v>
      </c>
      <c r="Q19" s="124">
        <v>51404843</v>
      </c>
      <c r="R19" s="47">
        <f t="shared" si="4"/>
        <v>5329</v>
      </c>
      <c r="S19" s="48">
        <f t="shared" si="5"/>
        <v>127.896</v>
      </c>
      <c r="T19" s="48">
        <f t="shared" si="6"/>
        <v>5.3289999999999997</v>
      </c>
      <c r="U19" s="125">
        <v>9.5</v>
      </c>
      <c r="V19" s="125">
        <f t="shared" si="7"/>
        <v>9.5</v>
      </c>
      <c r="W19" s="126" t="s">
        <v>185</v>
      </c>
      <c r="X19" s="128">
        <v>1188</v>
      </c>
      <c r="Y19" s="128">
        <v>1188</v>
      </c>
      <c r="Z19" s="128">
        <v>1188</v>
      </c>
      <c r="AA19" s="128">
        <v>1185</v>
      </c>
      <c r="AB19" s="128">
        <v>0</v>
      </c>
      <c r="AC19" s="49" t="s">
        <v>90</v>
      </c>
      <c r="AD19" s="49" t="s">
        <v>90</v>
      </c>
      <c r="AE19" s="49" t="s">
        <v>90</v>
      </c>
      <c r="AF19" s="127" t="s">
        <v>90</v>
      </c>
      <c r="AG19" s="127">
        <v>40290068</v>
      </c>
      <c r="AH19" s="50">
        <f t="shared" si="9"/>
        <v>976</v>
      </c>
      <c r="AI19" s="51">
        <f t="shared" si="8"/>
        <v>183.14880840683057</v>
      </c>
      <c r="AJ19" s="108">
        <v>1</v>
      </c>
      <c r="AK19" s="108">
        <v>1</v>
      </c>
      <c r="AL19" s="108">
        <v>1</v>
      </c>
      <c r="AM19" s="108">
        <v>1</v>
      </c>
      <c r="AN19" s="108">
        <v>0</v>
      </c>
      <c r="AO19" s="108">
        <v>0</v>
      </c>
      <c r="AP19" s="128">
        <v>9181610</v>
      </c>
      <c r="AQ19" s="128">
        <f t="shared" si="0"/>
        <v>0</v>
      </c>
      <c r="AR19" s="52"/>
      <c r="AS19" s="53" t="s">
        <v>101</v>
      </c>
      <c r="AV19" s="40" t="s">
        <v>108</v>
      </c>
      <c r="AW19" s="40" t="s">
        <v>109</v>
      </c>
      <c r="AY19" s="111"/>
    </row>
    <row r="20" spans="1:51" x14ac:dyDescent="0.25">
      <c r="B20" s="41">
        <v>2.375</v>
      </c>
      <c r="C20" s="41">
        <v>0.41666666666666669</v>
      </c>
      <c r="D20" s="123">
        <v>10</v>
      </c>
      <c r="E20" s="42">
        <f t="shared" si="1"/>
        <v>7.042253521126761</v>
      </c>
      <c r="F20" s="93">
        <v>73</v>
      </c>
      <c r="G20" s="42">
        <f t="shared" si="2"/>
        <v>51.408450704225352</v>
      </c>
      <c r="H20" s="43" t="s">
        <v>88</v>
      </c>
      <c r="I20" s="43">
        <f t="shared" si="3"/>
        <v>50</v>
      </c>
      <c r="J20" s="44">
        <f t="shared" si="10"/>
        <v>51.408450704225352</v>
      </c>
      <c r="K20" s="43">
        <f t="shared" si="11"/>
        <v>52.828450704225354</v>
      </c>
      <c r="L20" s="45">
        <v>19</v>
      </c>
      <c r="M20" s="46" t="s">
        <v>100</v>
      </c>
      <c r="N20" s="46">
        <v>17.7</v>
      </c>
      <c r="O20" s="124">
        <v>118</v>
      </c>
      <c r="P20" s="124">
        <v>133</v>
      </c>
      <c r="Q20" s="124">
        <v>51410915</v>
      </c>
      <c r="R20" s="47">
        <f t="shared" si="4"/>
        <v>6072</v>
      </c>
      <c r="S20" s="48">
        <f t="shared" si="5"/>
        <v>145.72800000000001</v>
      </c>
      <c r="T20" s="48">
        <f t="shared" si="6"/>
        <v>6.0720000000000001</v>
      </c>
      <c r="U20" s="125">
        <v>8.3000000000000007</v>
      </c>
      <c r="V20" s="125">
        <f t="shared" si="7"/>
        <v>8.3000000000000007</v>
      </c>
      <c r="W20" s="126" t="s">
        <v>185</v>
      </c>
      <c r="X20" s="128">
        <v>1180</v>
      </c>
      <c r="Y20" s="128">
        <v>1188</v>
      </c>
      <c r="Z20" s="128">
        <v>1188</v>
      </c>
      <c r="AA20" s="128">
        <v>1185</v>
      </c>
      <c r="AB20" s="128">
        <v>0</v>
      </c>
      <c r="AC20" s="49" t="s">
        <v>90</v>
      </c>
      <c r="AD20" s="49" t="s">
        <v>90</v>
      </c>
      <c r="AE20" s="49" t="s">
        <v>90</v>
      </c>
      <c r="AF20" s="127" t="s">
        <v>90</v>
      </c>
      <c r="AG20" s="127">
        <v>40291244</v>
      </c>
      <c r="AH20" s="50">
        <f t="shared" si="9"/>
        <v>1176</v>
      </c>
      <c r="AI20" s="51">
        <f t="shared" si="8"/>
        <v>193.67588932806325</v>
      </c>
      <c r="AJ20" s="108">
        <v>1</v>
      </c>
      <c r="AK20" s="108">
        <v>1</v>
      </c>
      <c r="AL20" s="108">
        <v>1</v>
      </c>
      <c r="AM20" s="108">
        <v>1</v>
      </c>
      <c r="AN20" s="108">
        <v>0</v>
      </c>
      <c r="AO20" s="108">
        <v>0</v>
      </c>
      <c r="AP20" s="128">
        <v>9181610</v>
      </c>
      <c r="AQ20" s="128">
        <f t="shared" si="0"/>
        <v>0</v>
      </c>
      <c r="AR20" s="54">
        <v>1.41</v>
      </c>
      <c r="AS20" s="53" t="s">
        <v>101</v>
      </c>
      <c r="AY20" s="111"/>
    </row>
    <row r="21" spans="1:51" x14ac:dyDescent="0.25">
      <c r="B21" s="41">
        <v>2.4166666666666701</v>
      </c>
      <c r="C21" s="41">
        <v>0.45833333333333298</v>
      </c>
      <c r="D21" s="123">
        <v>10</v>
      </c>
      <c r="E21" s="42">
        <f t="shared" si="1"/>
        <v>7.042253521126761</v>
      </c>
      <c r="F21" s="93">
        <v>74</v>
      </c>
      <c r="G21" s="42">
        <f t="shared" si="2"/>
        <v>52.112676056338032</v>
      </c>
      <c r="H21" s="43" t="s">
        <v>88</v>
      </c>
      <c r="I21" s="43">
        <f t="shared" si="3"/>
        <v>50.70422535211268</v>
      </c>
      <c r="J21" s="44">
        <f t="shared" si="10"/>
        <v>52.112676056338032</v>
      </c>
      <c r="K21" s="43">
        <f t="shared" si="11"/>
        <v>53.532676056338033</v>
      </c>
      <c r="L21" s="45">
        <v>19</v>
      </c>
      <c r="M21" s="46" t="s">
        <v>100</v>
      </c>
      <c r="N21" s="46">
        <v>17.7</v>
      </c>
      <c r="O21" s="124">
        <v>118</v>
      </c>
      <c r="P21" s="124">
        <v>140</v>
      </c>
      <c r="Q21" s="124">
        <v>51416807</v>
      </c>
      <c r="R21" s="47">
        <f t="shared" si="4"/>
        <v>5892</v>
      </c>
      <c r="S21" s="48">
        <f t="shared" si="5"/>
        <v>141.40799999999999</v>
      </c>
      <c r="T21" s="48">
        <f t="shared" si="6"/>
        <v>5.8920000000000003</v>
      </c>
      <c r="U21" s="125">
        <v>7.1</v>
      </c>
      <c r="V21" s="125">
        <f t="shared" si="7"/>
        <v>7.1</v>
      </c>
      <c r="W21" s="126" t="s">
        <v>185</v>
      </c>
      <c r="X21" s="128">
        <v>1188</v>
      </c>
      <c r="Y21" s="128">
        <v>1180</v>
      </c>
      <c r="Z21" s="128">
        <v>1187</v>
      </c>
      <c r="AA21" s="128">
        <v>1185</v>
      </c>
      <c r="AB21" s="128">
        <v>0</v>
      </c>
      <c r="AC21" s="49" t="s">
        <v>90</v>
      </c>
      <c r="AD21" s="49" t="s">
        <v>90</v>
      </c>
      <c r="AE21" s="49" t="s">
        <v>90</v>
      </c>
      <c r="AF21" s="127" t="s">
        <v>90</v>
      </c>
      <c r="AG21" s="127">
        <v>40292404</v>
      </c>
      <c r="AH21" s="50">
        <f t="shared" si="9"/>
        <v>1160</v>
      </c>
      <c r="AI21" s="51">
        <f t="shared" si="8"/>
        <v>196.87712152070603</v>
      </c>
      <c r="AJ21" s="108">
        <v>1</v>
      </c>
      <c r="AK21" s="108">
        <v>1</v>
      </c>
      <c r="AL21" s="108">
        <v>1</v>
      </c>
      <c r="AM21" s="108">
        <v>1</v>
      </c>
      <c r="AN21" s="108">
        <v>0</v>
      </c>
      <c r="AO21" s="108">
        <v>0</v>
      </c>
      <c r="AP21" s="128">
        <v>9181610</v>
      </c>
      <c r="AQ21" s="128">
        <f t="shared" si="0"/>
        <v>0</v>
      </c>
      <c r="AR21" s="52"/>
      <c r="AS21" s="53" t="s">
        <v>101</v>
      </c>
      <c r="AY21" s="111"/>
    </row>
    <row r="22" spans="1:51" x14ac:dyDescent="0.25">
      <c r="B22" s="41">
        <v>2.4583333333333299</v>
      </c>
      <c r="C22" s="41">
        <v>0.5</v>
      </c>
      <c r="D22" s="123">
        <v>7</v>
      </c>
      <c r="E22" s="42">
        <f t="shared" si="1"/>
        <v>4.9295774647887329</v>
      </c>
      <c r="F22" s="93">
        <v>71</v>
      </c>
      <c r="G22" s="42">
        <f t="shared" si="2"/>
        <v>50</v>
      </c>
      <c r="H22" s="43" t="s">
        <v>88</v>
      </c>
      <c r="I22" s="43">
        <f t="shared" si="3"/>
        <v>48.591549295774648</v>
      </c>
      <c r="J22" s="44">
        <f t="shared" si="10"/>
        <v>50</v>
      </c>
      <c r="K22" s="43">
        <f t="shared" si="11"/>
        <v>51.42</v>
      </c>
      <c r="L22" s="45">
        <v>19</v>
      </c>
      <c r="M22" s="46" t="s">
        <v>100</v>
      </c>
      <c r="N22" s="46">
        <v>17.3</v>
      </c>
      <c r="O22" s="124">
        <v>115</v>
      </c>
      <c r="P22" s="124">
        <v>142</v>
      </c>
      <c r="Q22" s="124">
        <v>51422569</v>
      </c>
      <c r="R22" s="47">
        <f t="shared" si="4"/>
        <v>5762</v>
      </c>
      <c r="S22" s="48">
        <f t="shared" si="5"/>
        <v>138.28800000000001</v>
      </c>
      <c r="T22" s="48">
        <f t="shared" si="6"/>
        <v>5.7619999999999996</v>
      </c>
      <c r="U22" s="125">
        <v>6.1</v>
      </c>
      <c r="V22" s="125">
        <f t="shared" si="7"/>
        <v>6.1</v>
      </c>
      <c r="W22" s="126" t="s">
        <v>185</v>
      </c>
      <c r="X22" s="128">
        <v>1188</v>
      </c>
      <c r="Y22" s="128">
        <v>1179</v>
      </c>
      <c r="Z22" s="128">
        <v>1188</v>
      </c>
      <c r="AA22" s="128">
        <v>1185</v>
      </c>
      <c r="AB22" s="128">
        <v>0</v>
      </c>
      <c r="AC22" s="49" t="s">
        <v>90</v>
      </c>
      <c r="AD22" s="49" t="s">
        <v>90</v>
      </c>
      <c r="AE22" s="49" t="s">
        <v>90</v>
      </c>
      <c r="AF22" s="127" t="s">
        <v>90</v>
      </c>
      <c r="AG22" s="127">
        <v>40293540</v>
      </c>
      <c r="AH22" s="50">
        <f t="shared" si="9"/>
        <v>1136</v>
      </c>
      <c r="AI22" s="51">
        <f t="shared" si="8"/>
        <v>197.15376605345367</v>
      </c>
      <c r="AJ22" s="108">
        <v>1</v>
      </c>
      <c r="AK22" s="108">
        <v>1</v>
      </c>
      <c r="AL22" s="108">
        <v>1</v>
      </c>
      <c r="AM22" s="108">
        <v>1</v>
      </c>
      <c r="AN22" s="108">
        <v>0</v>
      </c>
      <c r="AO22" s="108">
        <v>0</v>
      </c>
      <c r="AP22" s="128">
        <v>9181610</v>
      </c>
      <c r="AQ22" s="128">
        <f t="shared" si="0"/>
        <v>0</v>
      </c>
      <c r="AR22" s="52"/>
      <c r="AS22" s="53" t="s">
        <v>101</v>
      </c>
      <c r="AV22" s="56" t="s">
        <v>110</v>
      </c>
      <c r="AY22" s="111"/>
    </row>
    <row r="23" spans="1:51" x14ac:dyDescent="0.25">
      <c r="A23" s="107" t="s">
        <v>128</v>
      </c>
      <c r="B23" s="41">
        <v>2.5</v>
      </c>
      <c r="C23" s="41">
        <v>0.54166666666666696</v>
      </c>
      <c r="D23" s="123">
        <v>7</v>
      </c>
      <c r="E23" s="42">
        <v>8</v>
      </c>
      <c r="F23" s="110">
        <v>72</v>
      </c>
      <c r="G23" s="42">
        <f t="shared" si="2"/>
        <v>50.70422535211268</v>
      </c>
      <c r="H23" s="43" t="s">
        <v>88</v>
      </c>
      <c r="I23" s="43">
        <f t="shared" si="3"/>
        <v>49.295774647887328</v>
      </c>
      <c r="J23" s="44">
        <f t="shared" si="10"/>
        <v>50.70422535211268</v>
      </c>
      <c r="K23" s="43">
        <f>J23+(6/1.42)</f>
        <v>54.929577464788736</v>
      </c>
      <c r="L23" s="45">
        <v>19</v>
      </c>
      <c r="M23" s="46" t="s">
        <v>100</v>
      </c>
      <c r="N23" s="46">
        <v>17.5</v>
      </c>
      <c r="O23" s="124">
        <v>114</v>
      </c>
      <c r="P23" s="124">
        <v>136</v>
      </c>
      <c r="Q23" s="124">
        <v>51428543</v>
      </c>
      <c r="R23" s="47">
        <f t="shared" si="4"/>
        <v>5974</v>
      </c>
      <c r="S23" s="48">
        <f t="shared" si="5"/>
        <v>143.376</v>
      </c>
      <c r="T23" s="48">
        <f t="shared" si="6"/>
        <v>5.9740000000000002</v>
      </c>
      <c r="U23" s="125">
        <v>4.9000000000000004</v>
      </c>
      <c r="V23" s="125">
        <f t="shared" si="7"/>
        <v>4.9000000000000004</v>
      </c>
      <c r="W23" s="126" t="s">
        <v>185</v>
      </c>
      <c r="X23" s="128">
        <v>1188</v>
      </c>
      <c r="Y23" s="128">
        <v>1180</v>
      </c>
      <c r="Z23" s="128">
        <v>1187</v>
      </c>
      <c r="AA23" s="128">
        <v>1185</v>
      </c>
      <c r="AB23" s="128">
        <v>0</v>
      </c>
      <c r="AC23" s="49" t="s">
        <v>90</v>
      </c>
      <c r="AD23" s="49" t="s">
        <v>90</v>
      </c>
      <c r="AE23" s="49" t="s">
        <v>90</v>
      </c>
      <c r="AF23" s="127" t="s">
        <v>90</v>
      </c>
      <c r="AG23" s="127">
        <v>40294748</v>
      </c>
      <c r="AH23" s="50">
        <f t="shared" si="9"/>
        <v>1208</v>
      </c>
      <c r="AI23" s="51">
        <f t="shared" si="8"/>
        <v>202.20957482423836</v>
      </c>
      <c r="AJ23" s="108">
        <v>1</v>
      </c>
      <c r="AK23" s="108">
        <v>1</v>
      </c>
      <c r="AL23" s="108">
        <v>1</v>
      </c>
      <c r="AM23" s="108">
        <v>1</v>
      </c>
      <c r="AN23" s="108">
        <v>0</v>
      </c>
      <c r="AO23" s="108">
        <v>0</v>
      </c>
      <c r="AP23" s="128">
        <v>9181610</v>
      </c>
      <c r="AQ23" s="128">
        <f t="shared" si="0"/>
        <v>0</v>
      </c>
      <c r="AR23" s="52"/>
      <c r="AS23" s="53" t="s">
        <v>113</v>
      </c>
      <c r="AT23" s="55"/>
      <c r="AV23" s="57" t="s">
        <v>111</v>
      </c>
      <c r="AW23" s="58" t="s">
        <v>112</v>
      </c>
      <c r="AY23" s="111"/>
    </row>
    <row r="24" spans="1:51" x14ac:dyDescent="0.25">
      <c r="B24" s="41">
        <v>2.5416666666666701</v>
      </c>
      <c r="C24" s="41">
        <v>0.58333333333333404</v>
      </c>
      <c r="D24" s="123">
        <v>3</v>
      </c>
      <c r="E24" s="42">
        <f t="shared" si="1"/>
        <v>2.1126760563380285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133</v>
      </c>
      <c r="P24" s="124">
        <v>134</v>
      </c>
      <c r="Q24" s="124">
        <v>51434199</v>
      </c>
      <c r="R24" s="47">
        <f t="shared" si="4"/>
        <v>5656</v>
      </c>
      <c r="S24" s="48">
        <f t="shared" si="5"/>
        <v>135.744</v>
      </c>
      <c r="T24" s="48">
        <f t="shared" si="6"/>
        <v>5.6559999999999997</v>
      </c>
      <c r="U24" s="125">
        <v>3.7</v>
      </c>
      <c r="V24" s="125">
        <f t="shared" si="7"/>
        <v>3.7</v>
      </c>
      <c r="W24" s="126" t="s">
        <v>185</v>
      </c>
      <c r="X24" s="128">
        <v>1150</v>
      </c>
      <c r="Y24" s="128">
        <v>1180</v>
      </c>
      <c r="Z24" s="128">
        <v>1187</v>
      </c>
      <c r="AA24" s="128">
        <v>1185</v>
      </c>
      <c r="AB24" s="128">
        <v>0</v>
      </c>
      <c r="AC24" s="49" t="s">
        <v>90</v>
      </c>
      <c r="AD24" s="49" t="s">
        <v>90</v>
      </c>
      <c r="AE24" s="49" t="s">
        <v>90</v>
      </c>
      <c r="AF24" s="127" t="s">
        <v>90</v>
      </c>
      <c r="AG24" s="127">
        <v>40295968</v>
      </c>
      <c r="AH24" s="50">
        <f t="shared" si="9"/>
        <v>1220</v>
      </c>
      <c r="AI24" s="51">
        <f t="shared" si="8"/>
        <v>215.7001414427157</v>
      </c>
      <c r="AJ24" s="108">
        <v>0</v>
      </c>
      <c r="AK24" s="108">
        <v>1</v>
      </c>
      <c r="AL24" s="108">
        <v>1</v>
      </c>
      <c r="AM24" s="108">
        <v>1</v>
      </c>
      <c r="AN24" s="108">
        <v>0</v>
      </c>
      <c r="AO24" s="108">
        <v>0</v>
      </c>
      <c r="AP24" s="128">
        <v>9181610</v>
      </c>
      <c r="AQ24" s="128">
        <f t="shared" si="0"/>
        <v>0</v>
      </c>
      <c r="AR24" s="54">
        <v>1.2</v>
      </c>
      <c r="AS24" s="53" t="s">
        <v>113</v>
      </c>
      <c r="AV24" s="59" t="s">
        <v>29</v>
      </c>
      <c r="AW24" s="59">
        <v>14.7</v>
      </c>
      <c r="AY24" s="111"/>
    </row>
    <row r="25" spans="1:51" x14ac:dyDescent="0.25">
      <c r="B25" s="41">
        <v>2.5833333333333299</v>
      </c>
      <c r="C25" s="41">
        <v>0.625</v>
      </c>
      <c r="D25" s="123">
        <v>3</v>
      </c>
      <c r="E25" s="42">
        <f t="shared" si="1"/>
        <v>2.1126760563380285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135</v>
      </c>
      <c r="P25" s="124">
        <v>132</v>
      </c>
      <c r="Q25" s="124">
        <v>51439819</v>
      </c>
      <c r="R25" s="47">
        <f t="shared" si="4"/>
        <v>5620</v>
      </c>
      <c r="S25" s="48">
        <f t="shared" si="5"/>
        <v>134.88</v>
      </c>
      <c r="T25" s="48">
        <f t="shared" si="6"/>
        <v>5.62</v>
      </c>
      <c r="U25" s="125">
        <v>2.7</v>
      </c>
      <c r="V25" s="125">
        <f t="shared" si="7"/>
        <v>2.7</v>
      </c>
      <c r="W25" s="126" t="s">
        <v>172</v>
      </c>
      <c r="X25" s="128">
        <v>0</v>
      </c>
      <c r="Y25" s="128">
        <v>0</v>
      </c>
      <c r="Z25" s="128">
        <v>1180</v>
      </c>
      <c r="AA25" s="128">
        <v>1185</v>
      </c>
      <c r="AB25" s="128">
        <v>1180</v>
      </c>
      <c r="AC25" s="49" t="s">
        <v>90</v>
      </c>
      <c r="AD25" s="49" t="s">
        <v>90</v>
      </c>
      <c r="AE25" s="49" t="s">
        <v>90</v>
      </c>
      <c r="AF25" s="127" t="s">
        <v>90</v>
      </c>
      <c r="AG25" s="127">
        <v>40297181</v>
      </c>
      <c r="AH25" s="50">
        <f t="shared" si="9"/>
        <v>1213</v>
      </c>
      <c r="AI25" s="51">
        <f t="shared" si="8"/>
        <v>215.83629893238432</v>
      </c>
      <c r="AJ25" s="108">
        <v>0</v>
      </c>
      <c r="AK25" s="108">
        <v>1</v>
      </c>
      <c r="AL25" s="108">
        <v>1</v>
      </c>
      <c r="AM25" s="108">
        <v>1</v>
      </c>
      <c r="AN25" s="108">
        <v>0</v>
      </c>
      <c r="AO25" s="108">
        <v>0</v>
      </c>
      <c r="AP25" s="128">
        <v>9181610</v>
      </c>
      <c r="AQ25" s="128">
        <f t="shared" si="0"/>
        <v>0</v>
      </c>
      <c r="AR25" s="52"/>
      <c r="AS25" s="53" t="s">
        <v>113</v>
      </c>
      <c r="AV25" s="59" t="s">
        <v>74</v>
      </c>
      <c r="AW25" s="59">
        <v>10.36</v>
      </c>
      <c r="AY25" s="111"/>
    </row>
    <row r="26" spans="1:51" x14ac:dyDescent="0.25">
      <c r="B26" s="41">
        <v>2.625</v>
      </c>
      <c r="C26" s="41">
        <v>0.66666666666666696</v>
      </c>
      <c r="D26" s="123">
        <v>4</v>
      </c>
      <c r="E26" s="42">
        <f t="shared" si="1"/>
        <v>2.8169014084507045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138</v>
      </c>
      <c r="P26" s="124">
        <v>136</v>
      </c>
      <c r="Q26" s="124">
        <v>51445453</v>
      </c>
      <c r="R26" s="47">
        <f t="shared" si="4"/>
        <v>5634</v>
      </c>
      <c r="S26" s="48">
        <f t="shared" si="5"/>
        <v>135.21600000000001</v>
      </c>
      <c r="T26" s="48">
        <f t="shared" si="6"/>
        <v>5.6340000000000003</v>
      </c>
      <c r="U26" s="125">
        <v>2.7</v>
      </c>
      <c r="V26" s="125">
        <f t="shared" si="7"/>
        <v>2.7</v>
      </c>
      <c r="W26" s="126" t="s">
        <v>172</v>
      </c>
      <c r="X26" s="128">
        <v>0</v>
      </c>
      <c r="Y26" s="128">
        <v>0</v>
      </c>
      <c r="Z26" s="128">
        <v>1180</v>
      </c>
      <c r="AA26" s="128">
        <v>1185</v>
      </c>
      <c r="AB26" s="128">
        <v>1180</v>
      </c>
      <c r="AC26" s="49" t="s">
        <v>90</v>
      </c>
      <c r="AD26" s="49" t="s">
        <v>90</v>
      </c>
      <c r="AE26" s="49" t="s">
        <v>90</v>
      </c>
      <c r="AF26" s="127" t="s">
        <v>90</v>
      </c>
      <c r="AG26" s="127">
        <v>40298372</v>
      </c>
      <c r="AH26" s="50">
        <f t="shared" si="9"/>
        <v>1191</v>
      </c>
      <c r="AI26" s="51">
        <f t="shared" si="8"/>
        <v>211.39510117145898</v>
      </c>
      <c r="AJ26" s="108">
        <v>0</v>
      </c>
      <c r="AK26" s="108">
        <v>1</v>
      </c>
      <c r="AL26" s="108">
        <v>1</v>
      </c>
      <c r="AM26" s="108">
        <v>1</v>
      </c>
      <c r="AN26" s="108">
        <v>0</v>
      </c>
      <c r="AO26" s="108">
        <v>0</v>
      </c>
      <c r="AP26" s="128">
        <v>9181610</v>
      </c>
      <c r="AQ26" s="128">
        <f t="shared" si="0"/>
        <v>0</v>
      </c>
      <c r="AR26" s="52"/>
      <c r="AS26" s="53" t="s">
        <v>113</v>
      </c>
      <c r="AV26" s="59" t="s">
        <v>114</v>
      </c>
      <c r="AW26" s="59">
        <v>1.01325</v>
      </c>
      <c r="AY26" s="111"/>
    </row>
    <row r="27" spans="1:51" x14ac:dyDescent="0.25">
      <c r="B27" s="41">
        <v>2.6666666666666701</v>
      </c>
      <c r="C27" s="41">
        <v>0.70833333333333404</v>
      </c>
      <c r="D27" s="123">
        <v>4</v>
      </c>
      <c r="E27" s="42">
        <f t="shared" si="1"/>
        <v>2.8169014084507045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135</v>
      </c>
      <c r="P27" s="124">
        <v>134</v>
      </c>
      <c r="Q27" s="124">
        <v>51450926</v>
      </c>
      <c r="R27" s="47">
        <f t="shared" si="4"/>
        <v>5473</v>
      </c>
      <c r="S27" s="48">
        <f t="shared" si="5"/>
        <v>131.352</v>
      </c>
      <c r="T27" s="48">
        <f t="shared" si="6"/>
        <v>5.4729999999999999</v>
      </c>
      <c r="U27" s="125">
        <v>2.7</v>
      </c>
      <c r="V27" s="125">
        <f t="shared" si="7"/>
        <v>2.7</v>
      </c>
      <c r="W27" s="126" t="s">
        <v>172</v>
      </c>
      <c r="X27" s="128">
        <v>0</v>
      </c>
      <c r="Y27" s="128">
        <v>0</v>
      </c>
      <c r="Z27" s="128">
        <v>1180</v>
      </c>
      <c r="AA27" s="128">
        <v>1185</v>
      </c>
      <c r="AB27" s="128">
        <v>1180</v>
      </c>
      <c r="AC27" s="49" t="s">
        <v>90</v>
      </c>
      <c r="AD27" s="49" t="s">
        <v>90</v>
      </c>
      <c r="AE27" s="49" t="s">
        <v>90</v>
      </c>
      <c r="AF27" s="127" t="s">
        <v>90</v>
      </c>
      <c r="AG27" s="127">
        <v>40299568</v>
      </c>
      <c r="AH27" s="50">
        <f t="shared" si="9"/>
        <v>1196</v>
      </c>
      <c r="AI27" s="51">
        <f t="shared" si="8"/>
        <v>218.52731591448932</v>
      </c>
      <c r="AJ27" s="108">
        <v>0</v>
      </c>
      <c r="AK27" s="108">
        <v>1</v>
      </c>
      <c r="AL27" s="108">
        <v>1</v>
      </c>
      <c r="AM27" s="108">
        <v>1</v>
      </c>
      <c r="AN27" s="108">
        <v>0</v>
      </c>
      <c r="AO27" s="108">
        <v>0</v>
      </c>
      <c r="AP27" s="128">
        <v>9181610</v>
      </c>
      <c r="AQ27" s="128">
        <f t="shared" si="0"/>
        <v>0</v>
      </c>
      <c r="AR27" s="52"/>
      <c r="AS27" s="53" t="s">
        <v>113</v>
      </c>
      <c r="AV27" s="59" t="s">
        <v>115</v>
      </c>
      <c r="AW27" s="59">
        <v>1</v>
      </c>
      <c r="AY27" s="111"/>
    </row>
    <row r="28" spans="1:51" x14ac:dyDescent="0.25">
      <c r="B28" s="41">
        <v>2.7083333333333299</v>
      </c>
      <c r="C28" s="41">
        <v>0.750000000000002</v>
      </c>
      <c r="D28" s="123">
        <v>3</v>
      </c>
      <c r="E28" s="42">
        <f t="shared" si="1"/>
        <v>2.1126760563380285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135</v>
      </c>
      <c r="P28" s="124">
        <v>131</v>
      </c>
      <c r="Q28" s="124">
        <v>51456565</v>
      </c>
      <c r="R28" s="47">
        <f t="shared" si="4"/>
        <v>5639</v>
      </c>
      <c r="S28" s="48">
        <f t="shared" si="5"/>
        <v>135.33600000000001</v>
      </c>
      <c r="T28" s="48">
        <f t="shared" si="6"/>
        <v>5.6390000000000002</v>
      </c>
      <c r="U28" s="125">
        <v>2.7</v>
      </c>
      <c r="V28" s="125">
        <f t="shared" si="7"/>
        <v>2.7</v>
      </c>
      <c r="W28" s="126" t="s">
        <v>172</v>
      </c>
      <c r="X28" s="128">
        <v>0</v>
      </c>
      <c r="Y28" s="128">
        <v>0</v>
      </c>
      <c r="Z28" s="128">
        <v>1180</v>
      </c>
      <c r="AA28" s="128">
        <v>1185</v>
      </c>
      <c r="AB28" s="128">
        <v>1180</v>
      </c>
      <c r="AC28" s="49" t="s">
        <v>90</v>
      </c>
      <c r="AD28" s="49" t="s">
        <v>90</v>
      </c>
      <c r="AE28" s="49" t="s">
        <v>90</v>
      </c>
      <c r="AF28" s="127" t="s">
        <v>90</v>
      </c>
      <c r="AG28" s="127">
        <v>40300824</v>
      </c>
      <c r="AH28" s="50">
        <f t="shared" si="9"/>
        <v>1256</v>
      </c>
      <c r="AI28" s="51">
        <f t="shared" si="8"/>
        <v>222.73452739847491</v>
      </c>
      <c r="AJ28" s="108">
        <v>0</v>
      </c>
      <c r="AK28" s="108">
        <v>1</v>
      </c>
      <c r="AL28" s="108">
        <v>1</v>
      </c>
      <c r="AM28" s="108">
        <v>1</v>
      </c>
      <c r="AN28" s="108">
        <v>0</v>
      </c>
      <c r="AO28" s="108">
        <v>0</v>
      </c>
      <c r="AP28" s="128">
        <v>9181610</v>
      </c>
      <c r="AQ28" s="128">
        <f t="shared" si="0"/>
        <v>0</v>
      </c>
      <c r="AR28" s="54">
        <v>1.05</v>
      </c>
      <c r="AS28" s="53" t="s">
        <v>113</v>
      </c>
      <c r="AV28" s="59" t="s">
        <v>116</v>
      </c>
      <c r="AW28" s="59">
        <v>101.325</v>
      </c>
      <c r="AY28" s="111"/>
    </row>
    <row r="29" spans="1:51" x14ac:dyDescent="0.25">
      <c r="B29" s="41">
        <v>2.75</v>
      </c>
      <c r="C29" s="41">
        <v>0.79166666666666896</v>
      </c>
      <c r="D29" s="123">
        <v>3</v>
      </c>
      <c r="E29" s="42">
        <f t="shared" si="1"/>
        <v>2.1126760563380285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133</v>
      </c>
      <c r="P29" s="124">
        <v>131</v>
      </c>
      <c r="Q29" s="124">
        <v>51462039</v>
      </c>
      <c r="R29" s="47">
        <f t="shared" si="4"/>
        <v>5474</v>
      </c>
      <c r="S29" s="48">
        <f t="shared" si="5"/>
        <v>131.376</v>
      </c>
      <c r="T29" s="48">
        <f t="shared" si="6"/>
        <v>5.4740000000000002</v>
      </c>
      <c r="U29" s="125">
        <v>2.7</v>
      </c>
      <c r="V29" s="125">
        <f t="shared" si="7"/>
        <v>2.7</v>
      </c>
      <c r="W29" s="126" t="s">
        <v>172</v>
      </c>
      <c r="X29" s="128">
        <v>0</v>
      </c>
      <c r="Y29" s="128">
        <v>0</v>
      </c>
      <c r="Z29" s="128">
        <v>1180</v>
      </c>
      <c r="AA29" s="128">
        <v>1185</v>
      </c>
      <c r="AB29" s="128">
        <v>1180</v>
      </c>
      <c r="AC29" s="49" t="s">
        <v>90</v>
      </c>
      <c r="AD29" s="49" t="s">
        <v>90</v>
      </c>
      <c r="AE29" s="49" t="s">
        <v>90</v>
      </c>
      <c r="AF29" s="127" t="s">
        <v>90</v>
      </c>
      <c r="AG29" s="127">
        <v>40302044</v>
      </c>
      <c r="AH29" s="50">
        <f t="shared" si="9"/>
        <v>1220</v>
      </c>
      <c r="AI29" s="51">
        <f t="shared" si="8"/>
        <v>222.87175739861161</v>
      </c>
      <c r="AJ29" s="108">
        <v>0</v>
      </c>
      <c r="AK29" s="108">
        <v>1</v>
      </c>
      <c r="AL29" s="108">
        <v>1</v>
      </c>
      <c r="AM29" s="108">
        <v>1</v>
      </c>
      <c r="AN29" s="108">
        <v>0</v>
      </c>
      <c r="AO29" s="108">
        <v>0</v>
      </c>
      <c r="AP29" s="128">
        <v>9181610</v>
      </c>
      <c r="AQ29" s="128">
        <f t="shared" si="0"/>
        <v>0</v>
      </c>
      <c r="AR29" s="52"/>
      <c r="AS29" s="53" t="s">
        <v>113</v>
      </c>
      <c r="AY29" s="111"/>
    </row>
    <row r="30" spans="1:51" x14ac:dyDescent="0.25">
      <c r="B30" s="41">
        <v>2.7916666666666701</v>
      </c>
      <c r="C30" s="41">
        <v>0.83333333333333703</v>
      </c>
      <c r="D30" s="123">
        <v>3</v>
      </c>
      <c r="E30" s="42">
        <f t="shared" si="1"/>
        <v>2.1126760563380285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132</v>
      </c>
      <c r="P30" s="124">
        <v>131</v>
      </c>
      <c r="Q30" s="124">
        <v>51467583</v>
      </c>
      <c r="R30" s="47">
        <f t="shared" si="4"/>
        <v>5544</v>
      </c>
      <c r="S30" s="48">
        <f t="shared" si="5"/>
        <v>133.05600000000001</v>
      </c>
      <c r="T30" s="48">
        <f t="shared" si="6"/>
        <v>5.5439999999999996</v>
      </c>
      <c r="U30" s="125">
        <v>2.7</v>
      </c>
      <c r="V30" s="125">
        <f t="shared" si="7"/>
        <v>2.7</v>
      </c>
      <c r="W30" s="126" t="s">
        <v>172</v>
      </c>
      <c r="X30" s="128">
        <v>0</v>
      </c>
      <c r="Y30" s="128">
        <v>0</v>
      </c>
      <c r="Z30" s="128">
        <v>1180</v>
      </c>
      <c r="AA30" s="128">
        <v>1185</v>
      </c>
      <c r="AB30" s="128">
        <v>1180</v>
      </c>
      <c r="AC30" s="49" t="s">
        <v>90</v>
      </c>
      <c r="AD30" s="49" t="s">
        <v>90</v>
      </c>
      <c r="AE30" s="49" t="s">
        <v>90</v>
      </c>
      <c r="AF30" s="127" t="s">
        <v>90</v>
      </c>
      <c r="AG30" s="127">
        <v>40303284</v>
      </c>
      <c r="AH30" s="50">
        <f t="shared" si="9"/>
        <v>1240</v>
      </c>
      <c r="AI30" s="51">
        <f t="shared" si="8"/>
        <v>223.66522366522369</v>
      </c>
      <c r="AJ30" s="108">
        <v>0</v>
      </c>
      <c r="AK30" s="108">
        <v>1</v>
      </c>
      <c r="AL30" s="108">
        <v>1</v>
      </c>
      <c r="AM30" s="108">
        <v>1</v>
      </c>
      <c r="AN30" s="108">
        <v>0</v>
      </c>
      <c r="AO30" s="108">
        <v>0</v>
      </c>
      <c r="AP30" s="128">
        <v>9181610</v>
      </c>
      <c r="AQ30" s="128">
        <f t="shared" si="0"/>
        <v>0</v>
      </c>
      <c r="AR30" s="52"/>
      <c r="AS30" s="53" t="s">
        <v>113</v>
      </c>
      <c r="AV30" s="370" t="s">
        <v>117</v>
      </c>
      <c r="AW30" s="370"/>
      <c r="AY30" s="111"/>
    </row>
    <row r="31" spans="1:51" x14ac:dyDescent="0.25">
      <c r="B31" s="41">
        <v>2.8333333333333299</v>
      </c>
      <c r="C31" s="41">
        <v>0.875000000000004</v>
      </c>
      <c r="D31" s="123">
        <v>5</v>
      </c>
      <c r="E31" s="42">
        <f t="shared" si="1"/>
        <v>3.5211267605633805</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126</v>
      </c>
      <c r="P31" s="124">
        <v>126</v>
      </c>
      <c r="Q31" s="124">
        <v>51472931</v>
      </c>
      <c r="R31" s="47">
        <f t="shared" si="4"/>
        <v>5348</v>
      </c>
      <c r="S31" s="48">
        <f t="shared" si="5"/>
        <v>128.352</v>
      </c>
      <c r="T31" s="48">
        <f t="shared" si="6"/>
        <v>5.3479999999999999</v>
      </c>
      <c r="U31" s="125">
        <v>2.7</v>
      </c>
      <c r="V31" s="125">
        <f t="shared" si="7"/>
        <v>2.7</v>
      </c>
      <c r="W31" s="126" t="s">
        <v>172</v>
      </c>
      <c r="X31" s="128">
        <v>0</v>
      </c>
      <c r="Y31" s="128">
        <v>0</v>
      </c>
      <c r="Z31" s="128">
        <v>1180</v>
      </c>
      <c r="AA31" s="128">
        <v>1185</v>
      </c>
      <c r="AB31" s="128">
        <v>1180</v>
      </c>
      <c r="AC31" s="49" t="s">
        <v>90</v>
      </c>
      <c r="AD31" s="49" t="s">
        <v>90</v>
      </c>
      <c r="AE31" s="49" t="s">
        <v>90</v>
      </c>
      <c r="AF31" s="127" t="s">
        <v>90</v>
      </c>
      <c r="AG31" s="127">
        <v>40304500</v>
      </c>
      <c r="AH31" s="50">
        <f t="shared" si="9"/>
        <v>1216</v>
      </c>
      <c r="AI31" s="51">
        <f t="shared" si="8"/>
        <v>227.37471952131639</v>
      </c>
      <c r="AJ31" s="108">
        <v>0</v>
      </c>
      <c r="AK31" s="108">
        <v>1</v>
      </c>
      <c r="AL31" s="108">
        <v>1</v>
      </c>
      <c r="AM31" s="108">
        <v>1</v>
      </c>
      <c r="AN31" s="108">
        <v>0</v>
      </c>
      <c r="AO31" s="108">
        <v>0</v>
      </c>
      <c r="AP31" s="128">
        <v>9181610</v>
      </c>
      <c r="AQ31" s="128">
        <f t="shared" si="0"/>
        <v>0</v>
      </c>
      <c r="AR31" s="52"/>
      <c r="AS31" s="53" t="s">
        <v>113</v>
      </c>
      <c r="AV31" s="60" t="s">
        <v>29</v>
      </c>
      <c r="AW31" s="60" t="s">
        <v>74</v>
      </c>
      <c r="AY31" s="111"/>
    </row>
    <row r="32" spans="1:51" x14ac:dyDescent="0.25">
      <c r="B32" s="41">
        <v>2.875</v>
      </c>
      <c r="C32" s="41">
        <v>0.91666666666667096</v>
      </c>
      <c r="D32" s="123">
        <v>9</v>
      </c>
      <c r="E32" s="42">
        <f t="shared" si="1"/>
        <v>6.3380281690140849</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119</v>
      </c>
      <c r="P32" s="124">
        <v>127</v>
      </c>
      <c r="Q32" s="124">
        <v>51477845</v>
      </c>
      <c r="R32" s="47">
        <f t="shared" si="4"/>
        <v>4914</v>
      </c>
      <c r="S32" s="48">
        <f t="shared" si="5"/>
        <v>117.93600000000001</v>
      </c>
      <c r="T32" s="48">
        <f t="shared" si="6"/>
        <v>4.9139999999999997</v>
      </c>
      <c r="U32" s="125">
        <v>2.7</v>
      </c>
      <c r="V32" s="125">
        <f t="shared" si="7"/>
        <v>2.7</v>
      </c>
      <c r="W32" s="126" t="s">
        <v>172</v>
      </c>
      <c r="X32" s="128">
        <v>0</v>
      </c>
      <c r="Y32" s="128">
        <v>0</v>
      </c>
      <c r="Z32" s="128">
        <v>1180</v>
      </c>
      <c r="AA32" s="128">
        <v>1185</v>
      </c>
      <c r="AB32" s="128">
        <v>1180</v>
      </c>
      <c r="AC32" s="49" t="s">
        <v>90</v>
      </c>
      <c r="AD32" s="49" t="s">
        <v>90</v>
      </c>
      <c r="AE32" s="49" t="s">
        <v>90</v>
      </c>
      <c r="AF32" s="127" t="s">
        <v>90</v>
      </c>
      <c r="AG32" s="127">
        <v>40305516</v>
      </c>
      <c r="AH32" s="50">
        <f t="shared" si="9"/>
        <v>1016</v>
      </c>
      <c r="AI32" s="51">
        <f t="shared" si="8"/>
        <v>206.75620675620678</v>
      </c>
      <c r="AJ32" s="108">
        <v>0</v>
      </c>
      <c r="AK32" s="108">
        <v>1</v>
      </c>
      <c r="AL32" s="108">
        <v>1</v>
      </c>
      <c r="AM32" s="108">
        <v>1</v>
      </c>
      <c r="AN32" s="108">
        <v>0</v>
      </c>
      <c r="AO32" s="108">
        <v>0</v>
      </c>
      <c r="AP32" s="128">
        <v>9181610</v>
      </c>
      <c r="AQ32" s="128">
        <f t="shared" si="0"/>
        <v>0</v>
      </c>
      <c r="AR32" s="54">
        <v>1.0900000000000001</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9</v>
      </c>
      <c r="E33" s="42">
        <f t="shared" si="1"/>
        <v>6.3380281690140849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130</v>
      </c>
      <c r="P33" s="124">
        <v>112</v>
      </c>
      <c r="Q33" s="124">
        <v>51481840</v>
      </c>
      <c r="R33" s="47">
        <f t="shared" si="4"/>
        <v>3995</v>
      </c>
      <c r="S33" s="48">
        <f t="shared" si="5"/>
        <v>95.88</v>
      </c>
      <c r="T33" s="48">
        <f t="shared" si="6"/>
        <v>3.9950000000000001</v>
      </c>
      <c r="U33" s="125">
        <v>3.7</v>
      </c>
      <c r="V33" s="125">
        <f t="shared" si="7"/>
        <v>3.7</v>
      </c>
      <c r="W33" s="126" t="s">
        <v>125</v>
      </c>
      <c r="X33" s="128">
        <v>0</v>
      </c>
      <c r="Y33" s="128">
        <v>0</v>
      </c>
      <c r="Z33" s="128">
        <v>1080</v>
      </c>
      <c r="AA33" s="128">
        <v>0</v>
      </c>
      <c r="AB33" s="128">
        <v>1078</v>
      </c>
      <c r="AC33" s="49" t="s">
        <v>90</v>
      </c>
      <c r="AD33" s="49" t="s">
        <v>90</v>
      </c>
      <c r="AE33" s="49" t="s">
        <v>90</v>
      </c>
      <c r="AF33" s="127" t="s">
        <v>90</v>
      </c>
      <c r="AG33" s="127">
        <v>40306228</v>
      </c>
      <c r="AH33" s="50">
        <f t="shared" si="9"/>
        <v>712</v>
      </c>
      <c r="AI33" s="51">
        <f t="shared" si="8"/>
        <v>178.22277847309135</v>
      </c>
      <c r="AJ33" s="108">
        <v>0</v>
      </c>
      <c r="AK33" s="108">
        <v>1</v>
      </c>
      <c r="AL33" s="108">
        <v>0</v>
      </c>
      <c r="AM33" s="108">
        <v>1</v>
      </c>
      <c r="AN33" s="108">
        <v>0</v>
      </c>
      <c r="AO33" s="108">
        <v>0.35</v>
      </c>
      <c r="AP33" s="128">
        <v>9182628</v>
      </c>
      <c r="AQ33" s="128">
        <f t="shared" si="0"/>
        <v>1018</v>
      </c>
      <c r="AR33" s="52"/>
      <c r="AS33" s="53" t="s">
        <v>113</v>
      </c>
      <c r="AY33" s="111"/>
    </row>
    <row r="34" spans="2:51" x14ac:dyDescent="0.25">
      <c r="B34" s="41">
        <v>2.9583333333333299</v>
      </c>
      <c r="C34" s="41">
        <v>1</v>
      </c>
      <c r="D34" s="123">
        <v>10</v>
      </c>
      <c r="E34" s="42">
        <f t="shared" si="1"/>
        <v>7.042253521126761</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131</v>
      </c>
      <c r="P34" s="124">
        <v>97</v>
      </c>
      <c r="Q34" s="124">
        <v>51485871</v>
      </c>
      <c r="R34" s="47">
        <f t="shared" si="4"/>
        <v>4031</v>
      </c>
      <c r="S34" s="48">
        <f t="shared" si="5"/>
        <v>96.744</v>
      </c>
      <c r="T34" s="48">
        <f t="shared" si="6"/>
        <v>4.0309999999999997</v>
      </c>
      <c r="U34" s="125">
        <v>5.2</v>
      </c>
      <c r="V34" s="125">
        <f t="shared" si="7"/>
        <v>5.2</v>
      </c>
      <c r="W34" s="126" t="s">
        <v>125</v>
      </c>
      <c r="X34" s="128">
        <v>0</v>
      </c>
      <c r="Y34" s="128">
        <v>0</v>
      </c>
      <c r="Z34" s="128">
        <v>1088</v>
      </c>
      <c r="AA34" s="128">
        <v>0</v>
      </c>
      <c r="AB34" s="128">
        <v>1078</v>
      </c>
      <c r="AC34" s="49" t="s">
        <v>90</v>
      </c>
      <c r="AD34" s="49" t="s">
        <v>90</v>
      </c>
      <c r="AE34" s="49" t="s">
        <v>90</v>
      </c>
      <c r="AF34" s="127" t="s">
        <v>90</v>
      </c>
      <c r="AG34" s="127">
        <v>40306924</v>
      </c>
      <c r="AH34" s="50">
        <f t="shared" si="9"/>
        <v>696</v>
      </c>
      <c r="AI34" s="51">
        <f t="shared" si="8"/>
        <v>172.66187050359713</v>
      </c>
      <c r="AJ34" s="108">
        <v>0</v>
      </c>
      <c r="AK34" s="108">
        <v>1</v>
      </c>
      <c r="AL34" s="108">
        <v>0</v>
      </c>
      <c r="AM34" s="108">
        <v>1</v>
      </c>
      <c r="AN34" s="108">
        <v>0</v>
      </c>
      <c r="AO34" s="108">
        <v>0.35</v>
      </c>
      <c r="AP34" s="128">
        <v>9183898</v>
      </c>
      <c r="AQ34" s="128">
        <f t="shared" si="0"/>
        <v>1270</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f>AVERAGE(P11:P34)</f>
        <v>121.45833333333333</v>
      </c>
      <c r="Q35" s="65">
        <f>Q34-Q10</f>
        <v>121106</v>
      </c>
      <c r="R35" s="66">
        <f>SUM(R11:R34)</f>
        <v>121106</v>
      </c>
      <c r="S35" s="67">
        <f>AVERAGE(S11:S34)</f>
        <v>121.10600000000001</v>
      </c>
      <c r="T35" s="67">
        <f>SUM(T11:T34)</f>
        <v>121.10600000000002</v>
      </c>
      <c r="U35" s="104"/>
      <c r="V35" s="104"/>
      <c r="W35" s="58"/>
      <c r="X35" s="96"/>
      <c r="Y35" s="97"/>
      <c r="Z35" s="97"/>
      <c r="AA35" s="97"/>
      <c r="AB35" s="98"/>
      <c r="AC35" s="96"/>
      <c r="AD35" s="97"/>
      <c r="AE35" s="98"/>
      <c r="AF35" s="99"/>
      <c r="AG35" s="68"/>
      <c r="AH35" s="69">
        <f>SUM(AH11:AH34)</f>
        <v>24072</v>
      </c>
      <c r="AI35" s="70">
        <f>$AH$35/$T35</f>
        <v>198.76802140273807</v>
      </c>
      <c r="AJ35" s="99"/>
      <c r="AK35" s="100"/>
      <c r="AL35" s="100"/>
      <c r="AM35" s="100"/>
      <c r="AN35" s="101"/>
      <c r="AO35" s="71"/>
      <c r="AP35" s="72">
        <f>AP34-AP10</f>
        <v>8835</v>
      </c>
      <c r="AQ35" s="73">
        <f>SUM(AQ11:AQ34)</f>
        <v>8835</v>
      </c>
      <c r="AR35" s="74">
        <f>AVERAGE(AR11:AR34)</f>
        <v>1.1950000000000001</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193</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141</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209"/>
      <c r="AW40" s="209"/>
      <c r="AY40" s="111"/>
    </row>
    <row r="41" spans="2:51" x14ac:dyDescent="0.25">
      <c r="B41" s="204" t="s">
        <v>187</v>
      </c>
      <c r="C41" s="205"/>
      <c r="D41" s="205"/>
      <c r="E41" s="205"/>
      <c r="F41" s="205"/>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91" t="s">
        <v>184</v>
      </c>
      <c r="C42" s="116"/>
      <c r="D42" s="116"/>
      <c r="E42" s="116"/>
      <c r="F42" s="116"/>
      <c r="G42" s="116"/>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86" t="s">
        <v>158</v>
      </c>
      <c r="C43" s="116"/>
      <c r="D43" s="116"/>
      <c r="E43" s="116"/>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122" t="s">
        <v>130</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140</v>
      </c>
      <c r="C45" s="116"/>
      <c r="D45" s="116"/>
      <c r="E45" s="121"/>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134</v>
      </c>
      <c r="C46" s="116"/>
      <c r="D46" s="116"/>
      <c r="E46" s="121"/>
      <c r="F46" s="121"/>
      <c r="G46" s="121"/>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91" t="s">
        <v>186</v>
      </c>
      <c r="C47" s="116"/>
      <c r="D47" s="116"/>
      <c r="E47" s="116"/>
      <c r="F47" s="116"/>
      <c r="G47" s="116"/>
      <c r="H47" s="116"/>
      <c r="I47" s="117"/>
      <c r="J47" s="117"/>
      <c r="K47" s="117"/>
      <c r="L47" s="117"/>
      <c r="M47" s="117"/>
      <c r="N47" s="117"/>
      <c r="O47" s="117"/>
      <c r="P47" s="117"/>
      <c r="Q47" s="117"/>
      <c r="R47" s="117"/>
      <c r="S47" s="117"/>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214" t="s">
        <v>188</v>
      </c>
      <c r="C48" s="216"/>
      <c r="D48" s="215"/>
      <c r="E48" s="215"/>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1:51" x14ac:dyDescent="0.25">
      <c r="B49" s="210" t="s">
        <v>192</v>
      </c>
      <c r="C49" s="211"/>
      <c r="D49" s="211"/>
      <c r="E49" s="211"/>
      <c r="F49" s="116"/>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1:51" x14ac:dyDescent="0.25">
      <c r="B50" s="212" t="s">
        <v>189</v>
      </c>
      <c r="C50" s="213"/>
      <c r="D50" s="213"/>
      <c r="E50" s="213"/>
      <c r="F50" s="213"/>
      <c r="G50" s="116"/>
      <c r="H50" s="116"/>
      <c r="I50" s="117"/>
      <c r="J50" s="117"/>
      <c r="K50" s="117"/>
      <c r="L50" s="117"/>
      <c r="M50" s="117"/>
      <c r="N50" s="117"/>
      <c r="O50" s="117"/>
      <c r="P50" s="117"/>
      <c r="Q50" s="117"/>
      <c r="R50" s="117"/>
      <c r="S50" s="120"/>
      <c r="T50" s="119"/>
      <c r="U50" s="119"/>
      <c r="V50" s="119"/>
      <c r="W50" s="112"/>
      <c r="X50" s="112"/>
      <c r="Y50" s="112"/>
      <c r="Z50" s="112"/>
      <c r="AA50" s="112"/>
      <c r="AB50" s="112"/>
      <c r="AC50" s="112"/>
      <c r="AD50" s="112"/>
      <c r="AE50" s="112"/>
      <c r="AM50" s="113"/>
      <c r="AN50" s="113"/>
      <c r="AO50" s="113"/>
      <c r="AP50" s="113"/>
      <c r="AQ50" s="113"/>
      <c r="AR50" s="113"/>
      <c r="AS50" s="114"/>
      <c r="AV50" s="111"/>
      <c r="AW50" s="107"/>
      <c r="AX50" s="107"/>
      <c r="AY50" s="107"/>
    </row>
    <row r="51" spans="1:51" x14ac:dyDescent="0.25">
      <c r="B51" s="212" t="s">
        <v>190</v>
      </c>
      <c r="C51" s="213"/>
      <c r="D51" s="213"/>
      <c r="E51" s="213"/>
      <c r="F51" s="213"/>
      <c r="G51" s="116"/>
      <c r="H51" s="116"/>
      <c r="I51" s="117"/>
      <c r="J51" s="117"/>
      <c r="K51" s="117"/>
      <c r="L51" s="117"/>
      <c r="M51" s="117"/>
      <c r="N51" s="117"/>
      <c r="O51" s="117"/>
      <c r="P51" s="117"/>
      <c r="Q51" s="117"/>
      <c r="R51" s="117"/>
      <c r="S51" s="120"/>
      <c r="T51" s="119"/>
      <c r="U51" s="119"/>
      <c r="V51" s="119"/>
      <c r="W51" s="112"/>
      <c r="X51" s="112"/>
      <c r="Y51" s="112"/>
      <c r="Z51" s="112"/>
      <c r="AA51" s="112"/>
      <c r="AB51" s="112"/>
      <c r="AC51" s="112"/>
      <c r="AD51" s="112"/>
      <c r="AE51" s="112"/>
      <c r="AM51" s="113"/>
      <c r="AN51" s="113"/>
      <c r="AO51" s="113"/>
      <c r="AP51" s="113"/>
      <c r="AQ51" s="113"/>
      <c r="AR51" s="113"/>
      <c r="AS51" s="114"/>
      <c r="AV51" s="111"/>
      <c r="AW51" s="107"/>
      <c r="AX51" s="107"/>
      <c r="AY51" s="107"/>
    </row>
    <row r="52" spans="1:51" x14ac:dyDescent="0.25">
      <c r="B52" s="210" t="s">
        <v>191</v>
      </c>
      <c r="C52" s="211"/>
      <c r="D52" s="211"/>
      <c r="E52" s="211"/>
      <c r="F52" s="211"/>
      <c r="G52" s="211"/>
      <c r="H52" s="116"/>
      <c r="I52" s="117"/>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1:51" x14ac:dyDescent="0.25">
      <c r="B53" s="122" t="s">
        <v>194</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1:51" x14ac:dyDescent="0.25">
      <c r="B54" s="122" t="s">
        <v>135</v>
      </c>
      <c r="C54" s="116"/>
      <c r="D54" s="116"/>
      <c r="E54" s="116"/>
      <c r="F54" s="116"/>
      <c r="G54" s="116"/>
      <c r="H54" s="116"/>
      <c r="I54" s="117"/>
      <c r="J54" s="117"/>
      <c r="K54" s="117"/>
      <c r="L54" s="117"/>
      <c r="M54" s="117"/>
      <c r="N54" s="117"/>
      <c r="O54" s="117"/>
      <c r="P54" s="117"/>
      <c r="Q54" s="117"/>
      <c r="R54" s="117"/>
      <c r="S54" s="119"/>
      <c r="T54" s="137"/>
      <c r="U54" s="112"/>
      <c r="V54" s="112"/>
      <c r="W54" s="112"/>
      <c r="X54" s="112"/>
      <c r="Y54" s="112"/>
      <c r="Z54" s="112"/>
      <c r="AA54" s="112"/>
      <c r="AB54" s="112"/>
      <c r="AC54" s="112"/>
      <c r="AK54" s="113"/>
      <c r="AL54" s="113"/>
      <c r="AM54" s="113"/>
      <c r="AN54" s="113"/>
      <c r="AO54" s="113"/>
      <c r="AP54" s="113"/>
      <c r="AQ54" s="114"/>
      <c r="AR54" s="109"/>
      <c r="AS54" s="109"/>
      <c r="AT54" s="111"/>
      <c r="AU54" s="107"/>
      <c r="AV54" s="107"/>
      <c r="AW54" s="107"/>
      <c r="AX54" s="107"/>
      <c r="AY54" s="107"/>
    </row>
    <row r="55" spans="1:51" x14ac:dyDescent="0.25">
      <c r="B55" s="122" t="s">
        <v>136</v>
      </c>
      <c r="C55" s="129"/>
      <c r="D55" s="129"/>
      <c r="E55" s="129"/>
      <c r="F55" s="130"/>
      <c r="G55" s="117"/>
      <c r="H55" s="117"/>
      <c r="I55" s="117"/>
      <c r="J55" s="117"/>
      <c r="K55" s="117"/>
      <c r="L55" s="117"/>
      <c r="M55" s="117"/>
      <c r="N55" s="117"/>
      <c r="O55" s="117"/>
      <c r="P55" s="117"/>
      <c r="Q55" s="117"/>
      <c r="R55" s="117"/>
      <c r="S55" s="119"/>
      <c r="T55" s="137"/>
      <c r="U55" s="112"/>
      <c r="V55" s="112"/>
      <c r="W55" s="112"/>
      <c r="X55" s="112"/>
      <c r="Y55" s="112"/>
      <c r="Z55" s="112"/>
      <c r="AA55" s="112"/>
      <c r="AB55" s="112"/>
      <c r="AC55" s="112"/>
      <c r="AK55" s="113"/>
      <c r="AL55" s="113"/>
      <c r="AM55" s="113"/>
      <c r="AN55" s="113"/>
      <c r="AO55" s="113"/>
      <c r="AP55" s="113"/>
      <c r="AQ55" s="114"/>
      <c r="AR55" s="109"/>
      <c r="AS55" s="109"/>
      <c r="AT55" s="111"/>
      <c r="AU55" s="107"/>
      <c r="AV55" s="107"/>
      <c r="AW55" s="107"/>
      <c r="AX55" s="107"/>
      <c r="AY55" s="107"/>
    </row>
    <row r="56" spans="1:51" x14ac:dyDescent="0.25">
      <c r="A56" s="208"/>
      <c r="B56" s="122" t="s">
        <v>137</v>
      </c>
      <c r="C56" s="116"/>
      <c r="D56" s="116"/>
      <c r="E56" s="116"/>
      <c r="F56" s="116"/>
      <c r="G56" s="116"/>
      <c r="H56" s="116"/>
      <c r="I56" s="117"/>
      <c r="J56" s="117"/>
      <c r="K56" s="117"/>
      <c r="L56" s="117"/>
      <c r="M56" s="117"/>
      <c r="N56" s="117"/>
      <c r="O56" s="117"/>
      <c r="P56" s="117"/>
      <c r="Q56" s="120"/>
      <c r="R56" s="119"/>
      <c r="S56" s="119"/>
      <c r="T56" s="112"/>
      <c r="U56" s="112"/>
      <c r="V56" s="112"/>
      <c r="W56" s="112"/>
      <c r="X56" s="112"/>
      <c r="Y56" s="112"/>
      <c r="Z56" s="112"/>
      <c r="AA56" s="112"/>
      <c r="AB56" s="112"/>
      <c r="AJ56" s="113"/>
      <c r="AK56" s="113"/>
      <c r="AL56" s="113"/>
      <c r="AM56" s="113"/>
      <c r="AN56" s="113"/>
      <c r="AO56" s="113"/>
      <c r="AP56" s="114"/>
      <c r="AQ56" s="109"/>
      <c r="AR56" s="109"/>
      <c r="AS56" s="111"/>
      <c r="AT56" s="107"/>
      <c r="AU56" s="107"/>
      <c r="AV56" s="107"/>
      <c r="AW56" s="107"/>
      <c r="AX56" s="107"/>
      <c r="AY56" s="107"/>
    </row>
    <row r="57" spans="1:51" x14ac:dyDescent="0.25">
      <c r="B57" s="91" t="s">
        <v>173</v>
      </c>
      <c r="C57" s="116"/>
      <c r="D57" s="116"/>
      <c r="E57" s="116"/>
      <c r="F57" s="116"/>
      <c r="G57" s="116"/>
      <c r="H57" s="116"/>
      <c r="I57" s="117"/>
      <c r="J57" s="117"/>
      <c r="K57" s="117"/>
      <c r="L57" s="117"/>
      <c r="M57" s="117"/>
      <c r="N57" s="117"/>
      <c r="O57" s="117"/>
      <c r="P57" s="117"/>
      <c r="Q57" s="120"/>
      <c r="R57" s="119"/>
      <c r="S57" s="120"/>
      <c r="T57" s="119"/>
      <c r="U57" s="119"/>
      <c r="V57" s="119"/>
      <c r="W57" s="112"/>
      <c r="X57" s="112"/>
      <c r="Y57" s="112"/>
      <c r="Z57" s="112"/>
      <c r="AA57" s="112"/>
      <c r="AB57" s="112"/>
      <c r="AC57" s="112"/>
      <c r="AD57" s="112"/>
      <c r="AE57" s="112"/>
      <c r="AM57" s="113"/>
      <c r="AN57" s="113"/>
      <c r="AO57" s="113"/>
      <c r="AP57" s="113"/>
      <c r="AQ57" s="113"/>
      <c r="AR57" s="113"/>
      <c r="AS57" s="114"/>
      <c r="AV57" s="111"/>
      <c r="AW57" s="107"/>
      <c r="AX57" s="107"/>
      <c r="AY57" s="107"/>
    </row>
    <row r="58" spans="1:51" x14ac:dyDescent="0.25">
      <c r="B58" s="122" t="s">
        <v>138</v>
      </c>
      <c r="C58" s="116"/>
      <c r="D58" s="116"/>
      <c r="E58" s="116"/>
      <c r="F58" s="116"/>
      <c r="G58" s="116"/>
      <c r="H58" s="116"/>
      <c r="I58" s="116"/>
      <c r="J58" s="117"/>
      <c r="K58" s="117"/>
      <c r="L58" s="117"/>
      <c r="M58" s="117"/>
      <c r="N58" s="117"/>
      <c r="O58" s="117"/>
      <c r="P58" s="117"/>
      <c r="Q58" s="117"/>
      <c r="R58" s="117"/>
      <c r="S58" s="117"/>
      <c r="T58" s="119"/>
      <c r="U58" s="119"/>
      <c r="V58" s="119"/>
      <c r="W58" s="112"/>
      <c r="X58" s="112"/>
      <c r="Y58" s="112"/>
      <c r="Z58" s="112"/>
      <c r="AA58" s="112"/>
      <c r="AB58" s="112"/>
      <c r="AC58" s="112"/>
      <c r="AD58" s="112"/>
      <c r="AE58" s="112"/>
      <c r="AM58" s="113"/>
      <c r="AN58" s="113"/>
      <c r="AO58" s="113"/>
      <c r="AP58" s="113"/>
      <c r="AQ58" s="113"/>
      <c r="AR58" s="113"/>
      <c r="AS58" s="114"/>
      <c r="AV58" s="111"/>
      <c r="AW58" s="107"/>
      <c r="AX58" s="107"/>
      <c r="AY58" s="107"/>
    </row>
    <row r="59" spans="1:51" x14ac:dyDescent="0.25">
      <c r="B59" s="91" t="s">
        <v>195</v>
      </c>
      <c r="C59" s="116"/>
      <c r="D59" s="116"/>
      <c r="E59" s="116"/>
      <c r="F59" s="116"/>
      <c r="G59" s="116"/>
      <c r="H59" s="116"/>
      <c r="I59" s="117"/>
      <c r="J59" s="117"/>
      <c r="K59" s="117"/>
      <c r="L59" s="117"/>
      <c r="M59" s="117"/>
      <c r="N59" s="117"/>
      <c r="O59" s="117"/>
      <c r="P59" s="117"/>
      <c r="Q59" s="117"/>
      <c r="R59" s="117"/>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1:51" x14ac:dyDescent="0.25">
      <c r="B60" s="91"/>
      <c r="C60" s="116"/>
      <c r="D60" s="116"/>
      <c r="E60" s="94"/>
      <c r="F60" s="116"/>
      <c r="G60" s="116"/>
      <c r="H60" s="116"/>
      <c r="I60" s="116"/>
      <c r="J60" s="117"/>
      <c r="K60" s="117"/>
      <c r="L60" s="117"/>
      <c r="M60" s="117"/>
      <c r="N60" s="117"/>
      <c r="O60" s="117"/>
      <c r="P60" s="117"/>
      <c r="Q60" s="117"/>
      <c r="R60" s="117"/>
      <c r="S60" s="117"/>
      <c r="T60" s="120"/>
      <c r="U60" s="82"/>
      <c r="V60" s="82"/>
      <c r="W60" s="112"/>
      <c r="X60" s="112"/>
      <c r="Y60" s="112"/>
      <c r="Z60" s="92"/>
      <c r="AA60" s="112"/>
      <c r="AB60" s="112"/>
      <c r="AC60" s="112"/>
      <c r="AD60" s="112"/>
      <c r="AE60" s="112"/>
      <c r="AM60" s="113"/>
      <c r="AN60" s="113"/>
      <c r="AO60" s="113"/>
      <c r="AP60" s="113"/>
      <c r="AQ60" s="113"/>
      <c r="AR60" s="113"/>
      <c r="AS60" s="114"/>
      <c r="AV60" s="111"/>
      <c r="AW60" s="107"/>
      <c r="AX60" s="107"/>
      <c r="AY60" s="107"/>
    </row>
    <row r="61" spans="1:51" x14ac:dyDescent="0.25">
      <c r="B61" s="118"/>
      <c r="C61" s="116"/>
      <c r="D61" s="116"/>
      <c r="E61" s="116"/>
      <c r="F61" s="116"/>
      <c r="G61" s="116"/>
      <c r="H61" s="116"/>
      <c r="I61" s="94"/>
      <c r="J61" s="117"/>
      <c r="K61" s="117"/>
      <c r="L61" s="117"/>
      <c r="M61" s="117"/>
      <c r="N61" s="117"/>
      <c r="O61" s="117"/>
      <c r="P61" s="117"/>
      <c r="Q61" s="117"/>
      <c r="R61" s="117"/>
      <c r="S61" s="92"/>
      <c r="T61" s="92"/>
      <c r="U61" s="92"/>
      <c r="V61" s="92"/>
      <c r="W61" s="92"/>
      <c r="X61" s="92"/>
      <c r="Y61" s="92"/>
      <c r="Z61" s="83"/>
      <c r="AA61" s="92"/>
      <c r="AB61" s="92"/>
      <c r="AC61" s="92"/>
      <c r="AD61" s="92"/>
      <c r="AE61" s="92"/>
      <c r="AF61" s="92"/>
      <c r="AG61" s="92"/>
      <c r="AH61" s="92"/>
      <c r="AI61" s="92"/>
      <c r="AJ61" s="92"/>
      <c r="AK61" s="92"/>
      <c r="AL61" s="92"/>
      <c r="AM61" s="92"/>
      <c r="AN61" s="92"/>
      <c r="AO61" s="92"/>
      <c r="AP61" s="92"/>
      <c r="AQ61" s="92"/>
      <c r="AR61" s="92"/>
      <c r="AS61" s="92"/>
      <c r="AT61" s="92"/>
      <c r="AU61" s="92"/>
      <c r="AV61" s="111"/>
      <c r="AW61" s="107"/>
      <c r="AX61" s="107"/>
      <c r="AY61" s="107"/>
    </row>
    <row r="62" spans="1:51" x14ac:dyDescent="0.25">
      <c r="B62" s="118"/>
      <c r="C62" s="116"/>
      <c r="D62" s="94"/>
      <c r="E62" s="116"/>
      <c r="F62" s="116"/>
      <c r="G62" s="116"/>
      <c r="H62" s="116"/>
      <c r="I62" s="94"/>
      <c r="J62" s="92"/>
      <c r="K62" s="92"/>
      <c r="L62" s="92"/>
      <c r="M62" s="92"/>
      <c r="N62" s="92"/>
      <c r="O62" s="92"/>
      <c r="P62" s="92"/>
      <c r="Q62" s="92"/>
      <c r="R62" s="92"/>
      <c r="S62" s="92"/>
      <c r="T62" s="92"/>
      <c r="U62" s="92"/>
      <c r="V62" s="92"/>
      <c r="W62" s="83"/>
      <c r="X62" s="83"/>
      <c r="Y62" s="83"/>
      <c r="Z62" s="112"/>
      <c r="AA62" s="83"/>
      <c r="AB62" s="83"/>
      <c r="AC62" s="83"/>
      <c r="AD62" s="83"/>
      <c r="AE62" s="83"/>
      <c r="AF62" s="83"/>
      <c r="AG62" s="83"/>
      <c r="AH62" s="83"/>
      <c r="AI62" s="83"/>
      <c r="AJ62" s="83"/>
      <c r="AK62" s="83"/>
      <c r="AL62" s="83"/>
      <c r="AM62" s="83"/>
      <c r="AN62" s="83"/>
      <c r="AO62" s="83"/>
      <c r="AP62" s="83"/>
      <c r="AQ62" s="83"/>
      <c r="AR62" s="83"/>
      <c r="AS62" s="83"/>
      <c r="AT62" s="83"/>
      <c r="AU62" s="83"/>
      <c r="AV62" s="111"/>
      <c r="AW62" s="107"/>
      <c r="AX62" s="107"/>
      <c r="AY62" s="107"/>
    </row>
    <row r="63" spans="1:51" x14ac:dyDescent="0.25">
      <c r="B63" s="118"/>
      <c r="C63" s="122"/>
      <c r="D63" s="94"/>
      <c r="E63" s="116"/>
      <c r="F63" s="116"/>
      <c r="G63" s="116"/>
      <c r="H63" s="116"/>
      <c r="I63" s="116"/>
      <c r="J63" s="92"/>
      <c r="K63" s="92"/>
      <c r="L63" s="92"/>
      <c r="M63" s="92"/>
      <c r="N63" s="92"/>
      <c r="O63" s="92"/>
      <c r="P63" s="92"/>
      <c r="Q63" s="92"/>
      <c r="R63" s="92"/>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1:51" x14ac:dyDescent="0.25">
      <c r="B64" s="95"/>
      <c r="C64" s="122"/>
      <c r="D64" s="116"/>
      <c r="E64" s="94"/>
      <c r="F64" s="116"/>
      <c r="G64" s="116"/>
      <c r="H64" s="116"/>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95"/>
      <c r="C65" s="118"/>
      <c r="D65" s="116"/>
      <c r="E65" s="94"/>
      <c r="F65" s="116"/>
      <c r="G65" s="94"/>
      <c r="H65" s="94"/>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V65" s="111"/>
      <c r="AW65" s="107"/>
      <c r="AX65" s="107"/>
      <c r="AY65" s="107"/>
    </row>
    <row r="66" spans="1:51" x14ac:dyDescent="0.25">
      <c r="B66" s="95"/>
      <c r="C66" s="118"/>
      <c r="D66" s="116"/>
      <c r="E66" s="116"/>
      <c r="F66" s="94"/>
      <c r="G66" s="94"/>
      <c r="H66" s="94"/>
      <c r="I66" s="116"/>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V66" s="111"/>
      <c r="AW66" s="107"/>
      <c r="AX66" s="107"/>
      <c r="AY66" s="107"/>
    </row>
    <row r="67" spans="1:51" x14ac:dyDescent="0.25">
      <c r="B67" s="95"/>
      <c r="C67" s="92"/>
      <c r="D67" s="116"/>
      <c r="E67" s="116"/>
      <c r="F67" s="94"/>
      <c r="G67" s="116"/>
      <c r="H67" s="116"/>
      <c r="I67" s="92"/>
      <c r="J67" s="117"/>
      <c r="K67" s="117"/>
      <c r="L67" s="117"/>
      <c r="M67" s="117"/>
      <c r="N67" s="117"/>
      <c r="O67" s="117"/>
      <c r="P67" s="117"/>
      <c r="Q67" s="117"/>
      <c r="R67" s="117"/>
      <c r="S67" s="117"/>
      <c r="T67" s="120"/>
      <c r="U67" s="82"/>
      <c r="V67" s="82"/>
      <c r="W67" s="112"/>
      <c r="X67" s="112"/>
      <c r="Y67" s="112"/>
      <c r="Z67" s="112"/>
      <c r="AA67" s="112"/>
      <c r="AB67" s="112"/>
      <c r="AC67" s="112"/>
      <c r="AD67" s="112"/>
      <c r="AE67" s="112"/>
      <c r="AM67" s="113"/>
      <c r="AN67" s="113"/>
      <c r="AO67" s="113"/>
      <c r="AP67" s="113"/>
      <c r="AQ67" s="113"/>
      <c r="AR67" s="113"/>
      <c r="AS67" s="114"/>
      <c r="AV67" s="111"/>
      <c r="AW67" s="107"/>
      <c r="AX67" s="107"/>
      <c r="AY67" s="107"/>
    </row>
    <row r="68" spans="1:51" x14ac:dyDescent="0.25">
      <c r="B68" s="95"/>
      <c r="C68" s="122"/>
      <c r="D68" s="92"/>
      <c r="E68" s="116"/>
      <c r="F68" s="116"/>
      <c r="G68" s="116"/>
      <c r="H68" s="116"/>
      <c r="I68" s="92"/>
      <c r="J68" s="117"/>
      <c r="K68" s="117"/>
      <c r="L68" s="117"/>
      <c r="M68" s="117"/>
      <c r="N68" s="117"/>
      <c r="O68" s="117"/>
      <c r="P68" s="117"/>
      <c r="Q68" s="117"/>
      <c r="R68" s="117"/>
      <c r="S68" s="117"/>
      <c r="T68" s="120"/>
      <c r="U68" s="82"/>
      <c r="V68" s="82"/>
      <c r="W68" s="112"/>
      <c r="X68" s="112"/>
      <c r="Y68" s="112"/>
      <c r="Z68" s="112"/>
      <c r="AA68" s="112"/>
      <c r="AB68" s="112"/>
      <c r="AC68" s="112"/>
      <c r="AD68" s="112"/>
      <c r="AE68" s="112"/>
      <c r="AM68" s="113"/>
      <c r="AN68" s="113"/>
      <c r="AO68" s="113"/>
      <c r="AP68" s="113"/>
      <c r="AQ68" s="113"/>
      <c r="AR68" s="113"/>
      <c r="AS68" s="114"/>
      <c r="AU68" s="107"/>
      <c r="AV68" s="111"/>
      <c r="AW68" s="107"/>
      <c r="AX68" s="107"/>
      <c r="AY68" s="107"/>
    </row>
    <row r="69" spans="1:51" ht="229.5" customHeight="1" x14ac:dyDescent="0.25">
      <c r="B69" s="95"/>
      <c r="C69" s="118"/>
      <c r="D69" s="92"/>
      <c r="E69" s="116"/>
      <c r="F69" s="116"/>
      <c r="G69" s="116"/>
      <c r="H69" s="116"/>
      <c r="I69" s="116"/>
      <c r="J69" s="117"/>
      <c r="K69" s="117"/>
      <c r="L69" s="117"/>
      <c r="M69" s="117"/>
      <c r="N69" s="117"/>
      <c r="O69" s="117"/>
      <c r="P69" s="117"/>
      <c r="Q69" s="117"/>
      <c r="R69" s="117"/>
      <c r="S69" s="117"/>
      <c r="T69" s="120"/>
      <c r="U69" s="82"/>
      <c r="V69" s="82"/>
      <c r="W69" s="112"/>
      <c r="X69" s="112"/>
      <c r="Y69" s="112"/>
      <c r="Z69" s="112"/>
      <c r="AA69" s="112"/>
      <c r="AB69" s="112"/>
      <c r="AC69" s="112"/>
      <c r="AD69" s="112"/>
      <c r="AE69" s="112"/>
      <c r="AM69" s="113"/>
      <c r="AN69" s="113"/>
      <c r="AO69" s="113"/>
      <c r="AP69" s="113"/>
      <c r="AQ69" s="113"/>
      <c r="AR69" s="113"/>
      <c r="AS69" s="114"/>
      <c r="AU69" s="107"/>
      <c r="AV69" s="111"/>
      <c r="AW69" s="107"/>
      <c r="AX69" s="107"/>
      <c r="AY69" s="107"/>
    </row>
    <row r="70" spans="1:51" x14ac:dyDescent="0.25">
      <c r="A70" s="112"/>
      <c r="B70" s="1"/>
      <c r="C70" s="122"/>
      <c r="D70" s="116"/>
      <c r="E70" s="92"/>
      <c r="F70" s="116"/>
      <c r="G70" s="116"/>
      <c r="H70" s="116"/>
      <c r="I70" s="113"/>
      <c r="J70" s="113"/>
      <c r="K70" s="113"/>
      <c r="L70" s="113"/>
      <c r="M70" s="113"/>
      <c r="N70" s="113"/>
      <c r="O70" s="114"/>
      <c r="P70" s="109"/>
      <c r="R70" s="111"/>
      <c r="AS70" s="107"/>
      <c r="AT70" s="107"/>
      <c r="AU70" s="107"/>
      <c r="AV70" s="107"/>
      <c r="AW70" s="107"/>
      <c r="AX70" s="107"/>
      <c r="AY70" s="107"/>
    </row>
    <row r="71" spans="1:51" x14ac:dyDescent="0.25">
      <c r="A71" s="112"/>
      <c r="B71" s="1"/>
      <c r="C71" s="90"/>
      <c r="D71" s="116"/>
      <c r="E71" s="92"/>
      <c r="F71" s="116"/>
      <c r="G71" s="92"/>
      <c r="H71" s="92"/>
      <c r="I71" s="113"/>
      <c r="J71" s="113"/>
      <c r="K71" s="113"/>
      <c r="L71" s="113"/>
      <c r="M71" s="113"/>
      <c r="N71" s="113"/>
      <c r="O71" s="114"/>
      <c r="P71" s="109"/>
      <c r="R71" s="109"/>
      <c r="AS71" s="107"/>
      <c r="AT71" s="107"/>
      <c r="AU71" s="107"/>
      <c r="AV71" s="107"/>
      <c r="AW71" s="107"/>
      <c r="AX71" s="107"/>
      <c r="AY71" s="107"/>
    </row>
    <row r="72" spans="1:51" x14ac:dyDescent="0.25">
      <c r="A72" s="112"/>
      <c r="B72" s="81"/>
      <c r="F72" s="92"/>
      <c r="G72" s="92"/>
      <c r="H72" s="92"/>
      <c r="I72" s="113"/>
      <c r="J72" s="113"/>
      <c r="K72" s="113"/>
      <c r="L72" s="113"/>
      <c r="M72" s="113"/>
      <c r="N72" s="113"/>
      <c r="O72" s="114"/>
      <c r="P72" s="109"/>
      <c r="R72" s="109"/>
      <c r="AS72" s="107"/>
      <c r="AT72" s="107"/>
      <c r="AU72" s="107"/>
      <c r="AV72" s="107"/>
      <c r="AW72" s="107"/>
      <c r="AX72" s="107"/>
      <c r="AY72" s="107"/>
    </row>
    <row r="73" spans="1:51" x14ac:dyDescent="0.25">
      <c r="A73" s="112"/>
      <c r="B73" s="81"/>
      <c r="I73" s="113"/>
      <c r="J73" s="113"/>
      <c r="K73" s="113"/>
      <c r="L73" s="113"/>
      <c r="M73" s="113"/>
      <c r="N73" s="113"/>
      <c r="O73" s="114"/>
      <c r="P73" s="109"/>
      <c r="R73" s="109"/>
      <c r="AS73" s="107"/>
      <c r="AT73" s="107"/>
      <c r="AU73" s="107"/>
      <c r="AV73" s="107"/>
      <c r="AW73" s="107"/>
      <c r="AX73" s="107"/>
      <c r="AY73" s="107"/>
    </row>
    <row r="74" spans="1:51" x14ac:dyDescent="0.25">
      <c r="A74" s="112"/>
      <c r="B74" s="81"/>
      <c r="I74" s="113"/>
      <c r="J74" s="113"/>
      <c r="K74" s="113"/>
      <c r="L74" s="113"/>
      <c r="M74" s="113"/>
      <c r="N74" s="113"/>
      <c r="O74" s="114"/>
      <c r="P74" s="109"/>
      <c r="R74" s="109"/>
      <c r="AS74" s="107"/>
      <c r="AT74" s="107"/>
      <c r="AU74" s="107"/>
      <c r="AV74" s="107"/>
      <c r="AW74" s="107"/>
      <c r="AX74" s="107"/>
      <c r="AY74" s="107"/>
    </row>
    <row r="75" spans="1:51" x14ac:dyDescent="0.25">
      <c r="A75" s="112"/>
      <c r="B75" s="81"/>
      <c r="I75" s="113"/>
      <c r="J75" s="113"/>
      <c r="K75" s="113"/>
      <c r="L75" s="113"/>
      <c r="M75" s="113"/>
      <c r="N75" s="113"/>
      <c r="O75" s="114"/>
      <c r="P75" s="109"/>
      <c r="R75" s="109"/>
      <c r="AS75" s="107"/>
      <c r="AT75" s="107"/>
      <c r="AU75" s="107"/>
      <c r="AV75" s="107"/>
      <c r="AW75" s="107"/>
      <c r="AX75" s="107"/>
      <c r="AY75" s="107"/>
    </row>
    <row r="76" spans="1:51" x14ac:dyDescent="0.25">
      <c r="A76" s="112"/>
      <c r="B76" s="92"/>
      <c r="I76" s="113"/>
      <c r="J76" s="113"/>
      <c r="K76" s="113"/>
      <c r="L76" s="113"/>
      <c r="M76" s="113"/>
      <c r="N76" s="113"/>
      <c r="O76" s="114"/>
      <c r="P76" s="109"/>
      <c r="R76" s="83"/>
      <c r="AS76" s="107"/>
      <c r="AT76" s="107"/>
      <c r="AU76" s="107"/>
      <c r="AV76" s="107"/>
      <c r="AW76" s="107"/>
      <c r="AX76" s="107"/>
      <c r="AY76" s="107"/>
    </row>
    <row r="77" spans="1:51" x14ac:dyDescent="0.25">
      <c r="A77" s="112"/>
      <c r="B77" s="92"/>
      <c r="I77" s="113"/>
      <c r="J77" s="113"/>
      <c r="K77" s="113"/>
      <c r="L77" s="113"/>
      <c r="M77" s="113"/>
      <c r="N77" s="113"/>
      <c r="O77" s="114"/>
      <c r="R77" s="109"/>
      <c r="AS77" s="107"/>
      <c r="AT77" s="107"/>
      <c r="AU77" s="107"/>
      <c r="AV77" s="107"/>
      <c r="AW77" s="107"/>
      <c r="AX77" s="107"/>
      <c r="AY77" s="107"/>
    </row>
    <row r="78" spans="1:51" x14ac:dyDescent="0.25">
      <c r="B78" s="81"/>
      <c r="O78" s="114"/>
      <c r="R78" s="109"/>
      <c r="AS78" s="107"/>
      <c r="AT78" s="107"/>
      <c r="AU78" s="107"/>
      <c r="AV78" s="107"/>
      <c r="AW78" s="107"/>
      <c r="AX78" s="107"/>
      <c r="AY78" s="107"/>
    </row>
    <row r="79" spans="1:51" x14ac:dyDescent="0.25">
      <c r="O79" s="114"/>
      <c r="R79" s="109"/>
      <c r="AS79" s="107"/>
      <c r="AT79" s="107"/>
      <c r="AU79" s="107"/>
      <c r="AV79" s="107"/>
      <c r="AW79" s="107"/>
      <c r="AX79" s="107"/>
      <c r="AY79" s="107"/>
    </row>
    <row r="80" spans="1:51" x14ac:dyDescent="0.25">
      <c r="O80" s="114"/>
      <c r="R80" s="109"/>
      <c r="AS80" s="107"/>
      <c r="AT80" s="107"/>
      <c r="AU80" s="107"/>
      <c r="AV80" s="107"/>
      <c r="AW80" s="107"/>
      <c r="AX80" s="107"/>
      <c r="AY80" s="107"/>
    </row>
    <row r="81" spans="15:51" x14ac:dyDescent="0.25">
      <c r="O81" s="114"/>
      <c r="R81" s="109"/>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AS85" s="107"/>
      <c r="AT85" s="107"/>
      <c r="AU85" s="107"/>
      <c r="AV85" s="107"/>
      <c r="AW85" s="107"/>
      <c r="AX85" s="107"/>
      <c r="AY85" s="107"/>
    </row>
    <row r="86" spans="15:51" x14ac:dyDescent="0.25">
      <c r="O86" s="114"/>
      <c r="AS86" s="107"/>
      <c r="AT86" s="107"/>
      <c r="AU86" s="107"/>
      <c r="AV86" s="107"/>
      <c r="AW86" s="107"/>
      <c r="AX86" s="107"/>
      <c r="AY86" s="107"/>
    </row>
    <row r="87" spans="15:51" x14ac:dyDescent="0.25">
      <c r="O87" s="114"/>
      <c r="AS87" s="107"/>
      <c r="AT87" s="107"/>
      <c r="AU87" s="107"/>
      <c r="AV87" s="107"/>
      <c r="AW87" s="107"/>
      <c r="AX87" s="107"/>
      <c r="AY87" s="107"/>
    </row>
    <row r="88" spans="15:51" x14ac:dyDescent="0.25">
      <c r="O88" s="114"/>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AS95" s="107"/>
      <c r="AT95" s="107"/>
      <c r="AU95" s="107"/>
      <c r="AV95" s="107"/>
      <c r="AW95" s="107"/>
      <c r="AX95" s="107"/>
      <c r="AY95" s="107"/>
    </row>
    <row r="96" spans="15:51" x14ac:dyDescent="0.25">
      <c r="O96" s="13"/>
      <c r="P96" s="109"/>
      <c r="Q96" s="109"/>
      <c r="AS96" s="107"/>
      <c r="AT96" s="107"/>
      <c r="AU96" s="107"/>
      <c r="AV96" s="107"/>
      <c r="AW96" s="107"/>
      <c r="AX96" s="107"/>
      <c r="AY96" s="107"/>
    </row>
    <row r="97" spans="15:51" x14ac:dyDescent="0.25">
      <c r="O97" s="13"/>
      <c r="P97" s="109"/>
      <c r="Q97" s="109"/>
      <c r="AS97" s="107"/>
      <c r="AT97" s="107"/>
      <c r="AU97" s="107"/>
      <c r="AV97" s="107"/>
      <c r="AW97" s="107"/>
      <c r="AX97" s="107"/>
      <c r="AY97" s="107"/>
    </row>
    <row r="98" spans="15:51" x14ac:dyDescent="0.25">
      <c r="O98" s="13"/>
      <c r="P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AS100" s="107"/>
      <c r="AT100" s="107"/>
      <c r="AU100" s="107"/>
      <c r="AV100" s="107"/>
      <c r="AW100" s="107"/>
      <c r="AX100" s="107"/>
      <c r="AY100" s="107"/>
    </row>
    <row r="101" spans="15:51" x14ac:dyDescent="0.25">
      <c r="O101" s="13"/>
      <c r="P101" s="109"/>
      <c r="T101" s="109"/>
      <c r="AS101" s="107"/>
      <c r="AT101" s="107"/>
      <c r="AU101" s="107"/>
      <c r="AV101" s="107"/>
      <c r="AW101" s="107"/>
      <c r="AX101" s="107"/>
      <c r="AY101" s="107"/>
    </row>
    <row r="102" spans="15:51" x14ac:dyDescent="0.25">
      <c r="O102" s="109"/>
      <c r="Q102" s="109"/>
      <c r="R102" s="109"/>
      <c r="S102" s="109"/>
      <c r="AS102" s="107"/>
      <c r="AT102" s="107"/>
      <c r="AU102" s="107"/>
      <c r="AV102" s="107"/>
      <c r="AW102" s="107"/>
      <c r="AX102" s="107"/>
      <c r="AY102" s="107"/>
    </row>
    <row r="103" spans="15:51" x14ac:dyDescent="0.25">
      <c r="O103" s="13"/>
      <c r="P103" s="109"/>
      <c r="Q103" s="109"/>
      <c r="R103" s="109"/>
      <c r="S103" s="109"/>
      <c r="T103" s="109"/>
      <c r="AS103" s="107"/>
      <c r="AT103" s="107"/>
      <c r="AU103" s="107"/>
      <c r="AV103" s="107"/>
      <c r="AW103" s="107"/>
      <c r="AX103" s="107"/>
      <c r="AY103" s="107"/>
    </row>
    <row r="104" spans="15:51" x14ac:dyDescent="0.25">
      <c r="O104" s="13"/>
      <c r="P104" s="109"/>
      <c r="Q104" s="109"/>
      <c r="R104" s="109"/>
      <c r="S104" s="109"/>
      <c r="T104" s="109"/>
      <c r="U104" s="109"/>
      <c r="AS104" s="107"/>
      <c r="AT104" s="107"/>
      <c r="AU104" s="107"/>
      <c r="AV104" s="107"/>
      <c r="AW104" s="107"/>
      <c r="AX104" s="107"/>
      <c r="AY104" s="107"/>
    </row>
    <row r="105" spans="15:51" x14ac:dyDescent="0.25">
      <c r="O105" s="13"/>
      <c r="P105" s="109"/>
      <c r="T105" s="109"/>
      <c r="U105" s="109"/>
      <c r="AS105" s="107"/>
      <c r="AT105" s="107"/>
      <c r="AU105" s="107"/>
      <c r="AV105" s="107"/>
      <c r="AW105" s="107"/>
      <c r="AX105" s="107"/>
      <c r="AY105" s="107"/>
    </row>
    <row r="117" spans="45:51" x14ac:dyDescent="0.25">
      <c r="AS117" s="107"/>
      <c r="AT117" s="107"/>
      <c r="AU117" s="107"/>
      <c r="AV117" s="107"/>
      <c r="AW117" s="107"/>
      <c r="AX117" s="107"/>
      <c r="AY117" s="107"/>
    </row>
  </sheetData>
  <protectedRanges>
    <protectedRange sqref="N61:R61 B78 S63:T69 B70:B75 N64:R69 T44:T46 S59:T60 T58" name="Range2_12_5_1_1"/>
    <protectedRange sqref="N10 L10 L6 D6 D8 AD8 AF8 O8:U8 AJ8:AR8 AF10 AR11:AR34 L24:N31 N12:N23 N32:N34 N11:V11 E11:E34 G11:G34 O12:V34 X11:AG34" name="Range1_16_3_1_1"/>
    <protectedRange sqref="I66 J64:M69 J61:M61 I69"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70:H70 F71 E69" name="Range2_2_2_9_2_1_1"/>
    <protectedRange sqref="D67 D70:D71" name="Range2_1_1_1_1_1_9_2_1_1"/>
    <protectedRange sqref="C68 C70" name="Range2_4_1_1_1"/>
    <protectedRange sqref="AS16:AS34" name="Range1_1_1_1"/>
    <protectedRange sqref="P3:U5" name="Range1_16_1_1_1_1"/>
    <protectedRange sqref="C71 C69 C66" name="Range2_1_3_1_1"/>
    <protectedRange sqref="H11:H34" name="Range1_1_1_1_1_1_1"/>
    <protectedRange sqref="B76:B77 J62:R63 D68:D69 I67:I68 Z60:Z61 S61:Y62 AA61:AU62 E70:E71 G71:H72 F72" name="Range2_2_1_10_1_1_1_2"/>
    <protectedRange sqref="C67" name="Range2_2_1_10_2_1_1_1"/>
    <protectedRange sqref="G67:H67 D64 F68 E66 N60:R60" name="Range2_12_1_6_1_1"/>
    <protectedRange sqref="I63:I65 I60:M60 G68:H69 G61:H63 E67:E68 F69:F70 F62:F64 E61:E62" name="Range2_2_12_1_7_1_1"/>
    <protectedRange sqref="D65:D66" name="Range2_1_1_1_1_11_1_2_1_1"/>
    <protectedRange sqref="E63 G64:H64 F65" name="Range2_2_2_9_1_1_1_1"/>
    <protectedRange sqref="D61" name="Range2_1_1_1_1_1_9_1_1_1_1"/>
    <protectedRange sqref="C65" name="Range2_1_1_2_1_1"/>
    <protectedRange sqref="C64" name="Range2_1_2_2_1_1"/>
    <protectedRange sqref="C63" name="Range2_3_2_1_1"/>
    <protectedRange sqref="F61" name="Range2_2_12_1_1_1_1_1"/>
    <protectedRange sqref="E64:E65 F66:F67 G65:H66 I61:I62" name="Range2_2_1_1_1_1"/>
    <protectedRange sqref="D62:D63" name="Range2_1_1_1_1_1_1_1_1"/>
    <protectedRange sqref="AS11:AS15" name="Range1_4_1_1_1_1"/>
    <protectedRange sqref="J11:J15 J26:J34" name="Range1_1_2_1_10_1_1_1_1"/>
    <protectedRange sqref="R76" name="Range2_2_1_10_1_1_1_1_1"/>
    <protectedRange sqref="T41:T43" name="Range2_12_5_1_1_4"/>
    <protectedRange sqref="S38:S40" name="Range2_12_3_1_1_1_1"/>
    <protectedRange sqref="D38:H38 N38:R38 R39:R40" name="Range2_12_1_3_1_1_1_1"/>
    <protectedRange sqref="I38:M38" name="Range2_2_12_1_6_1_1_1_1"/>
    <protectedRange sqref="C38" name="Range2_3_1_1_1_1_1"/>
    <protectedRange sqref="S41:S43" name="Range2_12_5_1_1_4_1"/>
    <protectedRange sqref="R41:R43" name="Range2_12_1_5_1_1_1_1_1"/>
    <protectedRange sqref="S44:S46" name="Range2_12_5_1_1_2_3_1"/>
    <protectedRange sqref="S58" name="Range2_12_2_1_1_1_2_1_1"/>
    <protectedRange sqref="T53 T57" name="Range2_12_5_1_1_3"/>
    <protectedRange sqref="T51:T52" name="Range2_12_5_1_1_2_2"/>
    <protectedRange sqref="S51:S53 S57" name="Range2_12_4_1_1_1_4_2_2_2"/>
    <protectedRange sqref="T48:T50" name="Range2_12_5_1_1_2_1_1"/>
    <protectedRange sqref="T47" name="Range2_12_5_1_1_6_1_1_1_1_1_1_1"/>
    <protectedRange sqref="S47" name="Range2_12_5_1_1_5_3_1_1_1_1_1_1_1"/>
    <protectedRange sqref="S48:S50" name="Range2_12_4_1_1_1_4_2_2_1_1"/>
    <protectedRange sqref="B67:B69" name="Range2_12_5_1_1_2"/>
    <protectedRange sqref="B66" name="Range2_12_5_1_1_2_1_4_1_1_1_2_1_1_1_1_1_1_1"/>
    <protectedRange sqref="B65" name="Range2_12_5_1_1_2_1"/>
    <protectedRange sqref="Q10 AG10 AP10" name="Range1_16_3_1_1_1_1_1"/>
    <protectedRange sqref="B64" name="Range2_12_5_1_1_2_1_2_1"/>
    <protectedRange sqref="F11:F22" name="Range1_16_3_1_1_2_1_1_1_2_1_1"/>
    <protectedRange sqref="W33:W34" name="Range1_16_3_1_1_1_1_2_1_1"/>
    <protectedRange sqref="R44:R45" name="Range2_12_1_6_1_1_1_1_2_1_1"/>
    <protectedRange sqref="C48 B43:B44" name="Range2_12_5_1_1_1_1"/>
    <protectedRange sqref="F48 G41:H41 H42:H43 E43" name="Range2_2_12_1_7_1_1_1_1"/>
    <protectedRange sqref="E48 D43" name="Range2_3_2_1_3_1_1_2_10_1_1_1_1_1_1"/>
    <protectedRange sqref="D48 C43" name="Range2_1_1_1_1_11_1_2_1_1_1_1"/>
    <protectedRange sqref="N39:Q40" name="Range2_12_1_3_1_1_1_1_1"/>
    <protectedRange sqref="E39:M39 F40:M40" name="Range2_2_12_1_6_1_1_1_1_1"/>
    <protectedRange sqref="D39" name="Range2_1_1_1_1_11_1_1_1_1_1_1_1"/>
    <protectedRange sqref="C39" name="Range2_1_2_1_1_1_1_1_1"/>
    <protectedRange sqref="Q41:Q43" name="Range2_12_1_5_1_1_1_1_1_1"/>
    <protectedRange sqref="N41:P43" name="Range2_12_1_2_2_1_1_1_1_1_1"/>
    <protectedRange sqref="K41:M43" name="Range2_2_12_1_4_2_1_1_1_1_1_1"/>
    <protectedRange sqref="G44:H45" name="Range2_2_12_1_3_1_1_1_1_1_4_1_1"/>
    <protectedRange sqref="E44:F45" name="Range2_2_12_1_7_1_1_3_1_1_2"/>
    <protectedRange sqref="I41:J43" name="Range2_2_12_1_4_2_1_1_1_2_1_1_1"/>
    <protectedRange sqref="Q44:Q45" name="Range2_12_1_6_1_1_1_1_2_1"/>
    <protectedRange sqref="N44:P45" name="Range2_12_1_2_3_1_1_1_1_2_1"/>
    <protectedRange sqref="I44:M45" name="Range2_2_12_1_4_3_1_1_1_1_2_1"/>
    <protectedRange sqref="D44:D45" name="Range2_2_12_1_3_1_2_1_1_1_2_1_2_1_1"/>
    <protectedRange sqref="D60:E60" name="Range2_2_12_1_3_1_2_1_1_1_3_1_1_1_1_1_1_1_2_1_1_1_1_1_1_1_1_1"/>
    <protectedRange sqref="G60:H60" name="Range2_2_12_1_3_3_1_1_1_2_1_1_1_1_1_1_1_1_1_1_1_1_1_1_1_1_1_1_1_1"/>
    <protectedRange sqref="F60" name="Range2_2_12_1_3_1_2_1_1_1_3_1_1_1_1_1_3_1_1_1_1_1_1_1_1_2_1_1_1_1"/>
    <protectedRange sqref="R46" name="Range2_12_1_6_1_1_1_1_2_1_1_1_1_1_1"/>
    <protectedRange sqref="R51:R52" name="Range2_12_1_6_1_1_1_2_3_2_1_1_3_1_1_1_1_1_1"/>
    <protectedRange sqref="R47" name="Range2_12_1_6_1_1_1_2_3_2_1_1_2_1_1_1_1_1_1_1_1_1_1_1"/>
    <protectedRange sqref="R48:R50" name="Range2_12_1_6_1_1_1_2_3_2_1_1_1_1_1_1_1_1_1_1"/>
    <protectedRange sqref="G46:H46" name="Range2_2_12_1_3_1_1_1_1_1_4_1_1_1_1_1_1"/>
    <protectedRange sqref="E46:F46" name="Range2_2_12_1_7_1_1_3_1_1_1_1_1_1"/>
    <protectedRange sqref="Q46" name="Range2_12_1_6_1_1_1_1_2_1_1_1_1_1"/>
    <protectedRange sqref="N46:P46" name="Range2_12_1_2_3_1_1_1_1_2_1_1_1_1_1"/>
    <protectedRange sqref="I46:M46" name="Range2_2_12_1_4_3_1_1_1_1_2_1_1_1_1_1"/>
    <protectedRange sqref="D46" name="Range2_2_12_1_3_1_2_1_1_1_2_1_2_1_1_1_1_1"/>
    <protectedRange sqref="Q51:Q52" name="Range2_12_1_6_1_1_1_2_3_2_1_1_3_1_1_1_1_1_2"/>
    <protectedRange sqref="N51:P52" name="Range2_12_1_2_3_1_1_1_2_3_2_1_1_3_1_1_1_1_1_2"/>
    <protectedRange sqref="K51:M52" name="Range2_2_12_1_4_3_1_1_1_3_3_2_1_1_3_1_1_1_1_1_2"/>
    <protectedRange sqref="J51:J52" name="Range2_2_12_1_4_3_1_1_1_3_2_1_2_2_1_1_1_1_1_2"/>
    <protectedRange sqref="E51:H51 H52" name="Range2_2_12_1_3_1_2_1_1_1_1_2_1_1_1_1_1_1_1_1_1_1_1"/>
    <protectedRange sqref="D51" name="Range2_2_12_1_3_1_2_1_1_1_2_1_2_3_1_1_1_1_1_1_1_1_1"/>
    <protectedRange sqref="Q47" name="Range2_12_1_6_1_1_1_2_3_2_1_1_2_1_1_1_1_1_1_1_1_1_1"/>
    <protectedRange sqref="N47:P47" name="Range2_12_1_2_3_1_1_1_2_3_2_1_1_2_1_1_1_1_1_1_1_1_1_1"/>
    <protectedRange sqref="J47:M47" name="Range2_2_12_1_4_3_1_1_1_3_3_2_1_1_2_1_1_1_1_1_1_1_1_1_1"/>
    <protectedRange sqref="I47" name="Range2_2_12_1_4_3_1_1_1_2_1_2_2_1_2_1_1_1_1_1_1_1_1_1_1"/>
    <protectedRange sqref="G47:H47 D47:E47" name="Range2_2_12_1_3_1_2_1_1_1_2_1_3_2_1_2_1_1_1_1_1_1_1_1_1_1"/>
    <protectedRange sqref="F47" name="Range2_2_12_1_3_1_2_1_1_1_1_1_2_2_1_2_1_1_1_1_1_1_1_1_1_1"/>
    <protectedRange sqref="Q48:Q50" name="Range2_12_1_6_1_1_1_2_3_2_1_1_1_1_1_1_1_1_1"/>
    <protectedRange sqref="N48:P50" name="Range2_12_1_2_3_1_1_1_2_3_2_1_1_1_1_1_1_1_1_1"/>
    <protectedRange sqref="K48:M50" name="Range2_2_12_1_4_3_1_1_1_3_3_2_1_1_1_1_1_1_1_1_1"/>
    <protectedRange sqref="J48:J50" name="Range2_2_12_1_4_3_1_1_1_3_2_1_2_1_1_1_1_1_1_1"/>
    <protectedRange sqref="D49:E50 D52:E52" name="Range2_2_12_1_3_1_2_1_1_1_2_1_2_3_2_1_1_1_1_1_1_1"/>
    <protectedRange sqref="I48:I50" name="Range2_2_12_1_4_2_1_1_1_4_1_2_1_1_1_2_1_1_1_1_1_1_1"/>
    <protectedRange sqref="G48:H48 F49:H50 F52:G52" name="Range2_2_12_1_3_1_1_1_1_1_4_1_2_1_2_1_2_1_1_1_1_1_1_1"/>
    <protectedRange sqref="I51:I52" name="Range2_2_12_1_4_2_1_1_1_4_1_2_1_1_1_2_2_1_1_1_1_1_1"/>
    <protectedRange sqref="B61:B63" name="Range2_12_5_1_1_1_2_1_1_1_1_1_1_1_1_1_1_1_2_1_2_1_1_1_1_1_1_1_1_1_2_1_1_1_1_1_1_1_1_1_1_1_1_1_1_1_1_1_1_1"/>
    <protectedRange sqref="C61:C62" name="Range2_2_12_1_3_1_2_1_1_1_2_1_1_1_1_3_1_1_1_1_1_1_1_1_1_1"/>
    <protectedRange sqref="W11:W16" name="Range1_16_3_1_1_1"/>
    <protectedRange sqref="W25:W32" name="Range1_16_3_1_1_1_1_2_1_1_1"/>
    <protectedRange sqref="B48:B49 B52" name="Range2_12_5_1_1_1_2_2_1_1_1_1_1_1_1_1_1_1_1_2_1_1_1_1_1_1_1_1_1_1_1_1_1_1_1_1_1_1_1_1_1_1_1_1_1_1_1_1_1_1_1_1_1_1_1_1_1_1_1_1_1"/>
    <protectedRange sqref="B46" name="Range2_12_5_1_1_1_2_1_1_1_1_1_1_1_1_1_1_1_2_1_1_1_1_1_1_1_1_1_1_1_1_1_1_1_1_1_1_1_1_1"/>
    <protectedRange sqref="B50:B51" name="Range2_12_5_1_1_1_2_1_1_1_1_1_1_1_1_1_1_1_2_1_2_1_1_1_1_1_1_1_1_1_2_1_1_1_1_1_1_1_1_1_1_1_1_1_1_1_1_1_1_1_1"/>
    <protectedRange sqref="E40" name="Range2_2_12_1_6_1_1_1_1_2"/>
    <protectedRange sqref="D40" name="Range2_1_1_1_1_11_1_1_1_1_1_1"/>
    <protectedRange sqref="C40" name="Range2_1_2_1_1_1_1_1"/>
    <protectedRange sqref="E41:F41" name="Range2_2_12_1_3_1_2_1_1_1_1_2_1_1_1_1_1_1_1_1_1_1_1_2"/>
    <protectedRange sqref="D41" name="Range2_2_12_1_3_1_2_1_1_1_2_1_2_3_1_1_1_1_1_1_1_1_1_2"/>
    <protectedRange sqref="B41" name="Range2_12_5_1_1_1_2_2_1_1_1_1_1_1_1_1_1_1_1_2_1_1_1_1_1_1_1_1_1_1_1_1_1_1_1_1_1_1_1_1_1_1_1_1_1_1_1_1_1_1_1_1_1_1_1_1_1_1_1_1_2"/>
    <protectedRange sqref="G42:G43 D42:E42" name="Range2_2_12_1_3_1_2_1_1_1_2_1_3_2_1_2_1_1_1_1_1_1_1_1_1_1_1"/>
    <protectedRange sqref="F42:F43" name="Range2_2_12_1_3_1_2_1_1_1_1_1_2_2_1_2_1_1_1_1_1_1_1_1_1_1_1"/>
    <protectedRange sqref="B42" name="Range2_12_5_1_1_1_2_2_1_1_1_1_1_1_1_1_1_1_1_1_1_1_1_1_1_1_1_1_1_1_1_1_1_1_1_1_1_1_1_1_1_1_1_1"/>
    <protectedRange sqref="B45 B47" name="Range2_12_5_1_1_1_2_2_1_1_1_1_1_1_1_1_1_1_1_2_1_1_1_1_1_1_1_1_1_1_1_1_1_1_1_1_1_1_1_1_1_1_1_1_1_1_1_1_1_1_1_1_1_1_1_1_1_1_1_1_1_1"/>
    <protectedRange sqref="W17:W24" name="Range1_16_3_1_1_1_1_2_1_1_1_1"/>
    <protectedRange sqref="R59" name="Range2_12_1_6_1_1_1_2_3_2_1_1_3_1_1_1_1_1_3"/>
    <protectedRange sqref="R56:R57" name="Range2_12_5_1_1_3_1_1_1_1_1_1_1"/>
    <protectedRange sqref="R58 R53:R55" name="Range2_12_1_6_1_1_1_2_3_2_1_1_3_1_1_1_1_1_1_2"/>
    <protectedRange sqref="Q56:Q57" name="Range2_12_4_1_1_1_4_2_2_2_1_1_1_1_1_1"/>
    <protectedRange sqref="Q53:Q55 O56:P57 Q58:Q59" name="Range2_12_1_6_1_1_1_2_3_2_1_1_3_1_1_1_1_1_2_2"/>
    <protectedRange sqref="N53:P55 L56:N57 N58:P59" name="Range2_12_1_2_3_1_1_1_2_3_2_1_1_3_1_1_1_1_1_2_2"/>
    <protectedRange sqref="I56:K57 K58:M59 K53:M55" name="Range2_2_12_1_4_3_1_1_1_3_3_2_1_1_3_1_1_1_1_1_2_3"/>
    <protectedRange sqref="J58:J59 J53:J55" name="Range2_2_12_1_4_3_1_1_1_3_2_1_2_2_1_1_1_1_1_2_3"/>
    <protectedRange sqref="I55" name="Range2_2_12_1_4_3_1_1_1_2_1_2_1_1_3_1_1_1_1_1_1_1_1_1_1_1_2"/>
    <protectedRange sqref="E53:H54" name="Range2_2_12_1_3_1_2_1_1_1_1_2_1_1_1_1_1_1_1_1_1_1_1_3"/>
    <protectedRange sqref="D53:D54" name="Range2_2_12_1_3_1_2_1_1_1_2_1_2_3_1_1_1_1_1_1_1_1_1_3"/>
    <protectedRange sqref="I53:I54" name="Range2_2_12_1_4_2_1_1_1_4_1_2_1_1_1_2_2_1_1_1_1_1_1_2"/>
    <protectedRange sqref="I58" name="Range2_2_12_1_7_1_1_2_2_2_1_1_1_1_1"/>
    <protectedRange sqref="I59" name="Range2_2_12_1_4_3_1_1_1_3_3_1_1_3_1_1_1_1_1_1_2_1_1_1_1_1_1_1_1"/>
    <protectedRange sqref="E57:H57" name="Range2_2_12_1_3_1_2_1_1_1_1_2_1_1_1_1_1_1_2_1_1_1_1_1_1_1_1_1"/>
    <protectedRange sqref="D57" name="Range2_2_12_1_3_1_2_1_1_1_2_1_2_3_1_1_1_1_1_1_1_1_1_1_1_1_1_1"/>
    <protectedRange sqref="H55" name="Range2_2_12_1_4_3_1_1_1_3_3_2_1_1_3_1_1_1_1_1_2_2_1"/>
    <protectedRange sqref="G55" name="Range2_2_12_1_4_3_1_1_1_3_2_1_2_2_1_1_1_1_1_2_2_1"/>
    <protectedRange sqref="D55:E55" name="Range2_2_12_1_3_1_2_1_1_1_2_1_1_1_1_1_1_2_1_1_1_1_1_1_1_1_1"/>
    <protectedRange sqref="C55" name="Range2_2_12_1_3_1_2_1_1_1_3_1_1_1_1_1_3_1_1_1_1_1_1_1_2_1_1_1"/>
    <protectedRange sqref="F55" name="Range2_2_12_1_4_3_1_1_1_2_1_2_1_1_3_1_1_1_1_1_1_1_1_1_1_1_1_1"/>
    <protectedRange sqref="G56:H56" name="Range2_2_12_1_3_1_2_1_1_1_2_1_1_1_1_1_1_2_1_1_1_1_1_1_1_1_1_1_1_1_1"/>
    <protectedRange sqref="D56:E56" name="Range2_2_12_1_3_1_2_1_1_1_2_1_1_1_1_3_1_1_1_1_1_2_1_2_1_1_1_1_1_1_1"/>
    <protectedRange sqref="F56" name="Range2_2_12_1_3_1_2_1_1_1_3_1_1_1_1_1_3_1_1_1_1_1_1_1_2_1_1_1_1_1_1_1"/>
    <protectedRange sqref="G59:H59" name="Range2_2_12_1_3_1_2_1_1_1_2_1_1_1_1_1_1_2_1_1_1_1_1_2_1_1_1_1_1_1_1_3_1"/>
    <protectedRange sqref="D59:E59" name="Range2_2_12_1_3_1_2_1_1_1_2_1_1_1_1_3_1_1_1_1_1_2_1_1_1_1_1_1_1_1_3_1"/>
    <protectedRange sqref="F59" name="Range2_2_12_1_3_1_2_1_1_1_3_1_1_1_1_1_3_1_1_1_1_1_1_1_1_1_1_1_1_1_1_1_3_1"/>
    <protectedRange sqref="B53" name="Range2_12_5_1_1_1_2_2_1_1_1_1_1_1_1_1_1_1_1_2_1_1_1_2_1_1_1_2_1_1_1_3_1_1_1_1_1_1_1_1_1_1_1_1_1_1_1_1_1_1_1_1_1_1_1_1_1_1_1_1_1_1_1_1_1_1_1_1_2"/>
    <protectedRange sqref="B54" name="Range2_12_5_1_1_1_2_1_1_1_1_1_1_1_1_1_1_1_2_1_2_1_1_1_1_1_1_1_1_1_2_1_1_1_1_1_1_1_1_1_1_1_1_1_1_1_1_1_1_1_1_1"/>
    <protectedRange sqref="B55" name="Range2_12_5_1_1_1_1_1_2_1_1_1_1_1_1_1_1_1_1_1_1_1_1_1_1_1_1_1_1_2_1_1_1_1_1_1_2_1_1"/>
    <protectedRange sqref="B56" name="Range2_12_5_1_1_1_1_1_2_1_1_2_1_1_1_1_1_1_1_1_1_1_1_1_1_1_1_1_1_2_1_1_1_1_1_1_2_1_1"/>
    <protectedRange sqref="B57" name="Range2_12_5_1_1_1_2_2_1_1_1_1_1_1_1_1_1_1_1_2_1_1_1_2_1_1_1_1_1_1_1_1_1_1_1_1_1_1_1_1_2_1_1_1_1_1_1_2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377" priority="5" operator="containsText" text="N/A">
      <formula>NOT(ISERROR(SEARCH("N/A",X11)))</formula>
    </cfRule>
    <cfRule type="cellIs" dxfId="376" priority="23" operator="equal">
      <formula>0</formula>
    </cfRule>
  </conditionalFormatting>
  <conditionalFormatting sqref="X11:AE34">
    <cfRule type="cellIs" dxfId="375" priority="22" operator="greaterThanOrEqual">
      <formula>1185</formula>
    </cfRule>
  </conditionalFormatting>
  <conditionalFormatting sqref="X11:AE34">
    <cfRule type="cellIs" dxfId="374" priority="21" operator="between">
      <formula>0.1</formula>
      <formula>1184</formula>
    </cfRule>
  </conditionalFormatting>
  <conditionalFormatting sqref="X8 AJ11:AO34">
    <cfRule type="cellIs" dxfId="373" priority="20" operator="equal">
      <formula>0</formula>
    </cfRule>
  </conditionalFormatting>
  <conditionalFormatting sqref="X8 AJ11:AO34">
    <cfRule type="cellIs" dxfId="372" priority="19" operator="greaterThan">
      <formula>1179</formula>
    </cfRule>
  </conditionalFormatting>
  <conditionalFormatting sqref="X8 AJ11:AO34">
    <cfRule type="cellIs" dxfId="371" priority="18" operator="greaterThan">
      <formula>99</formula>
    </cfRule>
  </conditionalFormatting>
  <conditionalFormatting sqref="X8 AJ11:AO34">
    <cfRule type="cellIs" dxfId="370" priority="17" operator="greaterThan">
      <formula>0.99</formula>
    </cfRule>
  </conditionalFormatting>
  <conditionalFormatting sqref="AB8">
    <cfRule type="cellIs" dxfId="369" priority="16" operator="equal">
      <formula>0</formula>
    </cfRule>
  </conditionalFormatting>
  <conditionalFormatting sqref="AB8">
    <cfRule type="cellIs" dxfId="368" priority="15" operator="greaterThan">
      <formula>1179</formula>
    </cfRule>
  </conditionalFormatting>
  <conditionalFormatting sqref="AB8">
    <cfRule type="cellIs" dxfId="367" priority="14" operator="greaterThan">
      <formula>99</formula>
    </cfRule>
  </conditionalFormatting>
  <conditionalFormatting sqref="AB8">
    <cfRule type="cellIs" dxfId="366" priority="13" operator="greaterThan">
      <formula>0.99</formula>
    </cfRule>
  </conditionalFormatting>
  <conditionalFormatting sqref="AQ11:AQ34">
    <cfRule type="cellIs" dxfId="365" priority="12" operator="equal">
      <formula>0</formula>
    </cfRule>
  </conditionalFormatting>
  <conditionalFormatting sqref="AQ11:AQ34">
    <cfRule type="cellIs" dxfId="364" priority="11" operator="greaterThan">
      <formula>1179</formula>
    </cfRule>
  </conditionalFormatting>
  <conditionalFormatting sqref="AQ11:AQ34">
    <cfRule type="cellIs" dxfId="363" priority="10" operator="greaterThan">
      <formula>99</formula>
    </cfRule>
  </conditionalFormatting>
  <conditionalFormatting sqref="AQ11:AQ34">
    <cfRule type="cellIs" dxfId="362" priority="9" operator="greaterThan">
      <formula>0.99</formula>
    </cfRule>
  </conditionalFormatting>
  <conditionalFormatting sqref="AI11:AI34">
    <cfRule type="cellIs" dxfId="361" priority="8" operator="greaterThan">
      <formula>$AI$8</formula>
    </cfRule>
  </conditionalFormatting>
  <conditionalFormatting sqref="AH11:AH34">
    <cfRule type="cellIs" dxfId="360" priority="6" operator="greaterThan">
      <formula>$AH$8</formula>
    </cfRule>
    <cfRule type="cellIs" dxfId="359" priority="7" operator="greaterThan">
      <formula>$AH$8</formula>
    </cfRule>
  </conditionalFormatting>
  <conditionalFormatting sqref="AP11:AP34">
    <cfRule type="cellIs" dxfId="358" priority="4" operator="equal">
      <formula>0</formula>
    </cfRule>
  </conditionalFormatting>
  <conditionalFormatting sqref="AP11:AP34">
    <cfRule type="cellIs" dxfId="357" priority="3" operator="greaterThan">
      <formula>1179</formula>
    </cfRule>
  </conditionalFormatting>
  <conditionalFormatting sqref="AP11:AP34">
    <cfRule type="cellIs" dxfId="356" priority="2" operator="greaterThan">
      <formula>99</formula>
    </cfRule>
  </conditionalFormatting>
  <conditionalFormatting sqref="AP11:AP34">
    <cfRule type="cellIs" dxfId="355"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G19" workbookViewId="0">
      <selection activeCell="AP35" sqref="AP3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126</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131</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203"/>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198" t="s">
        <v>10</v>
      </c>
      <c r="I7" s="199" t="s">
        <v>11</v>
      </c>
      <c r="J7" s="199" t="s">
        <v>12</v>
      </c>
      <c r="K7" s="199" t="s">
        <v>13</v>
      </c>
      <c r="L7" s="13"/>
      <c r="M7" s="13"/>
      <c r="N7" s="13"/>
      <c r="O7" s="198" t="s">
        <v>14</v>
      </c>
      <c r="P7" s="346" t="s">
        <v>15</v>
      </c>
      <c r="Q7" s="348"/>
      <c r="R7" s="348"/>
      <c r="S7" s="348"/>
      <c r="T7" s="347"/>
      <c r="U7" s="359" t="s">
        <v>16</v>
      </c>
      <c r="V7" s="359"/>
      <c r="W7" s="199" t="s">
        <v>17</v>
      </c>
      <c r="X7" s="346" t="s">
        <v>18</v>
      </c>
      <c r="Y7" s="347"/>
      <c r="Z7" s="346" t="s">
        <v>19</v>
      </c>
      <c r="AA7" s="347"/>
      <c r="AB7" s="346" t="s">
        <v>20</v>
      </c>
      <c r="AC7" s="347"/>
      <c r="AD7" s="346" t="s">
        <v>21</v>
      </c>
      <c r="AE7" s="347"/>
      <c r="AF7" s="199" t="s">
        <v>22</v>
      </c>
      <c r="AG7" s="199" t="s">
        <v>23</v>
      </c>
      <c r="AH7" s="199" t="s">
        <v>24</v>
      </c>
      <c r="AI7" s="199" t="s">
        <v>25</v>
      </c>
      <c r="AJ7" s="346" t="s">
        <v>26</v>
      </c>
      <c r="AK7" s="348"/>
      <c r="AL7" s="348"/>
      <c r="AM7" s="348"/>
      <c r="AN7" s="347"/>
      <c r="AO7" s="346" t="s">
        <v>27</v>
      </c>
      <c r="AP7" s="348"/>
      <c r="AQ7" s="347"/>
      <c r="AR7" s="199" t="s">
        <v>28</v>
      </c>
      <c r="AS7" s="28"/>
      <c r="AT7" s="13"/>
      <c r="AU7" s="13"/>
      <c r="AV7" s="13"/>
      <c r="AW7" s="13"/>
      <c r="AX7" s="13"/>
      <c r="AY7" s="13"/>
    </row>
    <row r="8" spans="2:51" x14ac:dyDescent="0.25">
      <c r="B8" s="349">
        <v>42261</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26156</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199" t="s">
        <v>44</v>
      </c>
      <c r="M9" s="359" t="s">
        <v>45</v>
      </c>
      <c r="N9" s="34" t="s">
        <v>46</v>
      </c>
      <c r="O9" s="367" t="s">
        <v>47</v>
      </c>
      <c r="P9" s="367" t="s">
        <v>48</v>
      </c>
      <c r="Q9" s="35" t="s">
        <v>49</v>
      </c>
      <c r="R9" s="374" t="s">
        <v>50</v>
      </c>
      <c r="S9" s="375"/>
      <c r="T9" s="376"/>
      <c r="U9" s="200" t="s">
        <v>51</v>
      </c>
      <c r="V9" s="200" t="s">
        <v>52</v>
      </c>
      <c r="W9" s="362" t="s">
        <v>53</v>
      </c>
      <c r="X9" s="380" t="s">
        <v>54</v>
      </c>
      <c r="Y9" s="381"/>
      <c r="Z9" s="381"/>
      <c r="AA9" s="381"/>
      <c r="AB9" s="381"/>
      <c r="AC9" s="381"/>
      <c r="AD9" s="381"/>
      <c r="AE9" s="382"/>
      <c r="AF9" s="202" t="s">
        <v>55</v>
      </c>
      <c r="AG9" s="202" t="s">
        <v>56</v>
      </c>
      <c r="AH9" s="369" t="s">
        <v>57</v>
      </c>
      <c r="AI9" s="383" t="s">
        <v>58</v>
      </c>
      <c r="AJ9" s="200" t="s">
        <v>59</v>
      </c>
      <c r="AK9" s="200" t="s">
        <v>60</v>
      </c>
      <c r="AL9" s="200" t="s">
        <v>61</v>
      </c>
      <c r="AM9" s="200" t="s">
        <v>62</v>
      </c>
      <c r="AN9" s="200" t="s">
        <v>63</v>
      </c>
      <c r="AO9" s="200" t="s">
        <v>64</v>
      </c>
      <c r="AP9" s="200" t="s">
        <v>65</v>
      </c>
      <c r="AQ9" s="367" t="s">
        <v>66</v>
      </c>
      <c r="AR9" s="200" t="s">
        <v>67</v>
      </c>
      <c r="AS9" s="369" t="s">
        <v>68</v>
      </c>
      <c r="AV9" s="36" t="s">
        <v>69</v>
      </c>
      <c r="AW9" s="36" t="s">
        <v>70</v>
      </c>
      <c r="AY9" s="37" t="s">
        <v>71</v>
      </c>
    </row>
    <row r="10" spans="2:51" x14ac:dyDescent="0.25">
      <c r="B10" s="200" t="s">
        <v>72</v>
      </c>
      <c r="C10" s="200" t="s">
        <v>73</v>
      </c>
      <c r="D10" s="200" t="s">
        <v>74</v>
      </c>
      <c r="E10" s="200" t="s">
        <v>75</v>
      </c>
      <c r="F10" s="200" t="s">
        <v>74</v>
      </c>
      <c r="G10" s="200" t="s">
        <v>75</v>
      </c>
      <c r="H10" s="366"/>
      <c r="I10" s="200" t="s">
        <v>75</v>
      </c>
      <c r="J10" s="200" t="s">
        <v>75</v>
      </c>
      <c r="K10" s="200" t="s">
        <v>75</v>
      </c>
      <c r="L10" s="29" t="s">
        <v>29</v>
      </c>
      <c r="M10" s="359"/>
      <c r="N10" s="29" t="s">
        <v>29</v>
      </c>
      <c r="O10" s="368"/>
      <c r="P10" s="368"/>
      <c r="Q10" s="2">
        <f>'SEPT 13'!$Q$34</f>
        <v>51485871</v>
      </c>
      <c r="R10" s="377"/>
      <c r="S10" s="378"/>
      <c r="T10" s="379"/>
      <c r="U10" s="200" t="s">
        <v>75</v>
      </c>
      <c r="V10" s="200" t="s">
        <v>75</v>
      </c>
      <c r="W10" s="362"/>
      <c r="X10" s="38" t="s">
        <v>76</v>
      </c>
      <c r="Y10" s="38" t="s">
        <v>77</v>
      </c>
      <c r="Z10" s="38" t="s">
        <v>78</v>
      </c>
      <c r="AA10" s="38" t="s">
        <v>79</v>
      </c>
      <c r="AB10" s="38" t="s">
        <v>80</v>
      </c>
      <c r="AC10" s="38" t="s">
        <v>81</v>
      </c>
      <c r="AD10" s="38" t="s">
        <v>82</v>
      </c>
      <c r="AE10" s="38" t="s">
        <v>83</v>
      </c>
      <c r="AF10" s="39"/>
      <c r="AG10" s="2">
        <f>'SEPT 13'!AG34:AG34</f>
        <v>40306924</v>
      </c>
      <c r="AH10" s="369"/>
      <c r="AI10" s="384"/>
      <c r="AJ10" s="200" t="s">
        <v>84</v>
      </c>
      <c r="AK10" s="200" t="s">
        <v>84</v>
      </c>
      <c r="AL10" s="200" t="s">
        <v>84</v>
      </c>
      <c r="AM10" s="200" t="s">
        <v>84</v>
      </c>
      <c r="AN10" s="200" t="s">
        <v>84</v>
      </c>
      <c r="AO10" s="200" t="s">
        <v>84</v>
      </c>
      <c r="AP10" s="2">
        <f>'SEPT 13'!AP34:AP34</f>
        <v>9183898</v>
      </c>
      <c r="AQ10" s="368"/>
      <c r="AR10" s="201" t="s">
        <v>85</v>
      </c>
      <c r="AS10" s="369"/>
      <c r="AV10" s="40" t="s">
        <v>86</v>
      </c>
      <c r="AW10" s="40" t="s">
        <v>87</v>
      </c>
      <c r="AY10" s="84" t="s">
        <v>126</v>
      </c>
    </row>
    <row r="11" spans="2:51" x14ac:dyDescent="0.25">
      <c r="B11" s="41">
        <v>2</v>
      </c>
      <c r="C11" s="41">
        <v>4.1666666666666664E-2</v>
      </c>
      <c r="D11" s="123">
        <v>11</v>
      </c>
      <c r="E11" s="42">
        <f>D11/1.42</f>
        <v>7.746478873239437</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116</v>
      </c>
      <c r="P11" s="124">
        <v>91</v>
      </c>
      <c r="Q11" s="124">
        <v>51489770</v>
      </c>
      <c r="R11" s="47">
        <f>IF(ISBLANK(Q11),"-",Q11-Q10)</f>
        <v>3899</v>
      </c>
      <c r="S11" s="48">
        <f>R11*24/1000</f>
        <v>93.575999999999993</v>
      </c>
      <c r="T11" s="48">
        <f>R11/1000</f>
        <v>3.899</v>
      </c>
      <c r="U11" s="125">
        <v>6.2</v>
      </c>
      <c r="V11" s="125">
        <f>U11</f>
        <v>6.2</v>
      </c>
      <c r="W11" s="126" t="s">
        <v>125</v>
      </c>
      <c r="X11" s="128">
        <v>0</v>
      </c>
      <c r="Y11" s="128">
        <v>0</v>
      </c>
      <c r="Z11" s="128">
        <v>1087</v>
      </c>
      <c r="AA11" s="128">
        <v>0</v>
      </c>
      <c r="AB11" s="128">
        <v>1077</v>
      </c>
      <c r="AC11" s="49" t="s">
        <v>90</v>
      </c>
      <c r="AD11" s="49" t="s">
        <v>90</v>
      </c>
      <c r="AE11" s="49" t="s">
        <v>90</v>
      </c>
      <c r="AF11" s="127" t="s">
        <v>90</v>
      </c>
      <c r="AG11" s="127">
        <v>40307612</v>
      </c>
      <c r="AH11" s="50">
        <f>IF(ISBLANK(AG11),"-",AG11-AG10)</f>
        <v>688</v>
      </c>
      <c r="AI11" s="51">
        <f>AH11/T11</f>
        <v>176.4555014106181</v>
      </c>
      <c r="AJ11" s="108">
        <v>0</v>
      </c>
      <c r="AK11" s="108">
        <v>0</v>
      </c>
      <c r="AL11" s="108">
        <v>1</v>
      </c>
      <c r="AM11" s="108">
        <v>0</v>
      </c>
      <c r="AN11" s="108">
        <v>1</v>
      </c>
      <c r="AO11" s="108">
        <v>0.35</v>
      </c>
      <c r="AP11" s="128">
        <v>9184950</v>
      </c>
      <c r="AQ11" s="128">
        <f t="shared" ref="AQ11:AQ34" si="0">AP11-AP10</f>
        <v>1052</v>
      </c>
      <c r="AR11" s="52"/>
      <c r="AS11" s="53" t="s">
        <v>113</v>
      </c>
      <c r="AV11" s="40" t="s">
        <v>88</v>
      </c>
      <c r="AW11" s="40" t="s">
        <v>91</v>
      </c>
      <c r="AY11" s="84" t="s">
        <v>131</v>
      </c>
    </row>
    <row r="12" spans="2:51" x14ac:dyDescent="0.25">
      <c r="B12" s="41">
        <v>2.0416666666666701</v>
      </c>
      <c r="C12" s="41">
        <v>8.3333333333333329E-2</v>
      </c>
      <c r="D12" s="123">
        <v>13</v>
      </c>
      <c r="E12" s="42">
        <f t="shared" ref="E12:E34" si="1">D12/1.42</f>
        <v>9.1549295774647899</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117</v>
      </c>
      <c r="P12" s="124">
        <v>87</v>
      </c>
      <c r="Q12" s="124">
        <v>51493404</v>
      </c>
      <c r="R12" s="47">
        <f t="shared" ref="R12:R34" si="4">IF(ISBLANK(Q12),"-",Q12-Q11)</f>
        <v>3634</v>
      </c>
      <c r="S12" s="48">
        <f t="shared" ref="S12:S34" si="5">R12*24/1000</f>
        <v>87.215999999999994</v>
      </c>
      <c r="T12" s="48">
        <f t="shared" ref="T12:T34" si="6">R12/1000</f>
        <v>3.6339999999999999</v>
      </c>
      <c r="U12" s="125">
        <v>7.5</v>
      </c>
      <c r="V12" s="125">
        <f t="shared" ref="V12:V34" si="7">U12</f>
        <v>7.5</v>
      </c>
      <c r="W12" s="126" t="s">
        <v>125</v>
      </c>
      <c r="X12" s="128">
        <v>0</v>
      </c>
      <c r="Y12" s="128">
        <v>0</v>
      </c>
      <c r="Z12" s="128">
        <v>1027</v>
      </c>
      <c r="AA12" s="128">
        <v>0</v>
      </c>
      <c r="AB12" s="128">
        <v>1027</v>
      </c>
      <c r="AC12" s="49" t="s">
        <v>90</v>
      </c>
      <c r="AD12" s="49" t="s">
        <v>90</v>
      </c>
      <c r="AE12" s="49" t="s">
        <v>90</v>
      </c>
      <c r="AF12" s="127" t="s">
        <v>90</v>
      </c>
      <c r="AG12" s="127">
        <v>40308200</v>
      </c>
      <c r="AH12" s="50">
        <f>IF(ISBLANK(AG12),"-",AG12-AG11)</f>
        <v>588</v>
      </c>
      <c r="AI12" s="51">
        <f t="shared" ref="AI12:AI34" si="8">AH12/T12</f>
        <v>161.80517336268576</v>
      </c>
      <c r="AJ12" s="108">
        <v>0</v>
      </c>
      <c r="AK12" s="108">
        <v>0</v>
      </c>
      <c r="AL12" s="108">
        <v>1</v>
      </c>
      <c r="AM12" s="108">
        <v>0</v>
      </c>
      <c r="AN12" s="108">
        <v>1</v>
      </c>
      <c r="AO12" s="108">
        <v>0.35</v>
      </c>
      <c r="AP12" s="128">
        <v>9186110</v>
      </c>
      <c r="AQ12" s="128">
        <f t="shared" si="0"/>
        <v>1160</v>
      </c>
      <c r="AR12" s="54">
        <v>1.07</v>
      </c>
      <c r="AS12" s="53" t="s">
        <v>113</v>
      </c>
      <c r="AV12" s="40" t="s">
        <v>92</v>
      </c>
      <c r="AW12" s="40" t="s">
        <v>93</v>
      </c>
      <c r="AY12" s="84" t="s">
        <v>132</v>
      </c>
    </row>
    <row r="13" spans="2:51" x14ac:dyDescent="0.25">
      <c r="B13" s="41">
        <v>2.0833333333333299</v>
      </c>
      <c r="C13" s="41">
        <v>0.125</v>
      </c>
      <c r="D13" s="123">
        <v>15</v>
      </c>
      <c r="E13" s="42">
        <f t="shared" si="1"/>
        <v>10.563380281690142</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117</v>
      </c>
      <c r="P13" s="124">
        <v>90</v>
      </c>
      <c r="Q13" s="124">
        <v>51497297</v>
      </c>
      <c r="R13" s="47">
        <f t="shared" si="4"/>
        <v>3893</v>
      </c>
      <c r="S13" s="48">
        <f t="shared" si="5"/>
        <v>93.432000000000002</v>
      </c>
      <c r="T13" s="48">
        <f t="shared" si="6"/>
        <v>3.8929999999999998</v>
      </c>
      <c r="U13" s="125">
        <v>8.8000000000000007</v>
      </c>
      <c r="V13" s="125">
        <f t="shared" si="7"/>
        <v>8.8000000000000007</v>
      </c>
      <c r="W13" s="126" t="s">
        <v>125</v>
      </c>
      <c r="X13" s="128">
        <v>0</v>
      </c>
      <c r="Y13" s="128">
        <v>0</v>
      </c>
      <c r="Z13" s="128">
        <v>1027</v>
      </c>
      <c r="AA13" s="128">
        <v>0</v>
      </c>
      <c r="AB13" s="128">
        <v>1027</v>
      </c>
      <c r="AC13" s="49" t="s">
        <v>90</v>
      </c>
      <c r="AD13" s="49" t="s">
        <v>90</v>
      </c>
      <c r="AE13" s="49" t="s">
        <v>90</v>
      </c>
      <c r="AF13" s="127" t="s">
        <v>90</v>
      </c>
      <c r="AG13" s="127">
        <v>40308832</v>
      </c>
      <c r="AH13" s="50">
        <f>IF(ISBLANK(AG13),"-",AG13-AG12)</f>
        <v>632</v>
      </c>
      <c r="AI13" s="51">
        <f t="shared" si="8"/>
        <v>162.3426663241716</v>
      </c>
      <c r="AJ13" s="108">
        <v>0</v>
      </c>
      <c r="AK13" s="108">
        <v>0</v>
      </c>
      <c r="AL13" s="108">
        <v>1</v>
      </c>
      <c r="AM13" s="108">
        <v>0</v>
      </c>
      <c r="AN13" s="108">
        <v>1</v>
      </c>
      <c r="AO13" s="108">
        <v>0.35</v>
      </c>
      <c r="AP13" s="128">
        <v>9187357</v>
      </c>
      <c r="AQ13" s="128">
        <f t="shared" si="0"/>
        <v>1247</v>
      </c>
      <c r="AR13" s="52"/>
      <c r="AS13" s="53" t="s">
        <v>113</v>
      </c>
      <c r="AV13" s="40" t="s">
        <v>94</v>
      </c>
      <c r="AW13" s="40" t="s">
        <v>95</v>
      </c>
      <c r="AY13" s="84" t="s">
        <v>129</v>
      </c>
    </row>
    <row r="14" spans="2:51" x14ac:dyDescent="0.25">
      <c r="B14" s="41">
        <v>2.125</v>
      </c>
      <c r="C14" s="41">
        <v>0.16666666666666699</v>
      </c>
      <c r="D14" s="123">
        <v>16</v>
      </c>
      <c r="E14" s="42">
        <f t="shared" si="1"/>
        <v>11.267605633802818</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94</v>
      </c>
      <c r="P14" s="124">
        <v>88</v>
      </c>
      <c r="Q14" s="124">
        <v>51500479</v>
      </c>
      <c r="R14" s="47">
        <f t="shared" si="4"/>
        <v>3182</v>
      </c>
      <c r="S14" s="48">
        <f t="shared" si="5"/>
        <v>76.367999999999995</v>
      </c>
      <c r="T14" s="48">
        <f t="shared" si="6"/>
        <v>3.1819999999999999</v>
      </c>
      <c r="U14" s="125">
        <v>9.5</v>
      </c>
      <c r="V14" s="125">
        <f t="shared" si="7"/>
        <v>9.5</v>
      </c>
      <c r="W14" s="126" t="s">
        <v>125</v>
      </c>
      <c r="X14" s="128">
        <v>0</v>
      </c>
      <c r="Y14" s="128">
        <v>0</v>
      </c>
      <c r="Z14" s="128">
        <v>1007</v>
      </c>
      <c r="AA14" s="128">
        <v>0</v>
      </c>
      <c r="AB14" s="128">
        <v>1007</v>
      </c>
      <c r="AC14" s="49" t="s">
        <v>90</v>
      </c>
      <c r="AD14" s="49" t="s">
        <v>90</v>
      </c>
      <c r="AE14" s="49" t="s">
        <v>90</v>
      </c>
      <c r="AF14" s="127" t="s">
        <v>90</v>
      </c>
      <c r="AG14" s="127">
        <v>40309344</v>
      </c>
      <c r="AH14" s="50">
        <f t="shared" ref="AH14:AH34" si="9">IF(ISBLANK(AG14),"-",AG14-AG13)</f>
        <v>512</v>
      </c>
      <c r="AI14" s="51">
        <f t="shared" si="8"/>
        <v>160.90509113764929</v>
      </c>
      <c r="AJ14" s="108">
        <v>0</v>
      </c>
      <c r="AK14" s="108">
        <v>0</v>
      </c>
      <c r="AL14" s="108">
        <v>1</v>
      </c>
      <c r="AM14" s="108">
        <v>0</v>
      </c>
      <c r="AN14" s="108">
        <v>1</v>
      </c>
      <c r="AO14" s="108">
        <v>0.35</v>
      </c>
      <c r="AP14" s="128">
        <v>9188312</v>
      </c>
      <c r="AQ14" s="128">
        <f t="shared" si="0"/>
        <v>955</v>
      </c>
      <c r="AR14" s="52"/>
      <c r="AS14" s="53" t="s">
        <v>113</v>
      </c>
      <c r="AT14" s="55"/>
      <c r="AV14" s="40" t="s">
        <v>96</v>
      </c>
      <c r="AW14" s="40" t="s">
        <v>97</v>
      </c>
    </row>
    <row r="15" spans="2:51" x14ac:dyDescent="0.25">
      <c r="B15" s="41">
        <v>2.1666666666666701</v>
      </c>
      <c r="C15" s="41">
        <v>0.20833333333333301</v>
      </c>
      <c r="D15" s="123">
        <v>16</v>
      </c>
      <c r="E15" s="42">
        <f t="shared" si="1"/>
        <v>11.267605633802818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104</v>
      </c>
      <c r="P15" s="124">
        <v>103</v>
      </c>
      <c r="Q15" s="124">
        <v>51504767</v>
      </c>
      <c r="R15" s="47">
        <f t="shared" si="4"/>
        <v>4288</v>
      </c>
      <c r="S15" s="48">
        <f t="shared" si="5"/>
        <v>102.91200000000001</v>
      </c>
      <c r="T15" s="48">
        <f t="shared" si="6"/>
        <v>4.2880000000000003</v>
      </c>
      <c r="U15" s="125">
        <v>9.5</v>
      </c>
      <c r="V15" s="125">
        <f t="shared" si="7"/>
        <v>9.5</v>
      </c>
      <c r="W15" s="126" t="s">
        <v>125</v>
      </c>
      <c r="X15" s="128">
        <v>0</v>
      </c>
      <c r="Y15" s="128">
        <v>0</v>
      </c>
      <c r="Z15" s="128">
        <v>1007</v>
      </c>
      <c r="AA15" s="128">
        <v>0</v>
      </c>
      <c r="AB15" s="128">
        <v>1007</v>
      </c>
      <c r="AC15" s="49" t="s">
        <v>90</v>
      </c>
      <c r="AD15" s="49" t="s">
        <v>90</v>
      </c>
      <c r="AE15" s="49" t="s">
        <v>90</v>
      </c>
      <c r="AF15" s="127" t="s">
        <v>90</v>
      </c>
      <c r="AG15" s="127">
        <v>40309948</v>
      </c>
      <c r="AH15" s="50">
        <f t="shared" si="9"/>
        <v>604</v>
      </c>
      <c r="AI15" s="51">
        <f t="shared" si="8"/>
        <v>140.85820895522386</v>
      </c>
      <c r="AJ15" s="108">
        <v>0</v>
      </c>
      <c r="AK15" s="108">
        <v>0</v>
      </c>
      <c r="AL15" s="108">
        <v>1</v>
      </c>
      <c r="AM15" s="108">
        <v>0</v>
      </c>
      <c r="AN15" s="108">
        <v>1</v>
      </c>
      <c r="AO15" s="108">
        <v>0</v>
      </c>
      <c r="AP15" s="128">
        <v>9188312</v>
      </c>
      <c r="AQ15" s="128">
        <f t="shared" si="0"/>
        <v>0</v>
      </c>
      <c r="AR15" s="52"/>
      <c r="AS15" s="53" t="s">
        <v>113</v>
      </c>
      <c r="AV15" s="40" t="s">
        <v>98</v>
      </c>
      <c r="AW15" s="40" t="s">
        <v>99</v>
      </c>
      <c r="AY15" s="107"/>
    </row>
    <row r="16" spans="2:51" x14ac:dyDescent="0.25">
      <c r="B16" s="41">
        <v>2.2083333333333299</v>
      </c>
      <c r="C16" s="41">
        <v>0.25</v>
      </c>
      <c r="D16" s="123">
        <v>11</v>
      </c>
      <c r="E16" s="42">
        <f t="shared" si="1"/>
        <v>7.746478873239437</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129</v>
      </c>
      <c r="P16" s="124">
        <v>147</v>
      </c>
      <c r="Q16" s="124">
        <v>51509849</v>
      </c>
      <c r="R16" s="47">
        <f t="shared" si="4"/>
        <v>5082</v>
      </c>
      <c r="S16" s="48">
        <f t="shared" si="5"/>
        <v>121.968</v>
      </c>
      <c r="T16" s="48">
        <f t="shared" si="6"/>
        <v>5.0819999999999999</v>
      </c>
      <c r="U16" s="125">
        <v>9.5</v>
      </c>
      <c r="V16" s="125">
        <f t="shared" si="7"/>
        <v>9.5</v>
      </c>
      <c r="W16" s="126" t="s">
        <v>125</v>
      </c>
      <c r="X16" s="128">
        <v>0</v>
      </c>
      <c r="Y16" s="128">
        <v>0</v>
      </c>
      <c r="Z16" s="128">
        <v>1169</v>
      </c>
      <c r="AA16" s="128">
        <v>0</v>
      </c>
      <c r="AB16" s="128">
        <v>1169</v>
      </c>
      <c r="AC16" s="49" t="s">
        <v>90</v>
      </c>
      <c r="AD16" s="49" t="s">
        <v>90</v>
      </c>
      <c r="AE16" s="49" t="s">
        <v>90</v>
      </c>
      <c r="AF16" s="127" t="s">
        <v>90</v>
      </c>
      <c r="AG16" s="127">
        <v>40310812</v>
      </c>
      <c r="AH16" s="50">
        <f t="shared" si="9"/>
        <v>864</v>
      </c>
      <c r="AI16" s="51">
        <f t="shared" si="8"/>
        <v>170.01180637544275</v>
      </c>
      <c r="AJ16" s="108">
        <v>0</v>
      </c>
      <c r="AK16" s="108">
        <v>0</v>
      </c>
      <c r="AL16" s="108">
        <v>1</v>
      </c>
      <c r="AM16" s="108">
        <v>0</v>
      </c>
      <c r="AN16" s="108">
        <v>1</v>
      </c>
      <c r="AO16" s="108">
        <v>0</v>
      </c>
      <c r="AP16" s="128">
        <v>9188312</v>
      </c>
      <c r="AQ16" s="128">
        <f t="shared" si="0"/>
        <v>0</v>
      </c>
      <c r="AR16" s="54">
        <v>1.1299999999999999</v>
      </c>
      <c r="AS16" s="53" t="s">
        <v>101</v>
      </c>
      <c r="AV16" s="40" t="s">
        <v>102</v>
      </c>
      <c r="AW16" s="40" t="s">
        <v>103</v>
      </c>
      <c r="AY16" s="107"/>
    </row>
    <row r="17" spans="1:51" x14ac:dyDescent="0.25">
      <c r="B17" s="41">
        <v>2.25</v>
      </c>
      <c r="C17" s="41">
        <v>0.29166666666666702</v>
      </c>
      <c r="D17" s="123">
        <v>7</v>
      </c>
      <c r="E17" s="42">
        <f t="shared" si="1"/>
        <v>4.9295774647887329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135</v>
      </c>
      <c r="P17" s="124">
        <v>143</v>
      </c>
      <c r="Q17" s="124">
        <v>51516063</v>
      </c>
      <c r="R17" s="47">
        <f t="shared" si="4"/>
        <v>6214</v>
      </c>
      <c r="S17" s="48">
        <f t="shared" si="5"/>
        <v>149.136</v>
      </c>
      <c r="T17" s="48">
        <f t="shared" si="6"/>
        <v>6.2140000000000004</v>
      </c>
      <c r="U17" s="125">
        <v>9.3000000000000007</v>
      </c>
      <c r="V17" s="125">
        <f t="shared" si="7"/>
        <v>9.3000000000000007</v>
      </c>
      <c r="W17" s="126" t="s">
        <v>133</v>
      </c>
      <c r="X17" s="128">
        <v>0</v>
      </c>
      <c r="Y17" s="128">
        <v>1047</v>
      </c>
      <c r="Z17" s="128">
        <v>1186</v>
      </c>
      <c r="AA17" s="128">
        <v>1185</v>
      </c>
      <c r="AB17" s="128">
        <v>1186</v>
      </c>
      <c r="AC17" s="49" t="s">
        <v>90</v>
      </c>
      <c r="AD17" s="49" t="s">
        <v>90</v>
      </c>
      <c r="AE17" s="49" t="s">
        <v>90</v>
      </c>
      <c r="AF17" s="127" t="s">
        <v>90</v>
      </c>
      <c r="AG17" s="127">
        <v>40312184</v>
      </c>
      <c r="AH17" s="50">
        <f t="shared" si="9"/>
        <v>1372</v>
      </c>
      <c r="AI17" s="51">
        <f t="shared" si="8"/>
        <v>220.79176054071451</v>
      </c>
      <c r="AJ17" s="108">
        <v>0</v>
      </c>
      <c r="AK17" s="108">
        <v>1</v>
      </c>
      <c r="AL17" s="108">
        <v>1</v>
      </c>
      <c r="AM17" s="108">
        <v>1</v>
      </c>
      <c r="AN17" s="108">
        <v>1</v>
      </c>
      <c r="AO17" s="108">
        <v>0</v>
      </c>
      <c r="AP17" s="128">
        <v>9188312</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133</v>
      </c>
      <c r="P18" s="124">
        <v>151</v>
      </c>
      <c r="Q18" s="124">
        <v>51522116</v>
      </c>
      <c r="R18" s="47">
        <f t="shared" si="4"/>
        <v>6053</v>
      </c>
      <c r="S18" s="48">
        <f t="shared" si="5"/>
        <v>145.27199999999999</v>
      </c>
      <c r="T18" s="48">
        <f t="shared" si="6"/>
        <v>6.0529999999999999</v>
      </c>
      <c r="U18" s="125">
        <v>8.6</v>
      </c>
      <c r="V18" s="125">
        <f t="shared" si="7"/>
        <v>8.6</v>
      </c>
      <c r="W18" s="126" t="s">
        <v>133</v>
      </c>
      <c r="X18" s="128">
        <v>0</v>
      </c>
      <c r="Y18" s="128">
        <v>1099</v>
      </c>
      <c r="Z18" s="128">
        <v>1186</v>
      </c>
      <c r="AA18" s="128">
        <v>1185</v>
      </c>
      <c r="AB18" s="128">
        <v>1186</v>
      </c>
      <c r="AC18" s="49" t="s">
        <v>90</v>
      </c>
      <c r="AD18" s="49" t="s">
        <v>90</v>
      </c>
      <c r="AE18" s="49" t="s">
        <v>90</v>
      </c>
      <c r="AF18" s="127" t="s">
        <v>90</v>
      </c>
      <c r="AG18" s="127">
        <v>40313540</v>
      </c>
      <c r="AH18" s="50">
        <f t="shared" si="9"/>
        <v>1356</v>
      </c>
      <c r="AI18" s="51">
        <f t="shared" si="8"/>
        <v>224.02114653890632</v>
      </c>
      <c r="AJ18" s="108">
        <v>0</v>
      </c>
      <c r="AK18" s="108">
        <v>1</v>
      </c>
      <c r="AL18" s="108">
        <v>1</v>
      </c>
      <c r="AM18" s="108">
        <v>1</v>
      </c>
      <c r="AN18" s="108">
        <v>1</v>
      </c>
      <c r="AO18" s="108">
        <v>0</v>
      </c>
      <c r="AP18" s="128">
        <v>9188312</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135</v>
      </c>
      <c r="P19" s="124">
        <v>146</v>
      </c>
      <c r="Q19" s="124">
        <v>51528218</v>
      </c>
      <c r="R19" s="47">
        <f t="shared" si="4"/>
        <v>6102</v>
      </c>
      <c r="S19" s="48">
        <f t="shared" si="5"/>
        <v>146.44800000000001</v>
      </c>
      <c r="T19" s="48">
        <f t="shared" si="6"/>
        <v>6.1020000000000003</v>
      </c>
      <c r="U19" s="125">
        <v>7.8</v>
      </c>
      <c r="V19" s="125">
        <f t="shared" si="7"/>
        <v>7.8</v>
      </c>
      <c r="W19" s="126" t="s">
        <v>133</v>
      </c>
      <c r="X19" s="128">
        <v>0</v>
      </c>
      <c r="Y19" s="128">
        <v>1098</v>
      </c>
      <c r="Z19" s="128">
        <v>1187</v>
      </c>
      <c r="AA19" s="128">
        <v>1185</v>
      </c>
      <c r="AB19" s="128">
        <v>1186</v>
      </c>
      <c r="AC19" s="49" t="s">
        <v>90</v>
      </c>
      <c r="AD19" s="49" t="s">
        <v>90</v>
      </c>
      <c r="AE19" s="49" t="s">
        <v>90</v>
      </c>
      <c r="AF19" s="127" t="s">
        <v>90</v>
      </c>
      <c r="AG19" s="127">
        <v>40314916</v>
      </c>
      <c r="AH19" s="50">
        <f t="shared" si="9"/>
        <v>1376</v>
      </c>
      <c r="AI19" s="51">
        <f t="shared" si="8"/>
        <v>225.49983611930514</v>
      </c>
      <c r="AJ19" s="108">
        <v>0</v>
      </c>
      <c r="AK19" s="108">
        <v>1</v>
      </c>
      <c r="AL19" s="108">
        <v>1</v>
      </c>
      <c r="AM19" s="108">
        <v>1</v>
      </c>
      <c r="AN19" s="108">
        <v>1</v>
      </c>
      <c r="AO19" s="108">
        <v>0</v>
      </c>
      <c r="AP19" s="128">
        <v>9188312</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134</v>
      </c>
      <c r="P20" s="124">
        <v>147</v>
      </c>
      <c r="Q20" s="124">
        <v>51534425</v>
      </c>
      <c r="R20" s="47">
        <f t="shared" si="4"/>
        <v>6207</v>
      </c>
      <c r="S20" s="48">
        <f t="shared" si="5"/>
        <v>148.96799999999999</v>
      </c>
      <c r="T20" s="48">
        <f t="shared" si="6"/>
        <v>6.2069999999999999</v>
      </c>
      <c r="U20" s="125">
        <v>7.1</v>
      </c>
      <c r="V20" s="125">
        <f t="shared" si="7"/>
        <v>7.1</v>
      </c>
      <c r="W20" s="126" t="s">
        <v>133</v>
      </c>
      <c r="X20" s="128">
        <v>0</v>
      </c>
      <c r="Y20" s="128">
        <v>1096</v>
      </c>
      <c r="Z20" s="128">
        <v>1186</v>
      </c>
      <c r="AA20" s="128">
        <v>1185</v>
      </c>
      <c r="AB20" s="128">
        <v>1187</v>
      </c>
      <c r="AC20" s="49" t="s">
        <v>90</v>
      </c>
      <c r="AD20" s="49" t="s">
        <v>90</v>
      </c>
      <c r="AE20" s="49" t="s">
        <v>90</v>
      </c>
      <c r="AF20" s="127" t="s">
        <v>90</v>
      </c>
      <c r="AG20" s="127">
        <v>40316320</v>
      </c>
      <c r="AH20" s="50">
        <f t="shared" si="9"/>
        <v>1404</v>
      </c>
      <c r="AI20" s="51">
        <f t="shared" si="8"/>
        <v>226.19623006283229</v>
      </c>
      <c r="AJ20" s="108">
        <v>0</v>
      </c>
      <c r="AK20" s="108">
        <v>1</v>
      </c>
      <c r="AL20" s="108">
        <v>1</v>
      </c>
      <c r="AM20" s="108">
        <v>1</v>
      </c>
      <c r="AN20" s="108">
        <v>1</v>
      </c>
      <c r="AO20" s="108">
        <v>0</v>
      </c>
      <c r="AP20" s="128">
        <v>9188312</v>
      </c>
      <c r="AQ20" s="128">
        <f t="shared" si="0"/>
        <v>0</v>
      </c>
      <c r="AR20" s="54">
        <v>0.5</v>
      </c>
      <c r="AS20" s="53" t="s">
        <v>101</v>
      </c>
      <c r="AY20" s="111"/>
    </row>
    <row r="21" spans="1:51" x14ac:dyDescent="0.25">
      <c r="B21" s="41">
        <v>2.4166666666666701</v>
      </c>
      <c r="C21" s="41">
        <v>0.45833333333333298</v>
      </c>
      <c r="D21" s="123">
        <v>4</v>
      </c>
      <c r="E21" s="42">
        <f t="shared" si="1"/>
        <v>2.8169014084507045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128</v>
      </c>
      <c r="P21" s="124">
        <v>142</v>
      </c>
      <c r="Q21" s="124">
        <v>51540574</v>
      </c>
      <c r="R21" s="47">
        <f t="shared" si="4"/>
        <v>6149</v>
      </c>
      <c r="S21" s="48">
        <f t="shared" si="5"/>
        <v>147.57599999999999</v>
      </c>
      <c r="T21" s="48">
        <f t="shared" si="6"/>
        <v>6.149</v>
      </c>
      <c r="U21" s="125">
        <v>6.3</v>
      </c>
      <c r="V21" s="125">
        <f t="shared" si="7"/>
        <v>6.3</v>
      </c>
      <c r="W21" s="126" t="s">
        <v>133</v>
      </c>
      <c r="X21" s="128">
        <v>0</v>
      </c>
      <c r="Y21" s="128">
        <v>1098</v>
      </c>
      <c r="Z21" s="128">
        <v>1187</v>
      </c>
      <c r="AA21" s="128">
        <v>1185</v>
      </c>
      <c r="AB21" s="128">
        <v>1186</v>
      </c>
      <c r="AC21" s="49" t="s">
        <v>90</v>
      </c>
      <c r="AD21" s="49" t="s">
        <v>90</v>
      </c>
      <c r="AE21" s="49" t="s">
        <v>90</v>
      </c>
      <c r="AF21" s="127" t="s">
        <v>90</v>
      </c>
      <c r="AG21" s="127">
        <v>40317728</v>
      </c>
      <c r="AH21" s="50">
        <f t="shared" si="9"/>
        <v>1408</v>
      </c>
      <c r="AI21" s="51">
        <f t="shared" si="8"/>
        <v>228.98032200357781</v>
      </c>
      <c r="AJ21" s="108">
        <v>0</v>
      </c>
      <c r="AK21" s="108">
        <v>1</v>
      </c>
      <c r="AL21" s="108">
        <v>1</v>
      </c>
      <c r="AM21" s="108">
        <v>1</v>
      </c>
      <c r="AN21" s="108">
        <v>1</v>
      </c>
      <c r="AO21" s="108">
        <v>0</v>
      </c>
      <c r="AP21" s="128">
        <v>9188312</v>
      </c>
      <c r="AQ21" s="128">
        <f t="shared" si="0"/>
        <v>0</v>
      </c>
      <c r="AR21" s="52"/>
      <c r="AS21" s="53" t="s">
        <v>101</v>
      </c>
      <c r="AY21" s="111"/>
    </row>
    <row r="22" spans="1:51" x14ac:dyDescent="0.25">
      <c r="B22" s="41">
        <v>2.4583333333333299</v>
      </c>
      <c r="C22" s="41">
        <v>0.5</v>
      </c>
      <c r="D22" s="123">
        <v>5</v>
      </c>
      <c r="E22" s="42">
        <f t="shared" si="1"/>
        <v>3.5211267605633805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126</v>
      </c>
      <c r="P22" s="124">
        <v>143</v>
      </c>
      <c r="Q22" s="124">
        <v>51546712</v>
      </c>
      <c r="R22" s="47">
        <f t="shared" si="4"/>
        <v>6138</v>
      </c>
      <c r="S22" s="48">
        <f t="shared" si="5"/>
        <v>147.31200000000001</v>
      </c>
      <c r="T22" s="48">
        <f t="shared" si="6"/>
        <v>6.1379999999999999</v>
      </c>
      <c r="U22" s="125">
        <v>5.5</v>
      </c>
      <c r="V22" s="125">
        <f t="shared" si="7"/>
        <v>5.5</v>
      </c>
      <c r="W22" s="126" t="s">
        <v>133</v>
      </c>
      <c r="X22" s="128">
        <v>0</v>
      </c>
      <c r="Y22" s="128">
        <v>1118</v>
      </c>
      <c r="Z22" s="128">
        <v>1186</v>
      </c>
      <c r="AA22" s="128">
        <v>1185</v>
      </c>
      <c r="AB22" s="128">
        <v>1186</v>
      </c>
      <c r="AC22" s="49" t="s">
        <v>90</v>
      </c>
      <c r="AD22" s="49" t="s">
        <v>90</v>
      </c>
      <c r="AE22" s="49" t="s">
        <v>90</v>
      </c>
      <c r="AF22" s="127" t="s">
        <v>90</v>
      </c>
      <c r="AG22" s="127">
        <v>40319156</v>
      </c>
      <c r="AH22" s="50">
        <f t="shared" si="9"/>
        <v>1428</v>
      </c>
      <c r="AI22" s="51">
        <f t="shared" si="8"/>
        <v>232.64907135874878</v>
      </c>
      <c r="AJ22" s="108">
        <v>0</v>
      </c>
      <c r="AK22" s="108">
        <v>1</v>
      </c>
      <c r="AL22" s="108">
        <v>1</v>
      </c>
      <c r="AM22" s="108">
        <v>1</v>
      </c>
      <c r="AN22" s="108">
        <v>1</v>
      </c>
      <c r="AO22" s="108">
        <v>0</v>
      </c>
      <c r="AP22" s="128">
        <v>9188312</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125</v>
      </c>
      <c r="P23" s="124">
        <v>140</v>
      </c>
      <c r="Q23" s="124">
        <v>51552447</v>
      </c>
      <c r="R23" s="47">
        <f t="shared" si="4"/>
        <v>5735</v>
      </c>
      <c r="S23" s="48">
        <f t="shared" si="5"/>
        <v>137.63999999999999</v>
      </c>
      <c r="T23" s="48">
        <f t="shared" si="6"/>
        <v>5.7350000000000003</v>
      </c>
      <c r="U23" s="125">
        <v>4.7</v>
      </c>
      <c r="V23" s="125">
        <f t="shared" si="7"/>
        <v>4.7</v>
      </c>
      <c r="W23" s="126" t="s">
        <v>133</v>
      </c>
      <c r="X23" s="128">
        <v>0</v>
      </c>
      <c r="Y23" s="128">
        <v>1117</v>
      </c>
      <c r="Z23" s="128">
        <v>1186</v>
      </c>
      <c r="AA23" s="128">
        <v>1185</v>
      </c>
      <c r="AB23" s="128">
        <v>1187</v>
      </c>
      <c r="AC23" s="49" t="s">
        <v>90</v>
      </c>
      <c r="AD23" s="49" t="s">
        <v>90</v>
      </c>
      <c r="AE23" s="49" t="s">
        <v>90</v>
      </c>
      <c r="AF23" s="127" t="s">
        <v>90</v>
      </c>
      <c r="AG23" s="127">
        <v>40320508</v>
      </c>
      <c r="AH23" s="50">
        <f t="shared" si="9"/>
        <v>1352</v>
      </c>
      <c r="AI23" s="51">
        <f t="shared" si="8"/>
        <v>235.74542284219703</v>
      </c>
      <c r="AJ23" s="108">
        <v>0</v>
      </c>
      <c r="AK23" s="108">
        <v>1</v>
      </c>
      <c r="AL23" s="108">
        <v>1</v>
      </c>
      <c r="AM23" s="108">
        <v>1</v>
      </c>
      <c r="AN23" s="108">
        <v>1</v>
      </c>
      <c r="AO23" s="108">
        <v>0</v>
      </c>
      <c r="AP23" s="128">
        <v>9188312</v>
      </c>
      <c r="AQ23" s="128">
        <f t="shared" si="0"/>
        <v>0</v>
      </c>
      <c r="AR23" s="52"/>
      <c r="AS23" s="53" t="s">
        <v>113</v>
      </c>
      <c r="AT23" s="55"/>
      <c r="AV23" s="57" t="s">
        <v>111</v>
      </c>
      <c r="AW23" s="58" t="s">
        <v>112</v>
      </c>
      <c r="AY23" s="111"/>
    </row>
    <row r="24" spans="1:51" x14ac:dyDescent="0.25">
      <c r="B24" s="41">
        <v>2.5416666666666701</v>
      </c>
      <c r="C24" s="41">
        <v>0.58333333333333404</v>
      </c>
      <c r="D24" s="123">
        <v>5</v>
      </c>
      <c r="E24" s="42">
        <f t="shared" si="1"/>
        <v>3.5211267605633805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130</v>
      </c>
      <c r="P24" s="124">
        <v>135</v>
      </c>
      <c r="Q24" s="124">
        <v>51558123</v>
      </c>
      <c r="R24" s="47">
        <f t="shared" si="4"/>
        <v>5676</v>
      </c>
      <c r="S24" s="48">
        <f t="shared" si="5"/>
        <v>136.22399999999999</v>
      </c>
      <c r="T24" s="48">
        <f t="shared" si="6"/>
        <v>5.6760000000000002</v>
      </c>
      <c r="U24" s="125">
        <v>4.0999999999999996</v>
      </c>
      <c r="V24" s="125">
        <f t="shared" si="7"/>
        <v>4.0999999999999996</v>
      </c>
      <c r="W24" s="126" t="s">
        <v>133</v>
      </c>
      <c r="X24" s="128">
        <v>0</v>
      </c>
      <c r="Y24" s="128">
        <v>1046</v>
      </c>
      <c r="Z24" s="128">
        <v>1187</v>
      </c>
      <c r="AA24" s="128">
        <v>1185</v>
      </c>
      <c r="AB24" s="128">
        <v>1186</v>
      </c>
      <c r="AC24" s="49" t="s">
        <v>90</v>
      </c>
      <c r="AD24" s="49" t="s">
        <v>90</v>
      </c>
      <c r="AE24" s="49" t="s">
        <v>90</v>
      </c>
      <c r="AF24" s="127" t="s">
        <v>90</v>
      </c>
      <c r="AG24" s="127">
        <v>40321860</v>
      </c>
      <c r="AH24" s="50">
        <f t="shared" si="9"/>
        <v>1352</v>
      </c>
      <c r="AI24" s="51">
        <f t="shared" si="8"/>
        <v>238.19591261451725</v>
      </c>
      <c r="AJ24" s="108">
        <v>0</v>
      </c>
      <c r="AK24" s="108">
        <v>1</v>
      </c>
      <c r="AL24" s="108">
        <v>1</v>
      </c>
      <c r="AM24" s="108">
        <v>1</v>
      </c>
      <c r="AN24" s="108">
        <v>1</v>
      </c>
      <c r="AO24" s="108">
        <v>0</v>
      </c>
      <c r="AP24" s="128">
        <v>9188312</v>
      </c>
      <c r="AQ24" s="128">
        <f t="shared" si="0"/>
        <v>0</v>
      </c>
      <c r="AR24" s="54">
        <v>0.97</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127</v>
      </c>
      <c r="P25" s="124">
        <v>135</v>
      </c>
      <c r="Q25" s="124">
        <v>51564063</v>
      </c>
      <c r="R25" s="47">
        <f t="shared" si="4"/>
        <v>5940</v>
      </c>
      <c r="S25" s="48">
        <f t="shared" si="5"/>
        <v>142.56</v>
      </c>
      <c r="T25" s="48">
        <f t="shared" si="6"/>
        <v>5.94</v>
      </c>
      <c r="U25" s="125">
        <v>3.5</v>
      </c>
      <c r="V25" s="125">
        <f t="shared" si="7"/>
        <v>3.5</v>
      </c>
      <c r="W25" s="126" t="s">
        <v>133</v>
      </c>
      <c r="X25" s="128">
        <v>0</v>
      </c>
      <c r="Y25" s="128">
        <v>1087</v>
      </c>
      <c r="Z25" s="128">
        <v>1187</v>
      </c>
      <c r="AA25" s="128">
        <v>1185</v>
      </c>
      <c r="AB25" s="128">
        <v>1187</v>
      </c>
      <c r="AC25" s="49" t="s">
        <v>90</v>
      </c>
      <c r="AD25" s="49" t="s">
        <v>90</v>
      </c>
      <c r="AE25" s="49" t="s">
        <v>90</v>
      </c>
      <c r="AF25" s="127" t="s">
        <v>90</v>
      </c>
      <c r="AG25" s="127">
        <v>40323264</v>
      </c>
      <c r="AH25" s="50">
        <f t="shared" si="9"/>
        <v>1404</v>
      </c>
      <c r="AI25" s="51">
        <f t="shared" si="8"/>
        <v>236.36363636363635</v>
      </c>
      <c r="AJ25" s="108">
        <v>0</v>
      </c>
      <c r="AK25" s="108">
        <v>1</v>
      </c>
      <c r="AL25" s="108">
        <v>1</v>
      </c>
      <c r="AM25" s="108">
        <v>1</v>
      </c>
      <c r="AN25" s="108">
        <v>1</v>
      </c>
      <c r="AO25" s="108">
        <v>0</v>
      </c>
      <c r="AP25" s="128">
        <v>9188312</v>
      </c>
      <c r="AQ25" s="128">
        <f t="shared" si="0"/>
        <v>0</v>
      </c>
      <c r="AR25" s="52"/>
      <c r="AS25" s="53" t="s">
        <v>113</v>
      </c>
      <c r="AV25" s="59" t="s">
        <v>74</v>
      </c>
      <c r="AW25" s="59">
        <v>10.36</v>
      </c>
      <c r="AY25" s="111"/>
    </row>
    <row r="26" spans="1:51" x14ac:dyDescent="0.25">
      <c r="B26" s="41">
        <v>2.625</v>
      </c>
      <c r="C26" s="41">
        <v>0.66666666666666696</v>
      </c>
      <c r="D26" s="123">
        <v>5</v>
      </c>
      <c r="E26" s="42">
        <f t="shared" si="1"/>
        <v>3.5211267605633805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126</v>
      </c>
      <c r="P26" s="124">
        <v>134</v>
      </c>
      <c r="Q26" s="124">
        <v>51569586</v>
      </c>
      <c r="R26" s="47">
        <f t="shared" si="4"/>
        <v>5523</v>
      </c>
      <c r="S26" s="48">
        <f t="shared" si="5"/>
        <v>132.55199999999999</v>
      </c>
      <c r="T26" s="48">
        <f t="shared" si="6"/>
        <v>5.5229999999999997</v>
      </c>
      <c r="U26" s="125">
        <v>3</v>
      </c>
      <c r="V26" s="125">
        <f t="shared" si="7"/>
        <v>3</v>
      </c>
      <c r="W26" s="126" t="s">
        <v>133</v>
      </c>
      <c r="X26" s="128">
        <v>0</v>
      </c>
      <c r="Y26" s="128">
        <v>1056</v>
      </c>
      <c r="Z26" s="128">
        <v>1187</v>
      </c>
      <c r="AA26" s="128">
        <v>1185</v>
      </c>
      <c r="AB26" s="128">
        <v>1187</v>
      </c>
      <c r="AC26" s="49" t="s">
        <v>90</v>
      </c>
      <c r="AD26" s="49" t="s">
        <v>90</v>
      </c>
      <c r="AE26" s="49" t="s">
        <v>90</v>
      </c>
      <c r="AF26" s="127" t="s">
        <v>90</v>
      </c>
      <c r="AG26" s="127">
        <v>40324532</v>
      </c>
      <c r="AH26" s="50">
        <f t="shared" si="9"/>
        <v>1268</v>
      </c>
      <c r="AI26" s="51">
        <f t="shared" si="8"/>
        <v>229.58537026978092</v>
      </c>
      <c r="AJ26" s="108">
        <v>0</v>
      </c>
      <c r="AK26" s="108">
        <v>1</v>
      </c>
      <c r="AL26" s="108">
        <v>1</v>
      </c>
      <c r="AM26" s="108">
        <v>1</v>
      </c>
      <c r="AN26" s="108">
        <v>1</v>
      </c>
      <c r="AO26" s="108">
        <v>0</v>
      </c>
      <c r="AP26" s="128">
        <v>9188312</v>
      </c>
      <c r="AQ26" s="128">
        <f t="shared" si="0"/>
        <v>0</v>
      </c>
      <c r="AR26" s="52"/>
      <c r="AS26" s="53" t="s">
        <v>113</v>
      </c>
      <c r="AV26" s="59" t="s">
        <v>114</v>
      </c>
      <c r="AW26" s="59">
        <v>1.01325</v>
      </c>
      <c r="AY26" s="111"/>
    </row>
    <row r="27" spans="1:51" x14ac:dyDescent="0.25">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135</v>
      </c>
      <c r="P27" s="124">
        <v>133</v>
      </c>
      <c r="Q27" s="124">
        <v>51575121</v>
      </c>
      <c r="R27" s="47">
        <f t="shared" si="4"/>
        <v>5535</v>
      </c>
      <c r="S27" s="48">
        <f t="shared" si="5"/>
        <v>132.84</v>
      </c>
      <c r="T27" s="48">
        <f t="shared" si="6"/>
        <v>5.5350000000000001</v>
      </c>
      <c r="U27" s="125">
        <v>3</v>
      </c>
      <c r="V27" s="125">
        <f t="shared" si="7"/>
        <v>3</v>
      </c>
      <c r="W27" s="126" t="s">
        <v>172</v>
      </c>
      <c r="X27" s="128">
        <v>0</v>
      </c>
      <c r="Y27" s="128">
        <v>0</v>
      </c>
      <c r="Z27" s="128">
        <v>1187</v>
      </c>
      <c r="AA27" s="128">
        <v>1185</v>
      </c>
      <c r="AB27" s="128">
        <v>1187</v>
      </c>
      <c r="AC27" s="49" t="s">
        <v>90</v>
      </c>
      <c r="AD27" s="49" t="s">
        <v>90</v>
      </c>
      <c r="AE27" s="49" t="s">
        <v>90</v>
      </c>
      <c r="AF27" s="127" t="s">
        <v>90</v>
      </c>
      <c r="AG27" s="127">
        <v>40325796</v>
      </c>
      <c r="AH27" s="50">
        <f t="shared" si="9"/>
        <v>1264</v>
      </c>
      <c r="AI27" s="51">
        <f t="shared" si="8"/>
        <v>228.36495031616982</v>
      </c>
      <c r="AJ27" s="108">
        <v>0</v>
      </c>
      <c r="AK27" s="108">
        <v>0</v>
      </c>
      <c r="AL27" s="108">
        <v>1</v>
      </c>
      <c r="AM27" s="108">
        <v>1</v>
      </c>
      <c r="AN27" s="108">
        <v>1</v>
      </c>
      <c r="AO27" s="108">
        <v>0</v>
      </c>
      <c r="AP27" s="128">
        <v>9188312</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133</v>
      </c>
      <c r="P28" s="124">
        <v>126</v>
      </c>
      <c r="Q28" s="124">
        <v>51580603</v>
      </c>
      <c r="R28" s="47">
        <f t="shared" si="4"/>
        <v>5482</v>
      </c>
      <c r="S28" s="48">
        <f t="shared" si="5"/>
        <v>131.56800000000001</v>
      </c>
      <c r="T28" s="48">
        <f t="shared" si="6"/>
        <v>5.4820000000000002</v>
      </c>
      <c r="U28" s="125">
        <v>3</v>
      </c>
      <c r="V28" s="125">
        <f t="shared" si="7"/>
        <v>3</v>
      </c>
      <c r="W28" s="126" t="s">
        <v>172</v>
      </c>
      <c r="X28" s="128">
        <v>0</v>
      </c>
      <c r="Y28" s="128">
        <v>0</v>
      </c>
      <c r="Z28" s="128">
        <v>1187</v>
      </c>
      <c r="AA28" s="128">
        <v>1185</v>
      </c>
      <c r="AB28" s="128">
        <v>1187</v>
      </c>
      <c r="AC28" s="49" t="s">
        <v>90</v>
      </c>
      <c r="AD28" s="49" t="s">
        <v>90</v>
      </c>
      <c r="AE28" s="49" t="s">
        <v>90</v>
      </c>
      <c r="AF28" s="127" t="s">
        <v>90</v>
      </c>
      <c r="AG28" s="127">
        <v>40327040</v>
      </c>
      <c r="AH28" s="50">
        <f t="shared" si="9"/>
        <v>1244</v>
      </c>
      <c r="AI28" s="51">
        <f t="shared" si="8"/>
        <v>226.92448011674571</v>
      </c>
      <c r="AJ28" s="108">
        <v>0</v>
      </c>
      <c r="AK28" s="108">
        <v>0</v>
      </c>
      <c r="AL28" s="108">
        <v>1</v>
      </c>
      <c r="AM28" s="108">
        <v>1</v>
      </c>
      <c r="AN28" s="108">
        <v>1</v>
      </c>
      <c r="AO28" s="108">
        <v>0</v>
      </c>
      <c r="AP28" s="128">
        <v>9188312</v>
      </c>
      <c r="AQ28" s="128">
        <f t="shared" si="0"/>
        <v>0</v>
      </c>
      <c r="AR28" s="54">
        <v>1.19</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130</v>
      </c>
      <c r="P29" s="124">
        <v>129</v>
      </c>
      <c r="Q29" s="124">
        <v>51586085</v>
      </c>
      <c r="R29" s="47">
        <f t="shared" si="4"/>
        <v>5482</v>
      </c>
      <c r="S29" s="48">
        <f t="shared" si="5"/>
        <v>131.56800000000001</v>
      </c>
      <c r="T29" s="48">
        <f t="shared" si="6"/>
        <v>5.4820000000000002</v>
      </c>
      <c r="U29" s="125">
        <v>3</v>
      </c>
      <c r="V29" s="125">
        <f t="shared" si="7"/>
        <v>3</v>
      </c>
      <c r="W29" s="126" t="s">
        <v>172</v>
      </c>
      <c r="X29" s="128">
        <v>0</v>
      </c>
      <c r="Y29" s="128">
        <v>0</v>
      </c>
      <c r="Z29" s="128">
        <v>1187</v>
      </c>
      <c r="AA29" s="128">
        <v>1185</v>
      </c>
      <c r="AB29" s="128">
        <v>1187</v>
      </c>
      <c r="AC29" s="49" t="s">
        <v>90</v>
      </c>
      <c r="AD29" s="49" t="s">
        <v>90</v>
      </c>
      <c r="AE29" s="49" t="s">
        <v>90</v>
      </c>
      <c r="AF29" s="127" t="s">
        <v>90</v>
      </c>
      <c r="AG29" s="127">
        <v>40328284</v>
      </c>
      <c r="AH29" s="50">
        <f t="shared" si="9"/>
        <v>1244</v>
      </c>
      <c r="AI29" s="51">
        <f t="shared" si="8"/>
        <v>226.92448011674571</v>
      </c>
      <c r="AJ29" s="108">
        <v>0</v>
      </c>
      <c r="AK29" s="108">
        <v>0</v>
      </c>
      <c r="AL29" s="108">
        <v>1</v>
      </c>
      <c r="AM29" s="108">
        <v>1</v>
      </c>
      <c r="AN29" s="108">
        <v>1</v>
      </c>
      <c r="AO29" s="108">
        <v>0</v>
      </c>
      <c r="AP29" s="128">
        <v>9188312</v>
      </c>
      <c r="AQ29" s="128">
        <f t="shared" si="0"/>
        <v>0</v>
      </c>
      <c r="AR29" s="52"/>
      <c r="AS29" s="53" t="s">
        <v>113</v>
      </c>
      <c r="AY29" s="111"/>
    </row>
    <row r="30" spans="1:51" x14ac:dyDescent="0.25">
      <c r="B30" s="41">
        <v>2.7916666666666701</v>
      </c>
      <c r="C30" s="41">
        <v>0.83333333333333703</v>
      </c>
      <c r="D30" s="123">
        <v>5</v>
      </c>
      <c r="E30" s="42">
        <f t="shared" si="1"/>
        <v>3.5211267605633805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129</v>
      </c>
      <c r="P30" s="124">
        <v>130</v>
      </c>
      <c r="Q30" s="124">
        <v>51591316</v>
      </c>
      <c r="R30" s="47">
        <f t="shared" si="4"/>
        <v>5231</v>
      </c>
      <c r="S30" s="48">
        <f t="shared" si="5"/>
        <v>125.544</v>
      </c>
      <c r="T30" s="48">
        <f t="shared" si="6"/>
        <v>5.2309999999999999</v>
      </c>
      <c r="U30" s="125">
        <v>3</v>
      </c>
      <c r="V30" s="125">
        <f t="shared" si="7"/>
        <v>3</v>
      </c>
      <c r="W30" s="126" t="s">
        <v>172</v>
      </c>
      <c r="X30" s="128">
        <v>0</v>
      </c>
      <c r="Y30" s="128">
        <v>0</v>
      </c>
      <c r="Z30" s="128">
        <v>1147</v>
      </c>
      <c r="AA30" s="128">
        <v>1185</v>
      </c>
      <c r="AB30" s="128">
        <v>1147</v>
      </c>
      <c r="AC30" s="49" t="s">
        <v>90</v>
      </c>
      <c r="AD30" s="49" t="s">
        <v>90</v>
      </c>
      <c r="AE30" s="49" t="s">
        <v>90</v>
      </c>
      <c r="AF30" s="127" t="s">
        <v>90</v>
      </c>
      <c r="AG30" s="127">
        <v>40329484</v>
      </c>
      <c r="AH30" s="50">
        <f t="shared" si="9"/>
        <v>1200</v>
      </c>
      <c r="AI30" s="51">
        <f t="shared" si="8"/>
        <v>229.40164404511566</v>
      </c>
      <c r="AJ30" s="108">
        <v>0</v>
      </c>
      <c r="AK30" s="108">
        <v>0</v>
      </c>
      <c r="AL30" s="108">
        <v>1</v>
      </c>
      <c r="AM30" s="108">
        <v>1</v>
      </c>
      <c r="AN30" s="108">
        <v>1</v>
      </c>
      <c r="AO30" s="108">
        <v>0</v>
      </c>
      <c r="AP30" s="128">
        <v>9188312</v>
      </c>
      <c r="AQ30" s="128">
        <f t="shared" si="0"/>
        <v>0</v>
      </c>
      <c r="AR30" s="52"/>
      <c r="AS30" s="53" t="s">
        <v>113</v>
      </c>
      <c r="AV30" s="370" t="s">
        <v>117</v>
      </c>
      <c r="AW30" s="370"/>
      <c r="AY30" s="111"/>
    </row>
    <row r="31" spans="1:51" x14ac:dyDescent="0.25">
      <c r="B31" s="41">
        <v>2.8333333333333299</v>
      </c>
      <c r="C31" s="41">
        <v>0.875000000000004</v>
      </c>
      <c r="D31" s="123">
        <v>6</v>
      </c>
      <c r="E31" s="42">
        <f t="shared" si="1"/>
        <v>4.2253521126760569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124</v>
      </c>
      <c r="P31" s="124">
        <v>123</v>
      </c>
      <c r="Q31" s="124">
        <v>51596717</v>
      </c>
      <c r="R31" s="47">
        <f t="shared" si="4"/>
        <v>5401</v>
      </c>
      <c r="S31" s="48">
        <f t="shared" si="5"/>
        <v>129.624</v>
      </c>
      <c r="T31" s="48">
        <f t="shared" si="6"/>
        <v>5.4009999999999998</v>
      </c>
      <c r="U31" s="125">
        <v>3</v>
      </c>
      <c r="V31" s="125">
        <f t="shared" si="7"/>
        <v>3</v>
      </c>
      <c r="W31" s="126" t="s">
        <v>172</v>
      </c>
      <c r="X31" s="128">
        <v>0</v>
      </c>
      <c r="Y31" s="128">
        <v>0</v>
      </c>
      <c r="Z31" s="128">
        <v>1117</v>
      </c>
      <c r="AA31" s="128">
        <v>1185</v>
      </c>
      <c r="AB31" s="128">
        <v>1117</v>
      </c>
      <c r="AC31" s="49" t="s">
        <v>90</v>
      </c>
      <c r="AD31" s="49" t="s">
        <v>90</v>
      </c>
      <c r="AE31" s="49" t="s">
        <v>90</v>
      </c>
      <c r="AF31" s="127" t="s">
        <v>90</v>
      </c>
      <c r="AG31" s="127">
        <v>40330660</v>
      </c>
      <c r="AH31" s="50">
        <f t="shared" si="9"/>
        <v>1176</v>
      </c>
      <c r="AI31" s="51">
        <f t="shared" si="8"/>
        <v>217.73745602666173</v>
      </c>
      <c r="AJ31" s="108">
        <v>0</v>
      </c>
      <c r="AK31" s="108">
        <v>0</v>
      </c>
      <c r="AL31" s="108">
        <v>1</v>
      </c>
      <c r="AM31" s="108">
        <v>1</v>
      </c>
      <c r="AN31" s="108">
        <v>1</v>
      </c>
      <c r="AO31" s="108">
        <v>0</v>
      </c>
      <c r="AP31" s="128">
        <v>9188312</v>
      </c>
      <c r="AQ31" s="128">
        <f t="shared" si="0"/>
        <v>0</v>
      </c>
      <c r="AR31" s="52"/>
      <c r="AS31" s="53" t="s">
        <v>113</v>
      </c>
      <c r="AV31" s="60" t="s">
        <v>29</v>
      </c>
      <c r="AW31" s="60" t="s">
        <v>74</v>
      </c>
      <c r="AY31" s="111"/>
    </row>
    <row r="32" spans="1:51" x14ac:dyDescent="0.25">
      <c r="B32" s="41">
        <v>2.875</v>
      </c>
      <c r="C32" s="41">
        <v>0.91666666666667096</v>
      </c>
      <c r="D32" s="123">
        <v>9</v>
      </c>
      <c r="E32" s="42">
        <f t="shared" si="1"/>
        <v>6.3380281690140849</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118</v>
      </c>
      <c r="P32" s="124">
        <v>120</v>
      </c>
      <c r="Q32" s="124">
        <v>51601681</v>
      </c>
      <c r="R32" s="47">
        <f t="shared" si="4"/>
        <v>4964</v>
      </c>
      <c r="S32" s="48">
        <f t="shared" si="5"/>
        <v>119.136</v>
      </c>
      <c r="T32" s="48">
        <f t="shared" si="6"/>
        <v>4.9640000000000004</v>
      </c>
      <c r="U32" s="125">
        <v>3</v>
      </c>
      <c r="V32" s="125">
        <f t="shared" si="7"/>
        <v>3</v>
      </c>
      <c r="W32" s="126" t="s">
        <v>172</v>
      </c>
      <c r="X32" s="128">
        <v>0</v>
      </c>
      <c r="Y32" s="128">
        <v>0</v>
      </c>
      <c r="Z32" s="128">
        <v>1117</v>
      </c>
      <c r="AA32" s="128">
        <v>1185</v>
      </c>
      <c r="AB32" s="128">
        <v>1117</v>
      </c>
      <c r="AC32" s="49" t="s">
        <v>90</v>
      </c>
      <c r="AD32" s="49" t="s">
        <v>90</v>
      </c>
      <c r="AE32" s="49" t="s">
        <v>90</v>
      </c>
      <c r="AF32" s="127" t="s">
        <v>90</v>
      </c>
      <c r="AG32" s="127">
        <v>40331716</v>
      </c>
      <c r="AH32" s="50">
        <f t="shared" si="9"/>
        <v>1056</v>
      </c>
      <c r="AI32" s="51">
        <f t="shared" si="8"/>
        <v>212.73166800966959</v>
      </c>
      <c r="AJ32" s="108">
        <v>0</v>
      </c>
      <c r="AK32" s="108">
        <v>0</v>
      </c>
      <c r="AL32" s="108">
        <v>1</v>
      </c>
      <c r="AM32" s="108">
        <v>1</v>
      </c>
      <c r="AN32" s="108">
        <v>1</v>
      </c>
      <c r="AO32" s="108">
        <v>0</v>
      </c>
      <c r="AP32" s="128">
        <v>9188312</v>
      </c>
      <c r="AQ32" s="128">
        <f t="shared" si="0"/>
        <v>0</v>
      </c>
      <c r="AR32" s="54">
        <v>1.02</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10</v>
      </c>
      <c r="E33" s="42">
        <f t="shared" si="1"/>
        <v>7.042253521126761</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118</v>
      </c>
      <c r="P33" s="124">
        <v>94</v>
      </c>
      <c r="Q33" s="124">
        <v>51605788</v>
      </c>
      <c r="R33" s="47">
        <f t="shared" si="4"/>
        <v>4107</v>
      </c>
      <c r="S33" s="48">
        <f t="shared" si="5"/>
        <v>98.567999999999998</v>
      </c>
      <c r="T33" s="48">
        <f t="shared" si="6"/>
        <v>4.1070000000000002</v>
      </c>
      <c r="U33" s="125">
        <v>3.7</v>
      </c>
      <c r="V33" s="125">
        <f t="shared" si="7"/>
        <v>3.7</v>
      </c>
      <c r="W33" s="126" t="s">
        <v>125</v>
      </c>
      <c r="X33" s="128">
        <v>0</v>
      </c>
      <c r="Y33" s="128">
        <v>0</v>
      </c>
      <c r="Z33" s="128">
        <v>1068</v>
      </c>
      <c r="AA33" s="128">
        <v>0</v>
      </c>
      <c r="AB33" s="128">
        <v>1067</v>
      </c>
      <c r="AC33" s="49" t="s">
        <v>90</v>
      </c>
      <c r="AD33" s="49" t="s">
        <v>90</v>
      </c>
      <c r="AE33" s="49" t="s">
        <v>90</v>
      </c>
      <c r="AF33" s="127" t="s">
        <v>90</v>
      </c>
      <c r="AG33" s="127">
        <v>40332432</v>
      </c>
      <c r="AH33" s="50">
        <f t="shared" si="9"/>
        <v>716</v>
      </c>
      <c r="AI33" s="51">
        <f t="shared" si="8"/>
        <v>174.33649866082297</v>
      </c>
      <c r="AJ33" s="108">
        <v>0</v>
      </c>
      <c r="AK33" s="108">
        <v>0</v>
      </c>
      <c r="AL33" s="108">
        <v>1</v>
      </c>
      <c r="AM33" s="108">
        <v>0</v>
      </c>
      <c r="AN33" s="108">
        <v>1</v>
      </c>
      <c r="AO33" s="108">
        <v>0.3</v>
      </c>
      <c r="AP33" s="128">
        <v>9189067</v>
      </c>
      <c r="AQ33" s="128">
        <f t="shared" si="0"/>
        <v>755</v>
      </c>
      <c r="AR33" s="52"/>
      <c r="AS33" s="53" t="s">
        <v>113</v>
      </c>
      <c r="AY33" s="111"/>
    </row>
    <row r="34" spans="2:51" x14ac:dyDescent="0.25">
      <c r="B34" s="41">
        <v>2.9583333333333299</v>
      </c>
      <c r="C34" s="41">
        <v>1</v>
      </c>
      <c r="D34" s="123">
        <v>13</v>
      </c>
      <c r="E34" s="42">
        <f t="shared" si="1"/>
        <v>9.1549295774647899</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118</v>
      </c>
      <c r="P34" s="124">
        <v>100</v>
      </c>
      <c r="Q34" s="124">
        <v>51609666</v>
      </c>
      <c r="R34" s="47">
        <f t="shared" si="4"/>
        <v>3878</v>
      </c>
      <c r="S34" s="48">
        <f t="shared" si="5"/>
        <v>93.072000000000003</v>
      </c>
      <c r="T34" s="48">
        <f t="shared" si="6"/>
        <v>3.8780000000000001</v>
      </c>
      <c r="U34" s="125">
        <v>4.8</v>
      </c>
      <c r="V34" s="125">
        <f t="shared" si="7"/>
        <v>4.8</v>
      </c>
      <c r="W34" s="126" t="s">
        <v>125</v>
      </c>
      <c r="X34" s="128">
        <v>0</v>
      </c>
      <c r="Y34" s="128">
        <v>0</v>
      </c>
      <c r="Z34" s="128">
        <v>1027</v>
      </c>
      <c r="AA34" s="128">
        <v>0</v>
      </c>
      <c r="AB34" s="128">
        <v>1037</v>
      </c>
      <c r="AC34" s="49" t="s">
        <v>90</v>
      </c>
      <c r="AD34" s="49" t="s">
        <v>90</v>
      </c>
      <c r="AE34" s="49" t="s">
        <v>90</v>
      </c>
      <c r="AF34" s="127" t="s">
        <v>90</v>
      </c>
      <c r="AG34" s="127">
        <v>40333080</v>
      </c>
      <c r="AH34" s="50">
        <f t="shared" si="9"/>
        <v>648</v>
      </c>
      <c r="AI34" s="51">
        <f t="shared" si="8"/>
        <v>167.09644146467249</v>
      </c>
      <c r="AJ34" s="108">
        <v>0</v>
      </c>
      <c r="AK34" s="108">
        <v>0</v>
      </c>
      <c r="AL34" s="108">
        <v>1</v>
      </c>
      <c r="AM34" s="108">
        <v>0</v>
      </c>
      <c r="AN34" s="108">
        <v>1</v>
      </c>
      <c r="AO34" s="108">
        <v>0.3</v>
      </c>
      <c r="AP34" s="128">
        <v>9189998</v>
      </c>
      <c r="AQ34" s="128">
        <f t="shared" si="0"/>
        <v>931</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123795</v>
      </c>
      <c r="S35" s="67">
        <f>AVERAGE(S11:S34)</f>
        <v>123.795</v>
      </c>
      <c r="T35" s="67">
        <f>SUM(T11:T34)</f>
        <v>123.79499999999997</v>
      </c>
      <c r="U35" s="104"/>
      <c r="V35" s="104"/>
      <c r="W35" s="58"/>
      <c r="X35" s="96"/>
      <c r="Y35" s="97"/>
      <c r="Z35" s="97"/>
      <c r="AA35" s="97"/>
      <c r="AB35" s="98"/>
      <c r="AC35" s="96"/>
      <c r="AD35" s="97"/>
      <c r="AE35" s="98"/>
      <c r="AF35" s="99"/>
      <c r="AG35" s="68"/>
      <c r="AH35" s="69">
        <f>SUM(AH11:AH34)</f>
        <v>26156</v>
      </c>
      <c r="AI35" s="70">
        <f>$AH$35/$T35</f>
        <v>211.28478533058691</v>
      </c>
      <c r="AJ35" s="99"/>
      <c r="AK35" s="100"/>
      <c r="AL35" s="100"/>
      <c r="AM35" s="100"/>
      <c r="AN35" s="101"/>
      <c r="AO35" s="71"/>
      <c r="AP35" s="72">
        <v>6100</v>
      </c>
      <c r="AQ35" s="73">
        <f>SUM(AQ11:AQ34)</f>
        <v>6100</v>
      </c>
      <c r="AR35" s="74">
        <f>AVERAGE(AR11:AR34)</f>
        <v>0.97999999999999987</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6" t="s">
        <v>196</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122" t="s">
        <v>130</v>
      </c>
      <c r="C41" s="116"/>
      <c r="D41" s="116"/>
      <c r="E41" s="121"/>
      <c r="F41" s="116"/>
      <c r="G41" s="116"/>
      <c r="H41" s="116"/>
      <c r="I41" s="117"/>
      <c r="J41" s="117"/>
      <c r="K41" s="117"/>
      <c r="L41" s="117"/>
      <c r="M41" s="117"/>
      <c r="N41" s="117"/>
      <c r="O41" s="117"/>
      <c r="P41" s="117"/>
      <c r="Q41" s="117"/>
      <c r="R41" s="117"/>
      <c r="S41" s="119"/>
      <c r="T41" s="119"/>
      <c r="U41" s="119"/>
      <c r="V41" s="119"/>
      <c r="W41" s="112"/>
      <c r="X41" s="112"/>
      <c r="Y41" s="112"/>
      <c r="Z41" s="112"/>
      <c r="AA41" s="112"/>
      <c r="AB41" s="112"/>
      <c r="AC41" s="112"/>
      <c r="AD41" s="112"/>
      <c r="AE41" s="112"/>
      <c r="AM41" s="113"/>
      <c r="AN41" s="113"/>
      <c r="AO41" s="113"/>
      <c r="AP41" s="113"/>
      <c r="AQ41" s="113"/>
      <c r="AR41" s="113"/>
      <c r="AS41" s="114"/>
      <c r="AV41" s="111"/>
      <c r="AW41" s="107"/>
      <c r="AX41" s="107"/>
      <c r="AY41" s="107"/>
    </row>
    <row r="42" spans="2:51" x14ac:dyDescent="0.25">
      <c r="B42" s="122" t="s">
        <v>134</v>
      </c>
      <c r="C42" s="116"/>
      <c r="D42" s="116"/>
      <c r="E42" s="121"/>
      <c r="F42" s="121"/>
      <c r="G42" s="121"/>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91" t="s">
        <v>139</v>
      </c>
      <c r="C43" s="116"/>
      <c r="D43" s="116"/>
      <c r="E43" s="116"/>
      <c r="F43" s="121"/>
      <c r="G43" s="121"/>
      <c r="H43" s="116"/>
      <c r="I43" s="117"/>
      <c r="J43" s="117"/>
      <c r="K43" s="117"/>
      <c r="L43" s="117"/>
      <c r="M43" s="117"/>
      <c r="N43" s="117"/>
      <c r="O43" s="117"/>
      <c r="P43" s="117"/>
      <c r="Q43" s="117"/>
      <c r="R43" s="117"/>
      <c r="S43" s="120"/>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148</v>
      </c>
      <c r="C44" s="116"/>
      <c r="D44" s="116"/>
      <c r="E44" s="116"/>
      <c r="F44" s="116"/>
      <c r="G44" s="116"/>
      <c r="H44" s="116"/>
      <c r="I44" s="117"/>
      <c r="J44" s="117"/>
      <c r="K44" s="117"/>
      <c r="L44" s="117"/>
      <c r="M44" s="117"/>
      <c r="N44" s="117"/>
      <c r="O44" s="117"/>
      <c r="P44" s="117"/>
      <c r="Q44" s="117"/>
      <c r="R44" s="117"/>
      <c r="S44" s="117"/>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122" t="s">
        <v>163</v>
      </c>
      <c r="C45" s="116"/>
      <c r="D45" s="116"/>
      <c r="E45" s="116"/>
      <c r="F45" s="116"/>
      <c r="G45" s="116"/>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135</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18" t="s">
        <v>198</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29"/>
      <c r="D49" s="129"/>
      <c r="E49" s="129"/>
      <c r="F49" s="116"/>
      <c r="G49" s="117"/>
      <c r="H49" s="117"/>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91" t="s">
        <v>199</v>
      </c>
      <c r="C50" s="116"/>
      <c r="D50" s="116"/>
      <c r="E50" s="116"/>
      <c r="F50" s="130"/>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122" t="s">
        <v>138</v>
      </c>
      <c r="C51" s="116"/>
      <c r="D51" s="116"/>
      <c r="E51" s="116"/>
      <c r="F51" s="116"/>
      <c r="G51" s="116"/>
      <c r="H51" s="116"/>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91" t="s">
        <v>174</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5"/>
      <c r="C53" s="122"/>
      <c r="D53" s="116"/>
      <c r="E53" s="94"/>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18"/>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116"/>
      <c r="F56" s="116"/>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5"/>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94"/>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22"/>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1"/>
      <c r="C60" s="122"/>
      <c r="D60" s="116"/>
      <c r="E60" s="94"/>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18"/>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81"/>
      <c r="C62" s="118"/>
      <c r="D62" s="116"/>
      <c r="E62" s="116"/>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92"/>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122"/>
      <c r="D64" s="92"/>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18"/>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92"/>
      <c r="C66" s="122"/>
      <c r="D66" s="116"/>
      <c r="E66" s="92"/>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90"/>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81"/>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8 S59:T65 B60:B65 N60:R65 T42:T43 S55:T56 T54" name="Range2_12_5_1_1"/>
    <protectedRange sqref="N10 L10 L6 D6 D8 AD8 AF8 O8:U8 AJ8:AR8 AF10 AR11:AR34 L24:N31 N12:N23 N32:N34 E11:E34 G11:G34 W12:Y16 X17:Y34 N11:AG11 Z12:AG34 O12:V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5" name="Range2_2_2_9_2_1_1"/>
    <protectedRange sqref="D63 D66:D67" name="Range2_1_1_1_1_1_9_2_1_1"/>
    <protectedRange sqref="C64 C66" name="Range2_4_1_1_1"/>
    <protectedRange sqref="AS16:AS34" name="Range1_1_1_1"/>
    <protectedRange sqref="P3:U5" name="Range1_16_1_1_1_1"/>
    <protectedRange sqref="C67 C65 C62" name="Range2_1_3_1_1"/>
    <protectedRange sqref="H11:H34" name="Range1_1_1_1_1_1_1"/>
    <protectedRange sqref="B66:B67 J58:R59 D64:D65 I63:I64 Z56:Z57 S57:Y58 AA57:AU58 E66:E67 G67:H68 F68" name="Range2_2_1_10_1_1_1_2"/>
    <protectedRange sqref="C63" name="Range2_2_1_10_2_1_1_1"/>
    <protectedRange sqref="G63:H63 D60 F64 E62 N56:R56" name="Range2_12_1_6_1_1"/>
    <protectedRange sqref="D55:D56 I59:I61 I56:M56 G64:H65 G57:H59 E63:E64 F65:F66 F58:F60 E56:E58" name="Range2_2_12_1_7_1_1"/>
    <protectedRange sqref="D61:D62" name="Range2_1_1_1_1_11_1_2_1_1"/>
    <protectedRange sqref="E59 G60:H60 F61" name="Range2_2_2_9_1_1_1_1"/>
    <protectedRange sqref="D57" name="Range2_1_1_1_1_1_9_1_1_1_1"/>
    <protectedRange sqref="C61 C56" name="Range2_1_1_2_1_1"/>
    <protectedRange sqref="C60" name="Range2_1_2_2_1_1"/>
    <protectedRange sqref="C59" name="Range2_3_2_1_1"/>
    <protectedRange sqref="F56:F57 E55 G56:H56" name="Range2_2_12_1_1_1_1_1"/>
    <protectedRange sqref="C55" name="Range2_1_4_2_1_1_1"/>
    <protectedRange sqref="C57:C58" name="Range2_5_1_1_1"/>
    <protectedRange sqref="E60:E61 F62:F63 G61:H62 I57:I58" name="Range2_2_1_1_1_1"/>
    <protectedRange sqref="D58:D59" name="Range2_1_1_1_1_1_1_1_1"/>
    <protectedRange sqref="AS11:AS15" name="Range1_4_1_1_1_1"/>
    <protectedRange sqref="J11:J15 J26:J34" name="Range1_1_2_1_10_1_1_1_1"/>
    <protectedRange sqref="R72" name="Range2_2_1_10_1_1_1_1_1"/>
    <protectedRange sqref="T41" name="Range2_12_5_1_1_4"/>
    <protectedRange sqref="B40:B41" name="Range2_12_5_1_1_1"/>
    <protectedRange sqref="E40 F41:H41" name="Range2_2_12_1_7_1_1_1"/>
    <protectedRange sqref="D40" name="Range2_3_2_1_3_1_1_2_10_1_1_1_1_1"/>
    <protectedRange sqref="C40" name="Range2_1_1_1_1_11_1_2_1_1_1"/>
    <protectedRange sqref="S38:S40" name="Range2_12_3_1_1_1_1"/>
    <protectedRange sqref="D38:H38 N38:R40" name="Range2_12_1_3_1_1_1_1"/>
    <protectedRange sqref="I38:M38 F39:M40 E39" name="Range2_2_12_1_6_1_1_1_1"/>
    <protectedRange sqref="D39" name="Range2_1_1_1_1_11_1_1_1_1_1_1"/>
    <protectedRange sqref="C39" name="Range2_1_2_1_1_1_1_1"/>
    <protectedRange sqref="C38" name="Range2_3_1_1_1_1_1"/>
    <protectedRange sqref="S41" name="Range2_12_5_1_1_4_1"/>
    <protectedRange sqref="Q41:R41" name="Range2_12_1_5_1_1_1_1_1"/>
    <protectedRange sqref="N41:P41" name="Range2_12_1_2_2_1_1_1_1_1"/>
    <protectedRange sqref="K41:M41" name="Range2_2_12_1_4_2_1_1_1_1_1"/>
    <protectedRange sqref="G42:H42" name="Range2_2_12_1_3_1_1_1_1_1_4_1_1"/>
    <protectedRange sqref="E41 F42" name="Range2_2_12_1_7_1_1_3_1_1"/>
    <protectedRange sqref="I41:J41" name="Range2_2_12_1_4_2_1_1_1_2_1_1"/>
    <protectedRange sqref="S42:S43" name="Range2_12_5_1_1_2_3_1"/>
    <protectedRange sqref="Q42:R42" name="Range2_12_1_6_1_1_1_1_2_1"/>
    <protectedRange sqref="N42:P42" name="Range2_12_1_2_3_1_1_1_1_2_1"/>
    <protectedRange sqref="I42:M42" name="Range2_2_12_1_4_3_1_1_1_1_2_1"/>
    <protectedRange sqref="D41" name="Range2_2_12_1_3_1_2_1_1_1_2_1_2_1"/>
    <protectedRange sqref="S54" name="Range2_12_2_1_1_1_2_1_1"/>
    <protectedRange sqref="T52:T53 T48" name="Range2_12_5_1_1_3"/>
    <protectedRange sqref="T46:T47" name="Range2_12_5_1_1_2_2"/>
    <protectedRange sqref="S52:S53 S46:S48" name="Range2_12_4_1_1_1_4_2_2_2"/>
    <protectedRange sqref="T45" name="Range2_12_5_1_1_2_1_1"/>
    <protectedRange sqref="T44" name="Range2_12_5_1_1_6_1_1_1_1_1_1_1"/>
    <protectedRange sqref="S44" name="Range2_12_5_1_1_5_3_1_1_1_1_1_1_1"/>
    <protectedRange sqref="S45" name="Range2_12_4_1_1_1_4_2_2_1_1"/>
    <protectedRange sqref="B57:B59" name="Range2_12_5_1_1_2"/>
    <protectedRange sqref="B56" name="Range2_12_5_1_1_2_1_4_1_1_1_2_1_1_1_1_1_1_1"/>
    <protectedRange sqref="B55" name="Range2_12_5_1_1_2_1"/>
    <protectedRange sqref="AG10 AP10 Q10" name="Range1_16_3_1_1_1_1_1"/>
    <protectedRange sqref="N55:R55" name="Range2_12_1_6_1_1_1_1"/>
    <protectedRange sqref="J55:M55" name="Range2_2_12_1_7_1_1_2_1"/>
    <protectedRange sqref="B54" name="Range2_12_5_1_1_2_1_2_1"/>
    <protectedRange sqref="I55" name="Range2_2_12_1_7_1_1_2_2_1_1_1"/>
    <protectedRange sqref="G55:H55" name="Range2_2_12_1_3_3_1_1_1_2_1_1_1_1_1_1_1_1_1_1_1_1_1_1_1_1_1"/>
    <protectedRange sqref="F55" name="Range2_2_12_1_3_1_2_1_1_1_3_1_1_1_1_1_3_1_1_1_1_1_1_1_1_1_1"/>
    <protectedRange sqref="D54:E54" name="Range2_2_12_1_3_1_2_1_1_1_3_1_1_1_1_1_1_1_2_1_1_1_1_1_1_1_1"/>
    <protectedRange sqref="Q54:R54" name="Range2_12_1_6_1_1_1_2_3_1_1_3_1_1_1_1_1_1_1_1_1_1"/>
    <protectedRange sqref="N54:P54" name="Range2_12_1_2_3_1_1_1_2_3_1_1_3_1_1_1_1_1_1_1_1_1_1"/>
    <protectedRange sqref="J54:M54" name="Range2_2_12_1_4_3_1_1_1_3_3_1_1_3_1_1_1_1_1_1_1_1_1_1"/>
    <protectedRange sqref="I54" name="Range2_2_12_1_7_1_1_2_2_1_1_1_1_1"/>
    <protectedRange sqref="B53" name="Range2_12_5_1_1_2_1_2_1_1_1"/>
    <protectedRange sqref="G54:H54" name="Range2_2_12_1_3_3_1_1_1_2_1_1_1_1_1_1_1_1_1_1_1_1_1_1_1_1_1_1_1"/>
    <protectedRange sqref="F54" name="Range2_2_12_1_3_1_2_1_1_1_3_1_1_1_1_1_3_1_1_1_1_1_1_1_1_2_1_1_1"/>
    <protectedRange sqref="D53:E53" name="Range2_2_12_1_3_1_2_1_1_1_3_1_1_1_1_1_1_1_2_1_1_1_1_1_1_1_1_1_1"/>
    <protectedRange sqref="G43:H43" name="Range2_2_12_1_3_1_1_1_1_1_4_1_1_1_1_1_1"/>
    <protectedRange sqref="E42 F43" name="Range2_2_12_1_7_1_1_3_1_1_1_1_1_1"/>
    <protectedRange sqref="Q43:R43" name="Range2_12_1_6_1_1_1_1_2_1_1_1_1_1"/>
    <protectedRange sqref="N43:P43" name="Range2_12_1_2_3_1_1_1_1_2_1_1_1_1_1"/>
    <protectedRange sqref="I43:M43" name="Range2_2_12_1_4_3_1_1_1_1_2_1_1_1_1_1"/>
    <protectedRange sqref="D42" name="Range2_2_12_1_3_1_2_1_1_1_2_1_2_1_1_1_1_1"/>
    <protectedRange sqref="Q50:Q51 R49" name="Range2_12_5_1_1_3_1_1_1_1_1"/>
    <protectedRange sqref="P50:P51 Q49" name="Range2_12_4_1_1_1_4_2_2_2_1_1_1_1_1"/>
    <protectedRange sqref="N50:O51 O49:P49 Q52:R53 Q46:R48" name="Range2_12_1_6_1_1_1_2_3_2_1_1_3_1_1_1_1_1"/>
    <protectedRange sqref="K50:M51 L49:N49 N52:P53 N46:P48" name="Range2_12_1_2_3_1_1_1_2_3_2_1_1_3_1_1_1_1_1"/>
    <protectedRange sqref="H50:J50 I49:K49 K52:M53 K46:M48 I51:J51" name="Range2_2_12_1_4_3_1_1_1_3_3_2_1_1_3_1_1_1_1_1"/>
    <protectedRange sqref="G50 H49 J52:J53 J46:J48" name="Range2_2_12_1_4_3_1_1_1_3_2_1_2_2_1_1_1_1_1"/>
    <protectedRange sqref="E48 G48:H48 D49:F49" name="Range2_2_12_1_3_1_2_1_1_1_2_1_1_1_1_1_1_2_1_1_1_1_1_1_1"/>
    <protectedRange sqref="C48 D47:E47" name="Range2_2_12_1_3_1_2_1_1_1_2_1_1_1_1_3_1_1_1_1_1_1_1_1_1"/>
    <protectedRange sqref="C49 D48 F48" name="Range2_2_12_1_3_1_2_1_1_1_3_1_1_1_1_1_3_1_1_1_1_1_1_1_2_1"/>
    <protectedRange sqref="F50 G49 I48" name="Range2_2_12_1_4_3_1_1_1_2_1_2_1_1_3_1_1_1_1_1_1_1_1_1_1_1"/>
    <protectedRange sqref="E45:E46 F46:H47" name="Range2_2_12_1_3_1_2_1_1_1_1_2_1_1_1_1_1_1_1_1_1_1_1"/>
    <protectedRange sqref="D45:D46" name="Range2_2_12_1_3_1_2_1_1_1_2_1_2_3_1_1_1_1_1_1_1_1_1"/>
    <protectedRange sqref="Q44:R44" name="Range2_12_1_6_1_1_1_2_3_2_1_1_2_1_1_1_1_1_1_1_1_1_1"/>
    <protectedRange sqref="N44:P44" name="Range2_12_1_2_3_1_1_1_2_3_2_1_1_2_1_1_1_1_1_1_1_1_1_1"/>
    <protectedRange sqref="J44:M44" name="Range2_2_12_1_4_3_1_1_1_3_3_2_1_1_2_1_1_1_1_1_1_1_1_1_1"/>
    <protectedRange sqref="I44" name="Range2_2_12_1_4_3_1_1_1_2_1_2_2_1_2_1_1_1_1_1_1_1_1_1_1"/>
    <protectedRange sqref="G44:H44 D43:E43" name="Range2_2_12_1_3_1_2_1_1_1_2_1_3_2_1_2_1_1_1_1_1_1_1_1_1_1"/>
    <protectedRange sqref="F44" name="Range2_2_12_1_3_1_2_1_1_1_1_1_2_2_1_2_1_1_1_1_1_1_1_1_1_1"/>
    <protectedRange sqref="Q45:R45" name="Range2_12_1_6_1_1_1_2_3_2_1_1_1_1_1_1_1_1_1"/>
    <protectedRange sqref="N45:P45" name="Range2_12_1_2_3_1_1_1_2_3_2_1_1_1_1_1_1_1_1_1"/>
    <protectedRange sqref="K45:M45" name="Range2_2_12_1_4_3_1_1_1_3_3_2_1_1_1_1_1_1_1_1_1"/>
    <protectedRange sqref="J45" name="Range2_2_12_1_4_3_1_1_1_3_2_1_2_1_1_1_1_1_1_1"/>
    <protectedRange sqref="D44:E44" name="Range2_2_12_1_3_1_2_1_1_1_2_1_2_3_2_1_1_1_1_1_1_1"/>
    <protectedRange sqref="I45" name="Range2_2_12_1_4_2_1_1_1_4_1_2_1_1_1_2_1_1_1_1_1_1_1"/>
    <protectedRange sqref="F45:H45" name="Range2_2_12_1_3_1_1_1_1_1_4_1_2_1_2_1_2_1_1_1_1_1_1_1"/>
    <protectedRange sqref="I46:I47" name="Range2_2_12_1_4_2_1_1_1_4_1_2_1_1_1_2_2_1_1_1_1_1_1"/>
    <protectedRange sqref="I52" name="Range2_2_12_1_7_1_1_2_2_2_1_1_1_1"/>
    <protectedRange sqref="I53" name="Range2_2_12_1_4_3_1_1_1_3_3_1_1_3_1_1_1_1_1_1_2_1_1_1_1_1_1"/>
    <protectedRange sqref="G51:H51" name="Range2_2_12_1_3_1_2_1_1_1_2_1_1_1_1_1_1_2_1_1_1_1_1_1_1_1_1_1_1"/>
    <protectedRange sqref="D50:E50" name="Range2_2_12_1_3_1_2_1_1_1_2_1_1_1_1_3_1_1_1_1_1_2_1_2_1_1_1_1_1"/>
    <protectedRange sqref="F51" name="Range2_2_12_1_3_1_2_1_1_1_3_1_1_1_1_1_3_1_1_1_1_1_1_1_2_1_1_1_1_1"/>
    <protectedRange sqref="E51 F52:H52" name="Range2_2_12_1_3_1_2_1_1_1_1_2_1_1_1_1_1_1_2_1_1_1_1_1_1_1"/>
    <protectedRange sqref="D51" name="Range2_2_12_1_3_1_2_1_1_1_2_1_2_3_1_1_1_1_1_1_1_1_1_1_1_1"/>
    <protectedRange sqref="G53:H53" name="Range2_2_12_1_3_1_2_1_1_1_2_1_1_1_1_1_1_2_1_1_1_1_1_2_1_1_1_1_1_1"/>
    <protectedRange sqref="D52:E52" name="Range2_2_12_1_3_1_2_1_1_1_2_1_1_1_1_3_1_1_1_1_1_2_1_1_1_1_1_1_1_1"/>
    <protectedRange sqref="F53" name="Range2_2_12_1_3_1_2_1_1_1_3_1_1_1_1_1_3_1_1_1_1_1_1_1_1_1_1_1_1_1_1"/>
    <protectedRange sqref="W33:W34" name="Range1_16_3_1_1_1_1_2_1"/>
    <protectedRange sqref="F11:F22" name="Range1_16_3_1_1_2_1_1_1_2_1_1"/>
    <protectedRange sqref="W32" name="Range1_16_3_1_1_1_1_2_1_1"/>
    <protectedRange sqref="B43" name="Range2_12_5_1_1_1_2_2_1_1_1_1_1_1_1_1_1_1_1_1_1_1_1_1_1_1_1_1_1_1_1_1_1_1_1_1_1_1_1_1_1_1_1_1_1"/>
    <protectedRange sqref="B44" name="Range2_12_5_1_1_1_2_2_1_1_1_1_1_1_1_1_1_1_1_2_1_1_1_1_1_1_1_1_1_1_1_1_1_1_1_1_1_1_1_1_1_1_1_1_1_1_1_1_1_1_1_1_1_1_1_1_1_1_1_1_1"/>
    <protectedRange sqref="B42" name="Range2_12_5_1_1_1_2_1_1_1_1_1_1_1_1_1_1_1_2_1_1_1_1_1_1_1_1_1_1_1_1_1_1_1_1_1_1_1_1_1"/>
    <protectedRange sqref="W17:W31" name="Range1_16_3_1_1_1_1_2_1_1_1_1"/>
    <protectedRange sqref="B45" name="Range2_12_5_1_1_1_2_2_1_1_1_1_1_1_1_1_1_1_1_2_1_1_1_2_1_1_1_2_1_1_1_3_1_1_1_1_1_1_1_1_1_1_1_1_1_1_1_1_1_1_1_1_1_1_1_1_1_1_1_1_1_1_1_1_1_1_1_1"/>
    <protectedRange sqref="B46:B47" name="Range2_12_5_1_1_1_2_1_1_1_1_1_1_1_1_1_1_1_2_1_2_1_1_1_1_1_1_1_1_1_2_1_1_1_1_1_1_1_1_1_1_1_1_1_1_1_1_1_1_1_1"/>
    <protectedRange sqref="B48" name="Range2_12_5_1_1_1_1_1_2_1_1_1_1_1_1_1_1_1_1_1_1_1_1_1_1_1_1_1_1_2_1_1_1_1_1_1_2_1"/>
    <protectedRange sqref="B49" name="Range2_12_5_1_1_1_1_1_2_1_1_2_1_1_1_1_1_1_1_1_1_1_1_1_1_1_1_1_1_2_1_1_1_1_1_1_2_1"/>
    <protectedRange sqref="B50" name="Range2_12_5_1_1_1_2_2_1_1_1_1_1_1_1_1_1_1_1_2_1_1_1_2_1_1_1_1_1_1_1_1_1_1_1_1_1_1_1_1_2_1_1_1_1_1_1_2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354" priority="5" operator="containsText" text="N/A">
      <formula>NOT(ISERROR(SEARCH("N/A",X11)))</formula>
    </cfRule>
    <cfRule type="cellIs" dxfId="353" priority="23" operator="equal">
      <formula>0</formula>
    </cfRule>
  </conditionalFormatting>
  <conditionalFormatting sqref="X11:AE34">
    <cfRule type="cellIs" dxfId="352" priority="22" operator="greaterThanOrEqual">
      <formula>1185</formula>
    </cfRule>
  </conditionalFormatting>
  <conditionalFormatting sqref="X11:AE34">
    <cfRule type="cellIs" dxfId="351" priority="21" operator="between">
      <formula>0.1</formula>
      <formula>1184</formula>
    </cfRule>
  </conditionalFormatting>
  <conditionalFormatting sqref="X8 AJ11:AO34">
    <cfRule type="cellIs" dxfId="350" priority="20" operator="equal">
      <formula>0</formula>
    </cfRule>
  </conditionalFormatting>
  <conditionalFormatting sqref="X8 AJ11:AO34">
    <cfRule type="cellIs" dxfId="349" priority="19" operator="greaterThan">
      <formula>1179</formula>
    </cfRule>
  </conditionalFormatting>
  <conditionalFormatting sqref="X8 AJ11:AO34">
    <cfRule type="cellIs" dxfId="348" priority="18" operator="greaterThan">
      <formula>99</formula>
    </cfRule>
  </conditionalFormatting>
  <conditionalFormatting sqref="X8 AJ11:AO34">
    <cfRule type="cellIs" dxfId="347" priority="17" operator="greaterThan">
      <formula>0.99</formula>
    </cfRule>
  </conditionalFormatting>
  <conditionalFormatting sqref="AB8">
    <cfRule type="cellIs" dxfId="346" priority="16" operator="equal">
      <formula>0</formula>
    </cfRule>
  </conditionalFormatting>
  <conditionalFormatting sqref="AB8">
    <cfRule type="cellIs" dxfId="345" priority="15" operator="greaterThan">
      <formula>1179</formula>
    </cfRule>
  </conditionalFormatting>
  <conditionalFormatting sqref="AB8">
    <cfRule type="cellIs" dxfId="344" priority="14" operator="greaterThan">
      <formula>99</formula>
    </cfRule>
  </conditionalFormatting>
  <conditionalFormatting sqref="AB8">
    <cfRule type="cellIs" dxfId="343" priority="13" operator="greaterThan">
      <formula>0.99</formula>
    </cfRule>
  </conditionalFormatting>
  <conditionalFormatting sqref="AQ11:AQ34">
    <cfRule type="cellIs" dxfId="342" priority="12" operator="equal">
      <formula>0</formula>
    </cfRule>
  </conditionalFormatting>
  <conditionalFormatting sqref="AQ11:AQ34">
    <cfRule type="cellIs" dxfId="341" priority="11" operator="greaterThan">
      <formula>1179</formula>
    </cfRule>
  </conditionalFormatting>
  <conditionalFormatting sqref="AQ11:AQ34">
    <cfRule type="cellIs" dxfId="340" priority="10" operator="greaterThan">
      <formula>99</formula>
    </cfRule>
  </conditionalFormatting>
  <conditionalFormatting sqref="AQ11:AQ34">
    <cfRule type="cellIs" dxfId="339" priority="9" operator="greaterThan">
      <formula>0.99</formula>
    </cfRule>
  </conditionalFormatting>
  <conditionalFormatting sqref="AI11:AI34">
    <cfRule type="cellIs" dxfId="338" priority="8" operator="greaterThan">
      <formula>$AI$8</formula>
    </cfRule>
  </conditionalFormatting>
  <conditionalFormatting sqref="AH11:AH34">
    <cfRule type="cellIs" dxfId="337" priority="6" operator="greaterThan">
      <formula>$AH$8</formula>
    </cfRule>
    <cfRule type="cellIs" dxfId="336" priority="7" operator="greaterThan">
      <formula>$AH$8</formula>
    </cfRule>
  </conditionalFormatting>
  <conditionalFormatting sqref="AP11:AP34">
    <cfRule type="cellIs" dxfId="335" priority="4" operator="equal">
      <formula>0</formula>
    </cfRule>
  </conditionalFormatting>
  <conditionalFormatting sqref="AP11:AP34">
    <cfRule type="cellIs" dxfId="334" priority="3" operator="greaterThan">
      <formula>1179</formula>
    </cfRule>
  </conditionalFormatting>
  <conditionalFormatting sqref="AP11:AP34">
    <cfRule type="cellIs" dxfId="333" priority="2" operator="greaterThan">
      <formula>99</formula>
    </cfRule>
  </conditionalFormatting>
  <conditionalFormatting sqref="AP11:AP34">
    <cfRule type="cellIs" dxfId="332"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4"/>
  <sheetViews>
    <sheetView topLeftCell="Y23" workbookViewId="0">
      <selection activeCell="AP36" sqref="AP36"/>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222"/>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217" t="s">
        <v>10</v>
      </c>
      <c r="I7" s="218" t="s">
        <v>11</v>
      </c>
      <c r="J7" s="218" t="s">
        <v>12</v>
      </c>
      <c r="K7" s="218" t="s">
        <v>13</v>
      </c>
      <c r="L7" s="13"/>
      <c r="M7" s="13"/>
      <c r="N7" s="13"/>
      <c r="O7" s="217" t="s">
        <v>14</v>
      </c>
      <c r="P7" s="346" t="s">
        <v>15</v>
      </c>
      <c r="Q7" s="348"/>
      <c r="R7" s="348"/>
      <c r="S7" s="348"/>
      <c r="T7" s="347"/>
      <c r="U7" s="359" t="s">
        <v>16</v>
      </c>
      <c r="V7" s="359"/>
      <c r="W7" s="218" t="s">
        <v>17</v>
      </c>
      <c r="X7" s="346" t="s">
        <v>18</v>
      </c>
      <c r="Y7" s="347"/>
      <c r="Z7" s="346" t="s">
        <v>19</v>
      </c>
      <c r="AA7" s="347"/>
      <c r="AB7" s="346" t="s">
        <v>20</v>
      </c>
      <c r="AC7" s="347"/>
      <c r="AD7" s="346" t="s">
        <v>21</v>
      </c>
      <c r="AE7" s="347"/>
      <c r="AF7" s="218" t="s">
        <v>22</v>
      </c>
      <c r="AG7" s="218" t="s">
        <v>23</v>
      </c>
      <c r="AH7" s="218" t="s">
        <v>24</v>
      </c>
      <c r="AI7" s="218" t="s">
        <v>25</v>
      </c>
      <c r="AJ7" s="346" t="s">
        <v>26</v>
      </c>
      <c r="AK7" s="348"/>
      <c r="AL7" s="348"/>
      <c r="AM7" s="348"/>
      <c r="AN7" s="347"/>
      <c r="AO7" s="346" t="s">
        <v>27</v>
      </c>
      <c r="AP7" s="348"/>
      <c r="AQ7" s="347"/>
      <c r="AR7" s="218" t="s">
        <v>28</v>
      </c>
      <c r="AS7" s="28"/>
      <c r="AT7" s="13"/>
      <c r="AU7" s="13"/>
      <c r="AV7" s="13"/>
      <c r="AW7" s="13"/>
      <c r="AX7" s="13"/>
      <c r="AY7" s="13"/>
    </row>
    <row r="8" spans="2:51" x14ac:dyDescent="0.25">
      <c r="B8" s="349">
        <v>42262</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26220</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218" t="s">
        <v>44</v>
      </c>
      <c r="M9" s="359" t="s">
        <v>45</v>
      </c>
      <c r="N9" s="34" t="s">
        <v>46</v>
      </c>
      <c r="O9" s="367" t="s">
        <v>47</v>
      </c>
      <c r="P9" s="367" t="s">
        <v>48</v>
      </c>
      <c r="Q9" s="35" t="s">
        <v>49</v>
      </c>
      <c r="R9" s="374" t="s">
        <v>50</v>
      </c>
      <c r="S9" s="375"/>
      <c r="T9" s="376"/>
      <c r="U9" s="219" t="s">
        <v>51</v>
      </c>
      <c r="V9" s="219" t="s">
        <v>52</v>
      </c>
      <c r="W9" s="362" t="s">
        <v>53</v>
      </c>
      <c r="X9" s="380" t="s">
        <v>54</v>
      </c>
      <c r="Y9" s="381"/>
      <c r="Z9" s="381"/>
      <c r="AA9" s="381"/>
      <c r="AB9" s="381"/>
      <c r="AC9" s="381"/>
      <c r="AD9" s="381"/>
      <c r="AE9" s="382"/>
      <c r="AF9" s="221" t="s">
        <v>55</v>
      </c>
      <c r="AG9" s="221" t="s">
        <v>56</v>
      </c>
      <c r="AH9" s="369" t="s">
        <v>57</v>
      </c>
      <c r="AI9" s="383" t="s">
        <v>58</v>
      </c>
      <c r="AJ9" s="219" t="s">
        <v>59</v>
      </c>
      <c r="AK9" s="219" t="s">
        <v>60</v>
      </c>
      <c r="AL9" s="219" t="s">
        <v>61</v>
      </c>
      <c r="AM9" s="219" t="s">
        <v>62</v>
      </c>
      <c r="AN9" s="219" t="s">
        <v>63</v>
      </c>
      <c r="AO9" s="219" t="s">
        <v>64</v>
      </c>
      <c r="AP9" s="219" t="s">
        <v>65</v>
      </c>
      <c r="AQ9" s="367" t="s">
        <v>66</v>
      </c>
      <c r="AR9" s="219" t="s">
        <v>67</v>
      </c>
      <c r="AS9" s="369" t="s">
        <v>68</v>
      </c>
      <c r="AV9" s="36" t="s">
        <v>69</v>
      </c>
      <c r="AW9" s="36" t="s">
        <v>70</v>
      </c>
      <c r="AY9" s="37" t="s">
        <v>71</v>
      </c>
    </row>
    <row r="10" spans="2:51" x14ac:dyDescent="0.25">
      <c r="B10" s="219" t="s">
        <v>72</v>
      </c>
      <c r="C10" s="219" t="s">
        <v>73</v>
      </c>
      <c r="D10" s="219" t="s">
        <v>74</v>
      </c>
      <c r="E10" s="219" t="s">
        <v>75</v>
      </c>
      <c r="F10" s="219" t="s">
        <v>74</v>
      </c>
      <c r="G10" s="219" t="s">
        <v>75</v>
      </c>
      <c r="H10" s="366"/>
      <c r="I10" s="219" t="s">
        <v>75</v>
      </c>
      <c r="J10" s="219" t="s">
        <v>75</v>
      </c>
      <c r="K10" s="219" t="s">
        <v>75</v>
      </c>
      <c r="L10" s="29" t="s">
        <v>29</v>
      </c>
      <c r="M10" s="359"/>
      <c r="N10" s="29" t="s">
        <v>29</v>
      </c>
      <c r="O10" s="368"/>
      <c r="P10" s="368"/>
      <c r="Q10" s="2">
        <f>'SEPT 14'!$Q$34</f>
        <v>51609666</v>
      </c>
      <c r="R10" s="377"/>
      <c r="S10" s="378"/>
      <c r="T10" s="379"/>
      <c r="U10" s="219" t="s">
        <v>75</v>
      </c>
      <c r="V10" s="219" t="s">
        <v>75</v>
      </c>
      <c r="W10" s="362"/>
      <c r="X10" s="38" t="s">
        <v>76</v>
      </c>
      <c r="Y10" s="38" t="s">
        <v>77</v>
      </c>
      <c r="Z10" s="38" t="s">
        <v>78</v>
      </c>
      <c r="AA10" s="38" t="s">
        <v>79</v>
      </c>
      <c r="AB10" s="38" t="s">
        <v>80</v>
      </c>
      <c r="AC10" s="38" t="s">
        <v>81</v>
      </c>
      <c r="AD10" s="38" t="s">
        <v>82</v>
      </c>
      <c r="AE10" s="38" t="s">
        <v>83</v>
      </c>
      <c r="AF10" s="39"/>
      <c r="AG10" s="2">
        <f>'SEPT 14'!AG34:AG34</f>
        <v>40333080</v>
      </c>
      <c r="AH10" s="369"/>
      <c r="AI10" s="384"/>
      <c r="AJ10" s="219" t="s">
        <v>84</v>
      </c>
      <c r="AK10" s="219" t="s">
        <v>84</v>
      </c>
      <c r="AL10" s="219" t="s">
        <v>84</v>
      </c>
      <c r="AM10" s="219" t="s">
        <v>84</v>
      </c>
      <c r="AN10" s="219" t="s">
        <v>84</v>
      </c>
      <c r="AO10" s="219" t="s">
        <v>84</v>
      </c>
      <c r="AP10" s="2">
        <f>'SEPT 14'!AP34:AP34</f>
        <v>9189998</v>
      </c>
      <c r="AQ10" s="368"/>
      <c r="AR10" s="220" t="s">
        <v>85</v>
      </c>
      <c r="AS10" s="369"/>
      <c r="AV10" s="40" t="s">
        <v>86</v>
      </c>
      <c r="AW10" s="40" t="s">
        <v>87</v>
      </c>
      <c r="AY10" s="84" t="s">
        <v>126</v>
      </c>
    </row>
    <row r="11" spans="2:51" x14ac:dyDescent="0.25">
      <c r="B11" s="41">
        <v>2</v>
      </c>
      <c r="C11" s="41">
        <v>4.1666666666666664E-2</v>
      </c>
      <c r="D11" s="123">
        <v>13</v>
      </c>
      <c r="E11" s="42">
        <f>D11/1.42</f>
        <v>9.1549295774647899</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117</v>
      </c>
      <c r="P11" s="124">
        <v>93</v>
      </c>
      <c r="Q11" s="124">
        <v>51613342</v>
      </c>
      <c r="R11" s="47">
        <f>IF(ISBLANK(Q11),"-",Q11-Q10)</f>
        <v>3676</v>
      </c>
      <c r="S11" s="48">
        <f>R11*24/1000</f>
        <v>88.224000000000004</v>
      </c>
      <c r="T11" s="48">
        <f>R11/1000</f>
        <v>3.6760000000000002</v>
      </c>
      <c r="U11" s="125">
        <v>5.9</v>
      </c>
      <c r="V11" s="125">
        <f>U11</f>
        <v>5.9</v>
      </c>
      <c r="W11" s="126" t="s">
        <v>125</v>
      </c>
      <c r="X11" s="128">
        <v>0</v>
      </c>
      <c r="Y11" s="128">
        <v>0</v>
      </c>
      <c r="Z11" s="128">
        <v>1028</v>
      </c>
      <c r="AA11" s="128">
        <v>0</v>
      </c>
      <c r="AB11" s="128">
        <v>1037</v>
      </c>
      <c r="AC11" s="49" t="s">
        <v>90</v>
      </c>
      <c r="AD11" s="49" t="s">
        <v>90</v>
      </c>
      <c r="AE11" s="49" t="s">
        <v>90</v>
      </c>
      <c r="AF11" s="127" t="s">
        <v>90</v>
      </c>
      <c r="AG11" s="127">
        <v>40333680</v>
      </c>
      <c r="AH11" s="50">
        <f>IF(ISBLANK(AG11),"-",AG11-AG10)</f>
        <v>600</v>
      </c>
      <c r="AI11" s="51">
        <f>AH11/T11</f>
        <v>163.22089227421108</v>
      </c>
      <c r="AJ11" s="108">
        <v>0</v>
      </c>
      <c r="AK11" s="108">
        <v>0</v>
      </c>
      <c r="AL11" s="108">
        <v>1</v>
      </c>
      <c r="AM11" s="108">
        <v>0</v>
      </c>
      <c r="AN11" s="108">
        <v>1</v>
      </c>
      <c r="AO11" s="108">
        <v>0.37</v>
      </c>
      <c r="AP11" s="128">
        <v>9191226</v>
      </c>
      <c r="AQ11" s="128">
        <f t="shared" ref="AQ11:AQ34" si="0">AP11-AP10</f>
        <v>1228</v>
      </c>
      <c r="AR11" s="52"/>
      <c r="AS11" s="53" t="s">
        <v>113</v>
      </c>
      <c r="AV11" s="40" t="s">
        <v>88</v>
      </c>
      <c r="AW11" s="40" t="s">
        <v>91</v>
      </c>
      <c r="AY11" s="84" t="s">
        <v>131</v>
      </c>
    </row>
    <row r="12" spans="2:51" x14ac:dyDescent="0.25">
      <c r="B12" s="41">
        <v>2.0416666666666701</v>
      </c>
      <c r="C12" s="41">
        <v>8.3333333333333329E-2</v>
      </c>
      <c r="D12" s="123">
        <v>13</v>
      </c>
      <c r="E12" s="42">
        <f t="shared" ref="E12:E34" si="1">D12/1.42</f>
        <v>9.1549295774647899</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118</v>
      </c>
      <c r="P12" s="124">
        <v>88</v>
      </c>
      <c r="Q12" s="124">
        <v>51617012</v>
      </c>
      <c r="R12" s="47">
        <f t="shared" ref="R12:R34" si="4">IF(ISBLANK(Q12),"-",Q12-Q11)</f>
        <v>3670</v>
      </c>
      <c r="S12" s="48">
        <f t="shared" ref="S12:S34" si="5">R12*24/1000</f>
        <v>88.08</v>
      </c>
      <c r="T12" s="48">
        <f t="shared" ref="T12:T34" si="6">R12/1000</f>
        <v>3.67</v>
      </c>
      <c r="U12" s="125">
        <v>7.2</v>
      </c>
      <c r="V12" s="125">
        <f t="shared" ref="V12:V34" si="7">U12</f>
        <v>7.2</v>
      </c>
      <c r="W12" s="126" t="s">
        <v>125</v>
      </c>
      <c r="X12" s="128">
        <v>0</v>
      </c>
      <c r="Y12" s="128">
        <v>0</v>
      </c>
      <c r="Z12" s="128">
        <v>1028</v>
      </c>
      <c r="AA12" s="128">
        <v>0</v>
      </c>
      <c r="AB12" s="128">
        <v>1037</v>
      </c>
      <c r="AC12" s="49" t="s">
        <v>90</v>
      </c>
      <c r="AD12" s="49" t="s">
        <v>90</v>
      </c>
      <c r="AE12" s="49" t="s">
        <v>90</v>
      </c>
      <c r="AF12" s="127" t="s">
        <v>90</v>
      </c>
      <c r="AG12" s="127">
        <v>40334278</v>
      </c>
      <c r="AH12" s="50">
        <f>IF(ISBLANK(AG12),"-",AG12-AG11)</f>
        <v>598</v>
      </c>
      <c r="AI12" s="51">
        <f t="shared" ref="AI12:AI34" si="8">AH12/T12</f>
        <v>162.94277929155314</v>
      </c>
      <c r="AJ12" s="108">
        <v>0</v>
      </c>
      <c r="AK12" s="108">
        <v>0</v>
      </c>
      <c r="AL12" s="108">
        <v>1</v>
      </c>
      <c r="AM12" s="108">
        <v>0</v>
      </c>
      <c r="AN12" s="108">
        <v>1</v>
      </c>
      <c r="AO12" s="108">
        <v>0.37</v>
      </c>
      <c r="AP12" s="128">
        <v>9192448</v>
      </c>
      <c r="AQ12" s="128">
        <f t="shared" si="0"/>
        <v>1222</v>
      </c>
      <c r="AR12" s="54">
        <v>1.05</v>
      </c>
      <c r="AS12" s="53" t="s">
        <v>113</v>
      </c>
      <c r="AV12" s="40" t="s">
        <v>92</v>
      </c>
      <c r="AW12" s="40" t="s">
        <v>93</v>
      </c>
      <c r="AY12" s="84" t="s">
        <v>132</v>
      </c>
    </row>
    <row r="13" spans="2:51" x14ac:dyDescent="0.25">
      <c r="B13" s="41">
        <v>2.0833333333333299</v>
      </c>
      <c r="C13" s="41">
        <v>0.125</v>
      </c>
      <c r="D13" s="123">
        <v>14</v>
      </c>
      <c r="E13" s="42">
        <f t="shared" si="1"/>
        <v>9.8591549295774659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117</v>
      </c>
      <c r="P13" s="124">
        <v>87</v>
      </c>
      <c r="Q13" s="124">
        <v>51620679</v>
      </c>
      <c r="R13" s="47">
        <f t="shared" si="4"/>
        <v>3667</v>
      </c>
      <c r="S13" s="48">
        <f t="shared" si="5"/>
        <v>88.007999999999996</v>
      </c>
      <c r="T13" s="48">
        <f t="shared" si="6"/>
        <v>3.6669999999999998</v>
      </c>
      <c r="U13" s="125">
        <v>8.6</v>
      </c>
      <c r="V13" s="125">
        <f t="shared" si="7"/>
        <v>8.6</v>
      </c>
      <c r="W13" s="126" t="s">
        <v>125</v>
      </c>
      <c r="X13" s="128">
        <v>0</v>
      </c>
      <c r="Y13" s="128">
        <v>0</v>
      </c>
      <c r="Z13" s="128">
        <v>1018</v>
      </c>
      <c r="AA13" s="128">
        <v>0</v>
      </c>
      <c r="AB13" s="128">
        <v>1027</v>
      </c>
      <c r="AC13" s="49" t="s">
        <v>90</v>
      </c>
      <c r="AD13" s="49" t="s">
        <v>90</v>
      </c>
      <c r="AE13" s="49" t="s">
        <v>90</v>
      </c>
      <c r="AF13" s="127" t="s">
        <v>90</v>
      </c>
      <c r="AG13" s="127">
        <v>40334876</v>
      </c>
      <c r="AH13" s="50">
        <f>IF(ISBLANK(AG13),"-",AG13-AG12)</f>
        <v>598</v>
      </c>
      <c r="AI13" s="51">
        <f t="shared" si="8"/>
        <v>163.07608399236435</v>
      </c>
      <c r="AJ13" s="108">
        <v>0</v>
      </c>
      <c r="AK13" s="108">
        <v>0</v>
      </c>
      <c r="AL13" s="108">
        <v>1</v>
      </c>
      <c r="AM13" s="108">
        <v>0</v>
      </c>
      <c r="AN13" s="108">
        <v>1</v>
      </c>
      <c r="AO13" s="108">
        <v>0.37</v>
      </c>
      <c r="AP13" s="128">
        <v>9193664</v>
      </c>
      <c r="AQ13" s="128">
        <f t="shared" si="0"/>
        <v>1216</v>
      </c>
      <c r="AR13" s="52"/>
      <c r="AS13" s="53" t="s">
        <v>113</v>
      </c>
      <c r="AV13" s="40" t="s">
        <v>94</v>
      </c>
      <c r="AW13" s="40" t="s">
        <v>95</v>
      </c>
      <c r="AY13" s="84" t="s">
        <v>129</v>
      </c>
    </row>
    <row r="14" spans="2:51" x14ac:dyDescent="0.25">
      <c r="B14" s="41">
        <v>2.125</v>
      </c>
      <c r="C14" s="41">
        <v>0.16666666666666699</v>
      </c>
      <c r="D14" s="123">
        <v>17</v>
      </c>
      <c r="E14" s="42">
        <f t="shared" si="1"/>
        <v>11.971830985915494</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94</v>
      </c>
      <c r="P14" s="124">
        <v>93</v>
      </c>
      <c r="Q14" s="124">
        <v>51624333</v>
      </c>
      <c r="R14" s="47">
        <f t="shared" si="4"/>
        <v>3654</v>
      </c>
      <c r="S14" s="48">
        <f t="shared" si="5"/>
        <v>87.695999999999998</v>
      </c>
      <c r="T14" s="48">
        <f t="shared" si="6"/>
        <v>3.6539999999999999</v>
      </c>
      <c r="U14" s="125">
        <v>9.5</v>
      </c>
      <c r="V14" s="125">
        <f t="shared" si="7"/>
        <v>9.5</v>
      </c>
      <c r="W14" s="126" t="s">
        <v>125</v>
      </c>
      <c r="X14" s="128">
        <v>0</v>
      </c>
      <c r="Y14" s="128">
        <v>0</v>
      </c>
      <c r="Z14" s="128">
        <v>1018</v>
      </c>
      <c r="AA14" s="128">
        <v>0</v>
      </c>
      <c r="AB14" s="128">
        <v>1027</v>
      </c>
      <c r="AC14" s="49" t="s">
        <v>90</v>
      </c>
      <c r="AD14" s="49" t="s">
        <v>90</v>
      </c>
      <c r="AE14" s="49" t="s">
        <v>90</v>
      </c>
      <c r="AF14" s="127" t="s">
        <v>90</v>
      </c>
      <c r="AG14" s="127">
        <v>40335460</v>
      </c>
      <c r="AH14" s="50">
        <f t="shared" ref="AH14:AH34" si="9">IF(ISBLANK(AG14),"-",AG14-AG13)</f>
        <v>584</v>
      </c>
      <c r="AI14" s="51">
        <f t="shared" si="8"/>
        <v>159.8248494800219</v>
      </c>
      <c r="AJ14" s="108">
        <v>0</v>
      </c>
      <c r="AK14" s="108">
        <v>0</v>
      </c>
      <c r="AL14" s="108">
        <v>1</v>
      </c>
      <c r="AM14" s="108">
        <v>0</v>
      </c>
      <c r="AN14" s="108">
        <v>1</v>
      </c>
      <c r="AO14" s="108">
        <v>0.37</v>
      </c>
      <c r="AP14" s="128">
        <v>9194459</v>
      </c>
      <c r="AQ14" s="128">
        <f t="shared" si="0"/>
        <v>795</v>
      </c>
      <c r="AR14" s="52"/>
      <c r="AS14" s="53" t="s">
        <v>113</v>
      </c>
      <c r="AT14" s="55"/>
      <c r="AV14" s="40" t="s">
        <v>96</v>
      </c>
      <c r="AW14" s="40" t="s">
        <v>97</v>
      </c>
    </row>
    <row r="15" spans="2:51" x14ac:dyDescent="0.25">
      <c r="B15" s="41">
        <v>2.1666666666666701</v>
      </c>
      <c r="C15" s="41">
        <v>0.20833333333333301</v>
      </c>
      <c r="D15" s="123">
        <v>17</v>
      </c>
      <c r="E15" s="42">
        <f t="shared" si="1"/>
        <v>11.971830985915494</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107</v>
      </c>
      <c r="P15" s="124">
        <v>103</v>
      </c>
      <c r="Q15" s="124">
        <v>51628520</v>
      </c>
      <c r="R15" s="47">
        <f t="shared" si="4"/>
        <v>4187</v>
      </c>
      <c r="S15" s="48">
        <f t="shared" si="5"/>
        <v>100.488</v>
      </c>
      <c r="T15" s="48">
        <f t="shared" si="6"/>
        <v>4.1870000000000003</v>
      </c>
      <c r="U15" s="125">
        <v>9.5</v>
      </c>
      <c r="V15" s="125">
        <f t="shared" si="7"/>
        <v>9.5</v>
      </c>
      <c r="W15" s="126" t="s">
        <v>125</v>
      </c>
      <c r="X15" s="128">
        <v>0</v>
      </c>
      <c r="Y15" s="128">
        <v>0</v>
      </c>
      <c r="Z15" s="128">
        <v>1018</v>
      </c>
      <c r="AA15" s="128">
        <v>0</v>
      </c>
      <c r="AB15" s="128">
        <v>1027</v>
      </c>
      <c r="AC15" s="49" t="s">
        <v>90</v>
      </c>
      <c r="AD15" s="49" t="s">
        <v>90</v>
      </c>
      <c r="AE15" s="49" t="s">
        <v>90</v>
      </c>
      <c r="AF15" s="127" t="s">
        <v>90</v>
      </c>
      <c r="AG15" s="127">
        <v>40336072</v>
      </c>
      <c r="AH15" s="50">
        <f t="shared" si="9"/>
        <v>612</v>
      </c>
      <c r="AI15" s="51">
        <f t="shared" si="8"/>
        <v>146.1667064724146</v>
      </c>
      <c r="AJ15" s="108">
        <v>0</v>
      </c>
      <c r="AK15" s="108">
        <v>0</v>
      </c>
      <c r="AL15" s="108">
        <v>1</v>
      </c>
      <c r="AM15" s="108">
        <v>0</v>
      </c>
      <c r="AN15" s="108">
        <v>1</v>
      </c>
      <c r="AO15" s="108">
        <v>0</v>
      </c>
      <c r="AP15" s="128">
        <v>9194459</v>
      </c>
      <c r="AQ15" s="128">
        <f t="shared" si="0"/>
        <v>0</v>
      </c>
      <c r="AR15" s="52"/>
      <c r="AS15" s="53" t="s">
        <v>113</v>
      </c>
      <c r="AV15" s="40" t="s">
        <v>98</v>
      </c>
      <c r="AW15" s="40" t="s">
        <v>99</v>
      </c>
      <c r="AY15" s="107"/>
    </row>
    <row r="16" spans="2:51" x14ac:dyDescent="0.25">
      <c r="B16" s="41">
        <v>2.2083333333333299</v>
      </c>
      <c r="C16" s="41">
        <v>0.25</v>
      </c>
      <c r="D16" s="123">
        <v>11</v>
      </c>
      <c r="E16" s="42">
        <f t="shared" si="1"/>
        <v>7.746478873239437</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129</v>
      </c>
      <c r="P16" s="124">
        <v>134</v>
      </c>
      <c r="Q16" s="124">
        <v>51633854</v>
      </c>
      <c r="R16" s="47">
        <f t="shared" si="4"/>
        <v>5334</v>
      </c>
      <c r="S16" s="48">
        <f t="shared" si="5"/>
        <v>128.01599999999999</v>
      </c>
      <c r="T16" s="48">
        <f t="shared" si="6"/>
        <v>5.3339999999999996</v>
      </c>
      <c r="U16" s="125">
        <v>9.5</v>
      </c>
      <c r="V16" s="125">
        <f t="shared" si="7"/>
        <v>9.5</v>
      </c>
      <c r="W16" s="126" t="s">
        <v>125</v>
      </c>
      <c r="X16" s="128">
        <v>0</v>
      </c>
      <c r="Y16" s="128">
        <v>0</v>
      </c>
      <c r="Z16" s="128">
        <v>1188</v>
      </c>
      <c r="AA16" s="128">
        <v>0</v>
      </c>
      <c r="AB16" s="128">
        <v>1188</v>
      </c>
      <c r="AC16" s="49" t="s">
        <v>90</v>
      </c>
      <c r="AD16" s="49" t="s">
        <v>90</v>
      </c>
      <c r="AE16" s="49" t="s">
        <v>90</v>
      </c>
      <c r="AF16" s="127" t="s">
        <v>90</v>
      </c>
      <c r="AG16" s="127">
        <v>40337036</v>
      </c>
      <c r="AH16" s="50">
        <f t="shared" si="9"/>
        <v>964</v>
      </c>
      <c r="AI16" s="51">
        <f t="shared" si="8"/>
        <v>180.72740907386577</v>
      </c>
      <c r="AJ16" s="108">
        <v>0</v>
      </c>
      <c r="AK16" s="108">
        <v>0</v>
      </c>
      <c r="AL16" s="108">
        <v>1</v>
      </c>
      <c r="AM16" s="108">
        <v>0</v>
      </c>
      <c r="AN16" s="108">
        <v>1</v>
      </c>
      <c r="AO16" s="108">
        <v>0</v>
      </c>
      <c r="AP16" s="128">
        <v>9194459</v>
      </c>
      <c r="AQ16" s="128">
        <f t="shared" si="0"/>
        <v>0</v>
      </c>
      <c r="AR16" s="54">
        <v>1.1200000000000001</v>
      </c>
      <c r="AS16" s="53" t="s">
        <v>101</v>
      </c>
      <c r="AV16" s="40" t="s">
        <v>102</v>
      </c>
      <c r="AW16" s="40" t="s">
        <v>103</v>
      </c>
      <c r="AY16" s="107"/>
    </row>
    <row r="17" spans="1:51" x14ac:dyDescent="0.25">
      <c r="B17" s="41">
        <v>2.25</v>
      </c>
      <c r="C17" s="41">
        <v>0.29166666666666702</v>
      </c>
      <c r="D17" s="123">
        <v>5</v>
      </c>
      <c r="E17" s="42">
        <f t="shared" si="1"/>
        <v>3.5211267605633805</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145</v>
      </c>
      <c r="P17" s="124">
        <v>139</v>
      </c>
      <c r="Q17" s="124">
        <v>51639706</v>
      </c>
      <c r="R17" s="47">
        <f t="shared" si="4"/>
        <v>5852</v>
      </c>
      <c r="S17" s="48">
        <f t="shared" si="5"/>
        <v>140.44800000000001</v>
      </c>
      <c r="T17" s="48">
        <f t="shared" si="6"/>
        <v>5.8520000000000003</v>
      </c>
      <c r="U17" s="125">
        <v>9.5</v>
      </c>
      <c r="V17" s="125">
        <f t="shared" si="7"/>
        <v>9.5</v>
      </c>
      <c r="W17" s="126" t="s">
        <v>133</v>
      </c>
      <c r="X17" s="128">
        <v>1179</v>
      </c>
      <c r="Y17" s="128">
        <v>0</v>
      </c>
      <c r="Z17" s="128">
        <v>1187</v>
      </c>
      <c r="AA17" s="128">
        <v>1185</v>
      </c>
      <c r="AB17" s="128">
        <v>1186</v>
      </c>
      <c r="AC17" s="49" t="s">
        <v>90</v>
      </c>
      <c r="AD17" s="49" t="s">
        <v>90</v>
      </c>
      <c r="AE17" s="49" t="s">
        <v>90</v>
      </c>
      <c r="AF17" s="127" t="s">
        <v>90</v>
      </c>
      <c r="AG17" s="127">
        <v>40338280</v>
      </c>
      <c r="AH17" s="50">
        <f t="shared" si="9"/>
        <v>1244</v>
      </c>
      <c r="AI17" s="51">
        <f t="shared" si="8"/>
        <v>212.5768967874231</v>
      </c>
      <c r="AJ17" s="108">
        <v>1</v>
      </c>
      <c r="AK17" s="108">
        <v>0</v>
      </c>
      <c r="AL17" s="108">
        <v>1</v>
      </c>
      <c r="AM17" s="108">
        <v>1</v>
      </c>
      <c r="AN17" s="108">
        <v>1</v>
      </c>
      <c r="AO17" s="108">
        <v>0</v>
      </c>
      <c r="AP17" s="128">
        <v>9194459</v>
      </c>
      <c r="AQ17" s="128">
        <f t="shared" si="0"/>
        <v>0</v>
      </c>
      <c r="AR17" s="52"/>
      <c r="AS17" s="53" t="s">
        <v>101</v>
      </c>
      <c r="AT17" s="55"/>
      <c r="AV17" s="40" t="s">
        <v>104</v>
      </c>
      <c r="AW17" s="40" t="s">
        <v>105</v>
      </c>
      <c r="AY17" s="111"/>
    </row>
    <row r="18" spans="1:51" x14ac:dyDescent="0.25">
      <c r="B18" s="41">
        <v>2.2916666666666701</v>
      </c>
      <c r="C18" s="41">
        <v>0.33333333333333298</v>
      </c>
      <c r="D18" s="123">
        <v>4</v>
      </c>
      <c r="E18" s="42">
        <f t="shared" si="1"/>
        <v>2.8169014084507045</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146</v>
      </c>
      <c r="P18" s="124">
        <v>128</v>
      </c>
      <c r="Q18" s="124">
        <v>51645463</v>
      </c>
      <c r="R18" s="47">
        <f t="shared" si="4"/>
        <v>5757</v>
      </c>
      <c r="S18" s="48">
        <f t="shared" si="5"/>
        <v>138.16800000000001</v>
      </c>
      <c r="T18" s="48">
        <f t="shared" si="6"/>
        <v>5.7569999999999997</v>
      </c>
      <c r="U18" s="125">
        <v>9.5</v>
      </c>
      <c r="V18" s="125">
        <f t="shared" si="7"/>
        <v>9.5</v>
      </c>
      <c r="W18" s="126" t="s">
        <v>133</v>
      </c>
      <c r="X18" s="128">
        <v>1180</v>
      </c>
      <c r="Y18" s="128">
        <v>0</v>
      </c>
      <c r="Z18" s="128">
        <v>1187</v>
      </c>
      <c r="AA18" s="128">
        <v>1185</v>
      </c>
      <c r="AB18" s="128">
        <v>1186</v>
      </c>
      <c r="AC18" s="49" t="s">
        <v>90</v>
      </c>
      <c r="AD18" s="49" t="s">
        <v>90</v>
      </c>
      <c r="AE18" s="49" t="s">
        <v>90</v>
      </c>
      <c r="AF18" s="127" t="s">
        <v>90</v>
      </c>
      <c r="AG18" s="127">
        <v>40339532</v>
      </c>
      <c r="AH18" s="50">
        <f t="shared" si="9"/>
        <v>1252</v>
      </c>
      <c r="AI18" s="51">
        <f t="shared" si="8"/>
        <v>217.47437901684907</v>
      </c>
      <c r="AJ18" s="108">
        <v>1</v>
      </c>
      <c r="AK18" s="108">
        <v>0</v>
      </c>
      <c r="AL18" s="108">
        <v>1</v>
      </c>
      <c r="AM18" s="108">
        <v>1</v>
      </c>
      <c r="AN18" s="108">
        <v>1</v>
      </c>
      <c r="AO18" s="108">
        <v>0</v>
      </c>
      <c r="AP18" s="128">
        <v>9194459</v>
      </c>
      <c r="AQ18" s="128">
        <f t="shared" si="0"/>
        <v>0</v>
      </c>
      <c r="AR18" s="52"/>
      <c r="AS18" s="53" t="s">
        <v>101</v>
      </c>
      <c r="AV18" s="40" t="s">
        <v>106</v>
      </c>
      <c r="AW18" s="40" t="s">
        <v>107</v>
      </c>
      <c r="AY18" s="111"/>
    </row>
    <row r="19" spans="1:51" x14ac:dyDescent="0.25">
      <c r="B19" s="41">
        <v>2.3333333333333299</v>
      </c>
      <c r="C19" s="41">
        <v>0.375</v>
      </c>
      <c r="D19" s="123">
        <v>4</v>
      </c>
      <c r="E19" s="42">
        <f t="shared" si="1"/>
        <v>2.8169014084507045</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146</v>
      </c>
      <c r="P19" s="124">
        <v>142</v>
      </c>
      <c r="Q19" s="124">
        <v>51651337</v>
      </c>
      <c r="R19" s="47">
        <f t="shared" si="4"/>
        <v>5874</v>
      </c>
      <c r="S19" s="48">
        <f t="shared" si="5"/>
        <v>140.976</v>
      </c>
      <c r="T19" s="48">
        <f t="shared" si="6"/>
        <v>5.8739999999999997</v>
      </c>
      <c r="U19" s="125">
        <v>9.5</v>
      </c>
      <c r="V19" s="125">
        <f t="shared" si="7"/>
        <v>9.5</v>
      </c>
      <c r="W19" s="126" t="s">
        <v>133</v>
      </c>
      <c r="X19" s="128">
        <v>1179</v>
      </c>
      <c r="Y19" s="128">
        <v>0</v>
      </c>
      <c r="Z19" s="128">
        <v>1186</v>
      </c>
      <c r="AA19" s="128">
        <v>1185</v>
      </c>
      <c r="AB19" s="128">
        <v>1187</v>
      </c>
      <c r="AC19" s="49" t="s">
        <v>90</v>
      </c>
      <c r="AD19" s="49" t="s">
        <v>90</v>
      </c>
      <c r="AE19" s="49" t="s">
        <v>90</v>
      </c>
      <c r="AF19" s="127" t="s">
        <v>90</v>
      </c>
      <c r="AG19" s="127">
        <v>40340796</v>
      </c>
      <c r="AH19" s="50">
        <f t="shared" si="9"/>
        <v>1264</v>
      </c>
      <c r="AI19" s="51">
        <f t="shared" si="8"/>
        <v>215.18556350017025</v>
      </c>
      <c r="AJ19" s="108">
        <v>1</v>
      </c>
      <c r="AK19" s="108">
        <v>0</v>
      </c>
      <c r="AL19" s="108">
        <v>1</v>
      </c>
      <c r="AM19" s="108">
        <v>1</v>
      </c>
      <c r="AN19" s="108">
        <v>1</v>
      </c>
      <c r="AO19" s="108">
        <v>0</v>
      </c>
      <c r="AP19" s="128">
        <v>9194459</v>
      </c>
      <c r="AQ19" s="128">
        <f t="shared" si="0"/>
        <v>0</v>
      </c>
      <c r="AR19" s="52"/>
      <c r="AS19" s="53" t="s">
        <v>101</v>
      </c>
      <c r="AV19" s="40" t="s">
        <v>108</v>
      </c>
      <c r="AW19" s="40" t="s">
        <v>109</v>
      </c>
      <c r="AY19" s="111"/>
    </row>
    <row r="20" spans="1:51" x14ac:dyDescent="0.25">
      <c r="B20" s="41">
        <v>2.375</v>
      </c>
      <c r="C20" s="41">
        <v>0.41666666666666669</v>
      </c>
      <c r="D20" s="123">
        <v>5</v>
      </c>
      <c r="E20" s="42">
        <f t="shared" si="1"/>
        <v>3.5211267605633805</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147</v>
      </c>
      <c r="P20" s="124">
        <v>141</v>
      </c>
      <c r="Q20" s="124">
        <v>51657265</v>
      </c>
      <c r="R20" s="47">
        <f t="shared" si="4"/>
        <v>5928</v>
      </c>
      <c r="S20" s="48">
        <f t="shared" si="5"/>
        <v>142.27199999999999</v>
      </c>
      <c r="T20" s="48">
        <f t="shared" si="6"/>
        <v>5.9279999999999999</v>
      </c>
      <c r="U20" s="125">
        <v>9.4</v>
      </c>
      <c r="V20" s="125">
        <f t="shared" si="7"/>
        <v>9.4</v>
      </c>
      <c r="W20" s="126" t="s">
        <v>133</v>
      </c>
      <c r="X20" s="128">
        <v>1180</v>
      </c>
      <c r="Y20" s="128">
        <v>0</v>
      </c>
      <c r="Z20" s="128">
        <v>1186</v>
      </c>
      <c r="AA20" s="128">
        <v>1185</v>
      </c>
      <c r="AB20" s="128">
        <v>1186</v>
      </c>
      <c r="AC20" s="49" t="s">
        <v>90</v>
      </c>
      <c r="AD20" s="49" t="s">
        <v>90</v>
      </c>
      <c r="AE20" s="49" t="s">
        <v>90</v>
      </c>
      <c r="AF20" s="127" t="s">
        <v>90</v>
      </c>
      <c r="AG20" s="127">
        <v>40342068</v>
      </c>
      <c r="AH20" s="50">
        <f t="shared" si="9"/>
        <v>1272</v>
      </c>
      <c r="AI20" s="51">
        <f t="shared" si="8"/>
        <v>214.57489878542509</v>
      </c>
      <c r="AJ20" s="108">
        <v>1</v>
      </c>
      <c r="AK20" s="108">
        <v>0</v>
      </c>
      <c r="AL20" s="108">
        <v>1</v>
      </c>
      <c r="AM20" s="108">
        <v>1</v>
      </c>
      <c r="AN20" s="108">
        <v>1</v>
      </c>
      <c r="AO20" s="108">
        <v>0</v>
      </c>
      <c r="AP20" s="128">
        <v>9194459</v>
      </c>
      <c r="AQ20" s="128">
        <f t="shared" si="0"/>
        <v>0</v>
      </c>
      <c r="AR20" s="54">
        <v>1.21</v>
      </c>
      <c r="AS20" s="53" t="s">
        <v>101</v>
      </c>
      <c r="AY20" s="111"/>
    </row>
    <row r="21" spans="1:51" x14ac:dyDescent="0.25">
      <c r="B21" s="41">
        <v>2.4166666666666701</v>
      </c>
      <c r="C21" s="41">
        <v>0.45833333333333298</v>
      </c>
      <c r="D21" s="123">
        <v>4</v>
      </c>
      <c r="E21" s="42">
        <f t="shared" si="1"/>
        <v>2.8169014084507045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126</v>
      </c>
      <c r="P21" s="124">
        <v>144</v>
      </c>
      <c r="Q21" s="124">
        <v>51663412</v>
      </c>
      <c r="R21" s="47">
        <f t="shared" si="4"/>
        <v>6147</v>
      </c>
      <c r="S21" s="48">
        <f t="shared" si="5"/>
        <v>147.52799999999999</v>
      </c>
      <c r="T21" s="48">
        <f t="shared" si="6"/>
        <v>6.1470000000000002</v>
      </c>
      <c r="U21" s="125">
        <v>9.1</v>
      </c>
      <c r="V21" s="125">
        <f t="shared" si="7"/>
        <v>9.1</v>
      </c>
      <c r="W21" s="126" t="s">
        <v>133</v>
      </c>
      <c r="X21" s="128">
        <v>1188</v>
      </c>
      <c r="Y21" s="128">
        <v>0</v>
      </c>
      <c r="Z21" s="128">
        <v>1187</v>
      </c>
      <c r="AA21" s="128">
        <v>1185</v>
      </c>
      <c r="AB21" s="128">
        <v>1187</v>
      </c>
      <c r="AC21" s="49" t="s">
        <v>90</v>
      </c>
      <c r="AD21" s="49" t="s">
        <v>90</v>
      </c>
      <c r="AE21" s="49" t="s">
        <v>90</v>
      </c>
      <c r="AF21" s="127" t="s">
        <v>90</v>
      </c>
      <c r="AG21" s="127">
        <v>40343444</v>
      </c>
      <c r="AH21" s="50">
        <f t="shared" si="9"/>
        <v>1376</v>
      </c>
      <c r="AI21" s="51">
        <f t="shared" si="8"/>
        <v>223.84903204815356</v>
      </c>
      <c r="AJ21" s="108">
        <v>1</v>
      </c>
      <c r="AK21" s="108">
        <v>0</v>
      </c>
      <c r="AL21" s="108">
        <v>1</v>
      </c>
      <c r="AM21" s="108">
        <v>1</v>
      </c>
      <c r="AN21" s="108">
        <v>1</v>
      </c>
      <c r="AO21" s="108">
        <v>0</v>
      </c>
      <c r="AP21" s="128">
        <v>9194459</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126</v>
      </c>
      <c r="P22" s="124">
        <v>145</v>
      </c>
      <c r="Q22" s="124">
        <v>51669671</v>
      </c>
      <c r="R22" s="47">
        <f t="shared" si="4"/>
        <v>6259</v>
      </c>
      <c r="S22" s="48">
        <f t="shared" si="5"/>
        <v>150.21600000000001</v>
      </c>
      <c r="T22" s="48">
        <f t="shared" si="6"/>
        <v>6.2590000000000003</v>
      </c>
      <c r="U22" s="125">
        <v>8</v>
      </c>
      <c r="V22" s="125">
        <f t="shared" si="7"/>
        <v>8</v>
      </c>
      <c r="W22" s="126" t="s">
        <v>133</v>
      </c>
      <c r="X22" s="128">
        <v>1188</v>
      </c>
      <c r="Y22" s="128">
        <v>0</v>
      </c>
      <c r="Z22" s="128">
        <v>1187</v>
      </c>
      <c r="AA22" s="128">
        <v>1185</v>
      </c>
      <c r="AB22" s="128">
        <v>1187</v>
      </c>
      <c r="AC22" s="49" t="s">
        <v>90</v>
      </c>
      <c r="AD22" s="49" t="s">
        <v>90</v>
      </c>
      <c r="AE22" s="49" t="s">
        <v>90</v>
      </c>
      <c r="AF22" s="127" t="s">
        <v>90</v>
      </c>
      <c r="AG22" s="127">
        <v>40344916</v>
      </c>
      <c r="AH22" s="50">
        <f t="shared" si="9"/>
        <v>1472</v>
      </c>
      <c r="AI22" s="51">
        <f t="shared" si="8"/>
        <v>235.18133887202427</v>
      </c>
      <c r="AJ22" s="108">
        <v>1</v>
      </c>
      <c r="AK22" s="108">
        <v>0</v>
      </c>
      <c r="AL22" s="108">
        <v>1</v>
      </c>
      <c r="AM22" s="108">
        <v>1</v>
      </c>
      <c r="AN22" s="108">
        <v>1</v>
      </c>
      <c r="AO22" s="108">
        <v>0</v>
      </c>
      <c r="AP22" s="128">
        <v>9194459</v>
      </c>
      <c r="AQ22" s="128">
        <f t="shared" si="0"/>
        <v>0</v>
      </c>
      <c r="AR22" s="52"/>
      <c r="AS22" s="53" t="s">
        <v>101</v>
      </c>
      <c r="AV22" s="56" t="s">
        <v>110</v>
      </c>
      <c r="AY22" s="111"/>
    </row>
    <row r="23" spans="1:51" x14ac:dyDescent="0.25">
      <c r="A23" s="107" t="s">
        <v>128</v>
      </c>
      <c r="B23" s="41">
        <v>2.5</v>
      </c>
      <c r="C23" s="41">
        <v>0.54166666666666696</v>
      </c>
      <c r="D23" s="123">
        <v>6</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127</v>
      </c>
      <c r="P23" s="124">
        <v>141</v>
      </c>
      <c r="Q23" s="124">
        <v>51675658</v>
      </c>
      <c r="R23" s="47">
        <f t="shared" si="4"/>
        <v>5987</v>
      </c>
      <c r="S23" s="48">
        <f t="shared" si="5"/>
        <v>143.68799999999999</v>
      </c>
      <c r="T23" s="48">
        <f t="shared" si="6"/>
        <v>5.9870000000000001</v>
      </c>
      <c r="U23" s="125">
        <v>7</v>
      </c>
      <c r="V23" s="125">
        <f t="shared" si="7"/>
        <v>7</v>
      </c>
      <c r="W23" s="126" t="s">
        <v>133</v>
      </c>
      <c r="X23" s="128">
        <v>1128</v>
      </c>
      <c r="Y23" s="128">
        <v>0</v>
      </c>
      <c r="Z23" s="128">
        <v>1186</v>
      </c>
      <c r="AA23" s="128">
        <v>1185</v>
      </c>
      <c r="AB23" s="128">
        <v>1187</v>
      </c>
      <c r="AC23" s="49" t="s">
        <v>90</v>
      </c>
      <c r="AD23" s="49" t="s">
        <v>90</v>
      </c>
      <c r="AE23" s="49" t="s">
        <v>90</v>
      </c>
      <c r="AF23" s="127" t="s">
        <v>90</v>
      </c>
      <c r="AG23" s="127">
        <v>40346324</v>
      </c>
      <c r="AH23" s="50">
        <f t="shared" si="9"/>
        <v>1408</v>
      </c>
      <c r="AI23" s="51">
        <f t="shared" si="8"/>
        <v>235.17621513278769</v>
      </c>
      <c r="AJ23" s="108">
        <v>1</v>
      </c>
      <c r="AK23" s="108">
        <v>0</v>
      </c>
      <c r="AL23" s="108">
        <v>1</v>
      </c>
      <c r="AM23" s="108">
        <v>1</v>
      </c>
      <c r="AN23" s="108">
        <v>1</v>
      </c>
      <c r="AO23" s="108">
        <v>0</v>
      </c>
      <c r="AP23" s="128">
        <v>9194459</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131</v>
      </c>
      <c r="P24" s="124">
        <v>139</v>
      </c>
      <c r="Q24" s="124">
        <v>51681609</v>
      </c>
      <c r="R24" s="47">
        <f t="shared" si="4"/>
        <v>5951</v>
      </c>
      <c r="S24" s="48">
        <f t="shared" si="5"/>
        <v>142.82400000000001</v>
      </c>
      <c r="T24" s="48">
        <f t="shared" si="6"/>
        <v>5.9509999999999996</v>
      </c>
      <c r="U24" s="125">
        <v>6.3</v>
      </c>
      <c r="V24" s="125">
        <f t="shared" si="7"/>
        <v>6.3</v>
      </c>
      <c r="W24" s="126" t="s">
        <v>133</v>
      </c>
      <c r="X24" s="128">
        <v>1046</v>
      </c>
      <c r="Y24" s="128">
        <v>0</v>
      </c>
      <c r="Z24" s="128">
        <v>1187</v>
      </c>
      <c r="AA24" s="128">
        <v>1185</v>
      </c>
      <c r="AB24" s="128">
        <v>1186</v>
      </c>
      <c r="AC24" s="49" t="s">
        <v>90</v>
      </c>
      <c r="AD24" s="49" t="s">
        <v>90</v>
      </c>
      <c r="AE24" s="49" t="s">
        <v>90</v>
      </c>
      <c r="AF24" s="127" t="s">
        <v>90</v>
      </c>
      <c r="AG24" s="127">
        <v>40347704</v>
      </c>
      <c r="AH24" s="50">
        <f t="shared" si="9"/>
        <v>1380</v>
      </c>
      <c r="AI24" s="51">
        <f t="shared" si="8"/>
        <v>231.89379936145187</v>
      </c>
      <c r="AJ24" s="108">
        <v>1</v>
      </c>
      <c r="AK24" s="108">
        <v>0</v>
      </c>
      <c r="AL24" s="108">
        <v>1</v>
      </c>
      <c r="AM24" s="108">
        <v>1</v>
      </c>
      <c r="AN24" s="108">
        <v>1</v>
      </c>
      <c r="AO24" s="108">
        <v>0</v>
      </c>
      <c r="AP24" s="128">
        <v>9194459</v>
      </c>
      <c r="AQ24" s="128">
        <f t="shared" si="0"/>
        <v>0</v>
      </c>
      <c r="AR24" s="54">
        <v>1.18</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130</v>
      </c>
      <c r="P25" s="124">
        <v>138</v>
      </c>
      <c r="Q25" s="124">
        <v>51687425</v>
      </c>
      <c r="R25" s="47">
        <f t="shared" si="4"/>
        <v>5816</v>
      </c>
      <c r="S25" s="48">
        <f t="shared" si="5"/>
        <v>139.584</v>
      </c>
      <c r="T25" s="48">
        <f t="shared" si="6"/>
        <v>5.8159999999999998</v>
      </c>
      <c r="U25" s="125">
        <v>5.8</v>
      </c>
      <c r="V25" s="125">
        <f t="shared" si="7"/>
        <v>5.8</v>
      </c>
      <c r="W25" s="126" t="s">
        <v>133</v>
      </c>
      <c r="X25" s="128">
        <v>1045</v>
      </c>
      <c r="Y25" s="128">
        <v>0</v>
      </c>
      <c r="Z25" s="128">
        <v>1186</v>
      </c>
      <c r="AA25" s="128">
        <v>1185</v>
      </c>
      <c r="AB25" s="128">
        <v>1186</v>
      </c>
      <c r="AC25" s="49" t="s">
        <v>90</v>
      </c>
      <c r="AD25" s="49" t="s">
        <v>90</v>
      </c>
      <c r="AE25" s="49" t="s">
        <v>90</v>
      </c>
      <c r="AF25" s="127" t="s">
        <v>90</v>
      </c>
      <c r="AG25" s="127">
        <v>40349060</v>
      </c>
      <c r="AH25" s="50">
        <f t="shared" si="9"/>
        <v>1356</v>
      </c>
      <c r="AI25" s="51">
        <f t="shared" si="8"/>
        <v>233.1499312242091</v>
      </c>
      <c r="AJ25" s="108">
        <v>1</v>
      </c>
      <c r="AK25" s="108">
        <v>0</v>
      </c>
      <c r="AL25" s="108">
        <v>1</v>
      </c>
      <c r="AM25" s="108">
        <v>1</v>
      </c>
      <c r="AN25" s="108">
        <v>1</v>
      </c>
      <c r="AO25" s="108">
        <v>0</v>
      </c>
      <c r="AP25" s="128">
        <v>9194459</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130</v>
      </c>
      <c r="P26" s="124">
        <v>134</v>
      </c>
      <c r="Q26" s="124">
        <v>51693085</v>
      </c>
      <c r="R26" s="47">
        <f t="shared" si="4"/>
        <v>5660</v>
      </c>
      <c r="S26" s="48">
        <f t="shared" si="5"/>
        <v>135.84</v>
      </c>
      <c r="T26" s="48">
        <f t="shared" si="6"/>
        <v>5.66</v>
      </c>
      <c r="U26" s="125">
        <v>5.4</v>
      </c>
      <c r="V26" s="125">
        <f t="shared" si="7"/>
        <v>5.4</v>
      </c>
      <c r="W26" s="126" t="s">
        <v>133</v>
      </c>
      <c r="X26" s="128">
        <v>1046</v>
      </c>
      <c r="Y26" s="128">
        <v>0</v>
      </c>
      <c r="Z26" s="128">
        <v>1186</v>
      </c>
      <c r="AA26" s="128">
        <v>1185</v>
      </c>
      <c r="AB26" s="128">
        <v>1186</v>
      </c>
      <c r="AC26" s="49" t="s">
        <v>90</v>
      </c>
      <c r="AD26" s="49" t="s">
        <v>90</v>
      </c>
      <c r="AE26" s="49" t="s">
        <v>90</v>
      </c>
      <c r="AF26" s="127" t="s">
        <v>90</v>
      </c>
      <c r="AG26" s="127">
        <v>40350380</v>
      </c>
      <c r="AH26" s="50">
        <f t="shared" si="9"/>
        <v>1320</v>
      </c>
      <c r="AI26" s="51">
        <f t="shared" si="8"/>
        <v>233.21554770318019</v>
      </c>
      <c r="AJ26" s="108">
        <v>1</v>
      </c>
      <c r="AK26" s="108">
        <v>0</v>
      </c>
      <c r="AL26" s="108">
        <v>1</v>
      </c>
      <c r="AM26" s="108">
        <v>1</v>
      </c>
      <c r="AN26" s="108">
        <v>1</v>
      </c>
      <c r="AO26" s="108">
        <v>0</v>
      </c>
      <c r="AP26" s="128">
        <v>9194459</v>
      </c>
      <c r="AQ26" s="128">
        <f t="shared" si="0"/>
        <v>0</v>
      </c>
      <c r="AR26" s="52"/>
      <c r="AS26" s="53" t="s">
        <v>113</v>
      </c>
      <c r="AV26" s="59" t="s">
        <v>114</v>
      </c>
      <c r="AW26" s="59">
        <v>1.01325</v>
      </c>
      <c r="AY26" s="111"/>
    </row>
    <row r="27" spans="1:51" x14ac:dyDescent="0.25">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129</v>
      </c>
      <c r="P27" s="124">
        <v>139</v>
      </c>
      <c r="Q27" s="124">
        <v>51698854</v>
      </c>
      <c r="R27" s="47">
        <f t="shared" si="4"/>
        <v>5769</v>
      </c>
      <c r="S27" s="48">
        <f t="shared" si="5"/>
        <v>138.45599999999999</v>
      </c>
      <c r="T27" s="48">
        <f t="shared" si="6"/>
        <v>5.7690000000000001</v>
      </c>
      <c r="U27" s="125">
        <v>5</v>
      </c>
      <c r="V27" s="125">
        <f t="shared" si="7"/>
        <v>5</v>
      </c>
      <c r="W27" s="126" t="s">
        <v>133</v>
      </c>
      <c r="X27" s="128">
        <v>1047</v>
      </c>
      <c r="Y27" s="128">
        <v>0</v>
      </c>
      <c r="Z27" s="128">
        <v>1186</v>
      </c>
      <c r="AA27" s="128">
        <v>1185</v>
      </c>
      <c r="AB27" s="128">
        <v>1186</v>
      </c>
      <c r="AC27" s="49" t="s">
        <v>90</v>
      </c>
      <c r="AD27" s="49" t="s">
        <v>90</v>
      </c>
      <c r="AE27" s="49" t="s">
        <v>90</v>
      </c>
      <c r="AF27" s="127" t="s">
        <v>90</v>
      </c>
      <c r="AG27" s="127">
        <v>40351728</v>
      </c>
      <c r="AH27" s="50">
        <f t="shared" si="9"/>
        <v>1348</v>
      </c>
      <c r="AI27" s="51">
        <f t="shared" si="8"/>
        <v>233.66267984052695</v>
      </c>
      <c r="AJ27" s="108">
        <v>1</v>
      </c>
      <c r="AK27" s="108">
        <v>0</v>
      </c>
      <c r="AL27" s="108">
        <v>1</v>
      </c>
      <c r="AM27" s="108">
        <v>1</v>
      </c>
      <c r="AN27" s="108">
        <v>1</v>
      </c>
      <c r="AO27" s="108">
        <v>0</v>
      </c>
      <c r="AP27" s="128">
        <v>9194459</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133</v>
      </c>
      <c r="P28" s="124">
        <v>138</v>
      </c>
      <c r="Q28" s="124">
        <v>51704536</v>
      </c>
      <c r="R28" s="47">
        <f t="shared" si="4"/>
        <v>5682</v>
      </c>
      <c r="S28" s="48">
        <f t="shared" si="5"/>
        <v>136.36799999999999</v>
      </c>
      <c r="T28" s="48">
        <f t="shared" si="6"/>
        <v>5.6820000000000004</v>
      </c>
      <c r="U28" s="125">
        <v>4.5999999999999996</v>
      </c>
      <c r="V28" s="125">
        <f t="shared" si="7"/>
        <v>4.5999999999999996</v>
      </c>
      <c r="W28" s="126" t="s">
        <v>133</v>
      </c>
      <c r="X28" s="128">
        <v>996</v>
      </c>
      <c r="Y28" s="128">
        <v>0</v>
      </c>
      <c r="Z28" s="128">
        <v>1186</v>
      </c>
      <c r="AA28" s="128">
        <v>1185</v>
      </c>
      <c r="AB28" s="128">
        <v>1187</v>
      </c>
      <c r="AC28" s="49" t="s">
        <v>90</v>
      </c>
      <c r="AD28" s="49" t="s">
        <v>90</v>
      </c>
      <c r="AE28" s="49" t="s">
        <v>90</v>
      </c>
      <c r="AF28" s="127" t="s">
        <v>90</v>
      </c>
      <c r="AG28" s="127">
        <v>40353044</v>
      </c>
      <c r="AH28" s="50">
        <f t="shared" si="9"/>
        <v>1316</v>
      </c>
      <c r="AI28" s="51">
        <f t="shared" si="8"/>
        <v>231.60858852516719</v>
      </c>
      <c r="AJ28" s="108">
        <v>1</v>
      </c>
      <c r="AK28" s="108">
        <v>0</v>
      </c>
      <c r="AL28" s="108">
        <v>1</v>
      </c>
      <c r="AM28" s="108">
        <v>1</v>
      </c>
      <c r="AN28" s="108">
        <v>1</v>
      </c>
      <c r="AO28" s="108">
        <v>0</v>
      </c>
      <c r="AP28" s="128">
        <v>9194459</v>
      </c>
      <c r="AQ28" s="128">
        <f t="shared" si="0"/>
        <v>0</v>
      </c>
      <c r="AR28" s="54">
        <v>1.1200000000000001</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134</v>
      </c>
      <c r="P29" s="124">
        <v>136</v>
      </c>
      <c r="Q29" s="124">
        <v>51710236</v>
      </c>
      <c r="R29" s="47">
        <f t="shared" si="4"/>
        <v>5700</v>
      </c>
      <c r="S29" s="48">
        <f t="shared" si="5"/>
        <v>136.80000000000001</v>
      </c>
      <c r="T29" s="48">
        <f t="shared" si="6"/>
        <v>5.7</v>
      </c>
      <c r="U29" s="125">
        <v>4.4000000000000004</v>
      </c>
      <c r="V29" s="125">
        <f t="shared" si="7"/>
        <v>4.4000000000000004</v>
      </c>
      <c r="W29" s="126" t="s">
        <v>133</v>
      </c>
      <c r="X29" s="128">
        <v>995</v>
      </c>
      <c r="Y29" s="128">
        <v>0</v>
      </c>
      <c r="Z29" s="128">
        <v>1186</v>
      </c>
      <c r="AA29" s="128">
        <v>1185</v>
      </c>
      <c r="AB29" s="128">
        <v>1186</v>
      </c>
      <c r="AC29" s="49" t="s">
        <v>90</v>
      </c>
      <c r="AD29" s="49" t="s">
        <v>90</v>
      </c>
      <c r="AE29" s="49" t="s">
        <v>90</v>
      </c>
      <c r="AF29" s="127" t="s">
        <v>90</v>
      </c>
      <c r="AG29" s="127">
        <v>40354372</v>
      </c>
      <c r="AH29" s="50">
        <f t="shared" si="9"/>
        <v>1328</v>
      </c>
      <c r="AI29" s="51">
        <f t="shared" si="8"/>
        <v>232.98245614035088</v>
      </c>
      <c r="AJ29" s="108">
        <v>1</v>
      </c>
      <c r="AK29" s="108">
        <v>0</v>
      </c>
      <c r="AL29" s="108">
        <v>1</v>
      </c>
      <c r="AM29" s="108">
        <v>1</v>
      </c>
      <c r="AN29" s="108">
        <v>1</v>
      </c>
      <c r="AO29" s="108">
        <v>0</v>
      </c>
      <c r="AP29" s="128">
        <v>9194459</v>
      </c>
      <c r="AQ29" s="128">
        <f t="shared" si="0"/>
        <v>0</v>
      </c>
      <c r="AR29" s="52"/>
      <c r="AS29" s="53" t="s">
        <v>113</v>
      </c>
      <c r="AY29" s="111"/>
    </row>
    <row r="30" spans="1:51" x14ac:dyDescent="0.25">
      <c r="B30" s="41">
        <v>2.7916666666666701</v>
      </c>
      <c r="C30" s="41">
        <v>0.83333333333333703</v>
      </c>
      <c r="D30" s="123">
        <v>7</v>
      </c>
      <c r="E30" s="42">
        <f t="shared" si="1"/>
        <v>4.9295774647887329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109</v>
      </c>
      <c r="P30" s="124">
        <v>128</v>
      </c>
      <c r="Q30" s="124">
        <v>51715753</v>
      </c>
      <c r="R30" s="47">
        <f t="shared" si="4"/>
        <v>5517</v>
      </c>
      <c r="S30" s="48">
        <f t="shared" si="5"/>
        <v>132.40799999999999</v>
      </c>
      <c r="T30" s="48">
        <f t="shared" si="6"/>
        <v>5.5170000000000003</v>
      </c>
      <c r="U30" s="125">
        <v>3.5</v>
      </c>
      <c r="V30" s="125">
        <f t="shared" si="7"/>
        <v>3.5</v>
      </c>
      <c r="W30" s="126" t="s">
        <v>144</v>
      </c>
      <c r="X30" s="128">
        <v>1118</v>
      </c>
      <c r="Y30" s="128">
        <v>0</v>
      </c>
      <c r="Z30" s="128">
        <v>1186</v>
      </c>
      <c r="AA30" s="128">
        <v>0</v>
      </c>
      <c r="AB30" s="128">
        <v>1187</v>
      </c>
      <c r="AC30" s="49" t="s">
        <v>90</v>
      </c>
      <c r="AD30" s="49" t="s">
        <v>90</v>
      </c>
      <c r="AE30" s="49" t="s">
        <v>90</v>
      </c>
      <c r="AF30" s="127" t="s">
        <v>90</v>
      </c>
      <c r="AG30" s="127">
        <v>40355516</v>
      </c>
      <c r="AH30" s="50">
        <f t="shared" si="9"/>
        <v>1144</v>
      </c>
      <c r="AI30" s="51">
        <f t="shared" si="8"/>
        <v>207.35907195939822</v>
      </c>
      <c r="AJ30" s="108">
        <v>1</v>
      </c>
      <c r="AK30" s="108">
        <v>0</v>
      </c>
      <c r="AL30" s="108">
        <v>1</v>
      </c>
      <c r="AM30" s="108">
        <v>0</v>
      </c>
      <c r="AN30" s="108">
        <v>1</v>
      </c>
      <c r="AO30" s="108">
        <v>0</v>
      </c>
      <c r="AP30" s="128">
        <v>9194459</v>
      </c>
      <c r="AQ30" s="128">
        <f t="shared" si="0"/>
        <v>0</v>
      </c>
      <c r="AR30" s="52"/>
      <c r="AS30" s="53" t="s">
        <v>113</v>
      </c>
      <c r="AV30" s="370" t="s">
        <v>117</v>
      </c>
      <c r="AW30" s="370"/>
      <c r="AY30" s="111"/>
    </row>
    <row r="31" spans="1:51" x14ac:dyDescent="0.25">
      <c r="B31" s="41">
        <v>2.8333333333333299</v>
      </c>
      <c r="C31" s="41">
        <v>0.875000000000004</v>
      </c>
      <c r="D31" s="123">
        <v>8</v>
      </c>
      <c r="E31" s="42">
        <f t="shared" si="1"/>
        <v>5.6338028169014089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109</v>
      </c>
      <c r="P31" s="124">
        <v>127</v>
      </c>
      <c r="Q31" s="124">
        <v>51721148</v>
      </c>
      <c r="R31" s="47">
        <f t="shared" si="4"/>
        <v>5395</v>
      </c>
      <c r="S31" s="48">
        <f t="shared" si="5"/>
        <v>129.47999999999999</v>
      </c>
      <c r="T31" s="48">
        <f t="shared" si="6"/>
        <v>5.3949999999999996</v>
      </c>
      <c r="U31" s="125">
        <v>2.7</v>
      </c>
      <c r="V31" s="125">
        <f t="shared" si="7"/>
        <v>2.7</v>
      </c>
      <c r="W31" s="126" t="s">
        <v>144</v>
      </c>
      <c r="X31" s="128">
        <v>1118</v>
      </c>
      <c r="Y31" s="128">
        <v>0</v>
      </c>
      <c r="Z31" s="128">
        <v>1188</v>
      </c>
      <c r="AA31" s="128">
        <v>0</v>
      </c>
      <c r="AB31" s="128">
        <v>1187</v>
      </c>
      <c r="AC31" s="49" t="s">
        <v>90</v>
      </c>
      <c r="AD31" s="49" t="s">
        <v>90</v>
      </c>
      <c r="AE31" s="49" t="s">
        <v>90</v>
      </c>
      <c r="AF31" s="127" t="s">
        <v>90</v>
      </c>
      <c r="AG31" s="127">
        <v>40356620</v>
      </c>
      <c r="AH31" s="50">
        <f t="shared" si="9"/>
        <v>1104</v>
      </c>
      <c r="AI31" s="51">
        <f t="shared" si="8"/>
        <v>204.63392029657092</v>
      </c>
      <c r="AJ31" s="108">
        <v>1</v>
      </c>
      <c r="AK31" s="108">
        <v>0</v>
      </c>
      <c r="AL31" s="108">
        <v>1</v>
      </c>
      <c r="AM31" s="108">
        <v>0</v>
      </c>
      <c r="AN31" s="108">
        <v>1</v>
      </c>
      <c r="AO31" s="108">
        <v>0</v>
      </c>
      <c r="AP31" s="128">
        <v>9194459</v>
      </c>
      <c r="AQ31" s="128">
        <f t="shared" si="0"/>
        <v>0</v>
      </c>
      <c r="AR31" s="52"/>
      <c r="AS31" s="53" t="s">
        <v>113</v>
      </c>
      <c r="AV31" s="60" t="s">
        <v>29</v>
      </c>
      <c r="AW31" s="60" t="s">
        <v>74</v>
      </c>
      <c r="AY31" s="111"/>
    </row>
    <row r="32" spans="1:51" x14ac:dyDescent="0.25">
      <c r="B32" s="41">
        <v>2.875</v>
      </c>
      <c r="C32" s="41">
        <v>0.91666666666667096</v>
      </c>
      <c r="D32" s="123">
        <v>7</v>
      </c>
      <c r="E32" s="42">
        <f t="shared" si="1"/>
        <v>4.9295774647887329</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105</v>
      </c>
      <c r="P32" s="124">
        <v>122</v>
      </c>
      <c r="Q32" s="124">
        <v>51726214</v>
      </c>
      <c r="R32" s="47">
        <f t="shared" si="4"/>
        <v>5066</v>
      </c>
      <c r="S32" s="48">
        <f t="shared" si="5"/>
        <v>121.584</v>
      </c>
      <c r="T32" s="48">
        <f t="shared" si="6"/>
        <v>5.0659999999999998</v>
      </c>
      <c r="U32" s="125">
        <v>1.9</v>
      </c>
      <c r="V32" s="125">
        <f t="shared" si="7"/>
        <v>1.9</v>
      </c>
      <c r="W32" s="126" t="s">
        <v>144</v>
      </c>
      <c r="X32" s="128">
        <v>1118</v>
      </c>
      <c r="Y32" s="128">
        <v>0</v>
      </c>
      <c r="Z32" s="128">
        <v>1188</v>
      </c>
      <c r="AA32" s="128">
        <v>0</v>
      </c>
      <c r="AB32" s="128">
        <v>1188</v>
      </c>
      <c r="AC32" s="49" t="s">
        <v>90</v>
      </c>
      <c r="AD32" s="49" t="s">
        <v>90</v>
      </c>
      <c r="AE32" s="49" t="s">
        <v>90</v>
      </c>
      <c r="AF32" s="127" t="s">
        <v>90</v>
      </c>
      <c r="AG32" s="127">
        <v>40357684</v>
      </c>
      <c r="AH32" s="50">
        <f t="shared" si="9"/>
        <v>1064</v>
      </c>
      <c r="AI32" s="51">
        <f t="shared" si="8"/>
        <v>210.0276352151599</v>
      </c>
      <c r="AJ32" s="108">
        <v>1</v>
      </c>
      <c r="AK32" s="108">
        <v>0</v>
      </c>
      <c r="AL32" s="108">
        <v>1</v>
      </c>
      <c r="AM32" s="108">
        <v>0</v>
      </c>
      <c r="AN32" s="108">
        <v>1</v>
      </c>
      <c r="AO32" s="108">
        <v>0</v>
      </c>
      <c r="AP32" s="128">
        <v>9194459</v>
      </c>
      <c r="AQ32" s="128">
        <f t="shared" si="0"/>
        <v>0</v>
      </c>
      <c r="AR32" s="54">
        <v>1.24</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8</v>
      </c>
      <c r="E33" s="42">
        <f t="shared" si="1"/>
        <v>5.6338028169014089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122</v>
      </c>
      <c r="P33" s="124">
        <v>98</v>
      </c>
      <c r="Q33" s="124">
        <v>51730673</v>
      </c>
      <c r="R33" s="47">
        <f t="shared" si="4"/>
        <v>4459</v>
      </c>
      <c r="S33" s="48">
        <f t="shared" si="5"/>
        <v>107.01600000000001</v>
      </c>
      <c r="T33" s="48">
        <f t="shared" si="6"/>
        <v>4.4589999999999996</v>
      </c>
      <c r="U33" s="125">
        <v>2.4</v>
      </c>
      <c r="V33" s="125">
        <f t="shared" si="7"/>
        <v>2.4</v>
      </c>
      <c r="W33" s="126" t="s">
        <v>144</v>
      </c>
      <c r="X33" s="128">
        <v>0</v>
      </c>
      <c r="Y33" s="128">
        <v>0</v>
      </c>
      <c r="Z33" s="128">
        <v>1047</v>
      </c>
      <c r="AA33" s="128">
        <v>0</v>
      </c>
      <c r="AB33" s="128">
        <v>1118</v>
      </c>
      <c r="AC33" s="49" t="s">
        <v>90</v>
      </c>
      <c r="AD33" s="49" t="s">
        <v>90</v>
      </c>
      <c r="AE33" s="49" t="s">
        <v>90</v>
      </c>
      <c r="AF33" s="127" t="s">
        <v>90</v>
      </c>
      <c r="AG33" s="127">
        <v>40358552</v>
      </c>
      <c r="AH33" s="50">
        <f t="shared" si="9"/>
        <v>868</v>
      </c>
      <c r="AI33" s="51">
        <f t="shared" si="8"/>
        <v>194.6624803767661</v>
      </c>
      <c r="AJ33" s="108">
        <v>0</v>
      </c>
      <c r="AK33" s="108">
        <v>0</v>
      </c>
      <c r="AL33" s="108">
        <v>1</v>
      </c>
      <c r="AM33" s="108">
        <v>0</v>
      </c>
      <c r="AN33" s="108">
        <v>1</v>
      </c>
      <c r="AO33" s="108">
        <v>0.3</v>
      </c>
      <c r="AP33" s="128">
        <v>9195149</v>
      </c>
      <c r="AQ33" s="128">
        <f t="shared" si="0"/>
        <v>690</v>
      </c>
      <c r="AR33" s="52"/>
      <c r="AS33" s="53" t="s">
        <v>113</v>
      </c>
      <c r="AY33" s="111"/>
    </row>
    <row r="34" spans="2:51" x14ac:dyDescent="0.25">
      <c r="B34" s="41">
        <v>2.9583333333333299</v>
      </c>
      <c r="C34" s="41">
        <v>1</v>
      </c>
      <c r="D34" s="123">
        <v>10</v>
      </c>
      <c r="E34" s="42">
        <f t="shared" si="1"/>
        <v>7.042253521126761</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122</v>
      </c>
      <c r="P34" s="124">
        <v>97</v>
      </c>
      <c r="Q34" s="124">
        <v>51734783</v>
      </c>
      <c r="R34" s="47">
        <f t="shared" si="4"/>
        <v>4110</v>
      </c>
      <c r="S34" s="48">
        <f t="shared" si="5"/>
        <v>98.64</v>
      </c>
      <c r="T34" s="48">
        <f t="shared" si="6"/>
        <v>4.1100000000000003</v>
      </c>
      <c r="U34" s="125">
        <v>3.6</v>
      </c>
      <c r="V34" s="125">
        <f t="shared" si="7"/>
        <v>3.6</v>
      </c>
      <c r="W34" s="126" t="s">
        <v>144</v>
      </c>
      <c r="X34" s="128">
        <v>0</v>
      </c>
      <c r="Y34" s="128">
        <v>0</v>
      </c>
      <c r="Z34" s="128">
        <v>1046</v>
      </c>
      <c r="AA34" s="128">
        <v>0</v>
      </c>
      <c r="AB34" s="128">
        <v>1047</v>
      </c>
      <c r="AC34" s="49" t="s">
        <v>90</v>
      </c>
      <c r="AD34" s="49" t="s">
        <v>90</v>
      </c>
      <c r="AE34" s="49" t="s">
        <v>90</v>
      </c>
      <c r="AF34" s="127" t="s">
        <v>90</v>
      </c>
      <c r="AG34" s="127">
        <v>40359300</v>
      </c>
      <c r="AH34" s="50">
        <f t="shared" si="9"/>
        <v>748</v>
      </c>
      <c r="AI34" s="51">
        <f t="shared" si="8"/>
        <v>181.99513381995132</v>
      </c>
      <c r="AJ34" s="108">
        <v>0</v>
      </c>
      <c r="AK34" s="108">
        <v>0</v>
      </c>
      <c r="AL34" s="108">
        <v>1</v>
      </c>
      <c r="AM34" s="108">
        <v>0</v>
      </c>
      <c r="AN34" s="108">
        <v>1</v>
      </c>
      <c r="AO34" s="108">
        <v>0.3</v>
      </c>
      <c r="AP34" s="128">
        <v>9196254</v>
      </c>
      <c r="AQ34" s="128">
        <f t="shared" si="0"/>
        <v>1105</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125117</v>
      </c>
      <c r="S35" s="67">
        <f>AVERAGE(S11:S34)</f>
        <v>125.117</v>
      </c>
      <c r="T35" s="67">
        <f>SUM(T11:T34)</f>
        <v>125.11699999999999</v>
      </c>
      <c r="U35" s="104"/>
      <c r="V35" s="104"/>
      <c r="W35" s="58"/>
      <c r="X35" s="96"/>
      <c r="Y35" s="97"/>
      <c r="Z35" s="97"/>
      <c r="AA35" s="97"/>
      <c r="AB35" s="98"/>
      <c r="AC35" s="96"/>
      <c r="AD35" s="97"/>
      <c r="AE35" s="98"/>
      <c r="AF35" s="99"/>
      <c r="AG35" s="68"/>
      <c r="AH35" s="69">
        <f>SUM(AH11:AH34)</f>
        <v>26220</v>
      </c>
      <c r="AI35" s="70">
        <f>$AH$35/$T35</f>
        <v>209.56384823804919</v>
      </c>
      <c r="AJ35" s="99"/>
      <c r="AK35" s="100"/>
      <c r="AL35" s="100"/>
      <c r="AM35" s="100"/>
      <c r="AN35" s="101"/>
      <c r="AO35" s="71"/>
      <c r="AP35" s="235">
        <v>6256</v>
      </c>
      <c r="AQ35" s="73">
        <f>SUM(AQ11:AQ34)</f>
        <v>6256</v>
      </c>
      <c r="AR35" s="74">
        <f>AVERAGE(AR11:AR34)</f>
        <v>1.1533333333333333</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118" t="s">
        <v>200</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201</v>
      </c>
      <c r="C41" s="116"/>
      <c r="D41" s="116"/>
      <c r="E41" s="116"/>
      <c r="F41" s="116"/>
      <c r="G41" s="116"/>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122" t="s">
        <v>130</v>
      </c>
      <c r="C42" s="116"/>
      <c r="D42" s="116"/>
      <c r="E42" s="121"/>
      <c r="F42" s="116"/>
      <c r="G42" s="116"/>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21"/>
      <c r="G44" s="121"/>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140</v>
      </c>
      <c r="C45" s="116"/>
      <c r="D45" s="116"/>
      <c r="E45" s="116"/>
      <c r="F45" s="116"/>
      <c r="G45" s="116"/>
      <c r="H45" s="116"/>
      <c r="I45" s="117"/>
      <c r="J45" s="117"/>
      <c r="K45" s="117"/>
      <c r="L45" s="117"/>
      <c r="M45" s="117"/>
      <c r="N45" s="117"/>
      <c r="O45" s="117"/>
      <c r="P45" s="117"/>
      <c r="Q45" s="117"/>
      <c r="R45" s="117"/>
      <c r="S45" s="117"/>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163</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91" t="s">
        <v>145</v>
      </c>
      <c r="C50" s="129"/>
      <c r="D50" s="129"/>
      <c r="E50" s="129"/>
      <c r="F50" s="116"/>
      <c r="G50" s="117"/>
      <c r="H50" s="117"/>
      <c r="I50" s="117"/>
      <c r="J50" s="117"/>
      <c r="K50" s="117"/>
      <c r="L50" s="117"/>
      <c r="M50" s="117"/>
      <c r="N50" s="117"/>
      <c r="O50" s="117"/>
      <c r="P50" s="117"/>
      <c r="Q50" s="120"/>
      <c r="R50" s="119"/>
      <c r="S50" s="119"/>
      <c r="T50" s="137"/>
      <c r="U50" s="112"/>
      <c r="V50" s="112"/>
      <c r="W50" s="112"/>
      <c r="X50" s="112"/>
      <c r="Y50" s="112"/>
      <c r="Z50" s="112"/>
      <c r="AA50" s="112"/>
      <c r="AB50" s="112"/>
      <c r="AC50" s="112"/>
      <c r="AK50" s="113"/>
      <c r="AL50" s="113"/>
      <c r="AM50" s="113"/>
      <c r="AN50" s="113"/>
      <c r="AO50" s="113"/>
      <c r="AP50" s="113"/>
      <c r="AQ50" s="114"/>
      <c r="AR50" s="109"/>
      <c r="AS50" s="109"/>
      <c r="AT50" s="111"/>
      <c r="AU50" s="107"/>
      <c r="AV50" s="107"/>
      <c r="AW50" s="107"/>
      <c r="AX50" s="107"/>
      <c r="AY50" s="107"/>
    </row>
    <row r="51" spans="2:51" x14ac:dyDescent="0.25">
      <c r="B51" s="118" t="s">
        <v>166</v>
      </c>
      <c r="C51" s="116"/>
      <c r="D51" s="116"/>
      <c r="E51" s="116"/>
      <c r="F51" s="130"/>
      <c r="G51" s="117"/>
      <c r="H51" s="117"/>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7"/>
      <c r="J52" s="117"/>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2:51" x14ac:dyDescent="0.25">
      <c r="B53" s="91" t="s">
        <v>174</v>
      </c>
      <c r="C53" s="116"/>
      <c r="D53" s="116"/>
      <c r="E53" s="116"/>
      <c r="F53" s="116"/>
      <c r="G53" s="116"/>
      <c r="H53" s="116"/>
      <c r="I53" s="116"/>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7"/>
      <c r="J54" s="117"/>
      <c r="K54" s="117"/>
      <c r="L54" s="117"/>
      <c r="M54" s="117"/>
      <c r="N54" s="117"/>
      <c r="O54" s="11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22"/>
      <c r="D55" s="116"/>
      <c r="E55" s="94"/>
      <c r="F55" s="116"/>
      <c r="G55" s="116"/>
      <c r="H55" s="116"/>
      <c r="I55" s="116"/>
      <c r="J55" s="117"/>
      <c r="K55" s="117"/>
      <c r="L55" s="117"/>
      <c r="M55" s="117"/>
      <c r="N55" s="117"/>
      <c r="O55" s="117"/>
      <c r="P55" s="117"/>
      <c r="Q55" s="117"/>
      <c r="R55" s="117"/>
      <c r="S55" s="117"/>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94"/>
      <c r="F56" s="116"/>
      <c r="G56" s="116"/>
      <c r="H56" s="116"/>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116"/>
      <c r="F57" s="116"/>
      <c r="G57" s="116"/>
      <c r="H57" s="116"/>
      <c r="I57" s="116"/>
      <c r="J57" s="117"/>
      <c r="K57" s="117"/>
      <c r="L57" s="117"/>
      <c r="M57" s="117"/>
      <c r="N57" s="117"/>
      <c r="O57" s="117"/>
      <c r="P57" s="117"/>
      <c r="Q57" s="117"/>
      <c r="R57" s="117"/>
      <c r="S57" s="117"/>
      <c r="T57" s="120"/>
      <c r="U57" s="82"/>
      <c r="V57" s="82"/>
      <c r="W57" s="112"/>
      <c r="X57" s="112"/>
      <c r="Y57" s="112"/>
      <c r="Z57" s="92"/>
      <c r="AA57" s="112"/>
      <c r="AB57" s="112"/>
      <c r="AC57" s="112"/>
      <c r="AD57" s="112"/>
      <c r="AE57" s="112"/>
      <c r="AM57" s="113"/>
      <c r="AN57" s="113"/>
      <c r="AO57" s="113"/>
      <c r="AP57" s="113"/>
      <c r="AQ57" s="113"/>
      <c r="AR57" s="113"/>
      <c r="AS57" s="114"/>
      <c r="AV57" s="111"/>
      <c r="AW57" s="107"/>
      <c r="AX57" s="107"/>
      <c r="AY57" s="107"/>
    </row>
    <row r="58" spans="2:51" x14ac:dyDescent="0.25">
      <c r="B58" s="95"/>
      <c r="C58" s="115"/>
      <c r="D58" s="116"/>
      <c r="E58" s="116"/>
      <c r="F58" s="116"/>
      <c r="G58" s="116"/>
      <c r="H58" s="116"/>
      <c r="I58" s="94"/>
      <c r="J58" s="117"/>
      <c r="K58" s="117"/>
      <c r="L58" s="117"/>
      <c r="M58" s="117"/>
      <c r="N58" s="117"/>
      <c r="O58" s="117"/>
      <c r="P58" s="117"/>
      <c r="Q58" s="117"/>
      <c r="R58" s="117"/>
      <c r="S58" s="92"/>
      <c r="T58" s="92"/>
      <c r="U58" s="92"/>
      <c r="V58" s="92"/>
      <c r="W58" s="92"/>
      <c r="X58" s="92"/>
      <c r="Y58" s="92"/>
      <c r="Z58" s="83"/>
      <c r="AA58" s="92"/>
      <c r="AB58" s="92"/>
      <c r="AC58" s="92"/>
      <c r="AD58" s="92"/>
      <c r="AE58" s="92"/>
      <c r="AF58" s="92"/>
      <c r="AG58" s="92"/>
      <c r="AH58" s="92"/>
      <c r="AI58" s="92"/>
      <c r="AJ58" s="92"/>
      <c r="AK58" s="92"/>
      <c r="AL58" s="92"/>
      <c r="AM58" s="92"/>
      <c r="AN58" s="92"/>
      <c r="AO58" s="92"/>
      <c r="AP58" s="92"/>
      <c r="AQ58" s="92"/>
      <c r="AR58" s="92"/>
      <c r="AS58" s="92"/>
      <c r="AT58" s="92"/>
      <c r="AU58" s="92"/>
      <c r="AV58" s="111"/>
      <c r="AW58" s="107"/>
      <c r="AX58" s="107"/>
      <c r="AY58" s="107"/>
    </row>
    <row r="59" spans="2:51" x14ac:dyDescent="0.25">
      <c r="B59" s="95"/>
      <c r="C59" s="115"/>
      <c r="D59" s="94"/>
      <c r="E59" s="116"/>
      <c r="F59" s="116"/>
      <c r="G59" s="116"/>
      <c r="H59" s="116"/>
      <c r="I59" s="94"/>
      <c r="J59" s="92"/>
      <c r="K59" s="92"/>
      <c r="L59" s="92"/>
      <c r="M59" s="92"/>
      <c r="N59" s="92"/>
      <c r="O59" s="92"/>
      <c r="P59" s="92"/>
      <c r="Q59" s="92"/>
      <c r="R59" s="92"/>
      <c r="S59" s="92"/>
      <c r="T59" s="92"/>
      <c r="U59" s="92"/>
      <c r="V59" s="92"/>
      <c r="W59" s="83"/>
      <c r="X59" s="83"/>
      <c r="Y59" s="83"/>
      <c r="Z59" s="112"/>
      <c r="AA59" s="83"/>
      <c r="AB59" s="83"/>
      <c r="AC59" s="83"/>
      <c r="AD59" s="83"/>
      <c r="AE59" s="83"/>
      <c r="AF59" s="83"/>
      <c r="AG59" s="83"/>
      <c r="AH59" s="83"/>
      <c r="AI59" s="83"/>
      <c r="AJ59" s="83"/>
      <c r="AK59" s="83"/>
      <c r="AL59" s="83"/>
      <c r="AM59" s="83"/>
      <c r="AN59" s="83"/>
      <c r="AO59" s="83"/>
      <c r="AP59" s="83"/>
      <c r="AQ59" s="83"/>
      <c r="AR59" s="83"/>
      <c r="AS59" s="83"/>
      <c r="AT59" s="83"/>
      <c r="AU59" s="83"/>
      <c r="AV59" s="111"/>
      <c r="AW59" s="107"/>
      <c r="AX59" s="107"/>
      <c r="AY59" s="107"/>
    </row>
    <row r="60" spans="2:51" x14ac:dyDescent="0.25">
      <c r="B60" s="95"/>
      <c r="C60" s="122"/>
      <c r="D60" s="94"/>
      <c r="E60" s="116"/>
      <c r="F60" s="116"/>
      <c r="G60" s="116"/>
      <c r="H60" s="116"/>
      <c r="I60" s="116"/>
      <c r="J60" s="92"/>
      <c r="K60" s="92"/>
      <c r="L60" s="92"/>
      <c r="M60" s="92"/>
      <c r="N60" s="92"/>
      <c r="O60" s="92"/>
      <c r="P60" s="92"/>
      <c r="Q60" s="92"/>
      <c r="R60" s="92"/>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22"/>
      <c r="D61" s="116"/>
      <c r="E61" s="94"/>
      <c r="F61" s="116"/>
      <c r="G61" s="116"/>
      <c r="H61" s="116"/>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18"/>
      <c r="D62" s="116"/>
      <c r="E62" s="94"/>
      <c r="F62" s="116"/>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118"/>
      <c r="D63" s="116"/>
      <c r="E63" s="116"/>
      <c r="F63" s="94"/>
      <c r="G63" s="94"/>
      <c r="H63" s="94"/>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92"/>
      <c r="D64" s="116"/>
      <c r="E64" s="116"/>
      <c r="F64" s="94"/>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81"/>
      <c r="C65" s="122"/>
      <c r="D65" s="92"/>
      <c r="E65" s="116"/>
      <c r="F65" s="116"/>
      <c r="G65" s="116"/>
      <c r="H65" s="116"/>
      <c r="I65" s="92"/>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ht="229.5" customHeight="1" x14ac:dyDescent="0.25">
      <c r="B66" s="81"/>
      <c r="C66" s="118"/>
      <c r="D66" s="92"/>
      <c r="E66" s="116"/>
      <c r="F66" s="116"/>
      <c r="G66" s="116"/>
      <c r="H66" s="116"/>
      <c r="I66" s="116"/>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U66" s="107"/>
      <c r="AV66" s="111"/>
      <c r="AW66" s="107"/>
      <c r="AX66" s="107"/>
      <c r="AY66" s="107"/>
    </row>
    <row r="67" spans="1:51" x14ac:dyDescent="0.25">
      <c r="A67" s="112"/>
      <c r="B67" s="92"/>
      <c r="C67" s="122"/>
      <c r="D67" s="116"/>
      <c r="E67" s="92"/>
      <c r="F67" s="116"/>
      <c r="G67" s="116"/>
      <c r="H67" s="116"/>
      <c r="I67" s="113"/>
      <c r="J67" s="113"/>
      <c r="K67" s="113"/>
      <c r="L67" s="113"/>
      <c r="M67" s="113"/>
      <c r="N67" s="113"/>
      <c r="O67" s="114"/>
      <c r="P67" s="109"/>
      <c r="R67" s="111"/>
      <c r="AS67" s="107"/>
      <c r="AT67" s="107"/>
      <c r="AU67" s="107"/>
      <c r="AV67" s="107"/>
      <c r="AW67" s="107"/>
      <c r="AX67" s="107"/>
      <c r="AY67" s="107"/>
    </row>
    <row r="68" spans="1:51" x14ac:dyDescent="0.25">
      <c r="A68" s="112"/>
      <c r="B68" s="92"/>
      <c r="C68" s="90"/>
      <c r="D68" s="116"/>
      <c r="E68" s="92"/>
      <c r="F68" s="116"/>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F69" s="92"/>
      <c r="G69" s="92"/>
      <c r="H69" s="9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83"/>
      <c r="AS73" s="107"/>
      <c r="AT73" s="107"/>
      <c r="AU73" s="107"/>
      <c r="AV73" s="107"/>
      <c r="AW73" s="107"/>
      <c r="AX73" s="107"/>
      <c r="AY73" s="107"/>
    </row>
    <row r="74" spans="1:51" x14ac:dyDescent="0.25">
      <c r="A74" s="112"/>
      <c r="I74" s="113"/>
      <c r="J74" s="113"/>
      <c r="K74" s="113"/>
      <c r="L74" s="113"/>
      <c r="M74" s="113"/>
      <c r="N74" s="113"/>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R95" s="109"/>
      <c r="S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Q97" s="109"/>
      <c r="R97" s="109"/>
      <c r="S97" s="109"/>
      <c r="T97" s="109"/>
      <c r="AS97" s="107"/>
      <c r="AT97" s="107"/>
      <c r="AU97" s="107"/>
      <c r="AV97" s="107"/>
      <c r="AW97" s="107"/>
      <c r="AX97" s="107"/>
      <c r="AY97" s="107"/>
    </row>
    <row r="98" spans="15:51" x14ac:dyDescent="0.25">
      <c r="O98" s="13"/>
      <c r="P98" s="109"/>
      <c r="T98" s="109"/>
      <c r="AS98" s="107"/>
      <c r="AT98" s="107"/>
      <c r="AU98" s="107"/>
      <c r="AV98" s="107"/>
      <c r="AW98" s="107"/>
      <c r="AX98" s="107"/>
      <c r="AY98" s="107"/>
    </row>
    <row r="99" spans="15:51" x14ac:dyDescent="0.25">
      <c r="O99" s="109"/>
      <c r="Q99" s="109"/>
      <c r="R99" s="109"/>
      <c r="S99" s="109"/>
      <c r="AS99" s="107"/>
      <c r="AT99" s="107"/>
      <c r="AU99" s="107"/>
      <c r="AV99" s="107"/>
      <c r="AW99" s="107"/>
      <c r="AX99" s="107"/>
      <c r="AY99" s="107"/>
    </row>
    <row r="100" spans="15:51" x14ac:dyDescent="0.25">
      <c r="O100" s="13"/>
      <c r="P100" s="109"/>
      <c r="Q100" s="109"/>
      <c r="R100" s="109"/>
      <c r="S100" s="109"/>
      <c r="T100" s="109"/>
      <c r="AS100" s="107"/>
      <c r="AT100" s="107"/>
      <c r="AU100" s="107"/>
      <c r="AV100" s="107"/>
      <c r="AW100" s="107"/>
      <c r="AX100" s="107"/>
      <c r="AY100" s="107"/>
    </row>
    <row r="101" spans="15:51" x14ac:dyDescent="0.25">
      <c r="O101" s="13"/>
      <c r="P101" s="109"/>
      <c r="Q101" s="109"/>
      <c r="R101" s="109"/>
      <c r="S101" s="109"/>
      <c r="T101" s="109"/>
      <c r="U101" s="109"/>
      <c r="AS101" s="107"/>
      <c r="AT101" s="107"/>
      <c r="AU101" s="107"/>
      <c r="AV101" s="107"/>
      <c r="AW101" s="107"/>
      <c r="AX101" s="107"/>
      <c r="AY101" s="107"/>
    </row>
    <row r="102" spans="15:51" x14ac:dyDescent="0.25">
      <c r="O102" s="13"/>
      <c r="P102" s="109"/>
      <c r="T102" s="109"/>
      <c r="U102" s="109"/>
      <c r="AS102" s="107"/>
      <c r="AT102" s="107"/>
      <c r="AU102" s="107"/>
      <c r="AV102" s="107"/>
      <c r="AW102" s="107"/>
      <c r="AX102" s="107"/>
      <c r="AY102" s="107"/>
    </row>
    <row r="114" spans="45:51" x14ac:dyDescent="0.25">
      <c r="AS114" s="107"/>
      <c r="AT114" s="107"/>
      <c r="AU114" s="107"/>
      <c r="AV114" s="107"/>
      <c r="AW114" s="107"/>
      <c r="AX114" s="107"/>
      <c r="AY114" s="107"/>
    </row>
  </sheetData>
  <protectedRanges>
    <protectedRange sqref="N58:R58 B69 S60:T66 B61:B66 N61:R66 T43:T44 S56:T57 T55" name="Range2_12_5_1_1"/>
    <protectedRange sqref="N10 L10 L6 D6 D8 AD8 AF8 O8:U8 AJ8:AR8 AF10 AR11:AR34 L24:N31 N12:N23 N32:N34 E11:E34 G11:G34 W12:Y16 X17:Y34 N11:AG11 Z12:AG34 O12:V34" name="Range1_16_3_1_1"/>
    <protectedRange sqref="I63 J61:M66 J58:M58 I66"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7:H67 F68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67:B68 J59:R60 D65:D66 I64:I65 Z57:Z58 S58:Y59 AA58:AU59 E67:E68 G68:H69 F69" name="Range2_2_1_10_1_1_1_2"/>
    <protectedRange sqref="C64" name="Range2_2_1_10_2_1_1_1"/>
    <protectedRange sqref="G64:H64 D61 F65 E63 N57:R57" name="Range2_12_1_6_1_1"/>
    <protectedRange sqref="D56:D57 I60:I62 I57:M57 G65:H66 G58:H60 E64:E65 F66:F67 F59:F61 E57:E59" name="Range2_2_12_1_7_1_1"/>
    <protectedRange sqref="D62:D63" name="Range2_1_1_1_1_11_1_2_1_1"/>
    <protectedRange sqref="E60 G61:H61 F62" name="Range2_2_2_9_1_1_1_1"/>
    <protectedRange sqref="D58" name="Range2_1_1_1_1_1_9_1_1_1_1"/>
    <protectedRange sqref="C62 C57" name="Range2_1_1_2_1_1"/>
    <protectedRange sqref="C61" name="Range2_1_2_2_1_1"/>
    <protectedRange sqref="C60" name="Range2_3_2_1_1"/>
    <protectedRange sqref="F57:F58 E56 G57:H57" name="Range2_2_12_1_1_1_1_1"/>
    <protectedRange sqref="C56" name="Range2_1_4_2_1_1_1"/>
    <protectedRange sqref="C58:C59" name="Range2_5_1_1_1"/>
    <protectedRange sqref="E61:E62 F63:F64 G62:H63 I58:I59" name="Range2_2_1_1_1_1"/>
    <protectedRange sqref="D59:D60" name="Range2_1_1_1_1_1_1_1_1"/>
    <protectedRange sqref="AS11:AS15" name="Range1_4_1_1_1_1"/>
    <protectedRange sqref="J11:J15 J26:J34" name="Range1_1_2_1_10_1_1_1_1"/>
    <protectedRange sqref="R73" name="Range2_2_1_10_1_1_1_1_1"/>
    <protectedRange sqref="T42" name="Range2_12_5_1_1_4"/>
    <protectedRange sqref="B41:B42" name="Range2_12_5_1_1_1"/>
    <protectedRange sqref="E41 F42:H42" name="Range2_2_12_1_7_1_1_1"/>
    <protectedRange sqref="D41" name="Range2_3_2_1_3_1_1_2_10_1_1_1_1_1"/>
    <protectedRange sqref="C41" name="Range2_1_1_1_1_11_1_2_1_1_1"/>
    <protectedRange sqref="S38:S41" name="Range2_12_3_1_1_1_1"/>
    <protectedRange sqref="D38:H38 N38:R41" name="Range2_12_1_3_1_1_1_1"/>
    <protectedRange sqref="I38:M38 F39:M41 E39:E40" name="Range2_2_12_1_6_1_1_1_1"/>
    <protectedRange sqref="D39:D40" name="Range2_1_1_1_1_11_1_1_1_1_1_1"/>
    <protectedRange sqref="C39:C40" name="Range2_1_2_1_1_1_1_1"/>
    <protectedRange sqref="C38" name="Range2_3_1_1_1_1_1"/>
    <protectedRange sqref="S42" name="Range2_12_5_1_1_4_1"/>
    <protectedRange sqref="Q42:R42" name="Range2_12_1_5_1_1_1_1_1"/>
    <protectedRange sqref="N42:P42" name="Range2_12_1_2_2_1_1_1_1_1"/>
    <protectedRange sqref="K42:M42" name="Range2_2_12_1_4_2_1_1_1_1_1"/>
    <protectedRange sqref="G43:H43" name="Range2_2_12_1_3_1_1_1_1_1_4_1_1"/>
    <protectedRange sqref="E42 F43" name="Range2_2_12_1_7_1_1_3_1_1"/>
    <protectedRange sqref="I42:J42" name="Range2_2_12_1_4_2_1_1_1_2_1_1"/>
    <protectedRange sqref="S43:S44" name="Range2_12_5_1_1_2_3_1"/>
    <protectedRange sqref="Q43:R43" name="Range2_12_1_6_1_1_1_1_2_1"/>
    <protectedRange sqref="N43:P43" name="Range2_12_1_2_3_1_1_1_1_2_1"/>
    <protectedRange sqref="I43:M43" name="Range2_2_12_1_4_3_1_1_1_1_2_1"/>
    <protectedRange sqref="D42" name="Range2_2_12_1_3_1_2_1_1_1_2_1_2_1"/>
    <protectedRange sqref="S55" name="Range2_12_2_1_1_1_2_1_1"/>
    <protectedRange sqref="T53:T54 T49" name="Range2_12_5_1_1_3"/>
    <protectedRange sqref="T47:T48" name="Range2_12_5_1_1_2_2"/>
    <protectedRange sqref="S53:S54 S47:S49" name="Range2_12_4_1_1_1_4_2_2_2"/>
    <protectedRange sqref="T46" name="Range2_12_5_1_1_2_1_1"/>
    <protectedRange sqref="T45" name="Range2_12_5_1_1_6_1_1_1_1_1_1_1"/>
    <protectedRange sqref="S45" name="Range2_12_5_1_1_5_3_1_1_1_1_1_1_1"/>
    <protectedRange sqref="S46" name="Range2_12_4_1_1_1_4_2_2_1_1"/>
    <protectedRange sqref="B58:B60" name="Range2_12_5_1_1_2"/>
    <protectedRange sqref="B57" name="Range2_12_5_1_1_2_1_4_1_1_1_2_1_1_1_1_1_1_1"/>
    <protectedRange sqref="B56" name="Range2_12_5_1_1_2_1"/>
    <protectedRange sqref="AG10 AP10 Q10" name="Range1_16_3_1_1_1_1_1"/>
    <protectedRange sqref="N56:R56" name="Range2_12_1_6_1_1_1_1"/>
    <protectedRange sqref="J56:M56" name="Range2_2_12_1_7_1_1_2_1"/>
    <protectedRange sqref="B55" name="Range2_12_5_1_1_2_1_2_1"/>
    <protectedRange sqref="I56" name="Range2_2_12_1_7_1_1_2_2_1_1_1"/>
    <protectedRange sqref="G56:H56" name="Range2_2_12_1_3_3_1_1_1_2_1_1_1_1_1_1_1_1_1_1_1_1_1_1_1_1_1"/>
    <protectedRange sqref="F56" name="Range2_2_12_1_3_1_2_1_1_1_3_1_1_1_1_1_3_1_1_1_1_1_1_1_1_1_1"/>
    <protectedRange sqref="D55:E55" name="Range2_2_12_1_3_1_2_1_1_1_3_1_1_1_1_1_1_1_2_1_1_1_1_1_1_1_1"/>
    <protectedRange sqref="Q55:R55" name="Range2_12_1_6_1_1_1_2_3_1_1_3_1_1_1_1_1_1_1_1_1_1"/>
    <protectedRange sqref="N55:P55" name="Range2_12_1_2_3_1_1_1_2_3_1_1_3_1_1_1_1_1_1_1_1_1_1"/>
    <protectedRange sqref="J55:M55" name="Range2_2_12_1_4_3_1_1_1_3_3_1_1_3_1_1_1_1_1_1_1_1_1_1"/>
    <protectedRange sqref="I55" name="Range2_2_12_1_7_1_1_2_2_1_1_1_1_1"/>
    <protectedRange sqref="B54" name="Range2_12_5_1_1_2_1_2_1_1_1"/>
    <protectedRange sqref="G55:H55" name="Range2_2_12_1_3_3_1_1_1_2_1_1_1_1_1_1_1_1_1_1_1_1_1_1_1_1_1_1_1"/>
    <protectedRange sqref="F55" name="Range2_2_12_1_3_1_2_1_1_1_3_1_1_1_1_1_3_1_1_1_1_1_1_1_1_2_1_1_1"/>
    <protectedRange sqref="D54:E54" name="Range2_2_12_1_3_1_2_1_1_1_3_1_1_1_1_1_1_1_2_1_1_1_1_1_1_1_1_1_1"/>
    <protectedRange sqref="G44:H44" name="Range2_2_12_1_3_1_1_1_1_1_4_1_1_1_1_1_1"/>
    <protectedRange sqref="E43 F44" name="Range2_2_12_1_7_1_1_3_1_1_1_1_1_1"/>
    <protectedRange sqref="Q44:R44" name="Range2_12_1_6_1_1_1_1_2_1_1_1_1_1"/>
    <protectedRange sqref="N44:P44" name="Range2_12_1_2_3_1_1_1_1_2_1_1_1_1_1"/>
    <protectedRange sqref="I44:M44" name="Range2_2_12_1_4_3_1_1_1_1_2_1_1_1_1_1"/>
    <protectedRange sqref="D43" name="Range2_2_12_1_3_1_2_1_1_1_2_1_2_1_1_1_1_1"/>
    <protectedRange sqref="Q51:Q52 R50" name="Range2_12_5_1_1_3_1_1_1_1_1"/>
    <protectedRange sqref="P51:P52 Q50" name="Range2_12_4_1_1_1_4_2_2_2_1_1_1_1_1"/>
    <protectedRange sqref="N51:O52 O50:P50 Q53:R54 Q47:R49" name="Range2_12_1_6_1_1_1_2_3_2_1_1_3_1_1_1_1_1"/>
    <protectedRange sqref="K51:M52 L50:N50 N53:P54 N47:P49" name="Range2_12_1_2_3_1_1_1_2_3_2_1_1_3_1_1_1_1_1"/>
    <protectedRange sqref="H51:J51 I50:K50 K53:M54 K47:M49 I52:J52" name="Range2_2_12_1_4_3_1_1_1_3_3_2_1_1_3_1_1_1_1_1"/>
    <protectedRange sqref="G51 H50 J53:J54 J47:J49" name="Range2_2_12_1_4_3_1_1_1_3_2_1_2_2_1_1_1_1_1"/>
    <protectedRange sqref="E49 G49:H49 D50:F50" name="Range2_2_12_1_3_1_2_1_1_1_2_1_1_1_1_1_1_2_1_1_1_1_1_1_1"/>
    <protectedRange sqref="C49 D48:E48" name="Range2_2_12_1_3_1_2_1_1_1_2_1_1_1_1_3_1_1_1_1_1_1_1_1_1"/>
    <protectedRange sqref="C50 D49 F49" name="Range2_2_12_1_3_1_2_1_1_1_3_1_1_1_1_1_3_1_1_1_1_1_1_1_2_1"/>
    <protectedRange sqref="F51 G50 I49" name="Range2_2_12_1_4_3_1_1_1_2_1_2_1_1_3_1_1_1_1_1_1_1_1_1_1_1"/>
    <protectedRange sqref="E46:E47 F47:H48" name="Range2_2_12_1_3_1_2_1_1_1_1_2_1_1_1_1_1_1_1_1_1_1_1"/>
    <protectedRange sqref="D46:D47" name="Range2_2_12_1_3_1_2_1_1_1_2_1_2_3_1_1_1_1_1_1_1_1_1"/>
    <protectedRange sqref="Q45:R45" name="Range2_12_1_6_1_1_1_2_3_2_1_1_2_1_1_1_1_1_1_1_1_1_1"/>
    <protectedRange sqref="N45:P45" name="Range2_12_1_2_3_1_1_1_2_3_2_1_1_2_1_1_1_1_1_1_1_1_1_1"/>
    <protectedRange sqref="J45:M45" name="Range2_2_12_1_4_3_1_1_1_3_3_2_1_1_2_1_1_1_1_1_1_1_1_1_1"/>
    <protectedRange sqref="I45" name="Range2_2_12_1_4_3_1_1_1_2_1_2_2_1_2_1_1_1_1_1_1_1_1_1_1"/>
    <protectedRange sqref="G45:H45 D44:E44" name="Range2_2_12_1_3_1_2_1_1_1_2_1_3_2_1_2_1_1_1_1_1_1_1_1_1_1"/>
    <protectedRange sqref="F45" name="Range2_2_12_1_3_1_2_1_1_1_1_1_2_2_1_2_1_1_1_1_1_1_1_1_1_1"/>
    <protectedRange sqref="Q46:R46" name="Range2_12_1_6_1_1_1_2_3_2_1_1_1_1_1_1_1_1_1"/>
    <protectedRange sqref="N46:P46" name="Range2_12_1_2_3_1_1_1_2_3_2_1_1_1_1_1_1_1_1_1"/>
    <protectedRange sqref="K46:M46" name="Range2_2_12_1_4_3_1_1_1_3_3_2_1_1_1_1_1_1_1_1_1"/>
    <protectedRange sqref="J46" name="Range2_2_12_1_4_3_1_1_1_3_2_1_2_1_1_1_1_1_1_1"/>
    <protectedRange sqref="D45:E45" name="Range2_2_12_1_3_1_2_1_1_1_2_1_2_3_2_1_1_1_1_1_1_1"/>
    <protectedRange sqref="I46" name="Range2_2_12_1_4_2_1_1_1_4_1_2_1_1_1_2_1_1_1_1_1_1_1"/>
    <protectedRange sqref="F46:H46" name="Range2_2_12_1_3_1_1_1_1_1_4_1_2_1_2_1_2_1_1_1_1_1_1_1"/>
    <protectedRange sqref="I47:I48" name="Range2_2_12_1_4_2_1_1_1_4_1_2_1_1_1_2_2_1_1_1_1_1_1"/>
    <protectedRange sqref="I53" name="Range2_2_12_1_7_1_1_2_2_2_1_1_1_1"/>
    <protectedRange sqref="I54" name="Range2_2_12_1_4_3_1_1_1_3_3_1_1_3_1_1_1_1_1_1_2_1_1_1_1_1_1"/>
    <protectedRange sqref="G52:H52" name="Range2_2_12_1_3_1_2_1_1_1_2_1_1_1_1_1_1_2_1_1_1_1_1_1_1_1_1_1_1"/>
    <protectedRange sqref="D51:E51" name="Range2_2_12_1_3_1_2_1_1_1_2_1_1_1_1_3_1_1_1_1_1_2_1_2_1_1_1_1_1"/>
    <protectedRange sqref="F52" name="Range2_2_12_1_3_1_2_1_1_1_3_1_1_1_1_1_3_1_1_1_1_1_1_1_2_1_1_1_1_1"/>
    <protectedRange sqref="E52 F53:H53" name="Range2_2_12_1_3_1_2_1_1_1_1_2_1_1_1_1_1_1_2_1_1_1_1_1_1_1"/>
    <protectedRange sqref="D52" name="Range2_2_12_1_3_1_2_1_1_1_2_1_2_3_1_1_1_1_1_1_1_1_1_1_1_1"/>
    <protectedRange sqref="G54:H54" name="Range2_2_12_1_3_1_2_1_1_1_2_1_1_1_1_1_1_2_1_1_1_1_1_2_1_1_1_1_1_1"/>
    <protectedRange sqref="D53:E53" name="Range2_2_12_1_3_1_2_1_1_1_2_1_1_1_1_3_1_1_1_1_1_2_1_1_1_1_1_1_1_1"/>
    <protectedRange sqref="F54" name="Range2_2_12_1_3_1_2_1_1_1_3_1_1_1_1_1_3_1_1_1_1_1_1_1_1_1_1_1_1_1_1"/>
    <protectedRange sqref="F11:F22" name="Range1_16_3_1_1_2_1_1_1_2_1_1"/>
    <protectedRange sqref="B44" name="Range2_12_5_1_1_1_2_2_1_1_1_1_1_1_1_1_1_1_1_1_1_1_1_1_1_1_1_1_1_1_1_1_1_1_1_1_1_1_1_1_1_1_1_1_1_1"/>
    <protectedRange sqref="B45" name="Range2_12_5_1_1_1_2_2_1_1_1_1_1_1_1_1_1_1_1_2_1_1_1_1_1_1_1_1_1_1_1_1_1_1_1_1_1_1_1_1_1_1_1_1_1_1_1_1_1_1_1_1_1_1_1_1_1_1_1_1_1_1"/>
    <protectedRange sqref="B43" name="Range2_12_5_1_1_1_2_1_1_1_1_1_1_1_1_1_1_1_2_1_1_1_1_1_1_1_1_1_1_1_1_1_1_1_1_1_1_1_1_1_1"/>
    <protectedRange sqref="W17:W34" name="Range1_16_3_1_1_1_1_2_1_1_1_1_1"/>
    <protectedRange sqref="B46" name="Range2_12_5_1_1_1_2_2_1_1_1_1_1_1_1_1_1_1_1_2_1_1_1_2_1_1_1_2_1_1_1_3_1_1_1_1_1_1_1_1_1_1_1_1_1_1_1_1_1_1_1_1_1_1_1_1_1_1_1_1_1_1_1_1_1_1_1_1_1"/>
    <protectedRange sqref="B47" name="Range2_12_5_1_1_1_2_1_1_1_1_1_1_1_1_1_1_1_2_1_2_1_1_1_1_1_1_1_1_1_2_1_1_1_1_1_1_1_1_1_1_1_1_1_1_1_1_1_1_1_1_1"/>
    <protectedRange sqref="B48" name="Range2_12_5_1_1_1_1_1_2_1_1_1_1_1_1_1_1_1_1_1_1_1_1_1_1_1_1_1_1_2_1_1_1_1"/>
    <protectedRange sqref="B49" name="Range2_12_5_1_1_1_1_1_2_1_1_2_1_1_1_1_1_1_1_1_1_1_1_1_1_1_1_1_1_2_1_1_1_1"/>
    <protectedRange sqref="B50" name="Range2_12_5_1_1_1_2_2_1_1_1_1_1_1_1_1_1_1_1_2_1_1_1_2_1_1_1_1_1_1_1_1_1_1_1_1_1_1_1_1_2_1_1"/>
    <protectedRange sqref="B51" name="Range2_12_5_1_1_1_2_2_1_1_1_1_1_1_1_1_1_1_1_2_1_1_1_1_1_1_1_1_1_3_1_3_1_2_1_1_1_1_1_1_1_1_1_1_1_1_1_2_1_1_1_1_1_2_1_1"/>
    <protectedRange sqref="B52" name="Range2_12_5_1_1_1_1_1_2_1_2_1_1_1_2_1_1_1_1_1_1_1_1_1_1_2_1_1_1_1_1_2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331" priority="5" operator="containsText" text="N/A">
      <formula>NOT(ISERROR(SEARCH("N/A",X11)))</formula>
    </cfRule>
    <cfRule type="cellIs" dxfId="330" priority="23" operator="equal">
      <formula>0</formula>
    </cfRule>
  </conditionalFormatting>
  <conditionalFormatting sqref="X11:AE34">
    <cfRule type="cellIs" dxfId="329" priority="22" operator="greaterThanOrEqual">
      <formula>1185</formula>
    </cfRule>
  </conditionalFormatting>
  <conditionalFormatting sqref="X11:AE34">
    <cfRule type="cellIs" dxfId="328" priority="21" operator="between">
      <formula>0.1</formula>
      <formula>1184</formula>
    </cfRule>
  </conditionalFormatting>
  <conditionalFormatting sqref="X8 AJ11:AO34">
    <cfRule type="cellIs" dxfId="327" priority="20" operator="equal">
      <formula>0</formula>
    </cfRule>
  </conditionalFormatting>
  <conditionalFormatting sqref="X8 AJ11:AO34">
    <cfRule type="cellIs" dxfId="326" priority="19" operator="greaterThan">
      <formula>1179</formula>
    </cfRule>
  </conditionalFormatting>
  <conditionalFormatting sqref="X8 AJ11:AO34">
    <cfRule type="cellIs" dxfId="325" priority="18" operator="greaterThan">
      <formula>99</formula>
    </cfRule>
  </conditionalFormatting>
  <conditionalFormatting sqref="X8 AJ11:AO34">
    <cfRule type="cellIs" dxfId="324" priority="17" operator="greaterThan">
      <formula>0.99</formula>
    </cfRule>
  </conditionalFormatting>
  <conditionalFormatting sqref="AB8">
    <cfRule type="cellIs" dxfId="323" priority="16" operator="equal">
      <formula>0</formula>
    </cfRule>
  </conditionalFormatting>
  <conditionalFormatting sqref="AB8">
    <cfRule type="cellIs" dxfId="322" priority="15" operator="greaterThan">
      <formula>1179</formula>
    </cfRule>
  </conditionalFormatting>
  <conditionalFormatting sqref="AB8">
    <cfRule type="cellIs" dxfId="321" priority="14" operator="greaterThan">
      <formula>99</formula>
    </cfRule>
  </conditionalFormatting>
  <conditionalFormatting sqref="AB8">
    <cfRule type="cellIs" dxfId="320" priority="13" operator="greaterThan">
      <formula>0.99</formula>
    </cfRule>
  </conditionalFormatting>
  <conditionalFormatting sqref="AQ11:AQ34">
    <cfRule type="cellIs" dxfId="319" priority="12" operator="equal">
      <formula>0</formula>
    </cfRule>
  </conditionalFormatting>
  <conditionalFormatting sqref="AQ11:AQ34">
    <cfRule type="cellIs" dxfId="318" priority="11" operator="greaterThan">
      <formula>1179</formula>
    </cfRule>
  </conditionalFormatting>
  <conditionalFormatting sqref="AQ11:AQ34">
    <cfRule type="cellIs" dxfId="317" priority="10" operator="greaterThan">
      <formula>99</formula>
    </cfRule>
  </conditionalFormatting>
  <conditionalFormatting sqref="AQ11:AQ34">
    <cfRule type="cellIs" dxfId="316" priority="9" operator="greaterThan">
      <formula>0.99</formula>
    </cfRule>
  </conditionalFormatting>
  <conditionalFormatting sqref="AI11:AI34">
    <cfRule type="cellIs" dxfId="315" priority="8" operator="greaterThan">
      <formula>$AI$8</formula>
    </cfRule>
  </conditionalFormatting>
  <conditionalFormatting sqref="AH11:AH34">
    <cfRule type="cellIs" dxfId="314" priority="6" operator="greaterThan">
      <formula>$AH$8</formula>
    </cfRule>
    <cfRule type="cellIs" dxfId="313" priority="7" operator="greaterThan">
      <formula>$AH$8</formula>
    </cfRule>
  </conditionalFormatting>
  <conditionalFormatting sqref="AP11:AP34">
    <cfRule type="cellIs" dxfId="312" priority="4" operator="equal">
      <formula>0</formula>
    </cfRule>
  </conditionalFormatting>
  <conditionalFormatting sqref="AP11:AP34">
    <cfRule type="cellIs" dxfId="311" priority="3" operator="greaterThan">
      <formula>1179</formula>
    </cfRule>
  </conditionalFormatting>
  <conditionalFormatting sqref="AP11:AP34">
    <cfRule type="cellIs" dxfId="310" priority="2" operator="greaterThan">
      <formula>99</formula>
    </cfRule>
  </conditionalFormatting>
  <conditionalFormatting sqref="AP11:AP34">
    <cfRule type="cellIs" dxfId="309"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3"/>
  <sheetViews>
    <sheetView topLeftCell="A40" workbookViewId="0">
      <selection activeCell="B48" sqref="B48:B53"/>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2: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2: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2:51" x14ac:dyDescent="0.25">
      <c r="B4" s="19" t="s">
        <v>3</v>
      </c>
      <c r="C4" s="19"/>
      <c r="D4" s="19"/>
      <c r="E4" s="109"/>
      <c r="F4" s="20"/>
      <c r="G4" s="109"/>
      <c r="H4" s="109"/>
      <c r="I4" s="109"/>
      <c r="J4" s="109"/>
      <c r="K4" s="109"/>
      <c r="L4" s="109"/>
      <c r="M4" s="109"/>
      <c r="N4" s="109"/>
      <c r="O4" s="17" t="s">
        <v>4</v>
      </c>
      <c r="P4" s="338" t="s">
        <v>132</v>
      </c>
      <c r="Q4" s="339"/>
      <c r="R4" s="339"/>
      <c r="S4" s="339"/>
      <c r="T4" s="339"/>
      <c r="U4" s="340"/>
      <c r="V4" s="18"/>
      <c r="W4" s="18"/>
      <c r="X4" s="18"/>
      <c r="Y4" s="18"/>
      <c r="Z4" s="18"/>
      <c r="AH4" s="109"/>
      <c r="AI4" s="109"/>
      <c r="AJ4" s="109"/>
      <c r="AK4" s="109"/>
      <c r="AL4" s="13"/>
      <c r="AM4" s="109"/>
      <c r="AN4" s="109"/>
      <c r="AO4" s="109"/>
      <c r="AP4" s="109"/>
      <c r="AQ4" s="109"/>
      <c r="AR4" s="109"/>
      <c r="AS4" s="109"/>
    </row>
    <row r="5" spans="2: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2:51" x14ac:dyDescent="0.25">
      <c r="B6" s="338" t="s">
        <v>6</v>
      </c>
      <c r="C6" s="340"/>
      <c r="D6" s="341" t="s">
        <v>7</v>
      </c>
      <c r="E6" s="342"/>
      <c r="F6" s="342"/>
      <c r="G6" s="342"/>
      <c r="H6" s="343"/>
      <c r="I6" s="109"/>
      <c r="J6" s="109"/>
      <c r="K6" s="224"/>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2:51" ht="36" x14ac:dyDescent="0.25">
      <c r="B7" s="346" t="s">
        <v>8</v>
      </c>
      <c r="C7" s="347"/>
      <c r="D7" s="346" t="s">
        <v>9</v>
      </c>
      <c r="E7" s="348"/>
      <c r="F7" s="348"/>
      <c r="G7" s="347"/>
      <c r="H7" s="228" t="s">
        <v>10</v>
      </c>
      <c r="I7" s="227" t="s">
        <v>11</v>
      </c>
      <c r="J7" s="227" t="s">
        <v>12</v>
      </c>
      <c r="K7" s="227" t="s">
        <v>13</v>
      </c>
      <c r="L7" s="13"/>
      <c r="M7" s="13"/>
      <c r="N7" s="13"/>
      <c r="O7" s="228" t="s">
        <v>14</v>
      </c>
      <c r="P7" s="346" t="s">
        <v>15</v>
      </c>
      <c r="Q7" s="348"/>
      <c r="R7" s="348"/>
      <c r="S7" s="348"/>
      <c r="T7" s="347"/>
      <c r="U7" s="359" t="s">
        <v>16</v>
      </c>
      <c r="V7" s="359"/>
      <c r="W7" s="227" t="s">
        <v>17</v>
      </c>
      <c r="X7" s="346" t="s">
        <v>18</v>
      </c>
      <c r="Y7" s="347"/>
      <c r="Z7" s="346" t="s">
        <v>19</v>
      </c>
      <c r="AA7" s="347"/>
      <c r="AB7" s="346" t="s">
        <v>20</v>
      </c>
      <c r="AC7" s="347"/>
      <c r="AD7" s="346" t="s">
        <v>21</v>
      </c>
      <c r="AE7" s="347"/>
      <c r="AF7" s="227" t="s">
        <v>22</v>
      </c>
      <c r="AG7" s="227" t="s">
        <v>23</v>
      </c>
      <c r="AH7" s="227" t="s">
        <v>24</v>
      </c>
      <c r="AI7" s="227" t="s">
        <v>25</v>
      </c>
      <c r="AJ7" s="346" t="s">
        <v>26</v>
      </c>
      <c r="AK7" s="348"/>
      <c r="AL7" s="348"/>
      <c r="AM7" s="348"/>
      <c r="AN7" s="347"/>
      <c r="AO7" s="346" t="s">
        <v>27</v>
      </c>
      <c r="AP7" s="348"/>
      <c r="AQ7" s="347"/>
      <c r="AR7" s="227" t="s">
        <v>28</v>
      </c>
      <c r="AS7" s="28"/>
      <c r="AT7" s="13"/>
      <c r="AU7" s="13"/>
      <c r="AV7" s="13"/>
      <c r="AW7" s="13"/>
      <c r="AX7" s="13"/>
      <c r="AY7" s="13"/>
    </row>
    <row r="8" spans="2:51" x14ac:dyDescent="0.25">
      <c r="B8" s="349">
        <v>42263</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26400</v>
      </c>
      <c r="AH8" s="32"/>
      <c r="AI8" s="32"/>
      <c r="AJ8" s="29" t="s">
        <v>36</v>
      </c>
      <c r="AK8" s="29" t="s">
        <v>36</v>
      </c>
      <c r="AL8" s="29" t="s">
        <v>36</v>
      </c>
      <c r="AM8" s="29" t="s">
        <v>36</v>
      </c>
      <c r="AN8" s="29" t="s">
        <v>36</v>
      </c>
      <c r="AO8" s="29" t="s">
        <v>36</v>
      </c>
      <c r="AP8" s="29" t="s">
        <v>31</v>
      </c>
      <c r="AQ8" s="29" t="s">
        <v>31</v>
      </c>
      <c r="AR8" s="29" t="s">
        <v>37</v>
      </c>
      <c r="AS8" s="28"/>
      <c r="AV8" s="33" t="s">
        <v>38</v>
      </c>
    </row>
    <row r="9" spans="2:51" ht="60" x14ac:dyDescent="0.25">
      <c r="B9" s="362" t="s">
        <v>39</v>
      </c>
      <c r="C9" s="362"/>
      <c r="D9" s="363" t="s">
        <v>40</v>
      </c>
      <c r="E9" s="364"/>
      <c r="F9" s="365" t="s">
        <v>41</v>
      </c>
      <c r="G9" s="364"/>
      <c r="H9" s="366" t="s">
        <v>42</v>
      </c>
      <c r="I9" s="362" t="s">
        <v>43</v>
      </c>
      <c r="J9" s="362"/>
      <c r="K9" s="362"/>
      <c r="L9" s="227" t="s">
        <v>44</v>
      </c>
      <c r="M9" s="359" t="s">
        <v>45</v>
      </c>
      <c r="N9" s="34" t="s">
        <v>46</v>
      </c>
      <c r="O9" s="367" t="s">
        <v>47</v>
      </c>
      <c r="P9" s="367" t="s">
        <v>48</v>
      </c>
      <c r="Q9" s="35" t="s">
        <v>49</v>
      </c>
      <c r="R9" s="374" t="s">
        <v>50</v>
      </c>
      <c r="S9" s="375"/>
      <c r="T9" s="376"/>
      <c r="U9" s="225" t="s">
        <v>51</v>
      </c>
      <c r="V9" s="225" t="s">
        <v>52</v>
      </c>
      <c r="W9" s="362" t="s">
        <v>53</v>
      </c>
      <c r="X9" s="380" t="s">
        <v>54</v>
      </c>
      <c r="Y9" s="381"/>
      <c r="Z9" s="381"/>
      <c r="AA9" s="381"/>
      <c r="AB9" s="381"/>
      <c r="AC9" s="381"/>
      <c r="AD9" s="381"/>
      <c r="AE9" s="382"/>
      <c r="AF9" s="223" t="s">
        <v>55</v>
      </c>
      <c r="AG9" s="223" t="s">
        <v>56</v>
      </c>
      <c r="AH9" s="369" t="s">
        <v>57</v>
      </c>
      <c r="AI9" s="383" t="s">
        <v>58</v>
      </c>
      <c r="AJ9" s="225" t="s">
        <v>59</v>
      </c>
      <c r="AK9" s="225" t="s">
        <v>60</v>
      </c>
      <c r="AL9" s="225" t="s">
        <v>61</v>
      </c>
      <c r="AM9" s="225" t="s">
        <v>62</v>
      </c>
      <c r="AN9" s="225" t="s">
        <v>63</v>
      </c>
      <c r="AO9" s="225" t="s">
        <v>64</v>
      </c>
      <c r="AP9" s="225" t="s">
        <v>65</v>
      </c>
      <c r="AQ9" s="367" t="s">
        <v>66</v>
      </c>
      <c r="AR9" s="225" t="s">
        <v>67</v>
      </c>
      <c r="AS9" s="369" t="s">
        <v>68</v>
      </c>
      <c r="AV9" s="36" t="s">
        <v>69</v>
      </c>
      <c r="AW9" s="36" t="s">
        <v>70</v>
      </c>
      <c r="AY9" s="37" t="s">
        <v>71</v>
      </c>
    </row>
    <row r="10" spans="2:51" x14ac:dyDescent="0.25">
      <c r="B10" s="225" t="s">
        <v>72</v>
      </c>
      <c r="C10" s="225" t="s">
        <v>73</v>
      </c>
      <c r="D10" s="225" t="s">
        <v>74</v>
      </c>
      <c r="E10" s="225" t="s">
        <v>75</v>
      </c>
      <c r="F10" s="225" t="s">
        <v>74</v>
      </c>
      <c r="G10" s="225" t="s">
        <v>75</v>
      </c>
      <c r="H10" s="366"/>
      <c r="I10" s="225" t="s">
        <v>75</v>
      </c>
      <c r="J10" s="225" t="s">
        <v>75</v>
      </c>
      <c r="K10" s="225" t="s">
        <v>75</v>
      </c>
      <c r="L10" s="29" t="s">
        <v>29</v>
      </c>
      <c r="M10" s="359"/>
      <c r="N10" s="29" t="s">
        <v>29</v>
      </c>
      <c r="O10" s="368"/>
      <c r="P10" s="368"/>
      <c r="Q10" s="2">
        <f>'SEPT 15'!$Q$34</f>
        <v>51734783</v>
      </c>
      <c r="R10" s="377"/>
      <c r="S10" s="378"/>
      <c r="T10" s="379"/>
      <c r="U10" s="225" t="s">
        <v>75</v>
      </c>
      <c r="V10" s="225" t="s">
        <v>75</v>
      </c>
      <c r="W10" s="362"/>
      <c r="X10" s="38" t="s">
        <v>76</v>
      </c>
      <c r="Y10" s="38" t="s">
        <v>77</v>
      </c>
      <c r="Z10" s="38" t="s">
        <v>78</v>
      </c>
      <c r="AA10" s="38" t="s">
        <v>79</v>
      </c>
      <c r="AB10" s="38" t="s">
        <v>80</v>
      </c>
      <c r="AC10" s="38" t="s">
        <v>81</v>
      </c>
      <c r="AD10" s="38" t="s">
        <v>82</v>
      </c>
      <c r="AE10" s="38" t="s">
        <v>83</v>
      </c>
      <c r="AF10" s="39"/>
      <c r="AG10" s="2">
        <f>'SEPT 15'!AG34:AG34</f>
        <v>40359300</v>
      </c>
      <c r="AH10" s="369"/>
      <c r="AI10" s="384"/>
      <c r="AJ10" s="225" t="s">
        <v>84</v>
      </c>
      <c r="AK10" s="225" t="s">
        <v>84</v>
      </c>
      <c r="AL10" s="225" t="s">
        <v>84</v>
      </c>
      <c r="AM10" s="225" t="s">
        <v>84</v>
      </c>
      <c r="AN10" s="225" t="s">
        <v>84</v>
      </c>
      <c r="AO10" s="225" t="s">
        <v>84</v>
      </c>
      <c r="AP10" s="2">
        <f>'SEPT 15'!AP34:AP34</f>
        <v>9196254</v>
      </c>
      <c r="AQ10" s="368"/>
      <c r="AR10" s="226" t="s">
        <v>85</v>
      </c>
      <c r="AS10" s="369"/>
      <c r="AV10" s="40" t="s">
        <v>86</v>
      </c>
      <c r="AW10" s="40" t="s">
        <v>87</v>
      </c>
      <c r="AY10" s="84" t="s">
        <v>126</v>
      </c>
    </row>
    <row r="11" spans="2:51" x14ac:dyDescent="0.25">
      <c r="B11" s="41">
        <v>2</v>
      </c>
      <c r="C11" s="41">
        <v>4.1666666666666664E-2</v>
      </c>
      <c r="D11" s="123">
        <v>10</v>
      </c>
      <c r="E11" s="42">
        <f>D11/1.42</f>
        <v>7.042253521126761</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117</v>
      </c>
      <c r="P11" s="124">
        <v>87</v>
      </c>
      <c r="Q11" s="124">
        <v>51738602</v>
      </c>
      <c r="R11" s="47">
        <f>IF(ISBLANK(Q11),"-",Q11-Q10)</f>
        <v>3819</v>
      </c>
      <c r="S11" s="48">
        <f>R11*24/1000</f>
        <v>91.656000000000006</v>
      </c>
      <c r="T11" s="48">
        <f>R11/1000</f>
        <v>3.819</v>
      </c>
      <c r="U11" s="125">
        <v>4.8</v>
      </c>
      <c r="V11" s="125">
        <f>U11</f>
        <v>4.8</v>
      </c>
      <c r="W11" s="126" t="s">
        <v>125</v>
      </c>
      <c r="X11" s="128">
        <v>0</v>
      </c>
      <c r="Y11" s="128">
        <v>0</v>
      </c>
      <c r="Z11" s="128">
        <v>1048</v>
      </c>
      <c r="AA11" s="128">
        <v>0</v>
      </c>
      <c r="AB11" s="128">
        <v>1047</v>
      </c>
      <c r="AC11" s="49" t="s">
        <v>90</v>
      </c>
      <c r="AD11" s="49" t="s">
        <v>90</v>
      </c>
      <c r="AE11" s="49" t="s">
        <v>90</v>
      </c>
      <c r="AF11" s="127" t="s">
        <v>90</v>
      </c>
      <c r="AG11" s="127">
        <v>40359944</v>
      </c>
      <c r="AH11" s="50">
        <f>IF(ISBLANK(AG11),"-",AG11-AG10)</f>
        <v>644</v>
      </c>
      <c r="AI11" s="51">
        <f>AH11/T11</f>
        <v>168.63053155276251</v>
      </c>
      <c r="AJ11" s="108">
        <v>0</v>
      </c>
      <c r="AK11" s="108">
        <v>0</v>
      </c>
      <c r="AL11" s="108">
        <v>1</v>
      </c>
      <c r="AM11" s="108">
        <v>0</v>
      </c>
      <c r="AN11" s="108">
        <v>1</v>
      </c>
      <c r="AO11" s="108">
        <v>0.35</v>
      </c>
      <c r="AP11" s="128">
        <v>9197359</v>
      </c>
      <c r="AQ11" s="128">
        <f t="shared" ref="AQ11:AQ34" si="0">AP11-AP10</f>
        <v>1105</v>
      </c>
      <c r="AR11" s="52"/>
      <c r="AS11" s="53" t="s">
        <v>113</v>
      </c>
      <c r="AV11" s="40" t="s">
        <v>88</v>
      </c>
      <c r="AW11" s="40" t="s">
        <v>91</v>
      </c>
      <c r="AY11" s="84" t="s">
        <v>131</v>
      </c>
    </row>
    <row r="12" spans="2:51" x14ac:dyDescent="0.25">
      <c r="B12" s="41">
        <v>2.0416666666666701</v>
      </c>
      <c r="C12" s="41">
        <v>8.3333333333333329E-2</v>
      </c>
      <c r="D12" s="123">
        <v>12</v>
      </c>
      <c r="E12" s="42">
        <f t="shared" ref="E12:E34" si="1">D12/1.42</f>
        <v>8.4507042253521139</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119</v>
      </c>
      <c r="P12" s="124">
        <v>106</v>
      </c>
      <c r="Q12" s="124">
        <v>51742198</v>
      </c>
      <c r="R12" s="47">
        <f t="shared" ref="R12:R34" si="4">IF(ISBLANK(Q12),"-",Q12-Q11)</f>
        <v>3596</v>
      </c>
      <c r="S12" s="48">
        <f t="shared" ref="S12:S34" si="5">R12*24/1000</f>
        <v>86.304000000000002</v>
      </c>
      <c r="T12" s="48">
        <f t="shared" ref="T12:T34" si="6">R12/1000</f>
        <v>3.5960000000000001</v>
      </c>
      <c r="U12" s="125">
        <v>6</v>
      </c>
      <c r="V12" s="125">
        <f t="shared" ref="V12:V34" si="7">U12</f>
        <v>6</v>
      </c>
      <c r="W12" s="126" t="s">
        <v>125</v>
      </c>
      <c r="X12" s="128">
        <v>0</v>
      </c>
      <c r="Y12" s="128">
        <v>0</v>
      </c>
      <c r="Z12" s="128">
        <v>1047</v>
      </c>
      <c r="AA12" s="128">
        <v>0</v>
      </c>
      <c r="AB12" s="128">
        <v>1047</v>
      </c>
      <c r="AC12" s="49" t="s">
        <v>90</v>
      </c>
      <c r="AD12" s="49" t="s">
        <v>90</v>
      </c>
      <c r="AE12" s="49" t="s">
        <v>90</v>
      </c>
      <c r="AF12" s="127" t="s">
        <v>90</v>
      </c>
      <c r="AG12" s="127">
        <v>40360556</v>
      </c>
      <c r="AH12" s="50">
        <f>IF(ISBLANK(AG12),"-",AG12-AG11)</f>
        <v>612</v>
      </c>
      <c r="AI12" s="51">
        <f t="shared" ref="AI12:AI34" si="8">AH12/T12</f>
        <v>170.18909899888766</v>
      </c>
      <c r="AJ12" s="108">
        <v>0</v>
      </c>
      <c r="AK12" s="108">
        <v>0</v>
      </c>
      <c r="AL12" s="108">
        <v>1</v>
      </c>
      <c r="AM12" s="108">
        <v>0</v>
      </c>
      <c r="AN12" s="108">
        <v>1</v>
      </c>
      <c r="AO12" s="108">
        <v>0.35</v>
      </c>
      <c r="AP12" s="128">
        <v>9198457</v>
      </c>
      <c r="AQ12" s="128">
        <f t="shared" si="0"/>
        <v>1098</v>
      </c>
      <c r="AR12" s="54">
        <v>1.1399999999999999</v>
      </c>
      <c r="AS12" s="53" t="s">
        <v>113</v>
      </c>
      <c r="AV12" s="40" t="s">
        <v>92</v>
      </c>
      <c r="AW12" s="40" t="s">
        <v>93</v>
      </c>
      <c r="AY12" s="84" t="s">
        <v>132</v>
      </c>
    </row>
    <row r="13" spans="2:51" x14ac:dyDescent="0.25">
      <c r="B13" s="41">
        <v>2.0833333333333299</v>
      </c>
      <c r="C13" s="41">
        <v>0.125</v>
      </c>
      <c r="D13" s="123">
        <v>14</v>
      </c>
      <c r="E13" s="42">
        <f t="shared" si="1"/>
        <v>9.8591549295774659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130</v>
      </c>
      <c r="P13" s="124">
        <v>90</v>
      </c>
      <c r="Q13" s="124">
        <v>51746599</v>
      </c>
      <c r="R13" s="47">
        <f t="shared" si="4"/>
        <v>4401</v>
      </c>
      <c r="S13" s="48">
        <f t="shared" si="5"/>
        <v>105.624</v>
      </c>
      <c r="T13" s="48">
        <f t="shared" si="6"/>
        <v>4.4009999999999998</v>
      </c>
      <c r="U13" s="125">
        <v>7.5</v>
      </c>
      <c r="V13" s="125">
        <f t="shared" si="7"/>
        <v>7.5</v>
      </c>
      <c r="W13" s="126" t="s">
        <v>125</v>
      </c>
      <c r="X13" s="128">
        <v>0</v>
      </c>
      <c r="Y13" s="128">
        <v>0</v>
      </c>
      <c r="Z13" s="128">
        <v>1047</v>
      </c>
      <c r="AA13" s="128">
        <v>0</v>
      </c>
      <c r="AB13" s="128">
        <v>1047</v>
      </c>
      <c r="AC13" s="49" t="s">
        <v>90</v>
      </c>
      <c r="AD13" s="49" t="s">
        <v>90</v>
      </c>
      <c r="AE13" s="49" t="s">
        <v>90</v>
      </c>
      <c r="AF13" s="127" t="s">
        <v>90</v>
      </c>
      <c r="AG13" s="127">
        <v>40361300</v>
      </c>
      <c r="AH13" s="50">
        <f>IF(ISBLANK(AG13),"-",AG13-AG12)</f>
        <v>744</v>
      </c>
      <c r="AI13" s="51">
        <f t="shared" si="8"/>
        <v>169.05248807089299</v>
      </c>
      <c r="AJ13" s="108">
        <v>0</v>
      </c>
      <c r="AK13" s="108">
        <v>0</v>
      </c>
      <c r="AL13" s="108">
        <v>1</v>
      </c>
      <c r="AM13" s="108">
        <v>0</v>
      </c>
      <c r="AN13" s="108">
        <v>1</v>
      </c>
      <c r="AO13" s="108">
        <v>0.35</v>
      </c>
      <c r="AP13" s="128">
        <v>9199825</v>
      </c>
      <c r="AQ13" s="128">
        <f t="shared" si="0"/>
        <v>1368</v>
      </c>
      <c r="AR13" s="52"/>
      <c r="AS13" s="53" t="s">
        <v>113</v>
      </c>
      <c r="AV13" s="40" t="s">
        <v>94</v>
      </c>
      <c r="AW13" s="40" t="s">
        <v>95</v>
      </c>
      <c r="AY13" s="84" t="s">
        <v>129</v>
      </c>
    </row>
    <row r="14" spans="2:51" x14ac:dyDescent="0.25">
      <c r="B14" s="41">
        <v>2.125</v>
      </c>
      <c r="C14" s="41">
        <v>0.16666666666666699</v>
      </c>
      <c r="D14" s="123">
        <v>13</v>
      </c>
      <c r="E14" s="42">
        <f t="shared" si="1"/>
        <v>9.1549295774647899</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125</v>
      </c>
      <c r="P14" s="124">
        <v>90</v>
      </c>
      <c r="Q14" s="124">
        <v>51749554</v>
      </c>
      <c r="R14" s="47">
        <f t="shared" si="4"/>
        <v>2955</v>
      </c>
      <c r="S14" s="48">
        <f t="shared" si="5"/>
        <v>70.92</v>
      </c>
      <c r="T14" s="48">
        <f t="shared" si="6"/>
        <v>2.9550000000000001</v>
      </c>
      <c r="U14" s="125">
        <v>8.6</v>
      </c>
      <c r="V14" s="125">
        <f t="shared" si="7"/>
        <v>8.6</v>
      </c>
      <c r="W14" s="126" t="s">
        <v>125</v>
      </c>
      <c r="X14" s="128">
        <v>0</v>
      </c>
      <c r="Y14" s="128">
        <v>0</v>
      </c>
      <c r="Z14" s="128">
        <v>1047</v>
      </c>
      <c r="AA14" s="128">
        <v>0</v>
      </c>
      <c r="AB14" s="128">
        <v>1047</v>
      </c>
      <c r="AC14" s="49" t="s">
        <v>90</v>
      </c>
      <c r="AD14" s="49" t="s">
        <v>90</v>
      </c>
      <c r="AE14" s="49" t="s">
        <v>90</v>
      </c>
      <c r="AF14" s="127" t="s">
        <v>90</v>
      </c>
      <c r="AG14" s="127">
        <v>40361808</v>
      </c>
      <c r="AH14" s="50">
        <f t="shared" ref="AH14:AH34" si="9">IF(ISBLANK(AG14),"-",AG14-AG13)</f>
        <v>508</v>
      </c>
      <c r="AI14" s="51">
        <f t="shared" si="8"/>
        <v>171.91201353637902</v>
      </c>
      <c r="AJ14" s="108">
        <v>0</v>
      </c>
      <c r="AK14" s="108">
        <v>0</v>
      </c>
      <c r="AL14" s="108">
        <v>1</v>
      </c>
      <c r="AM14" s="108">
        <v>0</v>
      </c>
      <c r="AN14" s="108">
        <v>1</v>
      </c>
      <c r="AO14" s="108">
        <v>0.35</v>
      </c>
      <c r="AP14" s="128">
        <v>9200949</v>
      </c>
      <c r="AQ14" s="128">
        <f t="shared" si="0"/>
        <v>1124</v>
      </c>
      <c r="AR14" s="52"/>
      <c r="AS14" s="53" t="s">
        <v>113</v>
      </c>
      <c r="AT14" s="55"/>
      <c r="AV14" s="40" t="s">
        <v>96</v>
      </c>
      <c r="AW14" s="40" t="s">
        <v>97</v>
      </c>
    </row>
    <row r="15" spans="2:51" x14ac:dyDescent="0.25">
      <c r="B15" s="41">
        <v>2.1666666666666701</v>
      </c>
      <c r="C15" s="41">
        <v>0.20833333333333301</v>
      </c>
      <c r="D15" s="123">
        <v>15</v>
      </c>
      <c r="E15" s="42">
        <f t="shared" si="1"/>
        <v>10.563380281690142</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109</v>
      </c>
      <c r="P15" s="124">
        <v>106</v>
      </c>
      <c r="Q15" s="124">
        <v>51753576</v>
      </c>
      <c r="R15" s="47">
        <f t="shared" si="4"/>
        <v>4022</v>
      </c>
      <c r="S15" s="48">
        <f t="shared" si="5"/>
        <v>96.528000000000006</v>
      </c>
      <c r="T15" s="48">
        <f t="shared" si="6"/>
        <v>4.0220000000000002</v>
      </c>
      <c r="U15" s="125">
        <v>9.5</v>
      </c>
      <c r="V15" s="125">
        <f t="shared" si="7"/>
        <v>9.5</v>
      </c>
      <c r="W15" s="126" t="s">
        <v>125</v>
      </c>
      <c r="X15" s="128">
        <v>0</v>
      </c>
      <c r="Y15" s="128">
        <v>0</v>
      </c>
      <c r="Z15" s="128">
        <v>1047</v>
      </c>
      <c r="AA15" s="128">
        <v>0</v>
      </c>
      <c r="AB15" s="128">
        <v>1047</v>
      </c>
      <c r="AC15" s="49" t="s">
        <v>90</v>
      </c>
      <c r="AD15" s="49" t="s">
        <v>90</v>
      </c>
      <c r="AE15" s="49" t="s">
        <v>90</v>
      </c>
      <c r="AF15" s="127" t="s">
        <v>90</v>
      </c>
      <c r="AG15" s="127">
        <v>40362452</v>
      </c>
      <c r="AH15" s="50">
        <f t="shared" si="9"/>
        <v>644</v>
      </c>
      <c r="AI15" s="51">
        <f t="shared" si="8"/>
        <v>160.1193436101442</v>
      </c>
      <c r="AJ15" s="108">
        <v>0</v>
      </c>
      <c r="AK15" s="108">
        <v>0</v>
      </c>
      <c r="AL15" s="108">
        <v>1</v>
      </c>
      <c r="AM15" s="108">
        <v>0</v>
      </c>
      <c r="AN15" s="108">
        <v>1</v>
      </c>
      <c r="AO15" s="108">
        <v>0.35</v>
      </c>
      <c r="AP15" s="128">
        <v>9201727</v>
      </c>
      <c r="AQ15" s="128">
        <f t="shared" si="0"/>
        <v>778</v>
      </c>
      <c r="AR15" s="52"/>
      <c r="AS15" s="53" t="s">
        <v>113</v>
      </c>
      <c r="AV15" s="40" t="s">
        <v>98</v>
      </c>
      <c r="AW15" s="40" t="s">
        <v>99</v>
      </c>
      <c r="AY15" s="107"/>
    </row>
    <row r="16" spans="2:51" x14ac:dyDescent="0.25">
      <c r="B16" s="41">
        <v>2.2083333333333299</v>
      </c>
      <c r="C16" s="41">
        <v>0.25</v>
      </c>
      <c r="D16" s="123">
        <v>10</v>
      </c>
      <c r="E16" s="42">
        <f t="shared" si="1"/>
        <v>7.042253521126761</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129</v>
      </c>
      <c r="P16" s="124">
        <v>125</v>
      </c>
      <c r="Q16" s="124">
        <v>51758624</v>
      </c>
      <c r="R16" s="47">
        <f t="shared" si="4"/>
        <v>5048</v>
      </c>
      <c r="S16" s="48">
        <f t="shared" si="5"/>
        <v>121.152</v>
      </c>
      <c r="T16" s="48">
        <f t="shared" si="6"/>
        <v>5.048</v>
      </c>
      <c r="U16" s="125">
        <v>9.5</v>
      </c>
      <c r="V16" s="125">
        <f t="shared" si="7"/>
        <v>9.5</v>
      </c>
      <c r="W16" s="126" t="s">
        <v>125</v>
      </c>
      <c r="X16" s="128">
        <v>0</v>
      </c>
      <c r="Y16" s="128">
        <v>0</v>
      </c>
      <c r="Z16" s="128">
        <v>1185</v>
      </c>
      <c r="AA16" s="128">
        <v>0</v>
      </c>
      <c r="AB16" s="128">
        <v>1187</v>
      </c>
      <c r="AC16" s="49" t="s">
        <v>90</v>
      </c>
      <c r="AD16" s="49" t="s">
        <v>90</v>
      </c>
      <c r="AE16" s="49" t="s">
        <v>90</v>
      </c>
      <c r="AF16" s="127" t="s">
        <v>90</v>
      </c>
      <c r="AG16" s="127">
        <v>40363348</v>
      </c>
      <c r="AH16" s="50">
        <f t="shared" si="9"/>
        <v>896</v>
      </c>
      <c r="AI16" s="51">
        <f t="shared" si="8"/>
        <v>177.49603803486528</v>
      </c>
      <c r="AJ16" s="108">
        <v>0</v>
      </c>
      <c r="AK16" s="108">
        <v>0</v>
      </c>
      <c r="AL16" s="108">
        <v>1</v>
      </c>
      <c r="AM16" s="108">
        <v>0</v>
      </c>
      <c r="AN16" s="108">
        <v>1</v>
      </c>
      <c r="AO16" s="108">
        <v>0</v>
      </c>
      <c r="AP16" s="128">
        <v>9201727</v>
      </c>
      <c r="AQ16" s="128">
        <f t="shared" si="0"/>
        <v>0</v>
      </c>
      <c r="AR16" s="54">
        <v>1.03</v>
      </c>
      <c r="AS16" s="53" t="s">
        <v>101</v>
      </c>
      <c r="AV16" s="40" t="s">
        <v>102</v>
      </c>
      <c r="AW16" s="40" t="s">
        <v>103</v>
      </c>
      <c r="AY16" s="107"/>
    </row>
    <row r="17" spans="1:51" x14ac:dyDescent="0.25">
      <c r="B17" s="41">
        <v>2.25</v>
      </c>
      <c r="C17" s="41">
        <v>0.29166666666666702</v>
      </c>
      <c r="D17" s="123">
        <v>6</v>
      </c>
      <c r="E17" s="42">
        <f t="shared" si="1"/>
        <v>4.2253521126760569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133</v>
      </c>
      <c r="P17" s="124">
        <v>151</v>
      </c>
      <c r="Q17" s="124">
        <v>51764945</v>
      </c>
      <c r="R17" s="47">
        <f t="shared" si="4"/>
        <v>6321</v>
      </c>
      <c r="S17" s="48">
        <f t="shared" si="5"/>
        <v>151.70400000000001</v>
      </c>
      <c r="T17" s="48">
        <f t="shared" si="6"/>
        <v>6.3209999999999997</v>
      </c>
      <c r="U17" s="125">
        <v>9.1</v>
      </c>
      <c r="V17" s="125">
        <f t="shared" si="7"/>
        <v>9.1</v>
      </c>
      <c r="W17" s="126" t="s">
        <v>133</v>
      </c>
      <c r="X17" s="128">
        <v>0</v>
      </c>
      <c r="Y17" s="128">
        <v>1078</v>
      </c>
      <c r="Z17" s="128">
        <v>1186</v>
      </c>
      <c r="AA17" s="128">
        <v>1185</v>
      </c>
      <c r="AB17" s="128">
        <v>1186</v>
      </c>
      <c r="AC17" s="49" t="s">
        <v>90</v>
      </c>
      <c r="AD17" s="49" t="s">
        <v>90</v>
      </c>
      <c r="AE17" s="49" t="s">
        <v>90</v>
      </c>
      <c r="AF17" s="127" t="s">
        <v>90</v>
      </c>
      <c r="AG17" s="127">
        <v>40364716</v>
      </c>
      <c r="AH17" s="50">
        <f t="shared" si="9"/>
        <v>1368</v>
      </c>
      <c r="AI17" s="51">
        <f t="shared" si="8"/>
        <v>216.42145230185099</v>
      </c>
      <c r="AJ17" s="108">
        <v>0</v>
      </c>
      <c r="AK17" s="108">
        <v>1</v>
      </c>
      <c r="AL17" s="108">
        <v>1</v>
      </c>
      <c r="AM17" s="108">
        <v>1</v>
      </c>
      <c r="AN17" s="108">
        <v>1</v>
      </c>
      <c r="AO17" s="108">
        <v>0</v>
      </c>
      <c r="AP17" s="128">
        <v>9201727</v>
      </c>
      <c r="AQ17" s="128">
        <f t="shared" si="0"/>
        <v>0</v>
      </c>
      <c r="AR17" s="52"/>
      <c r="AS17" s="53" t="s">
        <v>101</v>
      </c>
      <c r="AT17" s="55"/>
      <c r="AV17" s="40" t="s">
        <v>104</v>
      </c>
      <c r="AW17" s="40" t="s">
        <v>105</v>
      </c>
      <c r="AY17" s="111"/>
    </row>
    <row r="18" spans="1:51" x14ac:dyDescent="0.25">
      <c r="B18" s="41">
        <v>2.2916666666666701</v>
      </c>
      <c r="C18" s="41">
        <v>0.33333333333333298</v>
      </c>
      <c r="D18" s="123">
        <v>6</v>
      </c>
      <c r="E18" s="42">
        <f t="shared" si="1"/>
        <v>4.2253521126760569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131</v>
      </c>
      <c r="P18" s="124">
        <v>149</v>
      </c>
      <c r="Q18" s="124">
        <v>51771146</v>
      </c>
      <c r="R18" s="47">
        <f t="shared" si="4"/>
        <v>6201</v>
      </c>
      <c r="S18" s="48">
        <f t="shared" si="5"/>
        <v>148.82400000000001</v>
      </c>
      <c r="T18" s="48">
        <f t="shared" si="6"/>
        <v>6.2009999999999996</v>
      </c>
      <c r="U18" s="125">
        <v>8.3000000000000007</v>
      </c>
      <c r="V18" s="125">
        <f t="shared" si="7"/>
        <v>8.3000000000000007</v>
      </c>
      <c r="W18" s="126" t="s">
        <v>133</v>
      </c>
      <c r="X18" s="128">
        <v>0</v>
      </c>
      <c r="Y18" s="128">
        <v>1139</v>
      </c>
      <c r="Z18" s="128">
        <v>1185</v>
      </c>
      <c r="AA18" s="128">
        <v>1185</v>
      </c>
      <c r="AB18" s="128">
        <v>1185</v>
      </c>
      <c r="AC18" s="49" t="s">
        <v>90</v>
      </c>
      <c r="AD18" s="49" t="s">
        <v>90</v>
      </c>
      <c r="AE18" s="49" t="s">
        <v>90</v>
      </c>
      <c r="AF18" s="127" t="s">
        <v>90</v>
      </c>
      <c r="AG18" s="127">
        <v>40366108</v>
      </c>
      <c r="AH18" s="50">
        <f t="shared" si="9"/>
        <v>1392</v>
      </c>
      <c r="AI18" s="51">
        <f t="shared" si="8"/>
        <v>224.47992259313014</v>
      </c>
      <c r="AJ18" s="108">
        <v>0</v>
      </c>
      <c r="AK18" s="108">
        <v>1</v>
      </c>
      <c r="AL18" s="108">
        <v>1</v>
      </c>
      <c r="AM18" s="108">
        <v>1</v>
      </c>
      <c r="AN18" s="108">
        <v>1</v>
      </c>
      <c r="AO18" s="108">
        <v>0</v>
      </c>
      <c r="AP18" s="128">
        <v>9201727</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134</v>
      </c>
      <c r="P19" s="124">
        <v>152</v>
      </c>
      <c r="Q19" s="124">
        <v>51777436</v>
      </c>
      <c r="R19" s="47">
        <f t="shared" si="4"/>
        <v>6290</v>
      </c>
      <c r="S19" s="48">
        <f t="shared" si="5"/>
        <v>150.96</v>
      </c>
      <c r="T19" s="48">
        <f t="shared" si="6"/>
        <v>6.29</v>
      </c>
      <c r="U19" s="125">
        <v>7.3</v>
      </c>
      <c r="V19" s="125">
        <f t="shared" si="7"/>
        <v>7.3</v>
      </c>
      <c r="W19" s="126" t="s">
        <v>133</v>
      </c>
      <c r="X19" s="128">
        <v>0</v>
      </c>
      <c r="Y19" s="128">
        <v>1138</v>
      </c>
      <c r="Z19" s="128">
        <v>1186</v>
      </c>
      <c r="AA19" s="128">
        <v>1185</v>
      </c>
      <c r="AB19" s="128">
        <v>1186</v>
      </c>
      <c r="AC19" s="49" t="s">
        <v>90</v>
      </c>
      <c r="AD19" s="49" t="s">
        <v>90</v>
      </c>
      <c r="AE19" s="49" t="s">
        <v>90</v>
      </c>
      <c r="AF19" s="127" t="s">
        <v>90</v>
      </c>
      <c r="AG19" s="127">
        <v>40367536</v>
      </c>
      <c r="AH19" s="50">
        <f t="shared" si="9"/>
        <v>1428</v>
      </c>
      <c r="AI19" s="51">
        <f t="shared" si="8"/>
        <v>227.02702702702703</v>
      </c>
      <c r="AJ19" s="108">
        <v>0</v>
      </c>
      <c r="AK19" s="108">
        <v>1</v>
      </c>
      <c r="AL19" s="108">
        <v>1</v>
      </c>
      <c r="AM19" s="108">
        <v>1</v>
      </c>
      <c r="AN19" s="108">
        <v>1</v>
      </c>
      <c r="AO19" s="108">
        <v>0</v>
      </c>
      <c r="AP19" s="128">
        <v>9201727</v>
      </c>
      <c r="AQ19" s="128">
        <f t="shared" si="0"/>
        <v>0</v>
      </c>
      <c r="AR19" s="52"/>
      <c r="AS19" s="53" t="s">
        <v>101</v>
      </c>
      <c r="AV19" s="40" t="s">
        <v>108</v>
      </c>
      <c r="AW19" s="40" t="s">
        <v>109</v>
      </c>
      <c r="AY19" s="111"/>
    </row>
    <row r="20" spans="1:51" x14ac:dyDescent="0.25">
      <c r="B20" s="41">
        <v>2.375</v>
      </c>
      <c r="C20" s="41">
        <v>0.41666666666666669</v>
      </c>
      <c r="D20" s="123">
        <v>5</v>
      </c>
      <c r="E20" s="42">
        <f t="shared" si="1"/>
        <v>3.5211267605633805</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128</v>
      </c>
      <c r="P20" s="124">
        <v>148</v>
      </c>
      <c r="Q20" s="124">
        <v>51783768</v>
      </c>
      <c r="R20" s="47">
        <f t="shared" si="4"/>
        <v>6332</v>
      </c>
      <c r="S20" s="48">
        <f t="shared" si="5"/>
        <v>151.96799999999999</v>
      </c>
      <c r="T20" s="48">
        <f t="shared" si="6"/>
        <v>6.3319999999999999</v>
      </c>
      <c r="U20" s="125">
        <v>6.4</v>
      </c>
      <c r="V20" s="125">
        <f t="shared" si="7"/>
        <v>6.4</v>
      </c>
      <c r="W20" s="126" t="s">
        <v>133</v>
      </c>
      <c r="X20" s="128">
        <v>0</v>
      </c>
      <c r="Y20" s="128">
        <v>1159</v>
      </c>
      <c r="Z20" s="128">
        <v>1186</v>
      </c>
      <c r="AA20" s="128">
        <v>1185</v>
      </c>
      <c r="AB20" s="128">
        <v>1187</v>
      </c>
      <c r="AC20" s="49" t="s">
        <v>90</v>
      </c>
      <c r="AD20" s="49" t="s">
        <v>90</v>
      </c>
      <c r="AE20" s="49" t="s">
        <v>90</v>
      </c>
      <c r="AF20" s="127" t="s">
        <v>90</v>
      </c>
      <c r="AG20" s="127">
        <v>40368987</v>
      </c>
      <c r="AH20" s="50">
        <f t="shared" si="9"/>
        <v>1451</v>
      </c>
      <c r="AI20" s="51">
        <f t="shared" si="8"/>
        <v>229.15350600126342</v>
      </c>
      <c r="AJ20" s="108">
        <v>0</v>
      </c>
      <c r="AK20" s="108">
        <v>1</v>
      </c>
      <c r="AL20" s="108">
        <v>1</v>
      </c>
      <c r="AM20" s="108">
        <v>1</v>
      </c>
      <c r="AN20" s="108">
        <v>1</v>
      </c>
      <c r="AO20" s="108">
        <v>0</v>
      </c>
      <c r="AP20" s="128">
        <v>9201727</v>
      </c>
      <c r="AQ20" s="128">
        <f t="shared" si="0"/>
        <v>0</v>
      </c>
      <c r="AR20" s="54">
        <v>1.3</v>
      </c>
      <c r="AS20" s="53" t="s">
        <v>101</v>
      </c>
      <c r="AY20" s="111"/>
    </row>
    <row r="21" spans="1:51" x14ac:dyDescent="0.25">
      <c r="B21" s="41">
        <v>2.4166666666666701</v>
      </c>
      <c r="C21" s="41">
        <v>0.45833333333333298</v>
      </c>
      <c r="D21" s="123">
        <v>5</v>
      </c>
      <c r="E21" s="42">
        <f t="shared" si="1"/>
        <v>3.5211267605633805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129</v>
      </c>
      <c r="P21" s="124">
        <v>146</v>
      </c>
      <c r="Q21" s="124">
        <v>51789957</v>
      </c>
      <c r="R21" s="47">
        <f t="shared" si="4"/>
        <v>6189</v>
      </c>
      <c r="S21" s="48">
        <f t="shared" si="5"/>
        <v>148.536</v>
      </c>
      <c r="T21" s="48">
        <f t="shared" si="6"/>
        <v>6.1890000000000001</v>
      </c>
      <c r="U21" s="125">
        <v>5.5</v>
      </c>
      <c r="V21" s="125">
        <f t="shared" si="7"/>
        <v>5.5</v>
      </c>
      <c r="W21" s="126" t="s">
        <v>133</v>
      </c>
      <c r="X21" s="128">
        <v>0</v>
      </c>
      <c r="Y21" s="128">
        <v>1148</v>
      </c>
      <c r="Z21" s="128">
        <v>1186</v>
      </c>
      <c r="AA21" s="128">
        <v>1185</v>
      </c>
      <c r="AB21" s="128">
        <v>1186</v>
      </c>
      <c r="AC21" s="49" t="s">
        <v>90</v>
      </c>
      <c r="AD21" s="49" t="s">
        <v>90</v>
      </c>
      <c r="AE21" s="49" t="s">
        <v>90</v>
      </c>
      <c r="AF21" s="127" t="s">
        <v>90</v>
      </c>
      <c r="AG21" s="127">
        <v>40370428</v>
      </c>
      <c r="AH21" s="50">
        <f t="shared" si="9"/>
        <v>1441</v>
      </c>
      <c r="AI21" s="51">
        <f t="shared" si="8"/>
        <v>232.83244465988042</v>
      </c>
      <c r="AJ21" s="108">
        <v>0</v>
      </c>
      <c r="AK21" s="108">
        <v>1</v>
      </c>
      <c r="AL21" s="108">
        <v>1</v>
      </c>
      <c r="AM21" s="108">
        <v>1</v>
      </c>
      <c r="AN21" s="108">
        <v>1</v>
      </c>
      <c r="AO21" s="108">
        <v>0</v>
      </c>
      <c r="AP21" s="128">
        <v>9201727</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129</v>
      </c>
      <c r="P22" s="124">
        <v>143</v>
      </c>
      <c r="Q22" s="124">
        <v>51795941</v>
      </c>
      <c r="R22" s="47">
        <f t="shared" si="4"/>
        <v>5984</v>
      </c>
      <c r="S22" s="48">
        <f t="shared" si="5"/>
        <v>143.61600000000001</v>
      </c>
      <c r="T22" s="48">
        <f t="shared" si="6"/>
        <v>5.984</v>
      </c>
      <c r="U22" s="125">
        <v>4.5</v>
      </c>
      <c r="V22" s="125">
        <f t="shared" si="7"/>
        <v>4.5</v>
      </c>
      <c r="W22" s="126" t="s">
        <v>133</v>
      </c>
      <c r="X22" s="128">
        <v>0</v>
      </c>
      <c r="Y22" s="128">
        <v>1148</v>
      </c>
      <c r="Z22" s="128">
        <v>1186</v>
      </c>
      <c r="AA22" s="128">
        <v>1185</v>
      </c>
      <c r="AB22" s="128">
        <v>1186</v>
      </c>
      <c r="AC22" s="49" t="s">
        <v>90</v>
      </c>
      <c r="AD22" s="49" t="s">
        <v>90</v>
      </c>
      <c r="AE22" s="49" t="s">
        <v>90</v>
      </c>
      <c r="AF22" s="127" t="s">
        <v>90</v>
      </c>
      <c r="AG22" s="127">
        <v>40371812</v>
      </c>
      <c r="AH22" s="50">
        <f t="shared" si="9"/>
        <v>1384</v>
      </c>
      <c r="AI22" s="51">
        <f t="shared" si="8"/>
        <v>231.28342245989305</v>
      </c>
      <c r="AJ22" s="108">
        <v>0</v>
      </c>
      <c r="AK22" s="108">
        <v>1</v>
      </c>
      <c r="AL22" s="108">
        <v>1</v>
      </c>
      <c r="AM22" s="108">
        <v>1</v>
      </c>
      <c r="AN22" s="108">
        <v>1</v>
      </c>
      <c r="AO22" s="108">
        <v>0</v>
      </c>
      <c r="AP22" s="128">
        <v>9201727</v>
      </c>
      <c r="AQ22" s="128">
        <f t="shared" si="0"/>
        <v>0</v>
      </c>
      <c r="AR22" s="52"/>
      <c r="AS22" s="53" t="s">
        <v>101</v>
      </c>
      <c r="AV22" s="56" t="s">
        <v>110</v>
      </c>
      <c r="AY22" s="111"/>
    </row>
    <row r="23" spans="1:51" x14ac:dyDescent="0.25">
      <c r="A23" s="107" t="s">
        <v>128</v>
      </c>
      <c r="B23" s="41">
        <v>2.5</v>
      </c>
      <c r="C23" s="41">
        <v>0.54166666666666696</v>
      </c>
      <c r="D23" s="123">
        <v>6</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128</v>
      </c>
      <c r="P23" s="124">
        <v>142</v>
      </c>
      <c r="Q23" s="124">
        <v>51802239</v>
      </c>
      <c r="R23" s="47">
        <f t="shared" si="4"/>
        <v>6298</v>
      </c>
      <c r="S23" s="48">
        <f t="shared" si="5"/>
        <v>151.15199999999999</v>
      </c>
      <c r="T23" s="48">
        <f t="shared" si="6"/>
        <v>6.298</v>
      </c>
      <c r="U23" s="125">
        <v>3.6</v>
      </c>
      <c r="V23" s="125">
        <f t="shared" si="7"/>
        <v>3.6</v>
      </c>
      <c r="W23" s="126" t="s">
        <v>133</v>
      </c>
      <c r="X23" s="128">
        <v>0</v>
      </c>
      <c r="Y23" s="128">
        <v>1128</v>
      </c>
      <c r="Z23" s="128">
        <v>1186</v>
      </c>
      <c r="AA23" s="128">
        <v>1185</v>
      </c>
      <c r="AB23" s="128">
        <v>1187</v>
      </c>
      <c r="AC23" s="49" t="s">
        <v>90</v>
      </c>
      <c r="AD23" s="49" t="s">
        <v>90</v>
      </c>
      <c r="AE23" s="49" t="s">
        <v>90</v>
      </c>
      <c r="AF23" s="127" t="s">
        <v>90</v>
      </c>
      <c r="AG23" s="127">
        <v>40373284</v>
      </c>
      <c r="AH23" s="50">
        <f t="shared" si="9"/>
        <v>1472</v>
      </c>
      <c r="AI23" s="51">
        <f t="shared" si="8"/>
        <v>233.72499206097174</v>
      </c>
      <c r="AJ23" s="108">
        <v>0</v>
      </c>
      <c r="AK23" s="108">
        <v>1</v>
      </c>
      <c r="AL23" s="108">
        <v>1</v>
      </c>
      <c r="AM23" s="108">
        <v>1</v>
      </c>
      <c r="AN23" s="108">
        <v>1</v>
      </c>
      <c r="AO23" s="108">
        <v>0</v>
      </c>
      <c r="AP23" s="128">
        <v>9201727</v>
      </c>
      <c r="AQ23" s="128">
        <f t="shared" si="0"/>
        <v>0</v>
      </c>
      <c r="AR23" s="52"/>
      <c r="AS23" s="53" t="s">
        <v>113</v>
      </c>
      <c r="AT23" s="55"/>
      <c r="AV23" s="57" t="s">
        <v>111</v>
      </c>
      <c r="AW23" s="58" t="s">
        <v>112</v>
      </c>
      <c r="AY23" s="111"/>
    </row>
    <row r="24" spans="1:51" x14ac:dyDescent="0.25">
      <c r="B24" s="41">
        <v>2.5416666666666701</v>
      </c>
      <c r="C24" s="41">
        <v>0.58333333333333404</v>
      </c>
      <c r="D24" s="123">
        <v>7</v>
      </c>
      <c r="E24" s="42">
        <f t="shared" si="1"/>
        <v>4.9295774647887329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125</v>
      </c>
      <c r="P24" s="124">
        <v>135</v>
      </c>
      <c r="Q24" s="124">
        <v>51807743</v>
      </c>
      <c r="R24" s="47">
        <f t="shared" si="4"/>
        <v>5504</v>
      </c>
      <c r="S24" s="48">
        <f t="shared" si="5"/>
        <v>132.096</v>
      </c>
      <c r="T24" s="48">
        <f t="shared" si="6"/>
        <v>5.5039999999999996</v>
      </c>
      <c r="U24" s="125">
        <v>3</v>
      </c>
      <c r="V24" s="125">
        <f t="shared" si="7"/>
        <v>3</v>
      </c>
      <c r="W24" s="126" t="s">
        <v>133</v>
      </c>
      <c r="X24" s="128">
        <v>0</v>
      </c>
      <c r="Y24" s="128">
        <v>1097</v>
      </c>
      <c r="Z24" s="128">
        <v>1157</v>
      </c>
      <c r="AA24" s="128">
        <v>1185</v>
      </c>
      <c r="AB24" s="128">
        <v>1156</v>
      </c>
      <c r="AC24" s="49" t="s">
        <v>90</v>
      </c>
      <c r="AD24" s="49" t="s">
        <v>90</v>
      </c>
      <c r="AE24" s="49" t="s">
        <v>90</v>
      </c>
      <c r="AF24" s="127" t="s">
        <v>90</v>
      </c>
      <c r="AG24" s="127">
        <v>40374580</v>
      </c>
      <c r="AH24" s="50">
        <f t="shared" si="9"/>
        <v>1296</v>
      </c>
      <c r="AI24" s="51">
        <f t="shared" si="8"/>
        <v>235.46511627906978</v>
      </c>
      <c r="AJ24" s="108">
        <v>0</v>
      </c>
      <c r="AK24" s="108">
        <v>1</v>
      </c>
      <c r="AL24" s="108">
        <v>1</v>
      </c>
      <c r="AM24" s="108">
        <v>1</v>
      </c>
      <c r="AN24" s="108">
        <v>1</v>
      </c>
      <c r="AO24" s="108">
        <v>0</v>
      </c>
      <c r="AP24" s="128">
        <v>9201727</v>
      </c>
      <c r="AQ24" s="128">
        <f t="shared" si="0"/>
        <v>0</v>
      </c>
      <c r="AR24" s="54">
        <v>1.28</v>
      </c>
      <c r="AS24" s="53" t="s">
        <v>113</v>
      </c>
      <c r="AV24" s="59" t="s">
        <v>29</v>
      </c>
      <c r="AW24" s="59">
        <v>14.7</v>
      </c>
      <c r="AY24" s="111"/>
    </row>
    <row r="25" spans="1:51" x14ac:dyDescent="0.25">
      <c r="B25" s="41">
        <v>2.5833333333333299</v>
      </c>
      <c r="C25" s="41">
        <v>0.625</v>
      </c>
      <c r="D25" s="123">
        <v>8</v>
      </c>
      <c r="E25" s="42">
        <f t="shared" si="1"/>
        <v>5.6338028169014089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123</v>
      </c>
      <c r="P25" s="124">
        <v>134</v>
      </c>
      <c r="Q25" s="124">
        <v>51813381</v>
      </c>
      <c r="R25" s="47">
        <f t="shared" si="4"/>
        <v>5638</v>
      </c>
      <c r="S25" s="48">
        <f t="shared" si="5"/>
        <v>135.31200000000001</v>
      </c>
      <c r="T25" s="48">
        <f t="shared" si="6"/>
        <v>5.6379999999999999</v>
      </c>
      <c r="U25" s="125">
        <v>2.4</v>
      </c>
      <c r="V25" s="125">
        <f t="shared" si="7"/>
        <v>2.4</v>
      </c>
      <c r="W25" s="126" t="s">
        <v>133</v>
      </c>
      <c r="X25" s="128">
        <v>0</v>
      </c>
      <c r="Y25" s="128">
        <v>1097</v>
      </c>
      <c r="Z25" s="128">
        <v>1147</v>
      </c>
      <c r="AA25" s="128">
        <v>1185</v>
      </c>
      <c r="AB25" s="128">
        <v>1147</v>
      </c>
      <c r="AC25" s="49" t="s">
        <v>90</v>
      </c>
      <c r="AD25" s="49" t="s">
        <v>90</v>
      </c>
      <c r="AE25" s="49" t="s">
        <v>90</v>
      </c>
      <c r="AF25" s="127" t="s">
        <v>90</v>
      </c>
      <c r="AG25" s="127">
        <v>40375872</v>
      </c>
      <c r="AH25" s="50">
        <f t="shared" si="9"/>
        <v>1292</v>
      </c>
      <c r="AI25" s="51">
        <f t="shared" si="8"/>
        <v>229.15927633912736</v>
      </c>
      <c r="AJ25" s="108">
        <v>0</v>
      </c>
      <c r="AK25" s="108">
        <v>1</v>
      </c>
      <c r="AL25" s="108">
        <v>1</v>
      </c>
      <c r="AM25" s="108">
        <v>1</v>
      </c>
      <c r="AN25" s="108">
        <v>1</v>
      </c>
      <c r="AO25" s="108">
        <v>0</v>
      </c>
      <c r="AP25" s="128">
        <v>9201727</v>
      </c>
      <c r="AQ25" s="128">
        <f t="shared" si="0"/>
        <v>0</v>
      </c>
      <c r="AR25" s="52"/>
      <c r="AS25" s="53" t="s">
        <v>113</v>
      </c>
      <c r="AV25" s="59" t="s">
        <v>74</v>
      </c>
      <c r="AW25" s="59">
        <v>10.36</v>
      </c>
      <c r="AY25" s="111"/>
    </row>
    <row r="26" spans="1:51" x14ac:dyDescent="0.25">
      <c r="B26" s="41">
        <v>2.625</v>
      </c>
      <c r="C26" s="41">
        <v>0.66666666666666696</v>
      </c>
      <c r="D26" s="123">
        <v>8</v>
      </c>
      <c r="E26" s="42">
        <f t="shared" si="1"/>
        <v>5.6338028169014089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122</v>
      </c>
      <c r="P26" s="124">
        <v>133</v>
      </c>
      <c r="Q26" s="124">
        <v>51818962</v>
      </c>
      <c r="R26" s="47">
        <f t="shared" si="4"/>
        <v>5581</v>
      </c>
      <c r="S26" s="48">
        <f t="shared" si="5"/>
        <v>133.94399999999999</v>
      </c>
      <c r="T26" s="48">
        <f t="shared" si="6"/>
        <v>5.5810000000000004</v>
      </c>
      <c r="U26" s="125">
        <v>1.9</v>
      </c>
      <c r="V26" s="125">
        <f t="shared" si="7"/>
        <v>1.9</v>
      </c>
      <c r="W26" s="126" t="s">
        <v>133</v>
      </c>
      <c r="X26" s="128">
        <v>0</v>
      </c>
      <c r="Y26" s="128">
        <v>1097</v>
      </c>
      <c r="Z26" s="128">
        <v>1147</v>
      </c>
      <c r="AA26" s="128">
        <v>1185</v>
      </c>
      <c r="AB26" s="128">
        <v>1147</v>
      </c>
      <c r="AC26" s="49" t="s">
        <v>90</v>
      </c>
      <c r="AD26" s="49" t="s">
        <v>90</v>
      </c>
      <c r="AE26" s="49" t="s">
        <v>90</v>
      </c>
      <c r="AF26" s="127" t="s">
        <v>90</v>
      </c>
      <c r="AG26" s="127">
        <v>40377160</v>
      </c>
      <c r="AH26" s="50">
        <f t="shared" si="9"/>
        <v>1288</v>
      </c>
      <c r="AI26" s="51">
        <f t="shared" si="8"/>
        <v>230.78301379681059</v>
      </c>
      <c r="AJ26" s="108">
        <v>0</v>
      </c>
      <c r="AK26" s="108">
        <v>1</v>
      </c>
      <c r="AL26" s="108">
        <v>1</v>
      </c>
      <c r="AM26" s="108">
        <v>1</v>
      </c>
      <c r="AN26" s="108">
        <v>1</v>
      </c>
      <c r="AO26" s="108">
        <v>0</v>
      </c>
      <c r="AP26" s="128">
        <v>9201727</v>
      </c>
      <c r="AQ26" s="128">
        <f t="shared" si="0"/>
        <v>0</v>
      </c>
      <c r="AR26" s="52"/>
      <c r="AS26" s="53" t="s">
        <v>113</v>
      </c>
      <c r="AV26" s="59" t="s">
        <v>114</v>
      </c>
      <c r="AW26" s="59">
        <v>1.01325</v>
      </c>
      <c r="AY26" s="111"/>
    </row>
    <row r="27" spans="1:51" x14ac:dyDescent="0.25">
      <c r="B27" s="41">
        <v>2.6666666666666701</v>
      </c>
      <c r="C27" s="41">
        <v>0.70833333333333404</v>
      </c>
      <c r="D27" s="123">
        <v>6</v>
      </c>
      <c r="E27" s="42">
        <f t="shared" si="1"/>
        <v>4.2253521126760569</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122</v>
      </c>
      <c r="P27" s="124">
        <v>132</v>
      </c>
      <c r="Q27" s="124">
        <v>51824472</v>
      </c>
      <c r="R27" s="47">
        <f t="shared" si="4"/>
        <v>5510</v>
      </c>
      <c r="S27" s="48">
        <f t="shared" si="5"/>
        <v>132.24</v>
      </c>
      <c r="T27" s="48">
        <f t="shared" si="6"/>
        <v>5.51</v>
      </c>
      <c r="U27" s="125">
        <v>1.3</v>
      </c>
      <c r="V27" s="125">
        <f t="shared" si="7"/>
        <v>1.3</v>
      </c>
      <c r="W27" s="126" t="s">
        <v>133</v>
      </c>
      <c r="X27" s="128">
        <v>0</v>
      </c>
      <c r="Y27" s="128">
        <v>1097</v>
      </c>
      <c r="Z27" s="128">
        <v>1147</v>
      </c>
      <c r="AA27" s="128">
        <v>1185</v>
      </c>
      <c r="AB27" s="128">
        <v>1147</v>
      </c>
      <c r="AC27" s="49" t="s">
        <v>90</v>
      </c>
      <c r="AD27" s="49" t="s">
        <v>90</v>
      </c>
      <c r="AE27" s="49" t="s">
        <v>90</v>
      </c>
      <c r="AF27" s="127" t="s">
        <v>90</v>
      </c>
      <c r="AG27" s="127">
        <v>40378432</v>
      </c>
      <c r="AH27" s="50">
        <f t="shared" si="9"/>
        <v>1272</v>
      </c>
      <c r="AI27" s="51">
        <f t="shared" si="8"/>
        <v>230.85299455535392</v>
      </c>
      <c r="AJ27" s="108">
        <v>0</v>
      </c>
      <c r="AK27" s="108">
        <v>1</v>
      </c>
      <c r="AL27" s="108">
        <v>1</v>
      </c>
      <c r="AM27" s="108">
        <v>1</v>
      </c>
      <c r="AN27" s="108">
        <v>1</v>
      </c>
      <c r="AO27" s="108">
        <v>0</v>
      </c>
      <c r="AP27" s="128">
        <v>9201727</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134</v>
      </c>
      <c r="P28" s="124">
        <v>131</v>
      </c>
      <c r="Q28" s="124">
        <v>51829969</v>
      </c>
      <c r="R28" s="47">
        <f t="shared" si="4"/>
        <v>5497</v>
      </c>
      <c r="S28" s="48">
        <f t="shared" si="5"/>
        <v>131.928</v>
      </c>
      <c r="T28" s="48">
        <f t="shared" si="6"/>
        <v>5.4969999999999999</v>
      </c>
      <c r="U28" s="125">
        <v>1.3</v>
      </c>
      <c r="V28" s="125">
        <f t="shared" si="7"/>
        <v>1.3</v>
      </c>
      <c r="W28" s="126" t="s">
        <v>172</v>
      </c>
      <c r="X28" s="128">
        <v>0</v>
      </c>
      <c r="Y28" s="128">
        <v>0</v>
      </c>
      <c r="Z28" s="128">
        <v>1186</v>
      </c>
      <c r="AA28" s="128">
        <v>1185</v>
      </c>
      <c r="AB28" s="128">
        <v>1186</v>
      </c>
      <c r="AC28" s="49" t="s">
        <v>90</v>
      </c>
      <c r="AD28" s="49" t="s">
        <v>90</v>
      </c>
      <c r="AE28" s="49" t="s">
        <v>90</v>
      </c>
      <c r="AF28" s="127" t="s">
        <v>90</v>
      </c>
      <c r="AG28" s="127">
        <v>40379668</v>
      </c>
      <c r="AH28" s="50">
        <f t="shared" si="9"/>
        <v>1236</v>
      </c>
      <c r="AI28" s="51">
        <f t="shared" si="8"/>
        <v>224.84991813716573</v>
      </c>
      <c r="AJ28" s="108">
        <v>0</v>
      </c>
      <c r="AK28" s="108">
        <v>0</v>
      </c>
      <c r="AL28" s="108">
        <v>1</v>
      </c>
      <c r="AM28" s="108">
        <v>1</v>
      </c>
      <c r="AN28" s="108">
        <v>1</v>
      </c>
      <c r="AO28" s="108">
        <v>0</v>
      </c>
      <c r="AP28" s="128">
        <v>9201727</v>
      </c>
      <c r="AQ28" s="128">
        <f t="shared" si="0"/>
        <v>0</v>
      </c>
      <c r="AR28" s="54">
        <v>1.21</v>
      </c>
      <c r="AS28" s="53" t="s">
        <v>113</v>
      </c>
      <c r="AV28" s="59" t="s">
        <v>116</v>
      </c>
      <c r="AW28" s="59">
        <v>101.325</v>
      </c>
      <c r="AY28" s="111"/>
    </row>
    <row r="29" spans="1:51" x14ac:dyDescent="0.25">
      <c r="B29" s="41">
        <v>2.75</v>
      </c>
      <c r="C29" s="41">
        <v>0.79166666666666896</v>
      </c>
      <c r="D29" s="123">
        <v>3</v>
      </c>
      <c r="E29" s="42">
        <f t="shared" si="1"/>
        <v>2.1126760563380285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136</v>
      </c>
      <c r="P29" s="124">
        <v>132</v>
      </c>
      <c r="Q29" s="124">
        <v>51835529</v>
      </c>
      <c r="R29" s="47">
        <f t="shared" si="4"/>
        <v>5560</v>
      </c>
      <c r="S29" s="48">
        <f t="shared" si="5"/>
        <v>133.44</v>
      </c>
      <c r="T29" s="48">
        <f t="shared" si="6"/>
        <v>5.56</v>
      </c>
      <c r="U29" s="125">
        <v>1.3</v>
      </c>
      <c r="V29" s="125">
        <f t="shared" si="7"/>
        <v>1.3</v>
      </c>
      <c r="W29" s="126" t="s">
        <v>172</v>
      </c>
      <c r="X29" s="128">
        <v>0</v>
      </c>
      <c r="Y29" s="128">
        <v>0</v>
      </c>
      <c r="Z29" s="128">
        <v>1185</v>
      </c>
      <c r="AA29" s="128">
        <v>1185</v>
      </c>
      <c r="AB29" s="128">
        <v>1185</v>
      </c>
      <c r="AC29" s="49" t="s">
        <v>90</v>
      </c>
      <c r="AD29" s="49" t="s">
        <v>90</v>
      </c>
      <c r="AE29" s="49" t="s">
        <v>90</v>
      </c>
      <c r="AF29" s="127" t="s">
        <v>90</v>
      </c>
      <c r="AG29" s="127">
        <v>40380916</v>
      </c>
      <c r="AH29" s="50">
        <f t="shared" si="9"/>
        <v>1248</v>
      </c>
      <c r="AI29" s="51">
        <f t="shared" si="8"/>
        <v>224.46043165467628</v>
      </c>
      <c r="AJ29" s="108">
        <v>0</v>
      </c>
      <c r="AK29" s="108">
        <v>0</v>
      </c>
      <c r="AL29" s="108">
        <v>1</v>
      </c>
      <c r="AM29" s="108">
        <v>1</v>
      </c>
      <c r="AN29" s="108">
        <v>1</v>
      </c>
      <c r="AO29" s="108">
        <v>0</v>
      </c>
      <c r="AP29" s="128">
        <v>9201727</v>
      </c>
      <c r="AQ29" s="128">
        <f t="shared" si="0"/>
        <v>0</v>
      </c>
      <c r="AR29" s="52"/>
      <c r="AS29" s="53" t="s">
        <v>113</v>
      </c>
      <c r="AY29" s="111"/>
    </row>
    <row r="30" spans="1:51" x14ac:dyDescent="0.25">
      <c r="B30" s="41">
        <v>2.7916666666666701</v>
      </c>
      <c r="C30" s="41">
        <v>0.83333333333333703</v>
      </c>
      <c r="D30" s="123">
        <v>3</v>
      </c>
      <c r="E30" s="42">
        <f t="shared" si="1"/>
        <v>2.1126760563380285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134</v>
      </c>
      <c r="P30" s="124">
        <v>134</v>
      </c>
      <c r="Q30" s="124">
        <v>51841079</v>
      </c>
      <c r="R30" s="47">
        <f t="shared" si="4"/>
        <v>5550</v>
      </c>
      <c r="S30" s="48">
        <f t="shared" si="5"/>
        <v>133.19999999999999</v>
      </c>
      <c r="T30" s="48">
        <f t="shared" si="6"/>
        <v>5.55</v>
      </c>
      <c r="U30" s="125">
        <v>1.3</v>
      </c>
      <c r="V30" s="125">
        <f t="shared" si="7"/>
        <v>1.3</v>
      </c>
      <c r="W30" s="126" t="s">
        <v>172</v>
      </c>
      <c r="X30" s="128">
        <v>0</v>
      </c>
      <c r="Y30" s="128">
        <v>0</v>
      </c>
      <c r="Z30" s="128">
        <v>1185</v>
      </c>
      <c r="AA30" s="128">
        <v>1185</v>
      </c>
      <c r="AB30" s="128">
        <v>1185</v>
      </c>
      <c r="AC30" s="49" t="s">
        <v>90</v>
      </c>
      <c r="AD30" s="49" t="s">
        <v>90</v>
      </c>
      <c r="AE30" s="49" t="s">
        <v>90</v>
      </c>
      <c r="AF30" s="127" t="s">
        <v>90</v>
      </c>
      <c r="AG30" s="127">
        <v>40382160</v>
      </c>
      <c r="AH30" s="50">
        <f t="shared" si="9"/>
        <v>1244</v>
      </c>
      <c r="AI30" s="51">
        <f t="shared" si="8"/>
        <v>224.14414414414415</v>
      </c>
      <c r="AJ30" s="108">
        <v>0</v>
      </c>
      <c r="AK30" s="108">
        <v>0</v>
      </c>
      <c r="AL30" s="108">
        <v>1</v>
      </c>
      <c r="AM30" s="108">
        <v>1</v>
      </c>
      <c r="AN30" s="108">
        <v>1</v>
      </c>
      <c r="AO30" s="108">
        <v>0</v>
      </c>
      <c r="AP30" s="128">
        <v>9201727</v>
      </c>
      <c r="AQ30" s="128">
        <f t="shared" si="0"/>
        <v>0</v>
      </c>
      <c r="AR30" s="52"/>
      <c r="AS30" s="53" t="s">
        <v>113</v>
      </c>
      <c r="AV30" s="370" t="s">
        <v>117</v>
      </c>
      <c r="AW30" s="370"/>
      <c r="AY30" s="111"/>
    </row>
    <row r="31" spans="1:51" x14ac:dyDescent="0.25">
      <c r="B31" s="41">
        <v>2.8333333333333299</v>
      </c>
      <c r="C31" s="41">
        <v>0.875000000000004</v>
      </c>
      <c r="D31" s="123">
        <v>4</v>
      </c>
      <c r="E31" s="42">
        <f t="shared" si="1"/>
        <v>2.8169014084507045</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133</v>
      </c>
      <c r="P31" s="124">
        <v>130</v>
      </c>
      <c r="Q31" s="124">
        <v>51846587</v>
      </c>
      <c r="R31" s="47">
        <f t="shared" si="4"/>
        <v>5508</v>
      </c>
      <c r="S31" s="48">
        <f t="shared" si="5"/>
        <v>132.19200000000001</v>
      </c>
      <c r="T31" s="48">
        <f t="shared" si="6"/>
        <v>5.508</v>
      </c>
      <c r="U31" s="125">
        <v>1.3</v>
      </c>
      <c r="V31" s="125">
        <f t="shared" si="7"/>
        <v>1.3</v>
      </c>
      <c r="W31" s="126" t="s">
        <v>172</v>
      </c>
      <c r="X31" s="128">
        <v>0</v>
      </c>
      <c r="Y31" s="128">
        <v>0</v>
      </c>
      <c r="Z31" s="128">
        <v>1186</v>
      </c>
      <c r="AA31" s="128">
        <v>1185</v>
      </c>
      <c r="AB31" s="128">
        <v>1186</v>
      </c>
      <c r="AC31" s="49" t="s">
        <v>90</v>
      </c>
      <c r="AD31" s="49" t="s">
        <v>90</v>
      </c>
      <c r="AE31" s="49" t="s">
        <v>90</v>
      </c>
      <c r="AF31" s="127" t="s">
        <v>90</v>
      </c>
      <c r="AG31" s="127">
        <v>40383404</v>
      </c>
      <c r="AH31" s="50">
        <f t="shared" si="9"/>
        <v>1244</v>
      </c>
      <c r="AI31" s="51">
        <f t="shared" si="8"/>
        <v>225.85330428467682</v>
      </c>
      <c r="AJ31" s="108">
        <v>0</v>
      </c>
      <c r="AK31" s="108">
        <v>0</v>
      </c>
      <c r="AL31" s="108">
        <v>1</v>
      </c>
      <c r="AM31" s="108">
        <v>1</v>
      </c>
      <c r="AN31" s="108">
        <v>1</v>
      </c>
      <c r="AO31" s="108">
        <v>0</v>
      </c>
      <c r="AP31" s="128">
        <v>9201727</v>
      </c>
      <c r="AQ31" s="128">
        <f t="shared" si="0"/>
        <v>0</v>
      </c>
      <c r="AR31" s="52"/>
      <c r="AS31" s="53" t="s">
        <v>113</v>
      </c>
      <c r="AV31" s="60" t="s">
        <v>29</v>
      </c>
      <c r="AW31" s="60" t="s">
        <v>74</v>
      </c>
      <c r="AY31" s="111"/>
    </row>
    <row r="32" spans="1:51" x14ac:dyDescent="0.25">
      <c r="B32" s="41">
        <v>2.875</v>
      </c>
      <c r="C32" s="41">
        <v>0.91666666666667096</v>
      </c>
      <c r="D32" s="123">
        <v>4</v>
      </c>
      <c r="E32" s="42">
        <f t="shared" si="1"/>
        <v>2.8169014084507045</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132</v>
      </c>
      <c r="P32" s="124">
        <v>125</v>
      </c>
      <c r="Q32" s="124">
        <v>51851303</v>
      </c>
      <c r="R32" s="47">
        <f t="shared" si="4"/>
        <v>4716</v>
      </c>
      <c r="S32" s="48">
        <f t="shared" si="5"/>
        <v>113.184</v>
      </c>
      <c r="T32" s="48">
        <f t="shared" si="6"/>
        <v>4.7160000000000002</v>
      </c>
      <c r="U32" s="125">
        <v>1.3</v>
      </c>
      <c r="V32" s="125">
        <f t="shared" si="7"/>
        <v>1.3</v>
      </c>
      <c r="W32" s="126" t="s">
        <v>172</v>
      </c>
      <c r="X32" s="128">
        <v>0</v>
      </c>
      <c r="Y32" s="128">
        <v>0</v>
      </c>
      <c r="Z32" s="128">
        <v>1186</v>
      </c>
      <c r="AA32" s="128">
        <v>1185</v>
      </c>
      <c r="AB32" s="128">
        <v>1186</v>
      </c>
      <c r="AC32" s="49" t="s">
        <v>90</v>
      </c>
      <c r="AD32" s="49" t="s">
        <v>90</v>
      </c>
      <c r="AE32" s="49" t="s">
        <v>90</v>
      </c>
      <c r="AF32" s="127" t="s">
        <v>90</v>
      </c>
      <c r="AG32" s="127">
        <v>40384508</v>
      </c>
      <c r="AH32" s="50">
        <f t="shared" si="9"/>
        <v>1104</v>
      </c>
      <c r="AI32" s="51">
        <f t="shared" si="8"/>
        <v>234.09669211195927</v>
      </c>
      <c r="AJ32" s="108">
        <v>0</v>
      </c>
      <c r="AK32" s="108">
        <v>0</v>
      </c>
      <c r="AL32" s="108">
        <v>1</v>
      </c>
      <c r="AM32" s="108">
        <v>1</v>
      </c>
      <c r="AN32" s="108">
        <v>1</v>
      </c>
      <c r="AO32" s="108">
        <v>0</v>
      </c>
      <c r="AP32" s="128">
        <v>9201727</v>
      </c>
      <c r="AQ32" s="128">
        <f t="shared" si="0"/>
        <v>0</v>
      </c>
      <c r="AR32" s="54">
        <v>1.2</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15</v>
      </c>
      <c r="E33" s="42">
        <f t="shared" si="1"/>
        <v>10.563380281690142</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126</v>
      </c>
      <c r="P33" s="124">
        <v>84</v>
      </c>
      <c r="Q33" s="124">
        <v>51854871</v>
      </c>
      <c r="R33" s="47">
        <f t="shared" si="4"/>
        <v>3568</v>
      </c>
      <c r="S33" s="48">
        <f t="shared" si="5"/>
        <v>85.632000000000005</v>
      </c>
      <c r="T33" s="48">
        <f t="shared" si="6"/>
        <v>3.5680000000000001</v>
      </c>
      <c r="U33" s="125">
        <v>2.8</v>
      </c>
      <c r="V33" s="125">
        <f t="shared" si="7"/>
        <v>2.8</v>
      </c>
      <c r="W33" s="126" t="s">
        <v>125</v>
      </c>
      <c r="X33" s="128">
        <v>0</v>
      </c>
      <c r="Y33" s="128">
        <v>0</v>
      </c>
      <c r="Z33" s="128">
        <v>1027</v>
      </c>
      <c r="AA33" s="128">
        <v>0</v>
      </c>
      <c r="AB33" s="128">
        <v>1027</v>
      </c>
      <c r="AC33" s="49" t="s">
        <v>90</v>
      </c>
      <c r="AD33" s="49" t="s">
        <v>90</v>
      </c>
      <c r="AE33" s="49" t="s">
        <v>90</v>
      </c>
      <c r="AF33" s="127" t="s">
        <v>90</v>
      </c>
      <c r="AG33" s="127">
        <v>40385120</v>
      </c>
      <c r="AH33" s="50">
        <f t="shared" si="9"/>
        <v>612</v>
      </c>
      <c r="AI33" s="51">
        <f t="shared" si="8"/>
        <v>171.52466367713004</v>
      </c>
      <c r="AJ33" s="108">
        <v>0</v>
      </c>
      <c r="AK33" s="108">
        <v>0</v>
      </c>
      <c r="AL33" s="108">
        <v>1</v>
      </c>
      <c r="AM33" s="108">
        <v>0</v>
      </c>
      <c r="AN33" s="108">
        <v>1</v>
      </c>
      <c r="AO33" s="108">
        <v>0.35</v>
      </c>
      <c r="AP33" s="128">
        <v>9203452</v>
      </c>
      <c r="AQ33" s="128">
        <f t="shared" si="0"/>
        <v>1725</v>
      </c>
      <c r="AR33" s="52"/>
      <c r="AS33" s="53" t="s">
        <v>113</v>
      </c>
      <c r="AY33" s="111"/>
    </row>
    <row r="34" spans="2:51" x14ac:dyDescent="0.25">
      <c r="B34" s="41">
        <v>2.9583333333333299</v>
      </c>
      <c r="C34" s="41">
        <v>1</v>
      </c>
      <c r="D34" s="123">
        <v>20</v>
      </c>
      <c r="E34" s="42">
        <f t="shared" si="1"/>
        <v>14.084507042253522</v>
      </c>
      <c r="F34" s="110">
        <v>66</v>
      </c>
      <c r="G34" s="42">
        <f t="shared" si="2"/>
        <v>46.478873239436624</v>
      </c>
      <c r="H34" s="43" t="s">
        <v>88</v>
      </c>
      <c r="I34" s="43">
        <f t="shared" si="3"/>
        <v>41.549295774647888</v>
      </c>
      <c r="J34" s="44">
        <f t="shared" si="14"/>
        <v>42.95774647887324</v>
      </c>
      <c r="K34" s="43">
        <f t="shared" si="12"/>
        <v>47.183098591549296</v>
      </c>
      <c r="L34" s="45">
        <v>14</v>
      </c>
      <c r="M34" s="46" t="s">
        <v>118</v>
      </c>
      <c r="N34" s="62">
        <v>11.5</v>
      </c>
      <c r="O34" s="124">
        <v>129</v>
      </c>
      <c r="P34" s="124">
        <v>85</v>
      </c>
      <c r="Q34" s="124">
        <v>51858365</v>
      </c>
      <c r="R34" s="47">
        <f t="shared" si="4"/>
        <v>3494</v>
      </c>
      <c r="S34" s="48">
        <f t="shared" si="5"/>
        <v>83.855999999999995</v>
      </c>
      <c r="T34" s="48">
        <f t="shared" si="6"/>
        <v>3.4940000000000002</v>
      </c>
      <c r="U34" s="125">
        <v>5.0999999999999996</v>
      </c>
      <c r="V34" s="125">
        <f t="shared" si="7"/>
        <v>5.0999999999999996</v>
      </c>
      <c r="W34" s="126" t="s">
        <v>125</v>
      </c>
      <c r="X34" s="128">
        <v>0</v>
      </c>
      <c r="Y34" s="128">
        <v>0</v>
      </c>
      <c r="Z34" s="128">
        <v>1027</v>
      </c>
      <c r="AA34" s="128">
        <v>0</v>
      </c>
      <c r="AB34" s="128">
        <v>1027</v>
      </c>
      <c r="AC34" s="49" t="s">
        <v>90</v>
      </c>
      <c r="AD34" s="49" t="s">
        <v>90</v>
      </c>
      <c r="AE34" s="49" t="s">
        <v>90</v>
      </c>
      <c r="AF34" s="127" t="s">
        <v>90</v>
      </c>
      <c r="AG34" s="127">
        <v>40385700</v>
      </c>
      <c r="AH34" s="50">
        <f t="shared" si="9"/>
        <v>580</v>
      </c>
      <c r="AI34" s="51">
        <f t="shared" si="8"/>
        <v>165.99885518030908</v>
      </c>
      <c r="AJ34" s="108">
        <v>0</v>
      </c>
      <c r="AK34" s="108">
        <v>0</v>
      </c>
      <c r="AL34" s="108">
        <v>1</v>
      </c>
      <c r="AM34" s="108">
        <v>0</v>
      </c>
      <c r="AN34" s="108">
        <v>1</v>
      </c>
      <c r="AO34" s="108">
        <v>0.35</v>
      </c>
      <c r="AP34" s="128">
        <v>9205278</v>
      </c>
      <c r="AQ34" s="128">
        <f t="shared" si="0"/>
        <v>1826</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123582</v>
      </c>
      <c r="S35" s="67">
        <f>AVERAGE(S11:S34)</f>
        <v>123.58199999999999</v>
      </c>
      <c r="T35" s="67">
        <f>SUM(T11:T34)</f>
        <v>123.58200000000001</v>
      </c>
      <c r="U35" s="104"/>
      <c r="V35" s="104"/>
      <c r="W35" s="58"/>
      <c r="X35" s="96"/>
      <c r="Y35" s="97"/>
      <c r="Z35" s="97"/>
      <c r="AA35" s="97"/>
      <c r="AB35" s="98"/>
      <c r="AC35" s="96"/>
      <c r="AD35" s="97"/>
      <c r="AE35" s="98"/>
      <c r="AF35" s="99"/>
      <c r="AG35" s="68"/>
      <c r="AH35" s="69">
        <f>SUM(AH11:AH34)</f>
        <v>26400</v>
      </c>
      <c r="AI35" s="70">
        <f>$AH$35/$T35</f>
        <v>213.62334320532116</v>
      </c>
      <c r="AJ35" s="99"/>
      <c r="AK35" s="100"/>
      <c r="AL35" s="100"/>
      <c r="AM35" s="100"/>
      <c r="AN35" s="101"/>
      <c r="AO35" s="71"/>
      <c r="AP35" s="242">
        <v>9024</v>
      </c>
      <c r="AQ35" s="73">
        <f>SUM(AQ11:AQ34)</f>
        <v>9024</v>
      </c>
      <c r="AR35" s="74">
        <f>AVERAGE(AR11:AR34)</f>
        <v>1.1933333333333334</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204</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127</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118" t="s">
        <v>202</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203</v>
      </c>
      <c r="C41" s="116"/>
      <c r="D41" s="116"/>
      <c r="E41" s="116"/>
      <c r="F41" s="116"/>
      <c r="G41" s="116"/>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122" t="s">
        <v>130</v>
      </c>
      <c r="C42" s="116"/>
      <c r="D42" s="116"/>
      <c r="E42" s="121"/>
      <c r="F42" s="116"/>
      <c r="G42" s="116"/>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21"/>
      <c r="G44" s="121"/>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17"/>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163</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6"/>
      <c r="H49" s="116"/>
      <c r="I49" s="117"/>
      <c r="J49" s="117"/>
      <c r="K49" s="117"/>
      <c r="L49" s="117"/>
      <c r="M49" s="117"/>
      <c r="N49" s="117"/>
      <c r="O49" s="117"/>
      <c r="P49" s="117"/>
      <c r="Q49" s="120"/>
      <c r="R49" s="119"/>
      <c r="S49" s="119"/>
      <c r="T49" s="137"/>
      <c r="U49" s="112"/>
      <c r="V49" s="112"/>
      <c r="W49" s="112"/>
      <c r="X49" s="112"/>
      <c r="Y49" s="112"/>
      <c r="Z49" s="112"/>
      <c r="AA49" s="112"/>
      <c r="AB49" s="112"/>
      <c r="AC49" s="112"/>
      <c r="AK49" s="113"/>
      <c r="AL49" s="113"/>
      <c r="AM49" s="113"/>
      <c r="AN49" s="113"/>
      <c r="AO49" s="113"/>
      <c r="AP49" s="113"/>
      <c r="AQ49" s="114"/>
      <c r="AR49" s="109"/>
      <c r="AS49" s="109"/>
      <c r="AT49" s="111"/>
      <c r="AU49" s="107"/>
      <c r="AV49" s="107"/>
      <c r="AW49" s="107"/>
      <c r="AX49" s="107"/>
      <c r="AY49" s="107"/>
    </row>
    <row r="50" spans="2:51" x14ac:dyDescent="0.25">
      <c r="B50" s="91" t="s">
        <v>173</v>
      </c>
      <c r="C50" s="129"/>
      <c r="D50" s="129"/>
      <c r="E50" s="129"/>
      <c r="F50" s="116"/>
      <c r="G50" s="117"/>
      <c r="H50" s="117"/>
      <c r="I50" s="117"/>
      <c r="J50" s="117"/>
      <c r="K50" s="117"/>
      <c r="L50" s="117"/>
      <c r="M50" s="117"/>
      <c r="N50" s="117"/>
      <c r="O50" s="117"/>
      <c r="P50" s="120"/>
      <c r="Q50" s="119"/>
      <c r="R50" s="119"/>
      <c r="S50" s="119"/>
      <c r="T50" s="112"/>
      <c r="U50" s="112"/>
      <c r="V50" s="112"/>
      <c r="W50" s="112"/>
      <c r="X50" s="112"/>
      <c r="Y50" s="112"/>
      <c r="Z50" s="112"/>
      <c r="AA50" s="112"/>
      <c r="AB50" s="112"/>
      <c r="AJ50" s="113"/>
      <c r="AK50" s="113"/>
      <c r="AL50" s="113"/>
      <c r="AM50" s="113"/>
      <c r="AN50" s="113"/>
      <c r="AO50" s="113"/>
      <c r="AP50" s="114"/>
      <c r="AQ50" s="109"/>
      <c r="AR50" s="109"/>
      <c r="AS50" s="111"/>
      <c r="AT50" s="107"/>
      <c r="AU50" s="107"/>
      <c r="AV50" s="107"/>
      <c r="AW50" s="107"/>
      <c r="AX50" s="107"/>
      <c r="AY50" s="107"/>
    </row>
    <row r="51" spans="2:51" x14ac:dyDescent="0.25">
      <c r="B51" s="91" t="s">
        <v>205</v>
      </c>
      <c r="C51" s="122"/>
      <c r="D51" s="122"/>
      <c r="E51" s="122"/>
      <c r="F51" s="122"/>
      <c r="G51" s="116"/>
      <c r="H51" s="117"/>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6"/>
      <c r="J52" s="117"/>
      <c r="K52" s="117"/>
      <c r="L52" s="117"/>
      <c r="M52" s="117"/>
      <c r="N52" s="117"/>
      <c r="O52" s="117"/>
      <c r="P52" s="117"/>
      <c r="Q52" s="117"/>
      <c r="R52" s="117"/>
      <c r="S52" s="120"/>
      <c r="T52" s="119"/>
      <c r="U52" s="119"/>
      <c r="V52" s="119"/>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91" t="s">
        <v>195</v>
      </c>
      <c r="C53" s="116"/>
      <c r="D53" s="116"/>
      <c r="E53" s="116"/>
      <c r="F53" s="116"/>
      <c r="G53" s="116"/>
      <c r="H53" s="116"/>
      <c r="I53" s="117"/>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c r="C54" s="122"/>
      <c r="D54" s="116"/>
      <c r="E54" s="94"/>
      <c r="F54" s="116"/>
      <c r="G54" s="116"/>
      <c r="H54" s="116"/>
      <c r="I54" s="116"/>
      <c r="J54" s="117"/>
      <c r="K54" s="117"/>
      <c r="L54" s="117"/>
      <c r="M54" s="117"/>
      <c r="N54" s="117"/>
      <c r="O54" s="117"/>
      <c r="P54" s="117"/>
      <c r="Q54" s="117"/>
      <c r="R54" s="117"/>
      <c r="S54" s="117"/>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18"/>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1"/>
      <c r="C56" s="122"/>
      <c r="D56" s="122"/>
      <c r="E56" s="122"/>
      <c r="F56" s="122"/>
      <c r="G56" s="116"/>
      <c r="H56" s="116"/>
      <c r="I56" s="116"/>
      <c r="J56" s="117"/>
      <c r="K56" s="117"/>
      <c r="L56" s="117"/>
      <c r="M56" s="117"/>
      <c r="N56" s="117"/>
      <c r="O56" s="117"/>
      <c r="P56" s="117"/>
      <c r="Q56" s="117"/>
      <c r="R56" s="117"/>
      <c r="S56" s="117"/>
      <c r="T56" s="120"/>
      <c r="U56" s="82"/>
      <c r="V56" s="82"/>
      <c r="W56" s="112"/>
      <c r="X56" s="112"/>
      <c r="Y56" s="112"/>
      <c r="Z56" s="92"/>
      <c r="AA56" s="112"/>
      <c r="AB56" s="112"/>
      <c r="AC56" s="112"/>
      <c r="AD56" s="112"/>
      <c r="AE56" s="112"/>
      <c r="AM56" s="113"/>
      <c r="AN56" s="113"/>
      <c r="AO56" s="113"/>
      <c r="AP56" s="113"/>
      <c r="AQ56" s="113"/>
      <c r="AR56" s="113"/>
      <c r="AS56" s="114"/>
      <c r="AV56" s="111"/>
      <c r="AW56" s="107"/>
      <c r="AX56" s="107"/>
      <c r="AY56" s="107"/>
    </row>
    <row r="57" spans="2:51" x14ac:dyDescent="0.25">
      <c r="B57" s="95"/>
      <c r="C57" s="115"/>
      <c r="D57" s="116"/>
      <c r="E57" s="116"/>
      <c r="F57" s="116"/>
      <c r="G57" s="116"/>
      <c r="H57" s="116"/>
      <c r="I57" s="94"/>
      <c r="J57" s="117"/>
      <c r="K57" s="117"/>
      <c r="L57" s="117"/>
      <c r="M57" s="117"/>
      <c r="N57" s="117"/>
      <c r="O57" s="117"/>
      <c r="P57" s="117"/>
      <c r="Q57" s="117"/>
      <c r="R57" s="117"/>
      <c r="S57" s="92"/>
      <c r="T57" s="92"/>
      <c r="U57" s="92"/>
      <c r="V57" s="92"/>
      <c r="W57" s="92"/>
      <c r="X57" s="92"/>
      <c r="Y57" s="92"/>
      <c r="Z57" s="83"/>
      <c r="AA57" s="92"/>
      <c r="AB57" s="92"/>
      <c r="AC57" s="92"/>
      <c r="AD57" s="92"/>
      <c r="AE57" s="92"/>
      <c r="AF57" s="92"/>
      <c r="AG57" s="92"/>
      <c r="AH57" s="92"/>
      <c r="AI57" s="92"/>
      <c r="AJ57" s="92"/>
      <c r="AK57" s="92"/>
      <c r="AL57" s="92"/>
      <c r="AM57" s="92"/>
      <c r="AN57" s="92"/>
      <c r="AO57" s="92"/>
      <c r="AP57" s="92"/>
      <c r="AQ57" s="92"/>
      <c r="AR57" s="92"/>
      <c r="AS57" s="92"/>
      <c r="AT57" s="92"/>
      <c r="AU57" s="92"/>
      <c r="AV57" s="111"/>
      <c r="AW57" s="107"/>
      <c r="AX57" s="107"/>
      <c r="AY57" s="107"/>
    </row>
    <row r="58" spans="2:51" x14ac:dyDescent="0.25">
      <c r="B58" s="95"/>
      <c r="C58" s="115"/>
      <c r="D58" s="94"/>
      <c r="E58" s="116"/>
      <c r="F58" s="116"/>
      <c r="G58" s="116"/>
      <c r="H58" s="116"/>
      <c r="I58" s="94"/>
      <c r="J58" s="92"/>
      <c r="K58" s="92"/>
      <c r="L58" s="92"/>
      <c r="M58" s="92"/>
      <c r="N58" s="92"/>
      <c r="O58" s="92"/>
      <c r="P58" s="92"/>
      <c r="Q58" s="92"/>
      <c r="R58" s="92"/>
      <c r="S58" s="92"/>
      <c r="T58" s="92"/>
      <c r="U58" s="92"/>
      <c r="V58" s="92"/>
      <c r="W58" s="83"/>
      <c r="X58" s="83"/>
      <c r="Y58" s="83"/>
      <c r="Z58" s="112"/>
      <c r="AA58" s="83"/>
      <c r="AB58" s="83"/>
      <c r="AC58" s="83"/>
      <c r="AD58" s="83"/>
      <c r="AE58" s="83"/>
      <c r="AF58" s="83"/>
      <c r="AG58" s="83"/>
      <c r="AH58" s="83"/>
      <c r="AI58" s="83"/>
      <c r="AJ58" s="83"/>
      <c r="AK58" s="83"/>
      <c r="AL58" s="83"/>
      <c r="AM58" s="83"/>
      <c r="AN58" s="83"/>
      <c r="AO58" s="83"/>
      <c r="AP58" s="83"/>
      <c r="AQ58" s="83"/>
      <c r="AR58" s="83"/>
      <c r="AS58" s="83"/>
      <c r="AT58" s="83"/>
      <c r="AU58" s="83"/>
      <c r="AV58" s="111"/>
      <c r="AW58" s="107"/>
      <c r="AX58" s="107"/>
      <c r="AY58" s="107"/>
    </row>
    <row r="59" spans="2:51" x14ac:dyDescent="0.25">
      <c r="B59" s="95"/>
      <c r="C59" s="122"/>
      <c r="D59" s="94"/>
      <c r="E59" s="116"/>
      <c r="F59" s="116"/>
      <c r="G59" s="116"/>
      <c r="H59" s="116"/>
      <c r="I59" s="116"/>
      <c r="J59" s="92"/>
      <c r="K59" s="92"/>
      <c r="L59" s="92"/>
      <c r="M59" s="92"/>
      <c r="N59" s="92"/>
      <c r="O59" s="92"/>
      <c r="P59" s="92"/>
      <c r="Q59" s="92"/>
      <c r="R59" s="92"/>
      <c r="S59" s="117"/>
      <c r="T59" s="120"/>
      <c r="U59" s="82"/>
      <c r="V59" s="82"/>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1"/>
      <c r="C60" s="122"/>
      <c r="D60" s="116"/>
      <c r="E60" s="94"/>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18"/>
      <c r="D61" s="116"/>
      <c r="E61" s="94"/>
      <c r="F61" s="116"/>
      <c r="G61" s="94"/>
      <c r="H61" s="94"/>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81"/>
      <c r="C62" s="118"/>
      <c r="D62" s="116"/>
      <c r="E62" s="116"/>
      <c r="F62" s="94"/>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92"/>
      <c r="D63" s="116"/>
      <c r="E63" s="116"/>
      <c r="F63" s="94"/>
      <c r="G63" s="116"/>
      <c r="H63" s="116"/>
      <c r="I63" s="92"/>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122"/>
      <c r="D64" s="92"/>
      <c r="E64" s="116"/>
      <c r="F64" s="116"/>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U64" s="107"/>
      <c r="AV64" s="111"/>
      <c r="AW64" s="107"/>
      <c r="AX64" s="107"/>
      <c r="AY64" s="107"/>
    </row>
    <row r="65" spans="1:51" ht="229.5" customHeight="1" x14ac:dyDescent="0.25">
      <c r="B65" s="81"/>
      <c r="C65" s="118"/>
      <c r="D65" s="92"/>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x14ac:dyDescent="0.25">
      <c r="A66" s="112"/>
      <c r="B66" s="92"/>
      <c r="C66" s="122"/>
      <c r="D66" s="116"/>
      <c r="E66" s="92"/>
      <c r="F66" s="116"/>
      <c r="G66" s="116"/>
      <c r="H66" s="116"/>
      <c r="I66" s="113"/>
      <c r="J66" s="113"/>
      <c r="K66" s="113"/>
      <c r="L66" s="113"/>
      <c r="M66" s="113"/>
      <c r="N66" s="113"/>
      <c r="O66" s="114"/>
      <c r="P66" s="109"/>
      <c r="R66" s="111"/>
      <c r="AS66" s="107"/>
      <c r="AT66" s="107"/>
      <c r="AU66" s="107"/>
      <c r="AV66" s="107"/>
      <c r="AW66" s="107"/>
      <c r="AX66" s="107"/>
      <c r="AY66" s="107"/>
    </row>
    <row r="67" spans="1:51" x14ac:dyDescent="0.25">
      <c r="A67" s="112"/>
      <c r="B67" s="92"/>
      <c r="C67" s="90"/>
      <c r="D67" s="116"/>
      <c r="E67" s="92"/>
      <c r="F67" s="116"/>
      <c r="G67" s="92"/>
      <c r="H67" s="92"/>
      <c r="I67" s="113"/>
      <c r="J67" s="113"/>
      <c r="K67" s="113"/>
      <c r="L67" s="113"/>
      <c r="M67" s="113"/>
      <c r="N67" s="113"/>
      <c r="O67" s="114"/>
      <c r="P67" s="109"/>
      <c r="R67" s="109"/>
      <c r="AS67" s="107"/>
      <c r="AT67" s="107"/>
      <c r="AU67" s="107"/>
      <c r="AV67" s="107"/>
      <c r="AW67" s="107"/>
      <c r="AX67" s="107"/>
      <c r="AY67" s="107"/>
    </row>
    <row r="68" spans="1:51" x14ac:dyDescent="0.25">
      <c r="A68" s="112"/>
      <c r="B68" s="81"/>
      <c r="F68" s="92"/>
      <c r="G68" s="92"/>
      <c r="H68" s="92"/>
      <c r="I68" s="113"/>
      <c r="J68" s="113"/>
      <c r="K68" s="113"/>
      <c r="L68" s="113"/>
      <c r="M68" s="113"/>
      <c r="N68" s="113"/>
      <c r="O68" s="114"/>
      <c r="P68" s="109"/>
      <c r="R68" s="109"/>
      <c r="AS68" s="107"/>
      <c r="AT68" s="107"/>
      <c r="AU68" s="107"/>
      <c r="AV68" s="107"/>
      <c r="AW68" s="107"/>
      <c r="AX68" s="107"/>
      <c r="AY68" s="107"/>
    </row>
    <row r="69" spans="1:51" x14ac:dyDescent="0.25">
      <c r="A69" s="11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83"/>
      <c r="AS72" s="107"/>
      <c r="AT72" s="107"/>
      <c r="AU72" s="107"/>
      <c r="AV72" s="107"/>
      <c r="AW72" s="107"/>
      <c r="AX72" s="107"/>
      <c r="AY72" s="107"/>
    </row>
    <row r="73" spans="1:51" x14ac:dyDescent="0.25">
      <c r="A73" s="112"/>
      <c r="I73" s="113"/>
      <c r="J73" s="113"/>
      <c r="K73" s="113"/>
      <c r="L73" s="113"/>
      <c r="M73" s="113"/>
      <c r="N73" s="113"/>
      <c r="O73" s="114"/>
      <c r="R73" s="109"/>
      <c r="AS73" s="107"/>
      <c r="AT73" s="107"/>
      <c r="AU73" s="107"/>
      <c r="AV73" s="107"/>
      <c r="AW73" s="107"/>
      <c r="AX73" s="107"/>
      <c r="AY73" s="107"/>
    </row>
    <row r="74" spans="1:51" x14ac:dyDescent="0.25">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R94" s="109"/>
      <c r="S94" s="109"/>
      <c r="AS94" s="107"/>
      <c r="AT94" s="107"/>
      <c r="AU94" s="107"/>
      <c r="AV94" s="107"/>
      <c r="AW94" s="107"/>
      <c r="AX94" s="107"/>
      <c r="AY94" s="107"/>
    </row>
    <row r="95" spans="15:51" x14ac:dyDescent="0.25">
      <c r="O95" s="13"/>
      <c r="P95" s="109"/>
      <c r="Q95" s="109"/>
      <c r="R95" s="109"/>
      <c r="S95" s="109"/>
      <c r="T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T97" s="109"/>
      <c r="AS97" s="107"/>
      <c r="AT97" s="107"/>
      <c r="AU97" s="107"/>
      <c r="AV97" s="107"/>
      <c r="AW97" s="107"/>
      <c r="AX97" s="107"/>
      <c r="AY97" s="107"/>
    </row>
    <row r="98" spans="15:51" x14ac:dyDescent="0.25">
      <c r="O98" s="109"/>
      <c r="Q98" s="109"/>
      <c r="R98" s="109"/>
      <c r="S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Q100" s="109"/>
      <c r="R100" s="109"/>
      <c r="S100" s="109"/>
      <c r="T100" s="109"/>
      <c r="U100" s="109"/>
      <c r="AS100" s="107"/>
      <c r="AT100" s="107"/>
      <c r="AU100" s="107"/>
      <c r="AV100" s="107"/>
      <c r="AW100" s="107"/>
      <c r="AX100" s="107"/>
      <c r="AY100" s="107"/>
    </row>
    <row r="101" spans="15:51" x14ac:dyDescent="0.25">
      <c r="O101" s="13"/>
      <c r="P101" s="109"/>
      <c r="T101" s="109"/>
      <c r="U101" s="109"/>
      <c r="AS101" s="107"/>
      <c r="AT101" s="107"/>
      <c r="AU101" s="107"/>
      <c r="AV101" s="107"/>
      <c r="AW101" s="107"/>
      <c r="AX101" s="107"/>
      <c r="AY101" s="107"/>
    </row>
    <row r="113" spans="45:51" x14ac:dyDescent="0.25">
      <c r="AS113" s="107"/>
      <c r="AT113" s="107"/>
      <c r="AU113" s="107"/>
      <c r="AV113" s="107"/>
      <c r="AW113" s="107"/>
      <c r="AX113" s="107"/>
      <c r="AY113" s="107"/>
    </row>
  </sheetData>
  <protectedRanges>
    <protectedRange sqref="N57:R57 B68 S59:T65 B60:B65 N60:R65 T43:T44 S55:T56 T54" name="Range2_12_5_1_1"/>
    <protectedRange sqref="N10 L10 L6 D6 D8 AD8 AF8 O8:U8 AJ8:AR8 AF10 AR11:AR34 L24:N31 N12:N23 N32:N34 E11:E34 G11:G34 W12:Y16 N11:AG11 O12:V34 X17:Y34 Z12:AG34" name="Range1_16_3_1_1"/>
    <protectedRange sqref="I62 J60:M65 J57:M57 I6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6:H66 F67 E65" name="Range2_2_2_9_2_1_1"/>
    <protectedRange sqref="D63 D66:D67" name="Range2_1_1_1_1_1_9_2_1_1"/>
    <protectedRange sqref="C64 C66" name="Range2_4_1_1_1"/>
    <protectedRange sqref="AS16:AS34" name="Range1_1_1_1"/>
    <protectedRange sqref="P3:U5" name="Range1_16_1_1_1_1"/>
    <protectedRange sqref="C67 C65 C62" name="Range2_1_3_1_1"/>
    <protectedRange sqref="H11:H34" name="Range1_1_1_1_1_1_1"/>
    <protectedRange sqref="B66:B67 J58:R59 D64:D65 I63:I64 Z56:Z57 S57:Y58 AA57:AU58 E66:E67 G67:H68 F68" name="Range2_2_1_10_1_1_1_2"/>
    <protectedRange sqref="C63" name="Range2_2_1_10_2_1_1_1"/>
    <protectedRange sqref="G63:H63 D60 F64 E62 N56:R56" name="Range2_12_1_6_1_1"/>
    <protectedRange sqref="D55 I59:I61 I56:M56 G64:H65 G57:H59 E63:E64 F65:F66 F58:F60 E57:E58" name="Range2_2_12_1_7_1_1"/>
    <protectedRange sqref="D61:D62" name="Range2_1_1_1_1_11_1_2_1_1"/>
    <protectedRange sqref="E59 G60:H60 F61" name="Range2_2_2_9_1_1_1_1"/>
    <protectedRange sqref="D57" name="Range2_1_1_1_1_1_9_1_1_1_1"/>
    <protectedRange sqref="C61" name="Range2_1_1_2_1_1"/>
    <protectedRange sqref="C60" name="Range2_1_2_2_1_1"/>
    <protectedRange sqref="C59" name="Range2_3_2_1_1"/>
    <protectedRange sqref="F57 E55 H56" name="Range2_2_12_1_1_1_1_1"/>
    <protectedRange sqref="C55" name="Range2_1_4_2_1_1_1"/>
    <protectedRange sqref="C57:C58" name="Range2_5_1_1_1"/>
    <protectedRange sqref="E60:E61 F62:F63 G61:H62 I57:I58" name="Range2_2_1_1_1_1"/>
    <protectedRange sqref="D58:D59" name="Range2_1_1_1_1_1_1_1_1"/>
    <protectedRange sqref="AS11:AS15" name="Range1_4_1_1_1_1"/>
    <protectedRange sqref="J11:J15 J26:J34" name="Range1_1_2_1_10_1_1_1_1"/>
    <protectedRange sqref="R72" name="Range2_2_1_10_1_1_1_1_1"/>
    <protectedRange sqref="T42" name="Range2_12_5_1_1_4"/>
    <protectedRange sqref="B41:B42" name="Range2_12_5_1_1_1"/>
    <protectedRange sqref="E41 F42:H42" name="Range2_2_12_1_7_1_1_1"/>
    <protectedRange sqref="D41" name="Range2_3_2_1_3_1_1_2_10_1_1_1_1_1"/>
    <protectedRange sqref="C41" name="Range2_1_1_1_1_11_1_2_1_1_1"/>
    <protectedRange sqref="S38:S41" name="Range2_12_3_1_1_1_1"/>
    <protectedRange sqref="D38:H38 N38:R41" name="Range2_12_1_3_1_1_1_1"/>
    <protectedRange sqref="I38:M38 F39:M41 E39:E40" name="Range2_2_12_1_6_1_1_1_1"/>
    <protectedRange sqref="D39:D40" name="Range2_1_1_1_1_11_1_1_1_1_1_1"/>
    <protectedRange sqref="C39:C40" name="Range2_1_2_1_1_1_1_1"/>
    <protectedRange sqref="C38" name="Range2_3_1_1_1_1_1"/>
    <protectedRange sqref="S42" name="Range2_12_5_1_1_4_1"/>
    <protectedRange sqref="Q42:R42" name="Range2_12_1_5_1_1_1_1_1"/>
    <protectedRange sqref="N42:P42" name="Range2_12_1_2_2_1_1_1_1_1"/>
    <protectedRange sqref="K42:M42" name="Range2_2_12_1_4_2_1_1_1_1_1"/>
    <protectedRange sqref="G43:H43" name="Range2_2_12_1_3_1_1_1_1_1_4_1_1"/>
    <protectedRange sqref="E42 F43" name="Range2_2_12_1_7_1_1_3_1_1"/>
    <protectedRange sqref="I42:J42" name="Range2_2_12_1_4_2_1_1_1_2_1_1"/>
    <protectedRange sqref="S43:S44" name="Range2_12_5_1_1_2_3_1"/>
    <protectedRange sqref="Q43:R43" name="Range2_12_1_6_1_1_1_1_2_1"/>
    <protectedRange sqref="N43:P43" name="Range2_12_1_2_3_1_1_1_1_2_1"/>
    <protectedRange sqref="I43:M43" name="Range2_2_12_1_4_3_1_1_1_1_2_1"/>
    <protectedRange sqref="D42" name="Range2_2_12_1_3_1_2_1_1_1_2_1_2_1"/>
    <protectedRange sqref="S54" name="Range2_12_2_1_1_1_2_1_1"/>
    <protectedRange sqref="T52:T53 T48" name="Range2_12_5_1_1_3"/>
    <protectedRange sqref="T47" name="Range2_12_5_1_1_2_2"/>
    <protectedRange sqref="S52:S53 S47:S48" name="Range2_12_4_1_1_1_4_2_2_2"/>
    <protectedRange sqref="T46" name="Range2_12_5_1_1_2_1_1"/>
    <protectedRange sqref="T45" name="Range2_12_5_1_1_6_1_1_1_1_1_1_1"/>
    <protectedRange sqref="S45" name="Range2_12_5_1_1_5_3_1_1_1_1_1_1_1"/>
    <protectedRange sqref="S46" name="Range2_12_4_1_1_1_4_2_2_1_1"/>
    <protectedRange sqref="B57:B59" name="Range2_12_5_1_1_2"/>
    <protectedRange sqref="B55" name="Range2_12_5_1_1_2_1"/>
    <protectedRange sqref="AG10 AP10 Q10" name="Range1_16_3_1_1_1_1_1"/>
    <protectedRange sqref="N55:R55" name="Range2_12_1_6_1_1_1_1"/>
    <protectedRange sqref="J55:M55" name="Range2_2_12_1_7_1_1_2_1"/>
    <protectedRange sqref="I55" name="Range2_2_12_1_7_1_1_2_2_1_1_1"/>
    <protectedRange sqref="G55:H55" name="Range2_2_12_1_3_3_1_1_1_2_1_1_1_1_1_1_1_1_1_1_1_1_1_1_1_1_1"/>
    <protectedRange sqref="F55" name="Range2_2_12_1_3_1_2_1_1_1_3_1_1_1_1_1_3_1_1_1_1_1_1_1_1_1_1"/>
    <protectedRange sqref="Q54:R54" name="Range2_12_1_6_1_1_1_2_3_1_1_3_1_1_1_1_1_1_1_1_1_1"/>
    <protectedRange sqref="N54:P54" name="Range2_12_1_2_3_1_1_1_2_3_1_1_3_1_1_1_1_1_1_1_1_1_1"/>
    <protectedRange sqref="J54:M54" name="Range2_2_12_1_4_3_1_1_1_3_3_1_1_3_1_1_1_1_1_1_1_1_1_1"/>
    <protectedRange sqref="I54" name="Range2_2_12_1_7_1_1_2_2_1_1_1_1_1"/>
    <protectedRange sqref="G44:H44" name="Range2_2_12_1_3_1_1_1_1_1_4_1_1_1_1_1_1"/>
    <protectedRange sqref="E43 F44" name="Range2_2_12_1_7_1_1_3_1_1_1_1_1_1"/>
    <protectedRange sqref="Q44:R44" name="Range2_12_1_6_1_1_1_1_2_1_1_1_1_1"/>
    <protectedRange sqref="N44:P44" name="Range2_12_1_2_3_1_1_1_1_2_1_1_1_1_1"/>
    <protectedRange sqref="I44:M44" name="Range2_2_12_1_4_3_1_1_1_1_2_1_1_1_1_1"/>
    <protectedRange sqref="D43" name="Range2_2_12_1_3_1_2_1_1_1_2_1_2_1_1_1_1_1"/>
    <protectedRange sqref="Q50:Q51 R49" name="Range2_12_5_1_1_3_1_1_1_1_1"/>
    <protectedRange sqref="P50:P51 Q49" name="Range2_12_4_1_1_1_4_2_2_2_1_1_1_1_1"/>
    <protectedRange sqref="N50:O51 O49:P49 Q52:R53 Q47:R48" name="Range2_12_1_6_1_1_1_2_3_2_1_1_3_1_1_1_1_1"/>
    <protectedRange sqref="K50:M51 L49:N49 N52:P53 N47:P48" name="Range2_12_1_2_3_1_1_1_2_3_2_1_1_3_1_1_1_1_1"/>
    <protectedRange sqref="I49:K49 K52:M53 I50:J51 K47:M48" name="Range2_2_12_1_4_3_1_1_1_3_3_2_1_1_3_1_1_1_1_1"/>
    <protectedRange sqref="J52:J53 J47:J48" name="Range2_2_12_1_4_3_1_1_1_3_2_1_2_2_1_1_1_1_1"/>
    <protectedRange sqref="I48" name="Range2_2_12_1_4_3_1_1_1_2_1_2_1_1_3_1_1_1_1_1_1_1_1_1_1_1"/>
    <protectedRange sqref="E46:E47 F47:H47" name="Range2_2_12_1_3_1_2_1_1_1_1_2_1_1_1_1_1_1_1_1_1_1_1"/>
    <protectedRange sqref="D46:D47" name="Range2_2_12_1_3_1_2_1_1_1_2_1_2_3_1_1_1_1_1_1_1_1_1"/>
    <protectedRange sqref="Q45:R45" name="Range2_12_1_6_1_1_1_2_3_2_1_1_2_1_1_1_1_1_1_1_1_1_1"/>
    <protectedRange sqref="N45:P45" name="Range2_12_1_2_3_1_1_1_2_3_2_1_1_2_1_1_1_1_1_1_1_1_1_1"/>
    <protectedRange sqref="J45:M45" name="Range2_2_12_1_4_3_1_1_1_3_3_2_1_1_2_1_1_1_1_1_1_1_1_1_1"/>
    <protectedRange sqref="I45" name="Range2_2_12_1_4_3_1_1_1_2_1_2_2_1_2_1_1_1_1_1_1_1_1_1_1"/>
    <protectedRange sqref="G45:H45 D44:E44" name="Range2_2_12_1_3_1_2_1_1_1_2_1_3_2_1_2_1_1_1_1_1_1_1_1_1_1"/>
    <protectedRange sqref="F45" name="Range2_2_12_1_3_1_2_1_1_1_1_1_2_2_1_2_1_1_1_1_1_1_1_1_1_1"/>
    <protectedRange sqref="Q46:R46" name="Range2_12_1_6_1_1_1_2_3_2_1_1_1_1_1_1_1_1_1"/>
    <protectedRange sqref="N46:P46" name="Range2_12_1_2_3_1_1_1_2_3_2_1_1_1_1_1_1_1_1_1"/>
    <protectedRange sqref="K46:M46" name="Range2_2_12_1_4_3_1_1_1_3_3_2_1_1_1_1_1_1_1_1_1"/>
    <protectedRange sqref="J46" name="Range2_2_12_1_4_3_1_1_1_3_2_1_2_1_1_1_1_1_1_1"/>
    <protectedRange sqref="D45:E45" name="Range2_2_12_1_3_1_2_1_1_1_2_1_2_3_2_1_1_1_1_1_1_1"/>
    <protectedRange sqref="I46" name="Range2_2_12_1_4_2_1_1_1_4_1_2_1_1_1_2_1_1_1_1_1_1_1"/>
    <protectedRange sqref="F46:H46" name="Range2_2_12_1_3_1_1_1_1_1_4_1_2_1_2_1_2_1_1_1_1_1_1_1"/>
    <protectedRange sqref="I47" name="Range2_2_12_1_4_2_1_1_1_4_1_2_1_1_1_2_2_1_1_1_1_1_1"/>
    <protectedRange sqref="I52" name="Range2_2_12_1_7_1_1_2_2_2_1_1_1_1"/>
    <protectedRange sqref="I53" name="Range2_2_12_1_4_3_1_1_1_3_3_1_1_3_1_1_1_1_1_1_2_1_1_1_1_1_1"/>
    <protectedRange sqref="F11:F22" name="Range1_16_3_1_1_2_1_1_1_2_1_1"/>
    <protectedRange sqref="W28:W34" name="Range1_16_3_1_1_1_1_2_1_1_1_1_1"/>
    <protectedRange sqref="B44" name="Range2_12_5_1_1_1_2_2_1_1_1_1_1_1_1_1_1_1_1_1_1_1_1_1_1_1_1_1_1_1_1_1_1_1_1_1_1_1_1_1_1_1_1_1_1_1_1"/>
    <protectedRange sqref="B45" name="Range2_12_5_1_1_1_2_2_1_1_1_1_1_1_1_1_1_1_1_2_1_1_1_1_1_1_1_1_1_1_1_1_1_1_1_1_1_1_1_1_1_1_1_1_1_1_1_1_1_1_1_1_1_1_1_1_1_1_1_1_1_1_1"/>
    <protectedRange sqref="B43" name="Range2_12_5_1_1_1_2_1_1_1_1_1_1_1_1_1_1_1_2_1_1_1_1_1_1_1_1_1_1_1_1_1_1_1_1_1_1_1_1_1_1_1"/>
    <protectedRange sqref="W17:W27" name="Range1_16_3_1_1_1_1_2_1_1_1_1_1_1"/>
    <protectedRange sqref="B46" name="Range2_12_5_1_1_1_2_2_1_1_1_1_1_1_1_1_1_1_1_2_1_1_1_2_1_1_1_2_1_1_1_3_1_1_1_1_1_1_1_1_1_1_1_1_1_1_1_1_1_1_1_1_1_1_1_1_1_1_1_1_1_1_1_1_1_1_1_1_1_1"/>
    <protectedRange sqref="B47" name="Range2_12_5_1_1_1_2_1_1_1_1_1_1_1_1_1_1_1_2_1_2_1_1_1_1_1_1_1_1_1_2_1_1_1_1_1_1_1_1_1_1_1_1_1_1_1_1_1_1_1_1_1_1"/>
    <protectedRange sqref="B54" name="Range2_12_5_1_1_2_1_2_1_1_1_1"/>
    <protectedRange sqref="D54:E54" name="Range2_2_12_1_3_1_2_1_1_1_3_1_1_1_1_1_1_1_2_1_1_1_1_1_1_1_1_1_1_1"/>
    <protectedRange sqref="H51" name="Range2_2_12_1_4_3_1_1_1_3_3_2_1_1_3_1_1_1_1_1_1"/>
    <protectedRange sqref="H50" name="Range2_2_12_1_4_3_1_1_1_3_2_1_2_2_1_1_1_1_1_1"/>
    <protectedRange sqref="E49 G49:H49 D50:F50" name="Range2_2_12_1_3_1_2_1_1_1_2_1_1_1_1_1_1_2_1_1_1_1_1_1_1_1"/>
    <protectedRange sqref="C49 D48:E48" name="Range2_2_12_1_3_1_2_1_1_1_2_1_1_1_1_3_1_1_1_1_1_1_1_1_1_1"/>
    <protectedRange sqref="C50 D49 F49" name="Range2_2_12_1_3_1_2_1_1_1_3_1_1_1_1_1_3_1_1_1_1_1_1_1_2_1_1"/>
    <protectedRange sqref="G50" name="Range2_2_12_1_4_3_1_1_1_2_1_2_1_1_3_1_1_1_1_1_1_1_1_1_1_1_1"/>
    <protectedRange sqref="F48:H48" name="Range2_2_12_1_3_1_2_1_1_1_1_2_1_1_1_1_1_1_1_1_1_1_1_1"/>
    <protectedRange sqref="G52:H52" name="Range2_2_12_1_3_1_2_1_1_1_2_1_1_1_1_1_1_2_1_1_1_1_1_1_1_1_1_1_1_1"/>
    <protectedRange sqref="F52" name="Range2_2_12_1_3_1_2_1_1_1_3_1_1_1_1_1_3_1_1_1_1_1_1_1_2_1_1_1_1_1_1"/>
    <protectedRange sqref="E52 F53:H53" name="Range2_2_12_1_3_1_2_1_1_1_1_2_1_1_1_1_1_1_2_1_1_1_1_1_1_1_1"/>
    <protectedRange sqref="D52" name="Range2_2_12_1_3_1_2_1_1_1_2_1_2_3_1_1_1_1_1_1_1_1_1_1_1_1_1"/>
    <protectedRange sqref="G54:H54" name="Range2_2_12_1_3_1_2_1_1_1_2_1_1_1_1_1_1_2_1_1_1_1_1_2_1_1_1_1_1_1_1"/>
    <protectedRange sqref="D53:E53" name="Range2_2_12_1_3_1_2_1_1_1_2_1_1_1_1_3_1_1_1_1_1_2_1_1_1_1_1_1_1_1_1"/>
    <protectedRange sqref="F54" name="Range2_2_12_1_3_1_2_1_1_1_3_1_1_1_1_1_3_1_1_1_1_1_1_1_1_1_1_1_1_1_1_1"/>
    <protectedRange sqref="B48" name="Range2_12_5_1_1_1_1_1_2_1_1_1_1_1_1_1_1_1_1_1_1_1_1_1_1_1_1_1_1_2_1_1_1_1_1"/>
    <protectedRange sqref="B49" name="Range2_12_5_1_1_1_1_1_2_1_1_2_1_1_1_1_1_1_1_1_1_1_1_1_1_1_1_1_1_2_1_1_1_1_1"/>
    <protectedRange sqref="B50" name="Range2_12_5_1_1_1_2_2_1_1_1_1_1_1_1_1_1_1_1_2_1_1_1_2_1_1_1_1_1_1_1_1_1_1_1_1_1_1_1_1_2_1_1_1"/>
    <protectedRange sqref="B52" name="Range2_12_5_1_1_1_1_1_2_1_2_1_1_1_2_1_1_1_1_1_1_1_1_1_1_2_1_1_1_1_1_2_1_1_1"/>
    <protectedRange sqref="G56" name="Range2_2_12_1_3_1_1_1_1_1_4_1_2_1_2_1_2_1_1_1_1_1_1_1_1"/>
    <protectedRange sqref="C56:F56" name="Range2_12_5_1_1_1_1_1_2_1_2_1_1_1_2_1_1_1_1_1_1_1_1_1_1_2_1_1_1_1_1_2_1_1_3"/>
    <protectedRange sqref="B56" name="Range2_12_5_1_1_1_1_1_2_1_1_2_1_1_1_1_1_1_1_1_1_1_1_1_1_1_1_1_1_2_1_1_1_2"/>
    <protectedRange sqref="G51" name="Range2_2_12_1_3_1_1_1_1_1_4_1_2_1_2_1_2_1_1_1_1_1_1_1_2"/>
    <protectedRange sqref="C51:F51" name="Range2_12_5_1_1_1_1_1_2_1_2_1_1_1_2_1_1_1_1_1_1_1_1_1_1_2_1_1_1_1_1_2_1_1_3_1"/>
    <protectedRange sqref="B51" name="Range2_12_5_1_1_1_1_1_2_1_1_2_1_1_1_1_1_1_1_1_1_1_1_1_1_1_1_1_1_2_1_1_1_2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308" priority="5" operator="containsText" text="N/A">
      <formula>NOT(ISERROR(SEARCH("N/A",X11)))</formula>
    </cfRule>
    <cfRule type="cellIs" dxfId="307" priority="23" operator="equal">
      <formula>0</formula>
    </cfRule>
  </conditionalFormatting>
  <conditionalFormatting sqref="X11:AE34">
    <cfRule type="cellIs" dxfId="306" priority="22" operator="greaterThanOrEqual">
      <formula>1185</formula>
    </cfRule>
  </conditionalFormatting>
  <conditionalFormatting sqref="X11:AE34">
    <cfRule type="cellIs" dxfId="305" priority="21" operator="between">
      <formula>0.1</formula>
      <formula>1184</formula>
    </cfRule>
  </conditionalFormatting>
  <conditionalFormatting sqref="X8 AJ11:AO34">
    <cfRule type="cellIs" dxfId="304" priority="20" operator="equal">
      <formula>0</formula>
    </cfRule>
  </conditionalFormatting>
  <conditionalFormatting sqref="X8 AJ11:AO34">
    <cfRule type="cellIs" dxfId="303" priority="19" operator="greaterThan">
      <formula>1179</formula>
    </cfRule>
  </conditionalFormatting>
  <conditionalFormatting sqref="X8 AJ11:AO34">
    <cfRule type="cellIs" dxfId="302" priority="18" operator="greaterThan">
      <formula>99</formula>
    </cfRule>
  </conditionalFormatting>
  <conditionalFormatting sqref="X8 AJ11:AO34">
    <cfRule type="cellIs" dxfId="301" priority="17" operator="greaterThan">
      <formula>0.99</formula>
    </cfRule>
  </conditionalFormatting>
  <conditionalFormatting sqref="AB8">
    <cfRule type="cellIs" dxfId="300" priority="16" operator="equal">
      <formula>0</formula>
    </cfRule>
  </conditionalFormatting>
  <conditionalFormatting sqref="AB8">
    <cfRule type="cellIs" dxfId="299" priority="15" operator="greaterThan">
      <formula>1179</formula>
    </cfRule>
  </conditionalFormatting>
  <conditionalFormatting sqref="AB8">
    <cfRule type="cellIs" dxfId="298" priority="14" operator="greaterThan">
      <formula>99</formula>
    </cfRule>
  </conditionalFormatting>
  <conditionalFormatting sqref="AB8">
    <cfRule type="cellIs" dxfId="297" priority="13" operator="greaterThan">
      <formula>0.99</formula>
    </cfRule>
  </conditionalFormatting>
  <conditionalFormatting sqref="AQ11:AQ34">
    <cfRule type="cellIs" dxfId="296" priority="12" operator="equal">
      <formula>0</formula>
    </cfRule>
  </conditionalFormatting>
  <conditionalFormatting sqref="AQ11:AQ34">
    <cfRule type="cellIs" dxfId="295" priority="11" operator="greaterThan">
      <formula>1179</formula>
    </cfRule>
  </conditionalFormatting>
  <conditionalFormatting sqref="AQ11:AQ34">
    <cfRule type="cellIs" dxfId="294" priority="10" operator="greaterThan">
      <formula>99</formula>
    </cfRule>
  </conditionalFormatting>
  <conditionalFormatting sqref="AQ11:AQ34">
    <cfRule type="cellIs" dxfId="293" priority="9" operator="greaterThan">
      <formula>0.99</formula>
    </cfRule>
  </conditionalFormatting>
  <conditionalFormatting sqref="AI11:AI34">
    <cfRule type="cellIs" dxfId="292" priority="8" operator="greaterThan">
      <formula>$AI$8</formula>
    </cfRule>
  </conditionalFormatting>
  <conditionalFormatting sqref="AH11:AH34">
    <cfRule type="cellIs" dxfId="291" priority="6" operator="greaterThan">
      <formula>$AH$8</formula>
    </cfRule>
    <cfRule type="cellIs" dxfId="290" priority="7" operator="greaterThan">
      <formula>$AH$8</formula>
    </cfRule>
  </conditionalFormatting>
  <conditionalFormatting sqref="AP11:AP34">
    <cfRule type="cellIs" dxfId="289" priority="4" operator="equal">
      <formula>0</formula>
    </cfRule>
  </conditionalFormatting>
  <conditionalFormatting sqref="AP11:AP34">
    <cfRule type="cellIs" dxfId="288" priority="3" operator="greaterThan">
      <formula>1179</formula>
    </cfRule>
  </conditionalFormatting>
  <conditionalFormatting sqref="AP11:AP34">
    <cfRule type="cellIs" dxfId="287" priority="2" operator="greaterThan">
      <formula>99</formula>
    </cfRule>
  </conditionalFormatting>
  <conditionalFormatting sqref="AP11:AP34">
    <cfRule type="cellIs" dxfId="286"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4"/>
  <sheetViews>
    <sheetView topLeftCell="A31" workbookViewId="0">
      <selection activeCell="B43" sqref="B43:B4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131</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131</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34"/>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29" t="s">
        <v>10</v>
      </c>
      <c r="I7" s="230" t="s">
        <v>11</v>
      </c>
      <c r="J7" s="230" t="s">
        <v>12</v>
      </c>
      <c r="K7" s="230" t="s">
        <v>13</v>
      </c>
      <c r="L7" s="13"/>
      <c r="M7" s="13"/>
      <c r="N7" s="13"/>
      <c r="O7" s="229" t="s">
        <v>14</v>
      </c>
      <c r="P7" s="346" t="s">
        <v>15</v>
      </c>
      <c r="Q7" s="348"/>
      <c r="R7" s="348"/>
      <c r="S7" s="348"/>
      <c r="T7" s="347"/>
      <c r="U7" s="359" t="s">
        <v>16</v>
      </c>
      <c r="V7" s="359"/>
      <c r="W7" s="230" t="s">
        <v>17</v>
      </c>
      <c r="X7" s="346" t="s">
        <v>18</v>
      </c>
      <c r="Y7" s="347"/>
      <c r="Z7" s="346" t="s">
        <v>19</v>
      </c>
      <c r="AA7" s="347"/>
      <c r="AB7" s="346" t="s">
        <v>20</v>
      </c>
      <c r="AC7" s="347"/>
      <c r="AD7" s="346" t="s">
        <v>21</v>
      </c>
      <c r="AE7" s="347"/>
      <c r="AF7" s="230" t="s">
        <v>22</v>
      </c>
      <c r="AG7" s="230" t="s">
        <v>23</v>
      </c>
      <c r="AH7" s="230" t="s">
        <v>24</v>
      </c>
      <c r="AI7" s="230" t="s">
        <v>25</v>
      </c>
      <c r="AJ7" s="346" t="s">
        <v>26</v>
      </c>
      <c r="AK7" s="348"/>
      <c r="AL7" s="348"/>
      <c r="AM7" s="348"/>
      <c r="AN7" s="347"/>
      <c r="AO7" s="346" t="s">
        <v>27</v>
      </c>
      <c r="AP7" s="348"/>
      <c r="AQ7" s="347"/>
      <c r="AR7" s="230" t="s">
        <v>28</v>
      </c>
      <c r="AS7" s="28"/>
      <c r="AT7" s="13"/>
      <c r="AU7" s="13"/>
      <c r="AV7" s="13"/>
      <c r="AW7" s="13"/>
      <c r="AX7" s="13"/>
      <c r="AY7" s="13"/>
    </row>
    <row r="8" spans="1:51" x14ac:dyDescent="0.25">
      <c r="B8" s="349">
        <v>42264</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24972</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30" t="s">
        <v>44</v>
      </c>
      <c r="M9" s="359" t="s">
        <v>45</v>
      </c>
      <c r="N9" s="34" t="s">
        <v>46</v>
      </c>
      <c r="O9" s="367" t="s">
        <v>47</v>
      </c>
      <c r="P9" s="367" t="s">
        <v>48</v>
      </c>
      <c r="Q9" s="35" t="s">
        <v>49</v>
      </c>
      <c r="R9" s="374" t="s">
        <v>50</v>
      </c>
      <c r="S9" s="375"/>
      <c r="T9" s="376"/>
      <c r="U9" s="231" t="s">
        <v>51</v>
      </c>
      <c r="V9" s="231" t="s">
        <v>52</v>
      </c>
      <c r="W9" s="362" t="s">
        <v>53</v>
      </c>
      <c r="X9" s="380" t="s">
        <v>54</v>
      </c>
      <c r="Y9" s="381"/>
      <c r="Z9" s="381"/>
      <c r="AA9" s="381"/>
      <c r="AB9" s="381"/>
      <c r="AC9" s="381"/>
      <c r="AD9" s="381"/>
      <c r="AE9" s="382"/>
      <c r="AF9" s="233" t="s">
        <v>55</v>
      </c>
      <c r="AG9" s="233" t="s">
        <v>56</v>
      </c>
      <c r="AH9" s="369" t="s">
        <v>57</v>
      </c>
      <c r="AI9" s="383" t="s">
        <v>58</v>
      </c>
      <c r="AJ9" s="231" t="s">
        <v>59</v>
      </c>
      <c r="AK9" s="231" t="s">
        <v>60</v>
      </c>
      <c r="AL9" s="231" t="s">
        <v>61</v>
      </c>
      <c r="AM9" s="231" t="s">
        <v>62</v>
      </c>
      <c r="AN9" s="231" t="s">
        <v>63</v>
      </c>
      <c r="AO9" s="231" t="s">
        <v>64</v>
      </c>
      <c r="AP9" s="231" t="s">
        <v>65</v>
      </c>
      <c r="AQ9" s="367" t="s">
        <v>66</v>
      </c>
      <c r="AR9" s="231" t="s">
        <v>67</v>
      </c>
      <c r="AS9" s="369" t="s">
        <v>68</v>
      </c>
      <c r="AV9" s="36" t="s">
        <v>69</v>
      </c>
      <c r="AW9" s="36" t="s">
        <v>70</v>
      </c>
      <c r="AY9" s="37" t="s">
        <v>71</v>
      </c>
    </row>
    <row r="10" spans="1:51" x14ac:dyDescent="0.25">
      <c r="B10" s="231" t="s">
        <v>72</v>
      </c>
      <c r="C10" s="231" t="s">
        <v>73</v>
      </c>
      <c r="D10" s="231" t="s">
        <v>74</v>
      </c>
      <c r="E10" s="231" t="s">
        <v>75</v>
      </c>
      <c r="F10" s="231" t="s">
        <v>74</v>
      </c>
      <c r="G10" s="231" t="s">
        <v>75</v>
      </c>
      <c r="H10" s="366"/>
      <c r="I10" s="231" t="s">
        <v>75</v>
      </c>
      <c r="J10" s="231" t="s">
        <v>75</v>
      </c>
      <c r="K10" s="231" t="s">
        <v>75</v>
      </c>
      <c r="L10" s="29" t="s">
        <v>29</v>
      </c>
      <c r="M10" s="359"/>
      <c r="N10" s="29" t="s">
        <v>29</v>
      </c>
      <c r="O10" s="368"/>
      <c r="P10" s="368"/>
      <c r="Q10" s="2">
        <f>'SEPT 16'!$Q$34</f>
        <v>51858365</v>
      </c>
      <c r="R10" s="377"/>
      <c r="S10" s="378"/>
      <c r="T10" s="379"/>
      <c r="U10" s="231" t="s">
        <v>75</v>
      </c>
      <c r="V10" s="231" t="s">
        <v>75</v>
      </c>
      <c r="W10" s="362"/>
      <c r="X10" s="38" t="s">
        <v>76</v>
      </c>
      <c r="Y10" s="38" t="s">
        <v>77</v>
      </c>
      <c r="Z10" s="38" t="s">
        <v>78</v>
      </c>
      <c r="AA10" s="38" t="s">
        <v>79</v>
      </c>
      <c r="AB10" s="38" t="s">
        <v>80</v>
      </c>
      <c r="AC10" s="38" t="s">
        <v>81</v>
      </c>
      <c r="AD10" s="38" t="s">
        <v>82</v>
      </c>
      <c r="AE10" s="38" t="s">
        <v>83</v>
      </c>
      <c r="AF10" s="39"/>
      <c r="AG10" s="2">
        <f>'SEPT 16'!AG34:AG34</f>
        <v>40385700</v>
      </c>
      <c r="AH10" s="369"/>
      <c r="AI10" s="384"/>
      <c r="AJ10" s="231" t="s">
        <v>84</v>
      </c>
      <c r="AK10" s="231" t="s">
        <v>84</v>
      </c>
      <c r="AL10" s="231" t="s">
        <v>84</v>
      </c>
      <c r="AM10" s="231" t="s">
        <v>84</v>
      </c>
      <c r="AN10" s="231" t="s">
        <v>84</v>
      </c>
      <c r="AO10" s="231" t="s">
        <v>84</v>
      </c>
      <c r="AP10" s="2">
        <f>'SEPT 16'!AP34:AP34</f>
        <v>9205278</v>
      </c>
      <c r="AQ10" s="368"/>
      <c r="AR10" s="232" t="s">
        <v>85</v>
      </c>
      <c r="AS10" s="369"/>
      <c r="AV10" s="40" t="s">
        <v>86</v>
      </c>
      <c r="AW10" s="40" t="s">
        <v>87</v>
      </c>
      <c r="AY10" s="84" t="s">
        <v>126</v>
      </c>
    </row>
    <row r="11" spans="1:51" x14ac:dyDescent="0.25">
      <c r="B11" s="41">
        <v>2</v>
      </c>
      <c r="C11" s="41">
        <v>4.1666666666666664E-2</v>
      </c>
      <c r="D11" s="123">
        <v>20</v>
      </c>
      <c r="E11" s="42">
        <f>D11/1.42</f>
        <v>14.084507042253522</v>
      </c>
      <c r="F11" s="110">
        <v>66</v>
      </c>
      <c r="G11" s="42">
        <f>F11/1.42</f>
        <v>46.478873239436624</v>
      </c>
      <c r="H11" s="43" t="s">
        <v>88</v>
      </c>
      <c r="I11" s="43">
        <f>J11-(2/1.42)</f>
        <v>41.549295774647888</v>
      </c>
      <c r="J11" s="44">
        <f>(F11-5)/1.42</f>
        <v>42.95774647887324</v>
      </c>
      <c r="K11" s="43">
        <f>J11+(6/1.42)</f>
        <v>47.183098591549296</v>
      </c>
      <c r="L11" s="45">
        <v>14</v>
      </c>
      <c r="M11" s="46" t="s">
        <v>89</v>
      </c>
      <c r="N11" s="46">
        <v>11.4</v>
      </c>
      <c r="O11" s="124">
        <v>123</v>
      </c>
      <c r="P11" s="124">
        <v>84</v>
      </c>
      <c r="Q11" s="124">
        <v>51861728</v>
      </c>
      <c r="R11" s="47">
        <f>IF(ISBLANK(Q11),"-",Q11-Q10)</f>
        <v>3363</v>
      </c>
      <c r="S11" s="48">
        <f>R11*24/1000</f>
        <v>80.712000000000003</v>
      </c>
      <c r="T11" s="48">
        <f>R11/1000</f>
        <v>3.363</v>
      </c>
      <c r="U11" s="125">
        <v>7.1</v>
      </c>
      <c r="V11" s="125">
        <f>U11</f>
        <v>7.1</v>
      </c>
      <c r="W11" s="126" t="s">
        <v>125</v>
      </c>
      <c r="X11" s="128">
        <v>0</v>
      </c>
      <c r="Y11" s="128">
        <v>0</v>
      </c>
      <c r="Z11" s="128">
        <v>1027</v>
      </c>
      <c r="AA11" s="128">
        <v>0</v>
      </c>
      <c r="AB11" s="128">
        <v>1027</v>
      </c>
      <c r="AC11" s="49" t="s">
        <v>90</v>
      </c>
      <c r="AD11" s="49" t="s">
        <v>90</v>
      </c>
      <c r="AE11" s="49" t="s">
        <v>90</v>
      </c>
      <c r="AF11" s="127" t="s">
        <v>90</v>
      </c>
      <c r="AG11" s="127">
        <v>40386280</v>
      </c>
      <c r="AH11" s="50">
        <f>IF(ISBLANK(AG11),"-",AG11-AG10)</f>
        <v>580</v>
      </c>
      <c r="AI11" s="51">
        <f>AH11/T11</f>
        <v>172.46506095747844</v>
      </c>
      <c r="AJ11" s="108">
        <v>0</v>
      </c>
      <c r="AK11" s="108">
        <v>0</v>
      </c>
      <c r="AL11" s="108">
        <v>1</v>
      </c>
      <c r="AM11" s="108">
        <v>0</v>
      </c>
      <c r="AN11" s="108">
        <v>1</v>
      </c>
      <c r="AO11" s="108">
        <v>0.4</v>
      </c>
      <c r="AP11" s="128">
        <v>9207280</v>
      </c>
      <c r="AQ11" s="128">
        <f t="shared" ref="AQ11:AQ34" si="0">AP11-AP10</f>
        <v>2002</v>
      </c>
      <c r="AR11" s="52"/>
      <c r="AS11" s="53" t="s">
        <v>113</v>
      </c>
      <c r="AV11" s="40" t="s">
        <v>88</v>
      </c>
      <c r="AW11" s="40" t="s">
        <v>91</v>
      </c>
      <c r="AY11" s="84" t="s">
        <v>131</v>
      </c>
    </row>
    <row r="12" spans="1:51" x14ac:dyDescent="0.25">
      <c r="B12" s="41">
        <v>2.0416666666666701</v>
      </c>
      <c r="C12" s="41">
        <v>8.3333333333333329E-2</v>
      </c>
      <c r="D12" s="123">
        <v>20</v>
      </c>
      <c r="E12" s="42">
        <f t="shared" ref="E12:E34" si="1">D12/1.42</f>
        <v>14.084507042253522</v>
      </c>
      <c r="F12" s="110">
        <v>66</v>
      </c>
      <c r="G12" s="42">
        <f t="shared" ref="G12:G34" si="2">F12/1.42</f>
        <v>46.478873239436624</v>
      </c>
      <c r="H12" s="43" t="s">
        <v>88</v>
      </c>
      <c r="I12" s="43">
        <f t="shared" ref="I12:I34" si="3">J12-(2/1.42)</f>
        <v>41.549295774647888</v>
      </c>
      <c r="J12" s="44">
        <f>(F12-5)/1.42</f>
        <v>42.95774647887324</v>
      </c>
      <c r="K12" s="43">
        <f>J12+(6/1.42)</f>
        <v>47.183098591549296</v>
      </c>
      <c r="L12" s="45">
        <v>14</v>
      </c>
      <c r="M12" s="46" t="s">
        <v>89</v>
      </c>
      <c r="N12" s="46">
        <v>11.2</v>
      </c>
      <c r="O12" s="124">
        <v>133</v>
      </c>
      <c r="P12" s="124">
        <v>82</v>
      </c>
      <c r="Q12" s="124">
        <v>51865062</v>
      </c>
      <c r="R12" s="47">
        <f t="shared" ref="R12:R34" si="4">IF(ISBLANK(Q12),"-",Q12-Q11)</f>
        <v>3334</v>
      </c>
      <c r="S12" s="48">
        <f t="shared" ref="S12:S34" si="5">R12*24/1000</f>
        <v>80.016000000000005</v>
      </c>
      <c r="T12" s="48">
        <f t="shared" ref="T12:T34" si="6">R12/1000</f>
        <v>3.3340000000000001</v>
      </c>
      <c r="U12" s="125">
        <v>8.8000000000000007</v>
      </c>
      <c r="V12" s="125">
        <f t="shared" ref="V12:V34" si="7">U12</f>
        <v>8.8000000000000007</v>
      </c>
      <c r="W12" s="126" t="s">
        <v>125</v>
      </c>
      <c r="X12" s="128">
        <v>0</v>
      </c>
      <c r="Y12" s="128">
        <v>0</v>
      </c>
      <c r="Z12" s="128">
        <v>998</v>
      </c>
      <c r="AA12" s="128">
        <v>0</v>
      </c>
      <c r="AB12" s="128">
        <v>998</v>
      </c>
      <c r="AC12" s="49" t="s">
        <v>90</v>
      </c>
      <c r="AD12" s="49" t="s">
        <v>90</v>
      </c>
      <c r="AE12" s="49" t="s">
        <v>90</v>
      </c>
      <c r="AF12" s="127" t="s">
        <v>90</v>
      </c>
      <c r="AG12" s="127">
        <v>40386816</v>
      </c>
      <c r="AH12" s="50">
        <f>IF(ISBLANK(AG12),"-",AG12-AG11)</f>
        <v>536</v>
      </c>
      <c r="AI12" s="51">
        <f t="shared" ref="AI12:AI34" si="8">AH12/T12</f>
        <v>160.76784643071386</v>
      </c>
      <c r="AJ12" s="108">
        <v>0</v>
      </c>
      <c r="AK12" s="108">
        <v>0</v>
      </c>
      <c r="AL12" s="108">
        <v>1</v>
      </c>
      <c r="AM12" s="108">
        <v>0</v>
      </c>
      <c r="AN12" s="108">
        <v>1</v>
      </c>
      <c r="AO12" s="108">
        <v>0.4</v>
      </c>
      <c r="AP12" s="128">
        <v>9208945</v>
      </c>
      <c r="AQ12" s="128">
        <f t="shared" si="0"/>
        <v>1665</v>
      </c>
      <c r="AR12" s="54">
        <v>1.1200000000000001</v>
      </c>
      <c r="AS12" s="53" t="s">
        <v>113</v>
      </c>
      <c r="AV12" s="40" t="s">
        <v>92</v>
      </c>
      <c r="AW12" s="40" t="s">
        <v>93</v>
      </c>
      <c r="AY12" s="84" t="s">
        <v>132</v>
      </c>
    </row>
    <row r="13" spans="1:51" x14ac:dyDescent="0.25">
      <c r="A13" s="107" t="s">
        <v>206</v>
      </c>
      <c r="B13" s="41">
        <v>2.0833333333333299</v>
      </c>
      <c r="C13" s="41">
        <v>0.125</v>
      </c>
      <c r="D13" s="123">
        <v>21</v>
      </c>
      <c r="E13" s="42">
        <f t="shared" si="1"/>
        <v>14.788732394366198</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94</v>
      </c>
      <c r="P13" s="124">
        <v>95</v>
      </c>
      <c r="Q13" s="124">
        <v>51869061</v>
      </c>
      <c r="R13" s="47">
        <f t="shared" si="4"/>
        <v>3999</v>
      </c>
      <c r="S13" s="48">
        <f t="shared" si="5"/>
        <v>95.975999999999999</v>
      </c>
      <c r="T13" s="48">
        <f t="shared" si="6"/>
        <v>3.9990000000000001</v>
      </c>
      <c r="U13" s="125">
        <v>9.5</v>
      </c>
      <c r="V13" s="125">
        <f t="shared" si="7"/>
        <v>9.5</v>
      </c>
      <c r="W13" s="126" t="s">
        <v>125</v>
      </c>
      <c r="X13" s="128">
        <v>0</v>
      </c>
      <c r="Y13" s="128">
        <v>0</v>
      </c>
      <c r="Z13" s="128">
        <v>998</v>
      </c>
      <c r="AA13" s="128">
        <v>0</v>
      </c>
      <c r="AB13" s="128">
        <v>998</v>
      </c>
      <c r="AC13" s="49" t="s">
        <v>90</v>
      </c>
      <c r="AD13" s="49" t="s">
        <v>90</v>
      </c>
      <c r="AE13" s="49" t="s">
        <v>90</v>
      </c>
      <c r="AF13" s="127" t="s">
        <v>90</v>
      </c>
      <c r="AG13" s="127">
        <v>40387388</v>
      </c>
      <c r="AH13" s="50">
        <f>IF(ISBLANK(AG13),"-",AG13-AG12)</f>
        <v>572</v>
      </c>
      <c r="AI13" s="51">
        <f t="shared" si="8"/>
        <v>143.03575893973493</v>
      </c>
      <c r="AJ13" s="108">
        <v>0</v>
      </c>
      <c r="AK13" s="108">
        <v>0</v>
      </c>
      <c r="AL13" s="108">
        <v>1</v>
      </c>
      <c r="AM13" s="108">
        <v>0</v>
      </c>
      <c r="AN13" s="108">
        <v>1</v>
      </c>
      <c r="AO13" s="108">
        <v>0.4</v>
      </c>
      <c r="AP13" s="128">
        <v>9209557</v>
      </c>
      <c r="AQ13" s="128">
        <f t="shared" si="0"/>
        <v>612</v>
      </c>
      <c r="AR13" s="52"/>
      <c r="AS13" s="53" t="s">
        <v>113</v>
      </c>
      <c r="AV13" s="40" t="s">
        <v>94</v>
      </c>
      <c r="AW13" s="40" t="s">
        <v>95</v>
      </c>
      <c r="AY13" s="84" t="s">
        <v>129</v>
      </c>
    </row>
    <row r="14" spans="1:51" x14ac:dyDescent="0.25">
      <c r="B14" s="41">
        <v>2.125</v>
      </c>
      <c r="C14" s="41">
        <v>0.16666666666666699</v>
      </c>
      <c r="D14" s="123">
        <v>22</v>
      </c>
      <c r="E14" s="42">
        <f t="shared" si="1"/>
        <v>15.492957746478874</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97</v>
      </c>
      <c r="P14" s="124">
        <v>100</v>
      </c>
      <c r="Q14" s="124">
        <v>51872906</v>
      </c>
      <c r="R14" s="47">
        <f t="shared" si="4"/>
        <v>3845</v>
      </c>
      <c r="S14" s="48">
        <f t="shared" si="5"/>
        <v>92.28</v>
      </c>
      <c r="T14" s="48">
        <f t="shared" si="6"/>
        <v>3.8450000000000002</v>
      </c>
      <c r="U14" s="125">
        <v>9.5</v>
      </c>
      <c r="V14" s="125">
        <f t="shared" si="7"/>
        <v>9.5</v>
      </c>
      <c r="W14" s="126" t="s">
        <v>125</v>
      </c>
      <c r="X14" s="128">
        <v>0</v>
      </c>
      <c r="Y14" s="128">
        <v>0</v>
      </c>
      <c r="Z14" s="128">
        <v>998</v>
      </c>
      <c r="AA14" s="128">
        <v>0</v>
      </c>
      <c r="AB14" s="128">
        <v>998</v>
      </c>
      <c r="AC14" s="49" t="s">
        <v>90</v>
      </c>
      <c r="AD14" s="49" t="s">
        <v>90</v>
      </c>
      <c r="AE14" s="49" t="s">
        <v>90</v>
      </c>
      <c r="AF14" s="127" t="s">
        <v>90</v>
      </c>
      <c r="AG14" s="127">
        <v>40387956</v>
      </c>
      <c r="AH14" s="50">
        <f t="shared" ref="AH14:AH34" si="9">IF(ISBLANK(AG14),"-",AG14-AG13)</f>
        <v>568</v>
      </c>
      <c r="AI14" s="51">
        <f t="shared" si="8"/>
        <v>147.72431729518854</v>
      </c>
      <c r="AJ14" s="108">
        <v>0</v>
      </c>
      <c r="AK14" s="108">
        <v>0</v>
      </c>
      <c r="AL14" s="108">
        <v>1</v>
      </c>
      <c r="AM14" s="108">
        <v>0</v>
      </c>
      <c r="AN14" s="108">
        <v>1</v>
      </c>
      <c r="AO14" s="108">
        <v>0</v>
      </c>
      <c r="AP14" s="128">
        <v>9209557</v>
      </c>
      <c r="AQ14" s="128">
        <f t="shared" si="0"/>
        <v>0</v>
      </c>
      <c r="AR14" s="52"/>
      <c r="AS14" s="53" t="s">
        <v>113</v>
      </c>
      <c r="AT14" s="55"/>
      <c r="AV14" s="40" t="s">
        <v>96</v>
      </c>
      <c r="AW14" s="40" t="s">
        <v>97</v>
      </c>
    </row>
    <row r="15" spans="1:51" x14ac:dyDescent="0.25">
      <c r="B15" s="41">
        <v>2.1666666666666701</v>
      </c>
      <c r="C15" s="41">
        <v>0.20833333333333301</v>
      </c>
      <c r="D15" s="123">
        <v>18</v>
      </c>
      <c r="E15" s="42">
        <f t="shared" si="1"/>
        <v>12.67605633802817</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108</v>
      </c>
      <c r="P15" s="124">
        <v>105</v>
      </c>
      <c r="Q15" s="124">
        <v>51877032</v>
      </c>
      <c r="R15" s="47">
        <f t="shared" si="4"/>
        <v>4126</v>
      </c>
      <c r="S15" s="48">
        <f t="shared" si="5"/>
        <v>99.024000000000001</v>
      </c>
      <c r="T15" s="48">
        <f t="shared" si="6"/>
        <v>4.1260000000000003</v>
      </c>
      <c r="U15" s="125">
        <v>9.5</v>
      </c>
      <c r="V15" s="125">
        <f t="shared" si="7"/>
        <v>9.5</v>
      </c>
      <c r="W15" s="126" t="s">
        <v>125</v>
      </c>
      <c r="X15" s="128">
        <v>0</v>
      </c>
      <c r="Y15" s="128">
        <v>0</v>
      </c>
      <c r="Z15" s="128">
        <v>1017</v>
      </c>
      <c r="AA15" s="128">
        <v>0</v>
      </c>
      <c r="AB15" s="128">
        <v>1017</v>
      </c>
      <c r="AC15" s="49" t="s">
        <v>90</v>
      </c>
      <c r="AD15" s="49" t="s">
        <v>90</v>
      </c>
      <c r="AE15" s="49" t="s">
        <v>90</v>
      </c>
      <c r="AF15" s="127" t="s">
        <v>90</v>
      </c>
      <c r="AG15" s="127">
        <v>40388540</v>
      </c>
      <c r="AH15" s="50">
        <f t="shared" si="9"/>
        <v>584</v>
      </c>
      <c r="AI15" s="51">
        <f t="shared" si="8"/>
        <v>141.54144449830343</v>
      </c>
      <c r="AJ15" s="108">
        <v>0</v>
      </c>
      <c r="AK15" s="108">
        <v>0</v>
      </c>
      <c r="AL15" s="108">
        <v>1</v>
      </c>
      <c r="AM15" s="108">
        <v>0</v>
      </c>
      <c r="AN15" s="108">
        <v>1</v>
      </c>
      <c r="AO15" s="108">
        <v>0</v>
      </c>
      <c r="AP15" s="128">
        <v>9209557</v>
      </c>
      <c r="AQ15" s="128">
        <f t="shared" si="0"/>
        <v>0</v>
      </c>
      <c r="AR15" s="52"/>
      <c r="AS15" s="53" t="s">
        <v>113</v>
      </c>
      <c r="AV15" s="40" t="s">
        <v>98</v>
      </c>
      <c r="AW15" s="40" t="s">
        <v>99</v>
      </c>
      <c r="AY15" s="107"/>
    </row>
    <row r="16" spans="1:51" x14ac:dyDescent="0.25">
      <c r="B16" s="41">
        <v>2.2083333333333299</v>
      </c>
      <c r="C16" s="41">
        <v>0.25</v>
      </c>
      <c r="D16" s="123">
        <v>12</v>
      </c>
      <c r="E16" s="42">
        <f t="shared" si="1"/>
        <v>8.4507042253521139</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128</v>
      </c>
      <c r="P16" s="124">
        <v>125</v>
      </c>
      <c r="Q16" s="124">
        <v>51882300</v>
      </c>
      <c r="R16" s="47">
        <f t="shared" si="4"/>
        <v>5268</v>
      </c>
      <c r="S16" s="48">
        <f t="shared" si="5"/>
        <v>126.432</v>
      </c>
      <c r="T16" s="48">
        <f t="shared" si="6"/>
        <v>5.2679999999999998</v>
      </c>
      <c r="U16" s="125">
        <v>9.5</v>
      </c>
      <c r="V16" s="125">
        <f t="shared" si="7"/>
        <v>9.5</v>
      </c>
      <c r="W16" s="126" t="s">
        <v>125</v>
      </c>
      <c r="X16" s="128">
        <v>0</v>
      </c>
      <c r="Y16" s="128">
        <v>0</v>
      </c>
      <c r="Z16" s="128">
        <v>1188</v>
      </c>
      <c r="AA16" s="128">
        <v>0</v>
      </c>
      <c r="AB16" s="128">
        <v>1187</v>
      </c>
      <c r="AC16" s="49" t="s">
        <v>90</v>
      </c>
      <c r="AD16" s="49" t="s">
        <v>90</v>
      </c>
      <c r="AE16" s="49" t="s">
        <v>90</v>
      </c>
      <c r="AF16" s="127" t="s">
        <v>90</v>
      </c>
      <c r="AG16" s="127">
        <v>40389472</v>
      </c>
      <c r="AH16" s="50">
        <f t="shared" si="9"/>
        <v>932</v>
      </c>
      <c r="AI16" s="51">
        <f t="shared" si="8"/>
        <v>176.91723614274869</v>
      </c>
      <c r="AJ16" s="108">
        <v>0</v>
      </c>
      <c r="AK16" s="108">
        <v>0</v>
      </c>
      <c r="AL16" s="108">
        <v>1</v>
      </c>
      <c r="AM16" s="108">
        <v>0</v>
      </c>
      <c r="AN16" s="108">
        <v>1</v>
      </c>
      <c r="AO16" s="108">
        <v>0</v>
      </c>
      <c r="AP16" s="128">
        <v>9209557</v>
      </c>
      <c r="AQ16" s="128">
        <f t="shared" si="0"/>
        <v>0</v>
      </c>
      <c r="AR16" s="54">
        <v>0.69</v>
      </c>
      <c r="AS16" s="53" t="s">
        <v>101</v>
      </c>
      <c r="AV16" s="40" t="s">
        <v>102</v>
      </c>
      <c r="AW16" s="40" t="s">
        <v>103</v>
      </c>
      <c r="AY16" s="107"/>
    </row>
    <row r="17" spans="1:51" x14ac:dyDescent="0.25">
      <c r="B17" s="41">
        <v>2.25</v>
      </c>
      <c r="C17" s="41">
        <v>0.29166666666666702</v>
      </c>
      <c r="D17" s="123">
        <v>8</v>
      </c>
      <c r="E17" s="42">
        <f t="shared" si="1"/>
        <v>5.6338028169014089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136</v>
      </c>
      <c r="P17" s="124">
        <v>146</v>
      </c>
      <c r="Q17" s="124">
        <v>51888407</v>
      </c>
      <c r="R17" s="47">
        <f t="shared" si="4"/>
        <v>6107</v>
      </c>
      <c r="S17" s="48">
        <f t="shared" si="5"/>
        <v>146.56800000000001</v>
      </c>
      <c r="T17" s="48">
        <f t="shared" si="6"/>
        <v>6.1070000000000002</v>
      </c>
      <c r="U17" s="125">
        <v>9.1</v>
      </c>
      <c r="V17" s="125">
        <f t="shared" si="7"/>
        <v>9.1</v>
      </c>
      <c r="W17" s="126" t="s">
        <v>133</v>
      </c>
      <c r="X17" s="128">
        <v>0</v>
      </c>
      <c r="Y17" s="128">
        <v>1027</v>
      </c>
      <c r="Z17" s="128">
        <v>1188</v>
      </c>
      <c r="AA17" s="128">
        <v>1185</v>
      </c>
      <c r="AB17" s="128">
        <v>1187</v>
      </c>
      <c r="AC17" s="49" t="s">
        <v>90</v>
      </c>
      <c r="AD17" s="49" t="s">
        <v>90</v>
      </c>
      <c r="AE17" s="49" t="s">
        <v>90</v>
      </c>
      <c r="AF17" s="127" t="s">
        <v>90</v>
      </c>
      <c r="AG17" s="127">
        <v>40390820</v>
      </c>
      <c r="AH17" s="50">
        <f t="shared" si="9"/>
        <v>1348</v>
      </c>
      <c r="AI17" s="51">
        <f t="shared" si="8"/>
        <v>220.73030948092352</v>
      </c>
      <c r="AJ17" s="108">
        <v>0</v>
      </c>
      <c r="AK17" s="108">
        <v>1</v>
      </c>
      <c r="AL17" s="108">
        <v>1</v>
      </c>
      <c r="AM17" s="108">
        <v>1</v>
      </c>
      <c r="AN17" s="108">
        <v>1</v>
      </c>
      <c r="AO17" s="108">
        <v>0</v>
      </c>
      <c r="AP17" s="128">
        <v>9209557</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146</v>
      </c>
      <c r="P18" s="124">
        <v>134</v>
      </c>
      <c r="Q18" s="124">
        <v>51894778</v>
      </c>
      <c r="R18" s="47">
        <f t="shared" si="4"/>
        <v>6371</v>
      </c>
      <c r="S18" s="48">
        <f t="shared" si="5"/>
        <v>152.904</v>
      </c>
      <c r="T18" s="48">
        <f t="shared" si="6"/>
        <v>6.3710000000000004</v>
      </c>
      <c r="U18" s="125">
        <v>8.5</v>
      </c>
      <c r="V18" s="125">
        <f t="shared" si="7"/>
        <v>8.5</v>
      </c>
      <c r="W18" s="126" t="s">
        <v>133</v>
      </c>
      <c r="X18" s="128">
        <v>0</v>
      </c>
      <c r="Y18" s="128">
        <v>1047</v>
      </c>
      <c r="Z18" s="128">
        <v>1188</v>
      </c>
      <c r="AA18" s="128">
        <v>1185</v>
      </c>
      <c r="AB18" s="128">
        <v>1187</v>
      </c>
      <c r="AC18" s="49" t="s">
        <v>90</v>
      </c>
      <c r="AD18" s="49" t="s">
        <v>90</v>
      </c>
      <c r="AE18" s="49" t="s">
        <v>90</v>
      </c>
      <c r="AF18" s="127" t="s">
        <v>90</v>
      </c>
      <c r="AG18" s="127">
        <v>40392252</v>
      </c>
      <c r="AH18" s="50">
        <f t="shared" si="9"/>
        <v>1432</v>
      </c>
      <c r="AI18" s="51">
        <f t="shared" si="8"/>
        <v>224.76848218490031</v>
      </c>
      <c r="AJ18" s="108">
        <v>0</v>
      </c>
      <c r="AK18" s="108">
        <v>1</v>
      </c>
      <c r="AL18" s="108">
        <v>1</v>
      </c>
      <c r="AM18" s="108">
        <v>1</v>
      </c>
      <c r="AN18" s="108">
        <v>1</v>
      </c>
      <c r="AO18" s="108">
        <v>0</v>
      </c>
      <c r="AP18" s="128">
        <v>9209557</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149</v>
      </c>
      <c r="P19" s="124">
        <v>136</v>
      </c>
      <c r="Q19" s="124">
        <v>51900644</v>
      </c>
      <c r="R19" s="47">
        <f t="shared" si="4"/>
        <v>5866</v>
      </c>
      <c r="S19" s="48">
        <f t="shared" si="5"/>
        <v>140.78399999999999</v>
      </c>
      <c r="T19" s="48">
        <f t="shared" si="6"/>
        <v>5.8659999999999997</v>
      </c>
      <c r="U19" s="125">
        <v>7.9</v>
      </c>
      <c r="V19" s="125">
        <f t="shared" si="7"/>
        <v>7.9</v>
      </c>
      <c r="W19" s="126" t="s">
        <v>133</v>
      </c>
      <c r="X19" s="128">
        <v>0</v>
      </c>
      <c r="Y19" s="128">
        <v>1047</v>
      </c>
      <c r="Z19" s="128">
        <v>1188</v>
      </c>
      <c r="AA19" s="128">
        <v>1185</v>
      </c>
      <c r="AB19" s="128">
        <v>1187</v>
      </c>
      <c r="AC19" s="49" t="s">
        <v>90</v>
      </c>
      <c r="AD19" s="49" t="s">
        <v>90</v>
      </c>
      <c r="AE19" s="49" t="s">
        <v>90</v>
      </c>
      <c r="AF19" s="127" t="s">
        <v>90</v>
      </c>
      <c r="AG19" s="127">
        <v>40393572</v>
      </c>
      <c r="AH19" s="50">
        <f t="shared" si="9"/>
        <v>1320</v>
      </c>
      <c r="AI19" s="51">
        <f t="shared" si="8"/>
        <v>225.0255710876236</v>
      </c>
      <c r="AJ19" s="108">
        <v>0</v>
      </c>
      <c r="AK19" s="108">
        <v>1</v>
      </c>
      <c r="AL19" s="108">
        <v>1</v>
      </c>
      <c r="AM19" s="108">
        <v>1</v>
      </c>
      <c r="AN19" s="108">
        <v>1</v>
      </c>
      <c r="AO19" s="108">
        <v>0</v>
      </c>
      <c r="AP19" s="128">
        <v>9209557</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137</v>
      </c>
      <c r="P20" s="124">
        <v>151</v>
      </c>
      <c r="Q20" s="124">
        <v>51906699</v>
      </c>
      <c r="R20" s="47">
        <f t="shared" si="4"/>
        <v>6055</v>
      </c>
      <c r="S20" s="48">
        <f t="shared" si="5"/>
        <v>145.32</v>
      </c>
      <c r="T20" s="48">
        <f t="shared" si="6"/>
        <v>6.0549999999999997</v>
      </c>
      <c r="U20" s="125">
        <v>7.4</v>
      </c>
      <c r="V20" s="125">
        <f t="shared" si="7"/>
        <v>7.4</v>
      </c>
      <c r="W20" s="126" t="s">
        <v>133</v>
      </c>
      <c r="X20" s="128">
        <v>0</v>
      </c>
      <c r="Y20" s="128">
        <v>1047</v>
      </c>
      <c r="Z20" s="128">
        <v>1188</v>
      </c>
      <c r="AA20" s="128">
        <v>1185</v>
      </c>
      <c r="AB20" s="128">
        <v>1187</v>
      </c>
      <c r="AC20" s="49" t="s">
        <v>90</v>
      </c>
      <c r="AD20" s="49" t="s">
        <v>90</v>
      </c>
      <c r="AE20" s="49" t="s">
        <v>90</v>
      </c>
      <c r="AF20" s="127" t="s">
        <v>90</v>
      </c>
      <c r="AG20" s="127">
        <v>40394928</v>
      </c>
      <c r="AH20" s="50">
        <f t="shared" si="9"/>
        <v>1356</v>
      </c>
      <c r="AI20" s="51">
        <f t="shared" si="8"/>
        <v>223.94715111478118</v>
      </c>
      <c r="AJ20" s="108">
        <v>0</v>
      </c>
      <c r="AK20" s="108">
        <v>1</v>
      </c>
      <c r="AL20" s="108">
        <v>1</v>
      </c>
      <c r="AM20" s="108">
        <v>1</v>
      </c>
      <c r="AN20" s="108">
        <v>1</v>
      </c>
      <c r="AO20" s="108">
        <v>0</v>
      </c>
      <c r="AP20" s="128">
        <v>9209557</v>
      </c>
      <c r="AQ20" s="128">
        <f t="shared" si="0"/>
        <v>0</v>
      </c>
      <c r="AR20" s="54">
        <v>1.25</v>
      </c>
      <c r="AS20" s="53" t="s">
        <v>101</v>
      </c>
      <c r="AY20" s="111"/>
    </row>
    <row r="21" spans="1:51" x14ac:dyDescent="0.25">
      <c r="B21" s="41">
        <v>2.4166666666666701</v>
      </c>
      <c r="C21" s="41">
        <v>0.45833333333333298</v>
      </c>
      <c r="D21" s="123">
        <v>5</v>
      </c>
      <c r="E21" s="42">
        <f t="shared" si="1"/>
        <v>3.5211267605633805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131</v>
      </c>
      <c r="P21" s="124">
        <v>138</v>
      </c>
      <c r="Q21" s="124">
        <v>51913005</v>
      </c>
      <c r="R21" s="47">
        <f t="shared" si="4"/>
        <v>6306</v>
      </c>
      <c r="S21" s="48">
        <f t="shared" si="5"/>
        <v>151.34399999999999</v>
      </c>
      <c r="T21" s="48">
        <f t="shared" si="6"/>
        <v>6.306</v>
      </c>
      <c r="U21" s="125">
        <v>6.8</v>
      </c>
      <c r="V21" s="125">
        <f t="shared" si="7"/>
        <v>6.8</v>
      </c>
      <c r="W21" s="126" t="s">
        <v>133</v>
      </c>
      <c r="X21" s="128">
        <v>0</v>
      </c>
      <c r="Y21" s="128">
        <v>1047</v>
      </c>
      <c r="Z21" s="128">
        <v>1188</v>
      </c>
      <c r="AA21" s="128">
        <v>1185</v>
      </c>
      <c r="AB21" s="128">
        <v>1187</v>
      </c>
      <c r="AC21" s="49" t="s">
        <v>90</v>
      </c>
      <c r="AD21" s="49" t="s">
        <v>90</v>
      </c>
      <c r="AE21" s="49" t="s">
        <v>90</v>
      </c>
      <c r="AF21" s="127" t="s">
        <v>90</v>
      </c>
      <c r="AG21" s="127">
        <v>40396356</v>
      </c>
      <c r="AH21" s="50">
        <f t="shared" si="9"/>
        <v>1428</v>
      </c>
      <c r="AI21" s="51">
        <f t="shared" si="8"/>
        <v>226.4509990485252</v>
      </c>
      <c r="AJ21" s="108">
        <v>0</v>
      </c>
      <c r="AK21" s="108">
        <v>1</v>
      </c>
      <c r="AL21" s="108">
        <v>1</v>
      </c>
      <c r="AM21" s="108">
        <v>1</v>
      </c>
      <c r="AN21" s="108">
        <v>1</v>
      </c>
      <c r="AO21" s="108">
        <v>0</v>
      </c>
      <c r="AP21" s="128">
        <v>9209557</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131</v>
      </c>
      <c r="P22" s="124">
        <v>143</v>
      </c>
      <c r="Q22" s="124">
        <v>51918830</v>
      </c>
      <c r="R22" s="47">
        <f t="shared" si="4"/>
        <v>5825</v>
      </c>
      <c r="S22" s="48">
        <f t="shared" si="5"/>
        <v>139.80000000000001</v>
      </c>
      <c r="T22" s="48">
        <f t="shared" si="6"/>
        <v>5.8250000000000002</v>
      </c>
      <c r="U22" s="125">
        <v>6.3</v>
      </c>
      <c r="V22" s="125">
        <f t="shared" si="7"/>
        <v>6.3</v>
      </c>
      <c r="W22" s="126" t="s">
        <v>133</v>
      </c>
      <c r="X22" s="128">
        <v>0</v>
      </c>
      <c r="Y22" s="128">
        <v>1047</v>
      </c>
      <c r="Z22" s="128">
        <v>1188</v>
      </c>
      <c r="AA22" s="128">
        <v>1185</v>
      </c>
      <c r="AB22" s="128">
        <v>1187</v>
      </c>
      <c r="AC22" s="49" t="s">
        <v>90</v>
      </c>
      <c r="AD22" s="49" t="s">
        <v>90</v>
      </c>
      <c r="AE22" s="49" t="s">
        <v>90</v>
      </c>
      <c r="AF22" s="127" t="s">
        <v>90</v>
      </c>
      <c r="AG22" s="127">
        <v>40397692</v>
      </c>
      <c r="AH22" s="50">
        <f t="shared" si="9"/>
        <v>1336</v>
      </c>
      <c r="AI22" s="51">
        <f t="shared" si="8"/>
        <v>229.35622317596565</v>
      </c>
      <c r="AJ22" s="108">
        <v>0</v>
      </c>
      <c r="AK22" s="108">
        <v>1</v>
      </c>
      <c r="AL22" s="108">
        <v>1</v>
      </c>
      <c r="AM22" s="108">
        <v>1</v>
      </c>
      <c r="AN22" s="108">
        <v>1</v>
      </c>
      <c r="AO22" s="108">
        <v>0</v>
      </c>
      <c r="AP22" s="128">
        <v>9209557</v>
      </c>
      <c r="AQ22" s="128">
        <f t="shared" si="0"/>
        <v>0</v>
      </c>
      <c r="AR22" s="52"/>
      <c r="AS22" s="53" t="s">
        <v>101</v>
      </c>
      <c r="AV22" s="56" t="s">
        <v>110</v>
      </c>
      <c r="AY22" s="111"/>
    </row>
    <row r="23" spans="1:51" x14ac:dyDescent="0.25">
      <c r="A23" s="107" t="s">
        <v>128</v>
      </c>
      <c r="B23" s="41">
        <v>2.5</v>
      </c>
      <c r="C23" s="41">
        <v>0.54166666666666696</v>
      </c>
      <c r="D23" s="123">
        <v>6</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131</v>
      </c>
      <c r="P23" s="124">
        <v>135</v>
      </c>
      <c r="Q23" s="124">
        <v>51924498</v>
      </c>
      <c r="R23" s="47">
        <f t="shared" si="4"/>
        <v>5668</v>
      </c>
      <c r="S23" s="48">
        <f t="shared" si="5"/>
        <v>136.03200000000001</v>
      </c>
      <c r="T23" s="48">
        <f t="shared" si="6"/>
        <v>5.6680000000000001</v>
      </c>
      <c r="U23" s="125">
        <v>5.9</v>
      </c>
      <c r="V23" s="125">
        <f t="shared" si="7"/>
        <v>5.9</v>
      </c>
      <c r="W23" s="126" t="s">
        <v>133</v>
      </c>
      <c r="X23" s="128">
        <v>0</v>
      </c>
      <c r="Y23" s="128">
        <v>1025</v>
      </c>
      <c r="Z23" s="128">
        <v>1188</v>
      </c>
      <c r="AA23" s="128">
        <v>1185</v>
      </c>
      <c r="AB23" s="128">
        <v>1187</v>
      </c>
      <c r="AC23" s="49" t="s">
        <v>90</v>
      </c>
      <c r="AD23" s="49" t="s">
        <v>90</v>
      </c>
      <c r="AE23" s="49" t="s">
        <v>90</v>
      </c>
      <c r="AF23" s="127" t="s">
        <v>90</v>
      </c>
      <c r="AG23" s="127">
        <v>40399016</v>
      </c>
      <c r="AH23" s="50">
        <f t="shared" si="9"/>
        <v>1324</v>
      </c>
      <c r="AI23" s="51">
        <f t="shared" si="8"/>
        <v>233.59209597741707</v>
      </c>
      <c r="AJ23" s="108">
        <v>0</v>
      </c>
      <c r="AK23" s="108">
        <v>1</v>
      </c>
      <c r="AL23" s="108">
        <v>1</v>
      </c>
      <c r="AM23" s="108">
        <v>1</v>
      </c>
      <c r="AN23" s="108">
        <v>1</v>
      </c>
      <c r="AO23" s="108">
        <v>0</v>
      </c>
      <c r="AP23" s="128">
        <v>9209557</v>
      </c>
      <c r="AQ23" s="128">
        <f t="shared" si="0"/>
        <v>0</v>
      </c>
      <c r="AR23" s="52"/>
      <c r="AS23" s="53" t="s">
        <v>113</v>
      </c>
      <c r="AT23" s="55"/>
      <c r="AV23" s="57" t="s">
        <v>111</v>
      </c>
      <c r="AW23" s="58" t="s">
        <v>112</v>
      </c>
      <c r="AY23" s="111"/>
    </row>
    <row r="24" spans="1:51" x14ac:dyDescent="0.25">
      <c r="B24" s="41">
        <v>2.5416666666666701</v>
      </c>
      <c r="C24" s="41">
        <v>0.58333333333333404</v>
      </c>
      <c r="D24" s="123">
        <v>7</v>
      </c>
      <c r="E24" s="42">
        <f t="shared" si="1"/>
        <v>4.9295774647887329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130</v>
      </c>
      <c r="P24" s="124">
        <v>133</v>
      </c>
      <c r="Q24" s="124">
        <v>51930369</v>
      </c>
      <c r="R24" s="47">
        <f t="shared" si="4"/>
        <v>5871</v>
      </c>
      <c r="S24" s="48">
        <f t="shared" si="5"/>
        <v>140.904</v>
      </c>
      <c r="T24" s="48">
        <f t="shared" si="6"/>
        <v>5.8710000000000004</v>
      </c>
      <c r="U24" s="125">
        <v>5.6</v>
      </c>
      <c r="V24" s="125">
        <f t="shared" si="7"/>
        <v>5.6</v>
      </c>
      <c r="W24" s="126" t="s">
        <v>133</v>
      </c>
      <c r="X24" s="128">
        <v>0</v>
      </c>
      <c r="Y24" s="128">
        <v>1015</v>
      </c>
      <c r="Z24" s="128">
        <v>1188</v>
      </c>
      <c r="AA24" s="128">
        <v>1185</v>
      </c>
      <c r="AB24" s="128">
        <v>1187</v>
      </c>
      <c r="AC24" s="49" t="s">
        <v>90</v>
      </c>
      <c r="AD24" s="49" t="s">
        <v>90</v>
      </c>
      <c r="AE24" s="49" t="s">
        <v>90</v>
      </c>
      <c r="AF24" s="127" t="s">
        <v>90</v>
      </c>
      <c r="AG24" s="127">
        <v>40400416</v>
      </c>
      <c r="AH24" s="50">
        <f t="shared" si="9"/>
        <v>1400</v>
      </c>
      <c r="AI24" s="51">
        <f t="shared" si="8"/>
        <v>238.46022824050416</v>
      </c>
      <c r="AJ24" s="108">
        <v>0</v>
      </c>
      <c r="AK24" s="108">
        <v>1</v>
      </c>
      <c r="AL24" s="108">
        <v>1</v>
      </c>
      <c r="AM24" s="108">
        <v>1</v>
      </c>
      <c r="AN24" s="108">
        <v>1</v>
      </c>
      <c r="AO24" s="108">
        <v>0</v>
      </c>
      <c r="AP24" s="128">
        <v>9209557</v>
      </c>
      <c r="AQ24" s="128">
        <f t="shared" si="0"/>
        <v>0</v>
      </c>
      <c r="AR24" s="54">
        <v>0.72</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132</v>
      </c>
      <c r="P25" s="124">
        <v>135</v>
      </c>
      <c r="Q25" s="124">
        <v>51935695</v>
      </c>
      <c r="R25" s="47">
        <f t="shared" si="4"/>
        <v>5326</v>
      </c>
      <c r="S25" s="48">
        <f t="shared" si="5"/>
        <v>127.824</v>
      </c>
      <c r="T25" s="48">
        <f t="shared" si="6"/>
        <v>5.3259999999999996</v>
      </c>
      <c r="U25" s="125">
        <v>5.4</v>
      </c>
      <c r="V25" s="125">
        <f t="shared" si="7"/>
        <v>5.4</v>
      </c>
      <c r="W25" s="126" t="s">
        <v>133</v>
      </c>
      <c r="X25" s="128">
        <v>0</v>
      </c>
      <c r="Y25" s="128">
        <v>1016</v>
      </c>
      <c r="Z25" s="128">
        <v>1188</v>
      </c>
      <c r="AA25" s="128">
        <v>1185</v>
      </c>
      <c r="AB25" s="128">
        <v>1187</v>
      </c>
      <c r="AC25" s="49" t="s">
        <v>90</v>
      </c>
      <c r="AD25" s="49" t="s">
        <v>90</v>
      </c>
      <c r="AE25" s="49" t="s">
        <v>90</v>
      </c>
      <c r="AF25" s="127" t="s">
        <v>90</v>
      </c>
      <c r="AG25" s="127">
        <v>40401644</v>
      </c>
      <c r="AH25" s="50">
        <f t="shared" si="9"/>
        <v>1228</v>
      </c>
      <c r="AI25" s="51">
        <f t="shared" si="8"/>
        <v>230.56702966579047</v>
      </c>
      <c r="AJ25" s="108">
        <v>0</v>
      </c>
      <c r="AK25" s="108">
        <v>1</v>
      </c>
      <c r="AL25" s="108">
        <v>1</v>
      </c>
      <c r="AM25" s="108">
        <v>1</v>
      </c>
      <c r="AN25" s="108">
        <v>1</v>
      </c>
      <c r="AO25" s="108">
        <v>0</v>
      </c>
      <c r="AP25" s="128">
        <v>9209557</v>
      </c>
      <c r="AQ25" s="128">
        <f t="shared" si="0"/>
        <v>0</v>
      </c>
      <c r="AR25" s="52"/>
      <c r="AS25" s="53" t="s">
        <v>113</v>
      </c>
      <c r="AV25" s="59" t="s">
        <v>74</v>
      </c>
      <c r="AW25" s="59">
        <v>10.36</v>
      </c>
      <c r="AY25" s="111"/>
    </row>
    <row r="26" spans="1:51" x14ac:dyDescent="0.25">
      <c r="B26" s="41">
        <v>2.625</v>
      </c>
      <c r="C26" s="41">
        <v>0.66666666666666696</v>
      </c>
      <c r="D26" s="123">
        <v>7</v>
      </c>
      <c r="E26" s="42">
        <f t="shared" si="1"/>
        <v>4.9295774647887329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126</v>
      </c>
      <c r="P26" s="124">
        <v>134</v>
      </c>
      <c r="Q26" s="124">
        <v>51941075</v>
      </c>
      <c r="R26" s="47">
        <f t="shared" si="4"/>
        <v>5380</v>
      </c>
      <c r="S26" s="48">
        <f t="shared" si="5"/>
        <v>129.12</v>
      </c>
      <c r="T26" s="48">
        <f t="shared" si="6"/>
        <v>5.38</v>
      </c>
      <c r="U26" s="125">
        <v>5.3</v>
      </c>
      <c r="V26" s="125">
        <f t="shared" si="7"/>
        <v>5.3</v>
      </c>
      <c r="W26" s="126" t="s">
        <v>133</v>
      </c>
      <c r="X26" s="128">
        <v>0</v>
      </c>
      <c r="Y26" s="128">
        <v>1016</v>
      </c>
      <c r="Z26" s="128">
        <v>1168</v>
      </c>
      <c r="AA26" s="128">
        <v>1185</v>
      </c>
      <c r="AB26" s="128">
        <v>1167</v>
      </c>
      <c r="AC26" s="49" t="s">
        <v>90</v>
      </c>
      <c r="AD26" s="49" t="s">
        <v>90</v>
      </c>
      <c r="AE26" s="49" t="s">
        <v>90</v>
      </c>
      <c r="AF26" s="127" t="s">
        <v>90</v>
      </c>
      <c r="AG26" s="127">
        <v>40402952</v>
      </c>
      <c r="AH26" s="50">
        <f t="shared" si="9"/>
        <v>1308</v>
      </c>
      <c r="AI26" s="51">
        <f t="shared" si="8"/>
        <v>243.12267657992567</v>
      </c>
      <c r="AJ26" s="108">
        <v>0</v>
      </c>
      <c r="AK26" s="108">
        <v>1</v>
      </c>
      <c r="AL26" s="108">
        <v>1</v>
      </c>
      <c r="AM26" s="108">
        <v>1</v>
      </c>
      <c r="AN26" s="108">
        <v>1</v>
      </c>
      <c r="AO26" s="108">
        <v>0</v>
      </c>
      <c r="AP26" s="128">
        <v>9209557</v>
      </c>
      <c r="AQ26" s="128">
        <f t="shared" si="0"/>
        <v>0</v>
      </c>
      <c r="AR26" s="52"/>
      <c r="AS26" s="53" t="s">
        <v>113</v>
      </c>
      <c r="AV26" s="59" t="s">
        <v>114</v>
      </c>
      <c r="AW26" s="59">
        <v>1.01325</v>
      </c>
      <c r="AY26" s="111"/>
    </row>
    <row r="27" spans="1:51" x14ac:dyDescent="0.25">
      <c r="B27" s="41">
        <v>2.6666666666666701</v>
      </c>
      <c r="C27" s="41">
        <v>0.70833333333333404</v>
      </c>
      <c r="D27" s="123">
        <v>6</v>
      </c>
      <c r="E27" s="42">
        <f t="shared" si="1"/>
        <v>4.2253521126760569</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125</v>
      </c>
      <c r="P27" s="124">
        <v>133</v>
      </c>
      <c r="Q27" s="124">
        <v>51946574</v>
      </c>
      <c r="R27" s="47">
        <f t="shared" si="4"/>
        <v>5499</v>
      </c>
      <c r="S27" s="48">
        <f t="shared" si="5"/>
        <v>131.976</v>
      </c>
      <c r="T27" s="48">
        <f t="shared" si="6"/>
        <v>5.4989999999999997</v>
      </c>
      <c r="U27" s="125">
        <v>5</v>
      </c>
      <c r="V27" s="125">
        <f t="shared" si="7"/>
        <v>5</v>
      </c>
      <c r="W27" s="126" t="s">
        <v>133</v>
      </c>
      <c r="X27" s="128">
        <v>0</v>
      </c>
      <c r="Y27" s="128">
        <v>1026</v>
      </c>
      <c r="Z27" s="128">
        <v>1147</v>
      </c>
      <c r="AA27" s="128">
        <v>1185</v>
      </c>
      <c r="AB27" s="128">
        <v>1147</v>
      </c>
      <c r="AC27" s="49" t="s">
        <v>90</v>
      </c>
      <c r="AD27" s="49" t="s">
        <v>90</v>
      </c>
      <c r="AE27" s="49" t="s">
        <v>90</v>
      </c>
      <c r="AF27" s="127" t="s">
        <v>90</v>
      </c>
      <c r="AG27" s="127">
        <v>40404228</v>
      </c>
      <c r="AH27" s="50">
        <f t="shared" si="9"/>
        <v>1276</v>
      </c>
      <c r="AI27" s="51">
        <f t="shared" si="8"/>
        <v>232.04218948899802</v>
      </c>
      <c r="AJ27" s="108">
        <v>0</v>
      </c>
      <c r="AK27" s="108">
        <v>1</v>
      </c>
      <c r="AL27" s="108">
        <v>1</v>
      </c>
      <c r="AM27" s="108">
        <v>1</v>
      </c>
      <c r="AN27" s="108">
        <v>1</v>
      </c>
      <c r="AO27" s="108">
        <v>0</v>
      </c>
      <c r="AP27" s="128">
        <v>9209557</v>
      </c>
      <c r="AQ27" s="128">
        <f t="shared" si="0"/>
        <v>0</v>
      </c>
      <c r="AR27" s="52"/>
      <c r="AS27" s="53" t="s">
        <v>113</v>
      </c>
      <c r="AV27" s="59" t="s">
        <v>115</v>
      </c>
      <c r="AW27" s="59">
        <v>1</v>
      </c>
      <c r="AY27" s="111"/>
    </row>
    <row r="28" spans="1:51" x14ac:dyDescent="0.25">
      <c r="B28" s="41">
        <v>2.7083333333333299</v>
      </c>
      <c r="C28" s="41">
        <v>0.750000000000002</v>
      </c>
      <c r="D28" s="123">
        <v>6</v>
      </c>
      <c r="E28" s="42">
        <f t="shared" si="1"/>
        <v>4.2253521126760569</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126</v>
      </c>
      <c r="P28" s="124">
        <v>131</v>
      </c>
      <c r="Q28" s="124">
        <v>51951962</v>
      </c>
      <c r="R28" s="47">
        <f t="shared" si="4"/>
        <v>5388</v>
      </c>
      <c r="S28" s="48">
        <f t="shared" si="5"/>
        <v>129.31200000000001</v>
      </c>
      <c r="T28" s="48">
        <f t="shared" si="6"/>
        <v>5.3879999999999999</v>
      </c>
      <c r="U28" s="125">
        <v>4.7</v>
      </c>
      <c r="V28" s="125">
        <f t="shared" si="7"/>
        <v>4.7</v>
      </c>
      <c r="W28" s="126" t="s">
        <v>133</v>
      </c>
      <c r="X28" s="128">
        <v>0</v>
      </c>
      <c r="Y28" s="128">
        <v>1016</v>
      </c>
      <c r="Z28" s="128">
        <v>1147</v>
      </c>
      <c r="AA28" s="128">
        <v>1185</v>
      </c>
      <c r="AB28" s="128">
        <v>1147</v>
      </c>
      <c r="AC28" s="49" t="s">
        <v>90</v>
      </c>
      <c r="AD28" s="49" t="s">
        <v>90</v>
      </c>
      <c r="AE28" s="49" t="s">
        <v>90</v>
      </c>
      <c r="AF28" s="127" t="s">
        <v>90</v>
      </c>
      <c r="AG28" s="127">
        <v>40405460</v>
      </c>
      <c r="AH28" s="50">
        <f t="shared" si="9"/>
        <v>1232</v>
      </c>
      <c r="AI28" s="51">
        <f t="shared" si="8"/>
        <v>228.65627319970304</v>
      </c>
      <c r="AJ28" s="108">
        <v>0</v>
      </c>
      <c r="AK28" s="108">
        <v>1</v>
      </c>
      <c r="AL28" s="108">
        <v>1</v>
      </c>
      <c r="AM28" s="108">
        <v>1</v>
      </c>
      <c r="AN28" s="108">
        <v>1</v>
      </c>
      <c r="AO28" s="108">
        <v>0</v>
      </c>
      <c r="AP28" s="128">
        <v>9209557</v>
      </c>
      <c r="AQ28" s="128">
        <f t="shared" si="0"/>
        <v>0</v>
      </c>
      <c r="AR28" s="54">
        <v>1.02</v>
      </c>
      <c r="AS28" s="53" t="s">
        <v>113</v>
      </c>
      <c r="AV28" s="59" t="s">
        <v>116</v>
      </c>
      <c r="AW28" s="59">
        <v>101.325</v>
      </c>
      <c r="AY28" s="111"/>
    </row>
    <row r="29" spans="1:51" x14ac:dyDescent="0.25">
      <c r="B29" s="41">
        <v>2.75</v>
      </c>
      <c r="C29" s="41">
        <v>0.79166666666666896</v>
      </c>
      <c r="D29" s="123">
        <v>5</v>
      </c>
      <c r="E29" s="42">
        <f t="shared" si="1"/>
        <v>3.5211267605633805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126</v>
      </c>
      <c r="P29" s="124">
        <v>129</v>
      </c>
      <c r="Q29" s="124">
        <v>51957387</v>
      </c>
      <c r="R29" s="47">
        <f t="shared" si="4"/>
        <v>5425</v>
      </c>
      <c r="S29" s="48">
        <f t="shared" si="5"/>
        <v>130.19999999999999</v>
      </c>
      <c r="T29" s="48">
        <f t="shared" si="6"/>
        <v>5.4249999999999998</v>
      </c>
      <c r="U29" s="125">
        <v>4.3</v>
      </c>
      <c r="V29" s="125">
        <f t="shared" si="7"/>
        <v>4.3</v>
      </c>
      <c r="W29" s="126" t="s">
        <v>133</v>
      </c>
      <c r="X29" s="128">
        <v>0</v>
      </c>
      <c r="Y29" s="128">
        <v>1016</v>
      </c>
      <c r="Z29" s="128">
        <v>1157</v>
      </c>
      <c r="AA29" s="128">
        <v>1185</v>
      </c>
      <c r="AB29" s="128">
        <v>1147</v>
      </c>
      <c r="AC29" s="49" t="s">
        <v>90</v>
      </c>
      <c r="AD29" s="49" t="s">
        <v>90</v>
      </c>
      <c r="AE29" s="49" t="s">
        <v>90</v>
      </c>
      <c r="AF29" s="127" t="s">
        <v>90</v>
      </c>
      <c r="AG29" s="127">
        <v>40406700</v>
      </c>
      <c r="AH29" s="50">
        <f t="shared" si="9"/>
        <v>1240</v>
      </c>
      <c r="AI29" s="51">
        <f t="shared" si="8"/>
        <v>228.57142857142858</v>
      </c>
      <c r="AJ29" s="108">
        <v>0</v>
      </c>
      <c r="AK29" s="108">
        <v>1</v>
      </c>
      <c r="AL29" s="108">
        <v>1</v>
      </c>
      <c r="AM29" s="108">
        <v>1</v>
      </c>
      <c r="AN29" s="108">
        <v>1</v>
      </c>
      <c r="AO29" s="108">
        <v>0</v>
      </c>
      <c r="AP29" s="128">
        <v>9209557</v>
      </c>
      <c r="AQ29" s="128">
        <f t="shared" si="0"/>
        <v>0</v>
      </c>
      <c r="AR29" s="52"/>
      <c r="AS29" s="53" t="s">
        <v>113</v>
      </c>
      <c r="AY29" s="111"/>
    </row>
    <row r="30" spans="1:51" x14ac:dyDescent="0.25">
      <c r="B30" s="41">
        <v>2.7916666666666701</v>
      </c>
      <c r="C30" s="41">
        <v>0.83333333333333703</v>
      </c>
      <c r="D30" s="123">
        <v>7</v>
      </c>
      <c r="E30" s="42">
        <f t="shared" si="1"/>
        <v>4.9295774647887329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110</v>
      </c>
      <c r="P30" s="124">
        <v>123</v>
      </c>
      <c r="Q30" s="124">
        <v>51962844</v>
      </c>
      <c r="R30" s="47">
        <f t="shared" si="4"/>
        <v>5457</v>
      </c>
      <c r="S30" s="48">
        <f t="shared" si="5"/>
        <v>130.96799999999999</v>
      </c>
      <c r="T30" s="48">
        <f t="shared" si="6"/>
        <v>5.4569999999999999</v>
      </c>
      <c r="U30" s="125">
        <v>3.5</v>
      </c>
      <c r="V30" s="125">
        <f t="shared" si="7"/>
        <v>3.5</v>
      </c>
      <c r="W30" s="126" t="s">
        <v>144</v>
      </c>
      <c r="X30" s="128">
        <v>0</v>
      </c>
      <c r="Y30" s="128">
        <v>1077</v>
      </c>
      <c r="Z30" s="128">
        <v>1186</v>
      </c>
      <c r="AA30" s="128">
        <v>0</v>
      </c>
      <c r="AB30" s="128">
        <v>1187</v>
      </c>
      <c r="AC30" s="49" t="s">
        <v>90</v>
      </c>
      <c r="AD30" s="49" t="s">
        <v>90</v>
      </c>
      <c r="AE30" s="49" t="s">
        <v>90</v>
      </c>
      <c r="AF30" s="127" t="s">
        <v>90</v>
      </c>
      <c r="AG30" s="127">
        <v>40407820</v>
      </c>
      <c r="AH30" s="50">
        <f t="shared" si="9"/>
        <v>1120</v>
      </c>
      <c r="AI30" s="51">
        <f t="shared" si="8"/>
        <v>205.24097489463077</v>
      </c>
      <c r="AJ30" s="108">
        <v>0</v>
      </c>
      <c r="AK30" s="108">
        <v>1</v>
      </c>
      <c r="AL30" s="108">
        <v>1</v>
      </c>
      <c r="AM30" s="108">
        <v>0</v>
      </c>
      <c r="AN30" s="108">
        <v>1</v>
      </c>
      <c r="AO30" s="108">
        <v>0</v>
      </c>
      <c r="AP30" s="128">
        <v>9209557</v>
      </c>
      <c r="AQ30" s="128">
        <f t="shared" si="0"/>
        <v>0</v>
      </c>
      <c r="AR30" s="52"/>
      <c r="AS30" s="53" t="s">
        <v>113</v>
      </c>
      <c r="AV30" s="370" t="s">
        <v>117</v>
      </c>
      <c r="AW30" s="370"/>
      <c r="AY30" s="111"/>
    </row>
    <row r="31" spans="1:51" x14ac:dyDescent="0.25">
      <c r="B31" s="41">
        <v>2.8333333333333299</v>
      </c>
      <c r="C31" s="41">
        <v>0.875000000000004</v>
      </c>
      <c r="D31" s="123">
        <v>11</v>
      </c>
      <c r="E31" s="42">
        <f t="shared" si="1"/>
        <v>7.746478873239437</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110</v>
      </c>
      <c r="P31" s="124">
        <v>120</v>
      </c>
      <c r="Q31" s="124">
        <v>51967735</v>
      </c>
      <c r="R31" s="47">
        <f t="shared" si="4"/>
        <v>4891</v>
      </c>
      <c r="S31" s="48">
        <f t="shared" si="5"/>
        <v>117.384</v>
      </c>
      <c r="T31" s="48">
        <f t="shared" si="6"/>
        <v>4.891</v>
      </c>
      <c r="U31" s="125">
        <v>2.9</v>
      </c>
      <c r="V31" s="125">
        <f t="shared" si="7"/>
        <v>2.9</v>
      </c>
      <c r="W31" s="126" t="s">
        <v>144</v>
      </c>
      <c r="X31" s="128">
        <v>0</v>
      </c>
      <c r="Y31" s="128">
        <v>1036</v>
      </c>
      <c r="Z31" s="128">
        <v>1186</v>
      </c>
      <c r="AA31" s="128">
        <v>0</v>
      </c>
      <c r="AB31" s="128">
        <v>1187</v>
      </c>
      <c r="AC31" s="49" t="s">
        <v>90</v>
      </c>
      <c r="AD31" s="49" t="s">
        <v>90</v>
      </c>
      <c r="AE31" s="49" t="s">
        <v>90</v>
      </c>
      <c r="AF31" s="127" t="s">
        <v>90</v>
      </c>
      <c r="AG31" s="127">
        <v>40408820</v>
      </c>
      <c r="AH31" s="50">
        <f t="shared" si="9"/>
        <v>1000</v>
      </c>
      <c r="AI31" s="51">
        <f t="shared" si="8"/>
        <v>204.45716622367613</v>
      </c>
      <c r="AJ31" s="108">
        <v>0</v>
      </c>
      <c r="AK31" s="108">
        <v>1</v>
      </c>
      <c r="AL31" s="108">
        <v>1</v>
      </c>
      <c r="AM31" s="108">
        <v>0</v>
      </c>
      <c r="AN31" s="108">
        <v>1</v>
      </c>
      <c r="AO31" s="108">
        <v>0</v>
      </c>
      <c r="AP31" s="128">
        <v>9209557</v>
      </c>
      <c r="AQ31" s="128">
        <f t="shared" si="0"/>
        <v>0</v>
      </c>
      <c r="AR31" s="52"/>
      <c r="AS31" s="53" t="s">
        <v>113</v>
      </c>
      <c r="AV31" s="60" t="s">
        <v>29</v>
      </c>
      <c r="AW31" s="60" t="s">
        <v>74</v>
      </c>
      <c r="AY31" s="111"/>
    </row>
    <row r="32" spans="1:51" x14ac:dyDescent="0.25">
      <c r="B32" s="41">
        <v>2.875</v>
      </c>
      <c r="C32" s="41">
        <v>0.91666666666667096</v>
      </c>
      <c r="D32" s="123">
        <v>20</v>
      </c>
      <c r="E32" s="42">
        <f t="shared" si="1"/>
        <v>14.084507042253522</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103</v>
      </c>
      <c r="P32" s="124">
        <v>94</v>
      </c>
      <c r="Q32" s="124">
        <v>51971969</v>
      </c>
      <c r="R32" s="47">
        <f t="shared" si="4"/>
        <v>4234</v>
      </c>
      <c r="S32" s="48">
        <f t="shared" si="5"/>
        <v>101.616</v>
      </c>
      <c r="T32" s="48">
        <f t="shared" si="6"/>
        <v>4.234</v>
      </c>
      <c r="U32" s="125">
        <v>2.8</v>
      </c>
      <c r="V32" s="125">
        <f t="shared" si="7"/>
        <v>2.8</v>
      </c>
      <c r="W32" s="126" t="s">
        <v>125</v>
      </c>
      <c r="X32" s="128">
        <v>0</v>
      </c>
      <c r="Y32" s="128">
        <v>0</v>
      </c>
      <c r="Z32" s="128">
        <v>1098</v>
      </c>
      <c r="AA32" s="128">
        <v>0</v>
      </c>
      <c r="AB32" s="128">
        <v>1098</v>
      </c>
      <c r="AC32" s="49" t="s">
        <v>90</v>
      </c>
      <c r="AD32" s="49" t="s">
        <v>90</v>
      </c>
      <c r="AE32" s="49" t="s">
        <v>90</v>
      </c>
      <c r="AF32" s="127" t="s">
        <v>90</v>
      </c>
      <c r="AG32" s="127">
        <v>40409624</v>
      </c>
      <c r="AH32" s="50">
        <f t="shared" si="9"/>
        <v>804</v>
      </c>
      <c r="AI32" s="51">
        <f t="shared" si="8"/>
        <v>189.89135569201702</v>
      </c>
      <c r="AJ32" s="108">
        <v>0</v>
      </c>
      <c r="AK32" s="108">
        <v>0</v>
      </c>
      <c r="AL32" s="108">
        <v>1</v>
      </c>
      <c r="AM32" s="108">
        <v>0</v>
      </c>
      <c r="AN32" s="108">
        <v>1</v>
      </c>
      <c r="AO32" s="108">
        <v>0</v>
      </c>
      <c r="AP32" s="128">
        <v>9209557</v>
      </c>
      <c r="AQ32" s="128">
        <f t="shared" si="0"/>
        <v>0</v>
      </c>
      <c r="AR32" s="54">
        <v>0.76</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19</v>
      </c>
      <c r="E33" s="42">
        <f t="shared" si="1"/>
        <v>13.380281690140846</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123</v>
      </c>
      <c r="P33" s="124">
        <v>97</v>
      </c>
      <c r="Q33" s="124">
        <v>51975845</v>
      </c>
      <c r="R33" s="47">
        <f t="shared" si="4"/>
        <v>3876</v>
      </c>
      <c r="S33" s="48">
        <f t="shared" si="5"/>
        <v>93.024000000000001</v>
      </c>
      <c r="T33" s="48">
        <f t="shared" si="6"/>
        <v>3.8759999999999999</v>
      </c>
      <c r="U33" s="125">
        <v>4.2</v>
      </c>
      <c r="V33" s="125">
        <f t="shared" si="7"/>
        <v>4.2</v>
      </c>
      <c r="W33" s="126" t="s">
        <v>125</v>
      </c>
      <c r="X33" s="128">
        <v>0</v>
      </c>
      <c r="Y33" s="128">
        <v>0</v>
      </c>
      <c r="Z33" s="128">
        <v>1047</v>
      </c>
      <c r="AA33" s="128">
        <v>0</v>
      </c>
      <c r="AB33" s="128">
        <v>1047</v>
      </c>
      <c r="AC33" s="49" t="s">
        <v>90</v>
      </c>
      <c r="AD33" s="49" t="s">
        <v>90</v>
      </c>
      <c r="AE33" s="49" t="s">
        <v>90</v>
      </c>
      <c r="AF33" s="127" t="s">
        <v>90</v>
      </c>
      <c r="AG33" s="127">
        <v>40410308</v>
      </c>
      <c r="AH33" s="50">
        <f t="shared" si="9"/>
        <v>684</v>
      </c>
      <c r="AI33" s="51">
        <f t="shared" si="8"/>
        <v>176.47058823529412</v>
      </c>
      <c r="AJ33" s="108">
        <v>0</v>
      </c>
      <c r="AK33" s="108">
        <v>0</v>
      </c>
      <c r="AL33" s="108">
        <v>1</v>
      </c>
      <c r="AM33" s="108">
        <v>0</v>
      </c>
      <c r="AN33" s="108">
        <v>1</v>
      </c>
      <c r="AO33" s="108">
        <v>0.3</v>
      </c>
      <c r="AP33" s="128">
        <v>9210873</v>
      </c>
      <c r="AQ33" s="128">
        <f t="shared" si="0"/>
        <v>1316</v>
      </c>
      <c r="AR33" s="52"/>
      <c r="AS33" s="53" t="s">
        <v>113</v>
      </c>
      <c r="AY33" s="111"/>
    </row>
    <row r="34" spans="2:51" x14ac:dyDescent="0.25">
      <c r="B34" s="41">
        <v>2.9583333333333299</v>
      </c>
      <c r="C34" s="41">
        <v>1</v>
      </c>
      <c r="D34" s="123">
        <v>27</v>
      </c>
      <c r="E34" s="42">
        <f t="shared" si="1"/>
        <v>19.014084507042256</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106</v>
      </c>
      <c r="P34" s="124">
        <v>65</v>
      </c>
      <c r="Q34" s="124">
        <v>51978659</v>
      </c>
      <c r="R34" s="47">
        <f t="shared" si="4"/>
        <v>2814</v>
      </c>
      <c r="S34" s="48">
        <f t="shared" si="5"/>
        <v>67.536000000000001</v>
      </c>
      <c r="T34" s="48">
        <f t="shared" si="6"/>
        <v>2.8140000000000001</v>
      </c>
      <c r="U34" s="125">
        <v>5.4</v>
      </c>
      <c r="V34" s="125">
        <f t="shared" si="7"/>
        <v>5.4</v>
      </c>
      <c r="W34" s="126" t="s">
        <v>210</v>
      </c>
      <c r="X34" s="128">
        <v>0</v>
      </c>
      <c r="Y34" s="128">
        <v>0</v>
      </c>
      <c r="Z34" s="128">
        <v>998</v>
      </c>
      <c r="AA34" s="128">
        <v>0</v>
      </c>
      <c r="AB34" s="128">
        <v>0</v>
      </c>
      <c r="AC34" s="49" t="s">
        <v>90</v>
      </c>
      <c r="AD34" s="49" t="s">
        <v>90</v>
      </c>
      <c r="AE34" s="49" t="s">
        <v>90</v>
      </c>
      <c r="AF34" s="127" t="s">
        <v>90</v>
      </c>
      <c r="AG34" s="127">
        <v>40410672</v>
      </c>
      <c r="AH34" s="50">
        <f t="shared" si="9"/>
        <v>364</v>
      </c>
      <c r="AI34" s="51">
        <f t="shared" si="8"/>
        <v>129.35323383084577</v>
      </c>
      <c r="AJ34" s="108">
        <v>0</v>
      </c>
      <c r="AK34" s="108">
        <v>0</v>
      </c>
      <c r="AL34" s="108">
        <v>1</v>
      </c>
      <c r="AM34" s="108">
        <v>0</v>
      </c>
      <c r="AN34" s="108">
        <v>0</v>
      </c>
      <c r="AO34" s="108">
        <v>0.3</v>
      </c>
      <c r="AP34" s="128">
        <v>9212467</v>
      </c>
      <c r="AQ34" s="128">
        <f t="shared" si="0"/>
        <v>1594</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120294</v>
      </c>
      <c r="S35" s="67">
        <f>AVERAGE(S11:S34)</f>
        <v>120.29399999999998</v>
      </c>
      <c r="T35" s="67">
        <f>SUM(T11:T34)</f>
        <v>120.29399999999998</v>
      </c>
      <c r="U35" s="104"/>
      <c r="V35" s="104"/>
      <c r="W35" s="58"/>
      <c r="X35" s="96"/>
      <c r="Y35" s="97"/>
      <c r="Z35" s="97"/>
      <c r="AA35" s="97"/>
      <c r="AB35" s="98"/>
      <c r="AC35" s="96"/>
      <c r="AD35" s="97"/>
      <c r="AE35" s="98"/>
      <c r="AF35" s="99"/>
      <c r="AG35" s="68"/>
      <c r="AH35" s="69">
        <f>SUM(AH11:AH34)</f>
        <v>24972</v>
      </c>
      <c r="AI35" s="70">
        <f>$AH$35/$T35</f>
        <v>207.59140106738494</v>
      </c>
      <c r="AJ35" s="99"/>
      <c r="AK35" s="100"/>
      <c r="AL35" s="100"/>
      <c r="AM35" s="100"/>
      <c r="AN35" s="101"/>
      <c r="AO35" s="71"/>
      <c r="AP35" s="235">
        <v>7189</v>
      </c>
      <c r="AQ35" s="73">
        <f>SUM(AQ11:AQ34)</f>
        <v>7189</v>
      </c>
      <c r="AR35" s="74">
        <f>AVERAGE(AR11:AR34)</f>
        <v>0.92666666666666675</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118" t="s">
        <v>207</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175</v>
      </c>
      <c r="C41" s="116"/>
      <c r="D41" s="116"/>
      <c r="E41" s="116"/>
      <c r="F41" s="116"/>
      <c r="G41" s="116"/>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122" t="s">
        <v>130</v>
      </c>
      <c r="C42" s="116"/>
      <c r="D42" s="116"/>
      <c r="E42" s="121"/>
      <c r="F42" s="116"/>
      <c r="G42" s="116"/>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t="s">
        <v>128</v>
      </c>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21"/>
      <c r="G44" s="121"/>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17"/>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163</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91" t="s">
        <v>164</v>
      </c>
      <c r="C50" s="129"/>
      <c r="D50" s="129"/>
      <c r="E50" s="129"/>
      <c r="F50" s="116"/>
      <c r="G50" s="117"/>
      <c r="H50" s="117"/>
      <c r="I50" s="117"/>
      <c r="J50" s="117"/>
      <c r="K50" s="117"/>
      <c r="L50" s="117"/>
      <c r="M50" s="117"/>
      <c r="N50" s="117"/>
      <c r="O50" s="117"/>
      <c r="P50" s="117"/>
      <c r="Q50" s="120"/>
      <c r="R50" s="119"/>
      <c r="S50" s="119"/>
      <c r="T50" s="137"/>
      <c r="U50" s="112"/>
      <c r="V50" s="112"/>
      <c r="W50" s="112"/>
      <c r="X50" s="112"/>
      <c r="Y50" s="112"/>
      <c r="Z50" s="112"/>
      <c r="AA50" s="112"/>
      <c r="AB50" s="112"/>
      <c r="AC50" s="112"/>
      <c r="AK50" s="113"/>
      <c r="AL50" s="113"/>
      <c r="AM50" s="113"/>
      <c r="AN50" s="113"/>
      <c r="AO50" s="113"/>
      <c r="AP50" s="113"/>
      <c r="AQ50" s="114"/>
      <c r="AR50" s="109"/>
      <c r="AS50" s="109"/>
      <c r="AT50" s="111"/>
      <c r="AU50" s="107"/>
      <c r="AV50" s="107"/>
      <c r="AW50" s="107"/>
      <c r="AX50" s="107"/>
      <c r="AY50" s="107"/>
    </row>
    <row r="51" spans="2:51" x14ac:dyDescent="0.25">
      <c r="B51" s="118" t="s">
        <v>211</v>
      </c>
      <c r="C51" s="116"/>
      <c r="D51" s="116"/>
      <c r="E51" s="116"/>
      <c r="F51" s="130"/>
      <c r="G51" s="117"/>
      <c r="H51" s="117"/>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18" t="s">
        <v>209</v>
      </c>
      <c r="C52" s="116"/>
      <c r="D52" s="116"/>
      <c r="E52" s="116"/>
      <c r="F52" s="116"/>
      <c r="G52" s="116"/>
      <c r="H52" s="116"/>
      <c r="I52" s="117"/>
      <c r="J52" s="117"/>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2:51" x14ac:dyDescent="0.25">
      <c r="B53" s="204" t="s">
        <v>213</v>
      </c>
      <c r="C53" s="205"/>
      <c r="D53" s="205"/>
      <c r="E53" s="205"/>
      <c r="F53" s="205"/>
      <c r="G53" s="205"/>
      <c r="H53" s="205"/>
      <c r="I53" s="116"/>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5" t="s">
        <v>212</v>
      </c>
      <c r="C54" s="122"/>
      <c r="D54" s="116"/>
      <c r="E54" s="94"/>
      <c r="F54" s="116"/>
      <c r="G54" s="116"/>
      <c r="H54" s="116"/>
      <c r="I54" s="117"/>
      <c r="J54" s="117"/>
      <c r="K54" s="117"/>
      <c r="L54" s="117"/>
      <c r="M54" s="117"/>
      <c r="N54" s="117"/>
      <c r="O54" s="11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t="s">
        <v>215</v>
      </c>
      <c r="C55" s="122"/>
      <c r="D55" s="116"/>
      <c r="E55" s="94"/>
      <c r="F55" s="116"/>
      <c r="G55" s="116"/>
      <c r="H55" s="116"/>
      <c r="I55" s="116"/>
      <c r="J55" s="117"/>
      <c r="K55" s="117"/>
      <c r="L55" s="117"/>
      <c r="M55" s="117"/>
      <c r="N55" s="117"/>
      <c r="O55" s="117"/>
      <c r="P55" s="117"/>
      <c r="Q55" s="117"/>
      <c r="R55" s="117"/>
      <c r="S55" s="117"/>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94"/>
      <c r="F56" s="116"/>
      <c r="G56" s="116"/>
      <c r="H56" s="116"/>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116"/>
      <c r="F57" s="116"/>
      <c r="G57" s="116"/>
      <c r="H57" s="116"/>
      <c r="I57" s="116"/>
      <c r="J57" s="117"/>
      <c r="K57" s="117"/>
      <c r="L57" s="117"/>
      <c r="M57" s="117"/>
      <c r="N57" s="117"/>
      <c r="O57" s="117"/>
      <c r="P57" s="117"/>
      <c r="Q57" s="117"/>
      <c r="R57" s="117"/>
      <c r="S57" s="117"/>
      <c r="T57" s="120"/>
      <c r="U57" s="82"/>
      <c r="V57" s="82"/>
      <c r="W57" s="112"/>
      <c r="X57" s="112"/>
      <c r="Y57" s="112"/>
      <c r="Z57" s="92"/>
      <c r="AA57" s="112"/>
      <c r="AB57" s="112"/>
      <c r="AC57" s="112"/>
      <c r="AD57" s="112"/>
      <c r="AE57" s="112"/>
      <c r="AM57" s="113"/>
      <c r="AN57" s="113"/>
      <c r="AO57" s="113"/>
      <c r="AP57" s="113"/>
      <c r="AQ57" s="113"/>
      <c r="AR57" s="113"/>
      <c r="AS57" s="114"/>
      <c r="AV57" s="111"/>
      <c r="AW57" s="107"/>
      <c r="AX57" s="107"/>
      <c r="AY57" s="107"/>
    </row>
    <row r="58" spans="2:51" x14ac:dyDescent="0.25">
      <c r="B58" s="95"/>
      <c r="C58" s="115"/>
      <c r="D58" s="116"/>
      <c r="E58" s="116"/>
      <c r="F58" s="116"/>
      <c r="G58" s="116"/>
      <c r="H58" s="116"/>
      <c r="I58" s="94"/>
      <c r="J58" s="117"/>
      <c r="K58" s="117"/>
      <c r="L58" s="117"/>
      <c r="M58" s="117"/>
      <c r="N58" s="117"/>
      <c r="O58" s="117"/>
      <c r="P58" s="117"/>
      <c r="Q58" s="117"/>
      <c r="R58" s="117"/>
      <c r="S58" s="92"/>
      <c r="T58" s="92"/>
      <c r="U58" s="92"/>
      <c r="V58" s="92"/>
      <c r="W58" s="92"/>
      <c r="X58" s="92"/>
      <c r="Y58" s="92"/>
      <c r="Z58" s="83"/>
      <c r="AA58" s="92"/>
      <c r="AB58" s="92"/>
      <c r="AC58" s="92"/>
      <c r="AD58" s="92"/>
      <c r="AE58" s="92"/>
      <c r="AF58" s="92"/>
      <c r="AG58" s="92"/>
      <c r="AH58" s="92"/>
      <c r="AI58" s="92"/>
      <c r="AJ58" s="92"/>
      <c r="AK58" s="92"/>
      <c r="AL58" s="92"/>
      <c r="AM58" s="92"/>
      <c r="AN58" s="92"/>
      <c r="AO58" s="92"/>
      <c r="AP58" s="92"/>
      <c r="AQ58" s="92"/>
      <c r="AR58" s="92"/>
      <c r="AS58" s="92"/>
      <c r="AT58" s="92"/>
      <c r="AU58" s="92"/>
      <c r="AV58" s="111"/>
      <c r="AW58" s="107"/>
      <c r="AX58" s="107"/>
      <c r="AY58" s="107"/>
    </row>
    <row r="59" spans="2:51" x14ac:dyDescent="0.25">
      <c r="B59" s="95"/>
      <c r="C59" s="115"/>
      <c r="D59" s="94"/>
      <c r="E59" s="116"/>
      <c r="F59" s="116"/>
      <c r="G59" s="116"/>
      <c r="H59" s="116"/>
      <c r="I59" s="94"/>
      <c r="J59" s="92"/>
      <c r="K59" s="92"/>
      <c r="L59" s="92"/>
      <c r="M59" s="92"/>
      <c r="N59" s="92"/>
      <c r="O59" s="92"/>
      <c r="P59" s="92"/>
      <c r="Q59" s="92"/>
      <c r="R59" s="92"/>
      <c r="S59" s="92"/>
      <c r="T59" s="92"/>
      <c r="U59" s="92"/>
      <c r="V59" s="92"/>
      <c r="W59" s="83"/>
      <c r="X59" s="83"/>
      <c r="Y59" s="83"/>
      <c r="Z59" s="112"/>
      <c r="AA59" s="83"/>
      <c r="AB59" s="83"/>
      <c r="AC59" s="83"/>
      <c r="AD59" s="83"/>
      <c r="AE59" s="83"/>
      <c r="AF59" s="83"/>
      <c r="AG59" s="83"/>
      <c r="AH59" s="83"/>
      <c r="AI59" s="83"/>
      <c r="AJ59" s="83"/>
      <c r="AK59" s="83"/>
      <c r="AL59" s="83"/>
      <c r="AM59" s="83"/>
      <c r="AN59" s="83"/>
      <c r="AO59" s="83"/>
      <c r="AP59" s="83"/>
      <c r="AQ59" s="83"/>
      <c r="AR59" s="83"/>
      <c r="AS59" s="83"/>
      <c r="AT59" s="83"/>
      <c r="AU59" s="83"/>
      <c r="AV59" s="111"/>
      <c r="AW59" s="107"/>
      <c r="AX59" s="107"/>
      <c r="AY59" s="107"/>
    </row>
    <row r="60" spans="2:51" x14ac:dyDescent="0.25">
      <c r="B60" s="95"/>
      <c r="C60" s="122"/>
      <c r="D60" s="94"/>
      <c r="E60" s="116"/>
      <c r="F60" s="116"/>
      <c r="G60" s="116"/>
      <c r="H60" s="116"/>
      <c r="I60" s="116"/>
      <c r="J60" s="92"/>
      <c r="K60" s="92"/>
      <c r="L60" s="92"/>
      <c r="M60" s="92"/>
      <c r="N60" s="92"/>
      <c r="O60" s="92"/>
      <c r="P60" s="92"/>
      <c r="Q60" s="92"/>
      <c r="R60" s="92"/>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22"/>
      <c r="D61" s="116"/>
      <c r="E61" s="94"/>
      <c r="F61" s="116"/>
      <c r="G61" s="116"/>
      <c r="H61" s="116"/>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18"/>
      <c r="D62" s="116"/>
      <c r="E62" s="94"/>
      <c r="F62" s="116"/>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118"/>
      <c r="D63" s="116"/>
      <c r="E63" s="116"/>
      <c r="F63" s="94"/>
      <c r="G63" s="94"/>
      <c r="H63" s="94"/>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92"/>
      <c r="D64" s="116"/>
      <c r="E64" s="116"/>
      <c r="F64" s="94"/>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81"/>
      <c r="C65" s="122"/>
      <c r="D65" s="92"/>
      <c r="E65" s="116"/>
      <c r="F65" s="116"/>
      <c r="G65" s="116"/>
      <c r="H65" s="116"/>
      <c r="I65" s="92"/>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ht="229.5" customHeight="1" x14ac:dyDescent="0.25">
      <c r="B66" s="81"/>
      <c r="C66" s="118"/>
      <c r="D66" s="92"/>
      <c r="E66" s="116"/>
      <c r="F66" s="116"/>
      <c r="G66" s="116"/>
      <c r="H66" s="116"/>
      <c r="I66" s="116"/>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U66" s="107"/>
      <c r="AV66" s="111"/>
      <c r="AW66" s="107"/>
      <c r="AX66" s="107"/>
      <c r="AY66" s="107"/>
    </row>
    <row r="67" spans="1:51" x14ac:dyDescent="0.25">
      <c r="A67" s="112"/>
      <c r="B67" s="92"/>
      <c r="C67" s="122"/>
      <c r="D67" s="116"/>
      <c r="E67" s="92"/>
      <c r="F67" s="116"/>
      <c r="G67" s="116"/>
      <c r="H67" s="116"/>
      <c r="I67" s="113"/>
      <c r="J67" s="113"/>
      <c r="K67" s="113"/>
      <c r="L67" s="113"/>
      <c r="M67" s="113"/>
      <c r="N67" s="113"/>
      <c r="O67" s="114"/>
      <c r="P67" s="109"/>
      <c r="R67" s="111"/>
      <c r="AS67" s="107"/>
      <c r="AT67" s="107"/>
      <c r="AU67" s="107"/>
      <c r="AV67" s="107"/>
      <c r="AW67" s="107"/>
      <c r="AX67" s="107"/>
      <c r="AY67" s="107"/>
    </row>
    <row r="68" spans="1:51" x14ac:dyDescent="0.25">
      <c r="A68" s="112"/>
      <c r="B68" s="92"/>
      <c r="C68" s="90"/>
      <c r="D68" s="116"/>
      <c r="E68" s="92"/>
      <c r="F68" s="116"/>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F69" s="92"/>
      <c r="G69" s="92"/>
      <c r="H69" s="9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83"/>
      <c r="AS73" s="107"/>
      <c r="AT73" s="107"/>
      <c r="AU73" s="107"/>
      <c r="AV73" s="107"/>
      <c r="AW73" s="107"/>
      <c r="AX73" s="107"/>
      <c r="AY73" s="107"/>
    </row>
    <row r="74" spans="1:51" x14ac:dyDescent="0.25">
      <c r="A74" s="112"/>
      <c r="I74" s="113"/>
      <c r="J74" s="113"/>
      <c r="K74" s="113"/>
      <c r="L74" s="113"/>
      <c r="M74" s="113"/>
      <c r="N74" s="113"/>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R95" s="109"/>
      <c r="S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Q97" s="109"/>
      <c r="R97" s="109"/>
      <c r="S97" s="109"/>
      <c r="T97" s="109"/>
      <c r="AS97" s="107"/>
      <c r="AT97" s="107"/>
      <c r="AU97" s="107"/>
      <c r="AV97" s="107"/>
      <c r="AW97" s="107"/>
      <c r="AX97" s="107"/>
      <c r="AY97" s="107"/>
    </row>
    <row r="98" spans="15:51" x14ac:dyDescent="0.25">
      <c r="O98" s="13"/>
      <c r="P98" s="109"/>
      <c r="T98" s="109"/>
      <c r="AS98" s="107"/>
      <c r="AT98" s="107"/>
      <c r="AU98" s="107"/>
      <c r="AV98" s="107"/>
      <c r="AW98" s="107"/>
      <c r="AX98" s="107"/>
      <c r="AY98" s="107"/>
    </row>
    <row r="99" spans="15:51" x14ac:dyDescent="0.25">
      <c r="O99" s="109"/>
      <c r="Q99" s="109"/>
      <c r="R99" s="109"/>
      <c r="S99" s="109"/>
      <c r="AS99" s="107"/>
      <c r="AT99" s="107"/>
      <c r="AU99" s="107"/>
      <c r="AV99" s="107"/>
      <c r="AW99" s="107"/>
      <c r="AX99" s="107"/>
      <c r="AY99" s="107"/>
    </row>
    <row r="100" spans="15:51" x14ac:dyDescent="0.25">
      <c r="O100" s="13"/>
      <c r="P100" s="109"/>
      <c r="Q100" s="109"/>
      <c r="R100" s="109"/>
      <c r="S100" s="109"/>
      <c r="T100" s="109"/>
      <c r="AS100" s="107"/>
      <c r="AT100" s="107"/>
      <c r="AU100" s="107"/>
      <c r="AV100" s="107"/>
      <c r="AW100" s="107"/>
      <c r="AX100" s="107"/>
      <c r="AY100" s="107"/>
    </row>
    <row r="101" spans="15:51" x14ac:dyDescent="0.25">
      <c r="O101" s="13"/>
      <c r="P101" s="109"/>
      <c r="Q101" s="109"/>
      <c r="R101" s="109"/>
      <c r="S101" s="109"/>
      <c r="T101" s="109"/>
      <c r="U101" s="109"/>
      <c r="AS101" s="107"/>
      <c r="AT101" s="107"/>
      <c r="AU101" s="107"/>
      <c r="AV101" s="107"/>
      <c r="AW101" s="107"/>
      <c r="AX101" s="107"/>
      <c r="AY101" s="107"/>
    </row>
    <row r="102" spans="15:51" x14ac:dyDescent="0.25">
      <c r="O102" s="13"/>
      <c r="P102" s="109"/>
      <c r="T102" s="109"/>
      <c r="U102" s="109"/>
      <c r="AS102" s="107"/>
      <c r="AT102" s="107"/>
      <c r="AU102" s="107"/>
      <c r="AV102" s="107"/>
      <c r="AW102" s="107"/>
      <c r="AX102" s="107"/>
      <c r="AY102" s="107"/>
    </row>
    <row r="114" spans="45:51" x14ac:dyDescent="0.25">
      <c r="AS114" s="107"/>
      <c r="AT114" s="107"/>
      <c r="AU114" s="107"/>
      <c r="AV114" s="107"/>
      <c r="AW114" s="107"/>
      <c r="AX114" s="107"/>
      <c r="AY114" s="107"/>
    </row>
  </sheetData>
  <protectedRanges>
    <protectedRange sqref="N58:R58 B69 S60:T66 B61:B66 N61:R66 T43:T44 S56:T57 T55" name="Range2_12_5_1_1"/>
    <protectedRange sqref="N10 L10 L6 D6 D8 AD8 AF8 O8:U8 AJ8:AR8 AF10 AR11:AR34 L24:N31 N12:N23 N32:N34 E11:E34 G11:G34 W12:Y16 N11:AG11 O12:V34 X17:Y21 Z12:AG21 X22:AG34" name="Range1_16_3_1_1"/>
    <protectedRange sqref="I63 J61:M66 J58:M58 I66"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7:H67 F68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67:B68 J59:R60 D65:D66 I64:I65 Z57:Z58 S58:Y59 AA58:AU59 E67:E68 G68:H69 F69" name="Range2_2_1_10_1_1_1_2"/>
    <protectedRange sqref="C64" name="Range2_2_1_10_2_1_1_1"/>
    <protectedRange sqref="G64:H64 D61 F65 E63 N57:R57" name="Range2_12_1_6_1_1"/>
    <protectedRange sqref="D56:D57 I60:I62 I57:M57 G65:H66 G58:H60 E64:E65 F66:F67 F59:F61 E57:E59" name="Range2_2_12_1_7_1_1"/>
    <protectedRange sqref="D62:D63" name="Range2_1_1_1_1_11_1_2_1_1"/>
    <protectedRange sqref="E60 G61:H61 F62" name="Range2_2_2_9_1_1_1_1"/>
    <protectedRange sqref="D58" name="Range2_1_1_1_1_1_9_1_1_1_1"/>
    <protectedRange sqref="C62 C57" name="Range2_1_1_2_1_1"/>
    <protectedRange sqref="C61" name="Range2_1_2_2_1_1"/>
    <protectedRange sqref="C60" name="Range2_3_2_1_1"/>
    <protectedRange sqref="F57:F58 E56 G57:H57" name="Range2_2_12_1_1_1_1_1"/>
    <protectedRange sqref="C56" name="Range2_1_4_2_1_1_1"/>
    <protectedRange sqref="C58:C59" name="Range2_5_1_1_1"/>
    <protectedRange sqref="E61:E62 F63:F64 G62:H63 I58:I59" name="Range2_2_1_1_1_1"/>
    <protectedRange sqref="D59:D60" name="Range2_1_1_1_1_1_1_1_1"/>
    <protectedRange sqref="AS11:AS15" name="Range1_4_1_1_1_1"/>
    <protectedRange sqref="J11:J15 J26:J34" name="Range1_1_2_1_10_1_1_1_1"/>
    <protectedRange sqref="R73" name="Range2_2_1_10_1_1_1_1_1"/>
    <protectedRange sqref="T42" name="Range2_12_5_1_1_4"/>
    <protectedRange sqref="B41:B42" name="Range2_12_5_1_1_1"/>
    <protectedRange sqref="E41 F42:H42" name="Range2_2_12_1_7_1_1_1"/>
    <protectedRange sqref="D41" name="Range2_3_2_1_3_1_1_2_10_1_1_1_1_1"/>
    <protectedRange sqref="C41" name="Range2_1_1_1_1_11_1_2_1_1_1"/>
    <protectedRange sqref="S38:S41" name="Range2_12_3_1_1_1_1"/>
    <protectedRange sqref="D38:H38 N38:R41" name="Range2_12_1_3_1_1_1_1"/>
    <protectedRange sqref="I38:M38 F39:M41 E39:E40" name="Range2_2_12_1_6_1_1_1_1"/>
    <protectedRange sqref="D39:D40" name="Range2_1_1_1_1_11_1_1_1_1_1_1"/>
    <protectedRange sqref="C39:C40" name="Range2_1_2_1_1_1_1_1"/>
    <protectedRange sqref="C38" name="Range2_3_1_1_1_1_1"/>
    <protectedRange sqref="S42" name="Range2_12_5_1_1_4_1"/>
    <protectedRange sqref="Q42:R42" name="Range2_12_1_5_1_1_1_1_1"/>
    <protectedRange sqref="N42:P42" name="Range2_12_1_2_2_1_1_1_1_1"/>
    <protectedRange sqref="K42:M42" name="Range2_2_12_1_4_2_1_1_1_1_1"/>
    <protectedRange sqref="G43:H43" name="Range2_2_12_1_3_1_1_1_1_1_4_1_1"/>
    <protectedRange sqref="E42 F43" name="Range2_2_12_1_7_1_1_3_1_1"/>
    <protectedRange sqref="I42:J42" name="Range2_2_12_1_4_2_1_1_1_2_1_1"/>
    <protectedRange sqref="S43:S44" name="Range2_12_5_1_1_2_3_1"/>
    <protectedRange sqref="Q43:R43" name="Range2_12_1_6_1_1_1_1_2_1"/>
    <protectedRange sqref="N43:P43" name="Range2_12_1_2_3_1_1_1_1_2_1"/>
    <protectedRange sqref="I43:M43" name="Range2_2_12_1_4_3_1_1_1_1_2_1"/>
    <protectedRange sqref="D42" name="Range2_2_12_1_3_1_2_1_1_1_2_1_2_1"/>
    <protectedRange sqref="S55" name="Range2_12_2_1_1_1_2_1_1"/>
    <protectedRange sqref="T53:T54 T49" name="Range2_12_5_1_1_3"/>
    <protectedRange sqref="T47:T48" name="Range2_12_5_1_1_2_2"/>
    <protectedRange sqref="S53:S54 S47:S49" name="Range2_12_4_1_1_1_4_2_2_2"/>
    <protectedRange sqref="T46" name="Range2_12_5_1_1_2_1_1"/>
    <protectedRange sqref="T45" name="Range2_12_5_1_1_6_1_1_1_1_1_1_1"/>
    <protectedRange sqref="S45" name="Range2_12_5_1_1_5_3_1_1_1_1_1_1_1"/>
    <protectedRange sqref="S46" name="Range2_12_4_1_1_1_4_2_2_1_1"/>
    <protectedRange sqref="B58:B60" name="Range2_12_5_1_1_2"/>
    <protectedRange sqref="B57" name="Range2_12_5_1_1_2_1_4_1_1_1_2_1_1_1_1_1_1_1"/>
    <protectedRange sqref="B56" name="Range2_12_5_1_1_2_1"/>
    <protectedRange sqref="AG10 AP10 Q10" name="Range1_16_3_1_1_1_1_1"/>
    <protectedRange sqref="N56:R56" name="Range2_12_1_6_1_1_1_1"/>
    <protectedRange sqref="J56:M56" name="Range2_2_12_1_7_1_1_2_1"/>
    <protectedRange sqref="B55" name="Range2_12_5_1_1_2_1_2_1"/>
    <protectedRange sqref="I56" name="Range2_2_12_1_7_1_1_2_2_1_1_1"/>
    <protectedRange sqref="G56:H56" name="Range2_2_12_1_3_3_1_1_1_2_1_1_1_1_1_1_1_1_1_1_1_1_1_1_1_1_1"/>
    <protectedRange sqref="F56" name="Range2_2_12_1_3_1_2_1_1_1_3_1_1_1_1_1_3_1_1_1_1_1_1_1_1_1_1"/>
    <protectedRange sqref="D55:E55" name="Range2_2_12_1_3_1_2_1_1_1_3_1_1_1_1_1_1_1_2_1_1_1_1_1_1_1_1"/>
    <protectedRange sqref="Q55:R55" name="Range2_12_1_6_1_1_1_2_3_1_1_3_1_1_1_1_1_1_1_1_1_1"/>
    <protectedRange sqref="N55:P55" name="Range2_12_1_2_3_1_1_1_2_3_1_1_3_1_1_1_1_1_1_1_1_1_1"/>
    <protectedRange sqref="J55:M55" name="Range2_2_12_1_4_3_1_1_1_3_3_1_1_3_1_1_1_1_1_1_1_1_1_1"/>
    <protectedRange sqref="I55" name="Range2_2_12_1_7_1_1_2_2_1_1_1_1_1"/>
    <protectedRange sqref="B54" name="Range2_12_5_1_1_2_1_2_1_1_1"/>
    <protectedRange sqref="G55:H55" name="Range2_2_12_1_3_3_1_1_1_2_1_1_1_1_1_1_1_1_1_1_1_1_1_1_1_1_1_1_1"/>
    <protectedRange sqref="F55" name="Range2_2_12_1_3_1_2_1_1_1_3_1_1_1_1_1_3_1_1_1_1_1_1_1_1_2_1_1_1"/>
    <protectedRange sqref="D54:E54" name="Range2_2_12_1_3_1_2_1_1_1_3_1_1_1_1_1_1_1_2_1_1_1_1_1_1_1_1_1_1"/>
    <protectedRange sqref="G44:H44" name="Range2_2_12_1_3_1_1_1_1_1_4_1_1_1_1_1_1"/>
    <protectedRange sqref="E43 F44" name="Range2_2_12_1_7_1_1_3_1_1_1_1_1_1"/>
    <protectedRange sqref="Q44:R44" name="Range2_12_1_6_1_1_1_1_2_1_1_1_1_1"/>
    <protectedRange sqref="N44:P44" name="Range2_12_1_2_3_1_1_1_1_2_1_1_1_1_1"/>
    <protectedRange sqref="I44:M44" name="Range2_2_12_1_4_3_1_1_1_1_2_1_1_1_1_1"/>
    <protectedRange sqref="D43" name="Range2_2_12_1_3_1_2_1_1_1_2_1_2_1_1_1_1_1"/>
    <protectedRange sqref="Q51:Q52 R50" name="Range2_12_5_1_1_3_1_1_1_1_1"/>
    <protectedRange sqref="P51:P52 Q50" name="Range2_12_4_1_1_1_4_2_2_2_1_1_1_1_1"/>
    <protectedRange sqref="N51:O52 O50:P50 Q53:R54 Q47:R49" name="Range2_12_1_6_1_1_1_2_3_2_1_1_3_1_1_1_1_1"/>
    <protectedRange sqref="K51:M52 L50:N50 N53:P54 N47:P49" name="Range2_12_1_2_3_1_1_1_2_3_2_1_1_3_1_1_1_1_1"/>
    <protectedRange sqref="H51:J51 I50:K50 K53:M54 K47:M49 I52:J52" name="Range2_2_12_1_4_3_1_1_1_3_3_2_1_1_3_1_1_1_1_1"/>
    <protectedRange sqref="G51 H50 J53:J54 J47:J49" name="Range2_2_12_1_4_3_1_1_1_3_2_1_2_2_1_1_1_1_1"/>
    <protectedRange sqref="E49 G49:H49 D50:F50" name="Range2_2_12_1_3_1_2_1_1_1_2_1_1_1_1_1_1_2_1_1_1_1_1_1_1"/>
    <protectedRange sqref="C49 D48:E48" name="Range2_2_12_1_3_1_2_1_1_1_2_1_1_1_1_3_1_1_1_1_1_1_1_1_1"/>
    <protectedRange sqref="C50 D49 F49" name="Range2_2_12_1_3_1_2_1_1_1_3_1_1_1_1_1_3_1_1_1_1_1_1_1_2_1"/>
    <protectedRange sqref="F51 G50 I49" name="Range2_2_12_1_4_3_1_1_1_2_1_2_1_1_3_1_1_1_1_1_1_1_1_1_1_1"/>
    <protectedRange sqref="E46:E47 F47:H48" name="Range2_2_12_1_3_1_2_1_1_1_1_2_1_1_1_1_1_1_1_1_1_1_1"/>
    <protectedRange sqref="D46:D47" name="Range2_2_12_1_3_1_2_1_1_1_2_1_2_3_1_1_1_1_1_1_1_1_1"/>
    <protectedRange sqref="Q45:R45" name="Range2_12_1_6_1_1_1_2_3_2_1_1_2_1_1_1_1_1_1_1_1_1_1"/>
    <protectedRange sqref="N45:P45" name="Range2_12_1_2_3_1_1_1_2_3_2_1_1_2_1_1_1_1_1_1_1_1_1_1"/>
    <protectedRange sqref="J45:M45" name="Range2_2_12_1_4_3_1_1_1_3_3_2_1_1_2_1_1_1_1_1_1_1_1_1_1"/>
    <protectedRange sqref="I45" name="Range2_2_12_1_4_3_1_1_1_2_1_2_2_1_2_1_1_1_1_1_1_1_1_1_1"/>
    <protectedRange sqref="G45:H45 D44:E44" name="Range2_2_12_1_3_1_2_1_1_1_2_1_3_2_1_2_1_1_1_1_1_1_1_1_1_1"/>
    <protectedRange sqref="F45" name="Range2_2_12_1_3_1_2_1_1_1_1_1_2_2_1_2_1_1_1_1_1_1_1_1_1_1"/>
    <protectedRange sqref="Q46:R46" name="Range2_12_1_6_1_1_1_2_3_2_1_1_1_1_1_1_1_1_1"/>
    <protectedRange sqref="N46:P46" name="Range2_12_1_2_3_1_1_1_2_3_2_1_1_1_1_1_1_1_1_1"/>
    <protectedRange sqref="K46:M46" name="Range2_2_12_1_4_3_1_1_1_3_3_2_1_1_1_1_1_1_1_1_1"/>
    <protectedRange sqref="J46" name="Range2_2_12_1_4_3_1_1_1_3_2_1_2_1_1_1_1_1_1_1"/>
    <protectedRange sqref="D45:E45" name="Range2_2_12_1_3_1_2_1_1_1_2_1_2_3_2_1_1_1_1_1_1_1"/>
    <protectedRange sqref="I46" name="Range2_2_12_1_4_2_1_1_1_4_1_2_1_1_1_2_1_1_1_1_1_1_1"/>
    <protectedRange sqref="F46:H46" name="Range2_2_12_1_3_1_1_1_1_1_4_1_2_1_2_1_2_1_1_1_1_1_1_1"/>
    <protectedRange sqref="I47:I48" name="Range2_2_12_1_4_2_1_1_1_4_1_2_1_1_1_2_2_1_1_1_1_1_1"/>
    <protectedRange sqref="I53" name="Range2_2_12_1_7_1_1_2_2_2_1_1_1_1"/>
    <protectedRange sqref="I54" name="Range2_2_12_1_4_3_1_1_1_3_3_1_1_3_1_1_1_1_1_1_2_1_1_1_1_1_1"/>
    <protectedRange sqref="G52:H52" name="Range2_2_12_1_3_1_2_1_1_1_2_1_1_1_1_1_1_2_1_1_1_1_1_1_1_1_1_1_1"/>
    <protectedRange sqref="D51:E51" name="Range2_2_12_1_3_1_2_1_1_1_2_1_1_1_1_3_1_1_1_1_1_2_1_2_1_1_1_1_1"/>
    <protectedRange sqref="F52" name="Range2_2_12_1_3_1_2_1_1_1_3_1_1_1_1_1_3_1_1_1_1_1_1_1_2_1_1_1_1_1"/>
    <protectedRange sqref="E52 F53:H53" name="Range2_2_12_1_3_1_2_1_1_1_1_2_1_1_1_1_1_1_2_1_1_1_1_1_1_1"/>
    <protectedRange sqref="D52" name="Range2_2_12_1_3_1_2_1_1_1_2_1_2_3_1_1_1_1_1_1_1_1_1_1_1_1"/>
    <protectedRange sqref="G54:H54" name="Range2_2_12_1_3_1_2_1_1_1_2_1_1_1_1_1_1_2_1_1_1_1_1_2_1_1_1_1_1_1"/>
    <protectedRange sqref="D53:E53" name="Range2_2_12_1_3_1_2_1_1_1_2_1_1_1_1_3_1_1_1_1_1_2_1_1_1_1_1_1_1_1"/>
    <protectedRange sqref="F54" name="Range2_2_12_1_3_1_2_1_1_1_3_1_1_1_1_1_3_1_1_1_1_1_1_1_1_1_1_1_1_1_1"/>
    <protectedRange sqref="F11:F22" name="Range1_16_3_1_1_2_1_1_1_2_1_1"/>
    <protectedRange sqref="W17:W34" name="Range1_16_3_1_1_1_1_2_1_1_1_1_1"/>
    <protectedRange sqref="B51" name="Range2_12_5_1_1_1_2_2_1_1_1_1_1_1_1_1_1_1_1_2_1_1_1_1_1_1_1_1_1_3_1_3_1_2_1_1_1_1_1_1_1_1_1_1_1_1_1_2_1_1_1_1_1_2_1_1"/>
    <protectedRange sqref="B52" name="Range2_12_5_1_1_1_1_1_2_1_2_1_1_1_2_1_1_1_1_1_1_1_1_1_1_2_1_1_1_1_1_2_1_1"/>
    <protectedRange sqref="B44" name="Range2_12_5_1_1_1_2_2_1_1_1_1_1_1_1_1_1_1_1_1_1_1_1_1_1_1_1_1_1_1_1_1_1_1_1_1_1_1_1_1_1_1_1_1_1_1_1"/>
    <protectedRange sqref="B45" name="Range2_12_5_1_1_1_2_2_1_1_1_1_1_1_1_1_1_1_1_2_1_1_1_1_1_1_1_1_1_1_1_1_1_1_1_1_1_1_1_1_1_1_1_1_1_1_1_1_1_1_1_1_1_1_1_1_1_1_1_1_1_1_1"/>
    <protectedRange sqref="B43" name="Range2_12_5_1_1_1_2_1_1_1_1_1_1_1_1_1_1_1_2_1_1_1_1_1_1_1_1_1_1_1_1_1_1_1_1_1_1_1_1_1_1_1"/>
    <protectedRange sqref="B46" name="Range2_12_5_1_1_1_2_2_1_1_1_1_1_1_1_1_1_1_1_2_1_1_1_2_1_1_1_2_1_1_1_3_1_1_1_1_1_1_1_1_1_1_1_1_1_1_1_1_1_1_1_1_1_1_1_1_1_1_1_1_1_1_1_1_1_1_1_1_1_1"/>
    <protectedRange sqref="B47" name="Range2_12_5_1_1_1_2_1_1_1_1_1_1_1_1_1_1_1_2_1_2_1_1_1_1_1_1_1_1_1_2_1_1_1_1_1_1_1_1_1_1_1_1_1_1_1_1_1_1_1_1_1_1"/>
    <protectedRange sqref="B48" name="Range2_12_5_1_1_1_1_1_2_1_1_1_1_1_1_1_1_1_1_1_1_1_1_1_1_1_1_1_1_2_1_1_1_1_1"/>
    <protectedRange sqref="B49" name="Range2_12_5_1_1_1_1_1_2_1_1_2_1_1_1_1_1_1_1_1_1_1_1_1_1_1_1_1_1_2_1_1_1_1_1"/>
    <protectedRange sqref="B50" name="Range2_12_5_1_1_1_2_2_1_1_1_1_1_1_1_1_1_1_1_2_1_1_1_2_1_1_1_1_1_1_1_1_1_1_1_1_1_1_1_1_2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285" priority="5" operator="containsText" text="N/A">
      <formula>NOT(ISERROR(SEARCH("N/A",X11)))</formula>
    </cfRule>
    <cfRule type="cellIs" dxfId="284" priority="23" operator="equal">
      <formula>0</formula>
    </cfRule>
  </conditionalFormatting>
  <conditionalFormatting sqref="X11:AE34">
    <cfRule type="cellIs" dxfId="283" priority="22" operator="greaterThanOrEqual">
      <formula>1185</formula>
    </cfRule>
  </conditionalFormatting>
  <conditionalFormatting sqref="X11:AE34">
    <cfRule type="cellIs" dxfId="282" priority="21" operator="between">
      <formula>0.1</formula>
      <formula>1184</formula>
    </cfRule>
  </conditionalFormatting>
  <conditionalFormatting sqref="X8 AJ11:AO34">
    <cfRule type="cellIs" dxfId="281" priority="20" operator="equal">
      <formula>0</formula>
    </cfRule>
  </conditionalFormatting>
  <conditionalFormatting sqref="X8 AJ11:AO34">
    <cfRule type="cellIs" dxfId="280" priority="19" operator="greaterThan">
      <formula>1179</formula>
    </cfRule>
  </conditionalFormatting>
  <conditionalFormatting sqref="X8 AJ11:AO34">
    <cfRule type="cellIs" dxfId="279" priority="18" operator="greaterThan">
      <formula>99</formula>
    </cfRule>
  </conditionalFormatting>
  <conditionalFormatting sqref="X8 AJ11:AO34">
    <cfRule type="cellIs" dxfId="278" priority="17" operator="greaterThan">
      <formula>0.99</formula>
    </cfRule>
  </conditionalFormatting>
  <conditionalFormatting sqref="AB8">
    <cfRule type="cellIs" dxfId="277" priority="16" operator="equal">
      <formula>0</formula>
    </cfRule>
  </conditionalFormatting>
  <conditionalFormatting sqref="AB8">
    <cfRule type="cellIs" dxfId="276" priority="15" operator="greaterThan">
      <formula>1179</formula>
    </cfRule>
  </conditionalFormatting>
  <conditionalFormatting sqref="AB8">
    <cfRule type="cellIs" dxfId="275" priority="14" operator="greaterThan">
      <formula>99</formula>
    </cfRule>
  </conditionalFormatting>
  <conditionalFormatting sqref="AB8">
    <cfRule type="cellIs" dxfId="274" priority="13" operator="greaterThan">
      <formula>0.99</formula>
    </cfRule>
  </conditionalFormatting>
  <conditionalFormatting sqref="AQ11:AQ34">
    <cfRule type="cellIs" dxfId="273" priority="12" operator="equal">
      <formula>0</formula>
    </cfRule>
  </conditionalFormatting>
  <conditionalFormatting sqref="AQ11:AQ34">
    <cfRule type="cellIs" dxfId="272" priority="11" operator="greaterThan">
      <formula>1179</formula>
    </cfRule>
  </conditionalFormatting>
  <conditionalFormatting sqref="AQ11:AQ34">
    <cfRule type="cellIs" dxfId="271" priority="10" operator="greaterThan">
      <formula>99</formula>
    </cfRule>
  </conditionalFormatting>
  <conditionalFormatting sqref="AQ11:AQ34">
    <cfRule type="cellIs" dxfId="270" priority="9" operator="greaterThan">
      <formula>0.99</formula>
    </cfRule>
  </conditionalFormatting>
  <conditionalFormatting sqref="AI11:AI34">
    <cfRule type="cellIs" dxfId="269" priority="8" operator="greaterThan">
      <formula>$AI$8</formula>
    </cfRule>
  </conditionalFormatting>
  <conditionalFormatting sqref="AH11:AH34">
    <cfRule type="cellIs" dxfId="268" priority="6" operator="greaterThan">
      <formula>$AH$8</formula>
    </cfRule>
    <cfRule type="cellIs" dxfId="267" priority="7" operator="greaterThan">
      <formula>$AH$8</formula>
    </cfRule>
  </conditionalFormatting>
  <conditionalFormatting sqref="AP11:AP34">
    <cfRule type="cellIs" dxfId="266" priority="4" operator="equal">
      <formula>0</formula>
    </cfRule>
  </conditionalFormatting>
  <conditionalFormatting sqref="AP11:AP34">
    <cfRule type="cellIs" dxfId="265" priority="3" operator="greaterThan">
      <formula>1179</formula>
    </cfRule>
  </conditionalFormatting>
  <conditionalFormatting sqref="AP11:AP34">
    <cfRule type="cellIs" dxfId="264" priority="2" operator="greaterThan">
      <formula>99</formula>
    </cfRule>
  </conditionalFormatting>
  <conditionalFormatting sqref="AP11:AP34">
    <cfRule type="cellIs" dxfId="263"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4"/>
  <sheetViews>
    <sheetView topLeftCell="J10" workbookViewId="0">
      <selection activeCell="W16" sqref="W16"/>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37"/>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41" t="s">
        <v>10</v>
      </c>
      <c r="I7" s="240" t="s">
        <v>11</v>
      </c>
      <c r="J7" s="240" t="s">
        <v>12</v>
      </c>
      <c r="K7" s="240" t="s">
        <v>13</v>
      </c>
      <c r="L7" s="13"/>
      <c r="M7" s="13"/>
      <c r="N7" s="13"/>
      <c r="O7" s="241" t="s">
        <v>14</v>
      </c>
      <c r="P7" s="346" t="s">
        <v>15</v>
      </c>
      <c r="Q7" s="348"/>
      <c r="R7" s="348"/>
      <c r="S7" s="348"/>
      <c r="T7" s="347"/>
      <c r="U7" s="359" t="s">
        <v>16</v>
      </c>
      <c r="V7" s="359"/>
      <c r="W7" s="240" t="s">
        <v>17</v>
      </c>
      <c r="X7" s="346" t="s">
        <v>18</v>
      </c>
      <c r="Y7" s="347"/>
      <c r="Z7" s="346" t="s">
        <v>19</v>
      </c>
      <c r="AA7" s="347"/>
      <c r="AB7" s="346" t="s">
        <v>20</v>
      </c>
      <c r="AC7" s="347"/>
      <c r="AD7" s="346" t="s">
        <v>21</v>
      </c>
      <c r="AE7" s="347"/>
      <c r="AF7" s="240" t="s">
        <v>22</v>
      </c>
      <c r="AG7" s="240" t="s">
        <v>23</v>
      </c>
      <c r="AH7" s="240" t="s">
        <v>24</v>
      </c>
      <c r="AI7" s="240" t="s">
        <v>25</v>
      </c>
      <c r="AJ7" s="346" t="s">
        <v>26</v>
      </c>
      <c r="AK7" s="348"/>
      <c r="AL7" s="348"/>
      <c r="AM7" s="348"/>
      <c r="AN7" s="347"/>
      <c r="AO7" s="346" t="s">
        <v>27</v>
      </c>
      <c r="AP7" s="348"/>
      <c r="AQ7" s="347"/>
      <c r="AR7" s="240" t="s">
        <v>28</v>
      </c>
      <c r="AS7" s="28"/>
      <c r="AT7" s="13"/>
      <c r="AU7" s="13"/>
      <c r="AV7" s="13"/>
      <c r="AW7" s="13"/>
      <c r="AX7" s="13"/>
      <c r="AY7" s="13"/>
    </row>
    <row r="8" spans="1:51" x14ac:dyDescent="0.25">
      <c r="B8" s="349">
        <v>42265</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24852</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40" t="s">
        <v>44</v>
      </c>
      <c r="M9" s="359" t="s">
        <v>45</v>
      </c>
      <c r="N9" s="34" t="s">
        <v>46</v>
      </c>
      <c r="O9" s="367" t="s">
        <v>47</v>
      </c>
      <c r="P9" s="367" t="s">
        <v>48</v>
      </c>
      <c r="Q9" s="35" t="s">
        <v>49</v>
      </c>
      <c r="R9" s="374" t="s">
        <v>50</v>
      </c>
      <c r="S9" s="375"/>
      <c r="T9" s="376"/>
      <c r="U9" s="238" t="s">
        <v>51</v>
      </c>
      <c r="V9" s="238" t="s">
        <v>52</v>
      </c>
      <c r="W9" s="362" t="s">
        <v>53</v>
      </c>
      <c r="X9" s="380" t="s">
        <v>54</v>
      </c>
      <c r="Y9" s="381"/>
      <c r="Z9" s="381"/>
      <c r="AA9" s="381"/>
      <c r="AB9" s="381"/>
      <c r="AC9" s="381"/>
      <c r="AD9" s="381"/>
      <c r="AE9" s="382"/>
      <c r="AF9" s="236" t="s">
        <v>55</v>
      </c>
      <c r="AG9" s="236" t="s">
        <v>56</v>
      </c>
      <c r="AH9" s="369" t="s">
        <v>57</v>
      </c>
      <c r="AI9" s="383" t="s">
        <v>58</v>
      </c>
      <c r="AJ9" s="238" t="s">
        <v>59</v>
      </c>
      <c r="AK9" s="238" t="s">
        <v>60</v>
      </c>
      <c r="AL9" s="238" t="s">
        <v>61</v>
      </c>
      <c r="AM9" s="238" t="s">
        <v>62</v>
      </c>
      <c r="AN9" s="238" t="s">
        <v>63</v>
      </c>
      <c r="AO9" s="238" t="s">
        <v>64</v>
      </c>
      <c r="AP9" s="238" t="s">
        <v>65</v>
      </c>
      <c r="AQ9" s="367" t="s">
        <v>66</v>
      </c>
      <c r="AR9" s="238" t="s">
        <v>67</v>
      </c>
      <c r="AS9" s="369" t="s">
        <v>68</v>
      </c>
      <c r="AV9" s="36" t="s">
        <v>69</v>
      </c>
      <c r="AW9" s="36" t="s">
        <v>70</v>
      </c>
      <c r="AY9" s="37" t="s">
        <v>71</v>
      </c>
    </row>
    <row r="10" spans="1:51" x14ac:dyDescent="0.25">
      <c r="B10" s="238" t="s">
        <v>72</v>
      </c>
      <c r="C10" s="238" t="s">
        <v>73</v>
      </c>
      <c r="D10" s="238" t="s">
        <v>74</v>
      </c>
      <c r="E10" s="238" t="s">
        <v>75</v>
      </c>
      <c r="F10" s="238" t="s">
        <v>74</v>
      </c>
      <c r="G10" s="238" t="s">
        <v>75</v>
      </c>
      <c r="H10" s="366"/>
      <c r="I10" s="238" t="s">
        <v>75</v>
      </c>
      <c r="J10" s="238" t="s">
        <v>75</v>
      </c>
      <c r="K10" s="238" t="s">
        <v>75</v>
      </c>
      <c r="L10" s="29" t="s">
        <v>29</v>
      </c>
      <c r="M10" s="359"/>
      <c r="N10" s="29" t="s">
        <v>29</v>
      </c>
      <c r="O10" s="368"/>
      <c r="P10" s="368"/>
      <c r="Q10" s="2">
        <f>'SEPT 17'!$Q$34</f>
        <v>51978659</v>
      </c>
      <c r="R10" s="377"/>
      <c r="S10" s="378"/>
      <c r="T10" s="379"/>
      <c r="U10" s="238" t="s">
        <v>75</v>
      </c>
      <c r="V10" s="238" t="s">
        <v>75</v>
      </c>
      <c r="W10" s="362"/>
      <c r="X10" s="38" t="s">
        <v>76</v>
      </c>
      <c r="Y10" s="38" t="s">
        <v>77</v>
      </c>
      <c r="Z10" s="38" t="s">
        <v>78</v>
      </c>
      <c r="AA10" s="38" t="s">
        <v>79</v>
      </c>
      <c r="AB10" s="38" t="s">
        <v>80</v>
      </c>
      <c r="AC10" s="38" t="s">
        <v>81</v>
      </c>
      <c r="AD10" s="38" t="s">
        <v>82</v>
      </c>
      <c r="AE10" s="38" t="s">
        <v>83</v>
      </c>
      <c r="AF10" s="39"/>
      <c r="AG10" s="2">
        <f>'SEPT 17'!AG34:AG34</f>
        <v>40410672</v>
      </c>
      <c r="AH10" s="369"/>
      <c r="AI10" s="384"/>
      <c r="AJ10" s="238" t="s">
        <v>84</v>
      </c>
      <c r="AK10" s="238" t="s">
        <v>84</v>
      </c>
      <c r="AL10" s="238" t="s">
        <v>84</v>
      </c>
      <c r="AM10" s="238" t="s">
        <v>84</v>
      </c>
      <c r="AN10" s="238" t="s">
        <v>84</v>
      </c>
      <c r="AO10" s="238" t="s">
        <v>84</v>
      </c>
      <c r="AP10" s="2">
        <f>'SEPT 17'!AP34:AP34</f>
        <v>9212467</v>
      </c>
      <c r="AQ10" s="368"/>
      <c r="AR10" s="239" t="s">
        <v>85</v>
      </c>
      <c r="AS10" s="369"/>
      <c r="AV10" s="40" t="s">
        <v>86</v>
      </c>
      <c r="AW10" s="40" t="s">
        <v>87</v>
      </c>
      <c r="AY10" s="84" t="s">
        <v>126</v>
      </c>
    </row>
    <row r="11" spans="1:51" x14ac:dyDescent="0.25">
      <c r="B11" s="41">
        <v>2</v>
      </c>
      <c r="C11" s="41">
        <v>4.1666666666666664E-2</v>
      </c>
      <c r="D11" s="123">
        <v>26</v>
      </c>
      <c r="E11" s="42">
        <f>D11/1.42</f>
        <v>18.30985915492958</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100</v>
      </c>
      <c r="P11" s="124">
        <v>63</v>
      </c>
      <c r="Q11" s="124">
        <v>51981344</v>
      </c>
      <c r="R11" s="47">
        <f>IF(ISBLANK(Q11),"-",Q11-Q10)</f>
        <v>2685</v>
      </c>
      <c r="S11" s="48">
        <f>R11*24/1000</f>
        <v>64.44</v>
      </c>
      <c r="T11" s="48">
        <f>R11/1000</f>
        <v>2.6850000000000001</v>
      </c>
      <c r="U11" s="125">
        <v>7.6</v>
      </c>
      <c r="V11" s="125">
        <f>U11</f>
        <v>7.6</v>
      </c>
      <c r="W11" s="126" t="s">
        <v>210</v>
      </c>
      <c r="X11" s="128">
        <v>0</v>
      </c>
      <c r="Y11" s="128">
        <v>0</v>
      </c>
      <c r="Z11" s="128">
        <v>996</v>
      </c>
      <c r="AA11" s="128">
        <v>0</v>
      </c>
      <c r="AB11" s="128">
        <v>0</v>
      </c>
      <c r="AC11" s="49" t="s">
        <v>90</v>
      </c>
      <c r="AD11" s="49" t="s">
        <v>90</v>
      </c>
      <c r="AE11" s="49" t="s">
        <v>90</v>
      </c>
      <c r="AF11" s="127" t="s">
        <v>90</v>
      </c>
      <c r="AG11" s="127">
        <v>40410980</v>
      </c>
      <c r="AH11" s="50">
        <f>IF(ISBLANK(AG11),"-",AG11-AG10)</f>
        <v>308</v>
      </c>
      <c r="AI11" s="51">
        <f>AH11/T11</f>
        <v>114.71135940409683</v>
      </c>
      <c r="AJ11" s="108">
        <v>0</v>
      </c>
      <c r="AK11" s="108">
        <v>0</v>
      </c>
      <c r="AL11" s="108">
        <v>1</v>
      </c>
      <c r="AM11" s="108">
        <v>0</v>
      </c>
      <c r="AN11" s="108">
        <v>0</v>
      </c>
      <c r="AO11" s="108">
        <v>0.3</v>
      </c>
      <c r="AP11" s="128">
        <v>9214056</v>
      </c>
      <c r="AQ11" s="128">
        <f t="shared" ref="AQ11:AQ34" si="0">AP11-AP10</f>
        <v>1589</v>
      </c>
      <c r="AR11" s="52"/>
      <c r="AS11" s="53" t="s">
        <v>113</v>
      </c>
      <c r="AV11" s="40" t="s">
        <v>88</v>
      </c>
      <c r="AW11" s="40" t="s">
        <v>91</v>
      </c>
      <c r="AY11" s="84" t="s">
        <v>131</v>
      </c>
    </row>
    <row r="12" spans="1:51" x14ac:dyDescent="0.25">
      <c r="B12" s="41">
        <v>2.0416666666666701</v>
      </c>
      <c r="C12" s="41">
        <v>8.3333333333333329E-2</v>
      </c>
      <c r="D12" s="123">
        <v>28</v>
      </c>
      <c r="E12" s="42">
        <f t="shared" ref="E12:E34" si="1">D12/1.42</f>
        <v>19.718309859154932</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100</v>
      </c>
      <c r="P12" s="124">
        <v>65</v>
      </c>
      <c r="Q12" s="124">
        <v>51984081</v>
      </c>
      <c r="R12" s="47">
        <f t="shared" ref="R12:R34" si="4">IF(ISBLANK(Q12),"-",Q12-Q11)</f>
        <v>2737</v>
      </c>
      <c r="S12" s="48">
        <f t="shared" ref="S12:S34" si="5">R12*24/1000</f>
        <v>65.688000000000002</v>
      </c>
      <c r="T12" s="48">
        <f t="shared" ref="T12:T34" si="6">R12/1000</f>
        <v>2.7370000000000001</v>
      </c>
      <c r="U12" s="125">
        <v>8.9</v>
      </c>
      <c r="V12" s="125">
        <f t="shared" ref="V12:V34" si="7">U12</f>
        <v>8.9</v>
      </c>
      <c r="W12" s="126" t="s">
        <v>210</v>
      </c>
      <c r="X12" s="128">
        <v>0</v>
      </c>
      <c r="Y12" s="128">
        <v>0</v>
      </c>
      <c r="Z12" s="128">
        <v>998</v>
      </c>
      <c r="AA12" s="128">
        <v>0</v>
      </c>
      <c r="AB12" s="128">
        <v>0</v>
      </c>
      <c r="AC12" s="49" t="s">
        <v>90</v>
      </c>
      <c r="AD12" s="49" t="s">
        <v>90</v>
      </c>
      <c r="AE12" s="49" t="s">
        <v>90</v>
      </c>
      <c r="AF12" s="127" t="s">
        <v>90</v>
      </c>
      <c r="AG12" s="127">
        <v>40411288</v>
      </c>
      <c r="AH12" s="50">
        <f>IF(ISBLANK(AG12),"-",AG12-AG11)</f>
        <v>308</v>
      </c>
      <c r="AI12" s="51">
        <f t="shared" ref="AI12:AI34" si="8">AH12/T12</f>
        <v>112.53196930946291</v>
      </c>
      <c r="AJ12" s="108">
        <v>0</v>
      </c>
      <c r="AK12" s="108">
        <v>0</v>
      </c>
      <c r="AL12" s="108">
        <v>1</v>
      </c>
      <c r="AM12" s="108">
        <v>0</v>
      </c>
      <c r="AN12" s="108">
        <v>0</v>
      </c>
      <c r="AO12" s="108">
        <v>0.3</v>
      </c>
      <c r="AP12" s="128">
        <v>9215370</v>
      </c>
      <c r="AQ12" s="128">
        <f t="shared" si="0"/>
        <v>1314</v>
      </c>
      <c r="AR12" s="54">
        <v>1.02</v>
      </c>
      <c r="AS12" s="53" t="s">
        <v>113</v>
      </c>
      <c r="AV12" s="40" t="s">
        <v>92</v>
      </c>
      <c r="AW12" s="40" t="s">
        <v>93</v>
      </c>
      <c r="AY12" s="84" t="s">
        <v>132</v>
      </c>
    </row>
    <row r="13" spans="1:51" x14ac:dyDescent="0.25">
      <c r="A13" s="107" t="s">
        <v>206</v>
      </c>
      <c r="B13" s="41">
        <v>2.0833333333333299</v>
      </c>
      <c r="C13" s="41">
        <v>0.125</v>
      </c>
      <c r="D13" s="123">
        <v>29</v>
      </c>
      <c r="E13" s="42">
        <f t="shared" si="1"/>
        <v>20.422535211267608</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100</v>
      </c>
      <c r="P13" s="124">
        <v>100</v>
      </c>
      <c r="Q13" s="124">
        <v>51988103</v>
      </c>
      <c r="R13" s="47">
        <f t="shared" si="4"/>
        <v>4022</v>
      </c>
      <c r="S13" s="48">
        <f t="shared" si="5"/>
        <v>96.528000000000006</v>
      </c>
      <c r="T13" s="48">
        <f t="shared" si="6"/>
        <v>4.0220000000000002</v>
      </c>
      <c r="U13" s="125">
        <v>9.5</v>
      </c>
      <c r="V13" s="125">
        <f t="shared" si="7"/>
        <v>9.5</v>
      </c>
      <c r="W13" s="126" t="s">
        <v>125</v>
      </c>
      <c r="X13" s="128">
        <v>0</v>
      </c>
      <c r="Y13" s="128">
        <v>0</v>
      </c>
      <c r="Z13" s="128">
        <v>997</v>
      </c>
      <c r="AA13" s="128">
        <v>0</v>
      </c>
      <c r="AB13" s="128">
        <v>997</v>
      </c>
      <c r="AC13" s="49" t="s">
        <v>90</v>
      </c>
      <c r="AD13" s="49" t="s">
        <v>90</v>
      </c>
      <c r="AE13" s="49" t="s">
        <v>90</v>
      </c>
      <c r="AF13" s="127" t="s">
        <v>90</v>
      </c>
      <c r="AG13" s="127">
        <v>40411860</v>
      </c>
      <c r="AH13" s="50">
        <f>IF(ISBLANK(AG13),"-",AG13-AG12)</f>
        <v>572</v>
      </c>
      <c r="AI13" s="51">
        <f t="shared" si="8"/>
        <v>142.21780208851317</v>
      </c>
      <c r="AJ13" s="108">
        <v>0</v>
      </c>
      <c r="AK13" s="108">
        <v>0</v>
      </c>
      <c r="AL13" s="108">
        <v>1</v>
      </c>
      <c r="AM13" s="108">
        <v>0</v>
      </c>
      <c r="AN13" s="108">
        <v>1</v>
      </c>
      <c r="AO13" s="108">
        <v>0.3</v>
      </c>
      <c r="AP13" s="128">
        <v>9215927</v>
      </c>
      <c r="AQ13" s="128">
        <f t="shared" si="0"/>
        <v>557</v>
      </c>
      <c r="AR13" s="52"/>
      <c r="AS13" s="53" t="s">
        <v>113</v>
      </c>
      <c r="AV13" s="40" t="s">
        <v>94</v>
      </c>
      <c r="AW13" s="40" t="s">
        <v>95</v>
      </c>
      <c r="AY13" s="84" t="s">
        <v>129</v>
      </c>
    </row>
    <row r="14" spans="1:51" x14ac:dyDescent="0.25">
      <c r="B14" s="41">
        <v>2.125</v>
      </c>
      <c r="C14" s="41">
        <v>0.16666666666666699</v>
      </c>
      <c r="D14" s="123">
        <v>25</v>
      </c>
      <c r="E14" s="42">
        <f t="shared" si="1"/>
        <v>17.605633802816904</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99</v>
      </c>
      <c r="P14" s="124">
        <v>103</v>
      </c>
      <c r="Q14" s="124">
        <v>51992265</v>
      </c>
      <c r="R14" s="47">
        <f t="shared" si="4"/>
        <v>4162</v>
      </c>
      <c r="S14" s="48">
        <f t="shared" si="5"/>
        <v>99.888000000000005</v>
      </c>
      <c r="T14" s="48">
        <f t="shared" si="6"/>
        <v>4.1619999999999999</v>
      </c>
      <c r="U14" s="125">
        <v>9.5</v>
      </c>
      <c r="V14" s="125">
        <f t="shared" si="7"/>
        <v>9.5</v>
      </c>
      <c r="W14" s="126" t="s">
        <v>125</v>
      </c>
      <c r="X14" s="128">
        <v>0</v>
      </c>
      <c r="Y14" s="128">
        <v>0</v>
      </c>
      <c r="Z14" s="128">
        <v>997</v>
      </c>
      <c r="AA14" s="128">
        <v>0</v>
      </c>
      <c r="AB14" s="128">
        <v>997</v>
      </c>
      <c r="AC14" s="49" t="s">
        <v>90</v>
      </c>
      <c r="AD14" s="49" t="s">
        <v>90</v>
      </c>
      <c r="AE14" s="49" t="s">
        <v>90</v>
      </c>
      <c r="AF14" s="127" t="s">
        <v>90</v>
      </c>
      <c r="AG14" s="127">
        <v>40412444</v>
      </c>
      <c r="AH14" s="50">
        <f t="shared" ref="AH14:AH34" si="9">IF(ISBLANK(AG14),"-",AG14-AG13)</f>
        <v>584</v>
      </c>
      <c r="AI14" s="51">
        <f t="shared" si="8"/>
        <v>140.3171552138395</v>
      </c>
      <c r="AJ14" s="108">
        <v>0</v>
      </c>
      <c r="AK14" s="108">
        <v>0</v>
      </c>
      <c r="AL14" s="108">
        <v>1</v>
      </c>
      <c r="AM14" s="108">
        <v>0</v>
      </c>
      <c r="AN14" s="108">
        <v>1</v>
      </c>
      <c r="AO14" s="108">
        <v>0</v>
      </c>
      <c r="AP14" s="128">
        <v>9215927</v>
      </c>
      <c r="AQ14" s="128">
        <f t="shared" si="0"/>
        <v>0</v>
      </c>
      <c r="AR14" s="52"/>
      <c r="AS14" s="53" t="s">
        <v>113</v>
      </c>
      <c r="AT14" s="55"/>
      <c r="AV14" s="40" t="s">
        <v>96</v>
      </c>
      <c r="AW14" s="40" t="s">
        <v>97</v>
      </c>
    </row>
    <row r="15" spans="1:51" x14ac:dyDescent="0.25">
      <c r="B15" s="41">
        <v>2.1666666666666701</v>
      </c>
      <c r="C15" s="41">
        <v>0.20833333333333301</v>
      </c>
      <c r="D15" s="123">
        <v>17</v>
      </c>
      <c r="E15" s="42">
        <f t="shared" si="1"/>
        <v>11.971830985915494</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107</v>
      </c>
      <c r="P15" s="124">
        <v>101</v>
      </c>
      <c r="Q15" s="124">
        <v>51996402</v>
      </c>
      <c r="R15" s="47">
        <f t="shared" si="4"/>
        <v>4137</v>
      </c>
      <c r="S15" s="48">
        <f t="shared" si="5"/>
        <v>99.287999999999997</v>
      </c>
      <c r="T15" s="48">
        <f t="shared" si="6"/>
        <v>4.1369999999999996</v>
      </c>
      <c r="U15" s="125">
        <v>9.5</v>
      </c>
      <c r="V15" s="125">
        <f t="shared" si="7"/>
        <v>9.5</v>
      </c>
      <c r="W15" s="126" t="s">
        <v>125</v>
      </c>
      <c r="X15" s="128">
        <v>0</v>
      </c>
      <c r="Y15" s="128">
        <v>0</v>
      </c>
      <c r="Z15" s="128">
        <v>1048</v>
      </c>
      <c r="AA15" s="128">
        <v>0</v>
      </c>
      <c r="AB15" s="128">
        <v>1048</v>
      </c>
      <c r="AC15" s="49" t="s">
        <v>90</v>
      </c>
      <c r="AD15" s="49" t="s">
        <v>90</v>
      </c>
      <c r="AE15" s="49" t="s">
        <v>90</v>
      </c>
      <c r="AF15" s="127" t="s">
        <v>90</v>
      </c>
      <c r="AG15" s="127">
        <v>40413020</v>
      </c>
      <c r="AH15" s="50">
        <f t="shared" si="9"/>
        <v>576</v>
      </c>
      <c r="AI15" s="51">
        <f t="shared" si="8"/>
        <v>139.23132704858594</v>
      </c>
      <c r="AJ15" s="108">
        <v>0</v>
      </c>
      <c r="AK15" s="108">
        <v>0</v>
      </c>
      <c r="AL15" s="108">
        <v>1</v>
      </c>
      <c r="AM15" s="108">
        <v>0</v>
      </c>
      <c r="AN15" s="108">
        <v>1</v>
      </c>
      <c r="AO15" s="108">
        <v>0</v>
      </c>
      <c r="AP15" s="128">
        <v>9215927</v>
      </c>
      <c r="AQ15" s="128">
        <f t="shared" si="0"/>
        <v>0</v>
      </c>
      <c r="AR15" s="52"/>
      <c r="AS15" s="53" t="s">
        <v>113</v>
      </c>
      <c r="AV15" s="40" t="s">
        <v>98</v>
      </c>
      <c r="AW15" s="40" t="s">
        <v>99</v>
      </c>
      <c r="AY15" s="107"/>
    </row>
    <row r="16" spans="1:51" x14ac:dyDescent="0.25">
      <c r="B16" s="41">
        <v>2.2083333333333299</v>
      </c>
      <c r="C16" s="41">
        <v>0.25</v>
      </c>
      <c r="D16" s="123">
        <v>10</v>
      </c>
      <c r="E16" s="42">
        <f t="shared" si="1"/>
        <v>7.042253521126761</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127</v>
      </c>
      <c r="P16" s="124">
        <v>123</v>
      </c>
      <c r="Q16" s="124">
        <v>52001453</v>
      </c>
      <c r="R16" s="47">
        <f t="shared" si="4"/>
        <v>5051</v>
      </c>
      <c r="S16" s="48">
        <f t="shared" si="5"/>
        <v>121.224</v>
      </c>
      <c r="T16" s="48">
        <f t="shared" si="6"/>
        <v>5.0510000000000002</v>
      </c>
      <c r="U16" s="125">
        <v>9.5</v>
      </c>
      <c r="V16" s="125">
        <f t="shared" si="7"/>
        <v>9.5</v>
      </c>
      <c r="W16" s="126" t="s">
        <v>125</v>
      </c>
      <c r="X16" s="128">
        <v>0</v>
      </c>
      <c r="Y16" s="128">
        <v>0</v>
      </c>
      <c r="Z16" s="128">
        <v>1188</v>
      </c>
      <c r="AA16" s="128">
        <v>0</v>
      </c>
      <c r="AB16" s="128">
        <v>1188</v>
      </c>
      <c r="AC16" s="49" t="s">
        <v>90</v>
      </c>
      <c r="AD16" s="49" t="s">
        <v>90</v>
      </c>
      <c r="AE16" s="49" t="s">
        <v>90</v>
      </c>
      <c r="AF16" s="127" t="s">
        <v>90</v>
      </c>
      <c r="AG16" s="127">
        <v>40413940</v>
      </c>
      <c r="AH16" s="50">
        <f t="shared" si="9"/>
        <v>920</v>
      </c>
      <c r="AI16" s="51">
        <f t="shared" si="8"/>
        <v>182.14215006929319</v>
      </c>
      <c r="AJ16" s="108">
        <v>0</v>
      </c>
      <c r="AK16" s="108">
        <v>0</v>
      </c>
      <c r="AL16" s="108">
        <v>1</v>
      </c>
      <c r="AM16" s="108">
        <v>0</v>
      </c>
      <c r="AN16" s="108">
        <v>1</v>
      </c>
      <c r="AO16" s="108">
        <v>0</v>
      </c>
      <c r="AP16" s="128">
        <v>9215927</v>
      </c>
      <c r="AQ16" s="128">
        <f t="shared" si="0"/>
        <v>0</v>
      </c>
      <c r="AR16" s="54">
        <v>1.4</v>
      </c>
      <c r="AS16" s="53" t="s">
        <v>101</v>
      </c>
      <c r="AV16" s="40" t="s">
        <v>102</v>
      </c>
      <c r="AW16" s="40" t="s">
        <v>103</v>
      </c>
      <c r="AY16" s="107"/>
    </row>
    <row r="17" spans="1:51" x14ac:dyDescent="0.25">
      <c r="B17" s="41">
        <v>2.25</v>
      </c>
      <c r="C17" s="41">
        <v>0.29166666666666702</v>
      </c>
      <c r="D17" s="123">
        <v>8</v>
      </c>
      <c r="E17" s="42">
        <f t="shared" si="1"/>
        <v>5.6338028169014089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132</v>
      </c>
      <c r="P17" s="124">
        <v>142</v>
      </c>
      <c r="Q17" s="124">
        <v>52007385</v>
      </c>
      <c r="R17" s="47">
        <f t="shared" si="4"/>
        <v>5932</v>
      </c>
      <c r="S17" s="48">
        <f t="shared" si="5"/>
        <v>142.36799999999999</v>
      </c>
      <c r="T17" s="48">
        <f t="shared" si="6"/>
        <v>5.9320000000000004</v>
      </c>
      <c r="U17" s="125">
        <v>9.1999999999999993</v>
      </c>
      <c r="V17" s="125">
        <f t="shared" si="7"/>
        <v>9.1999999999999993</v>
      </c>
      <c r="W17" s="126" t="s">
        <v>133</v>
      </c>
      <c r="X17" s="128">
        <v>1098</v>
      </c>
      <c r="Y17" s="128">
        <v>0</v>
      </c>
      <c r="Z17" s="128">
        <v>1187</v>
      </c>
      <c r="AA17" s="128">
        <v>1185</v>
      </c>
      <c r="AB17" s="128">
        <v>1187</v>
      </c>
      <c r="AC17" s="49" t="s">
        <v>90</v>
      </c>
      <c r="AD17" s="49" t="s">
        <v>90</v>
      </c>
      <c r="AE17" s="49" t="s">
        <v>90</v>
      </c>
      <c r="AF17" s="127" t="s">
        <v>90</v>
      </c>
      <c r="AG17" s="127">
        <v>40415256</v>
      </c>
      <c r="AH17" s="50">
        <f t="shared" si="9"/>
        <v>1316</v>
      </c>
      <c r="AI17" s="51">
        <f t="shared" si="8"/>
        <v>221.84760620364125</v>
      </c>
      <c r="AJ17" s="108">
        <v>1</v>
      </c>
      <c r="AK17" s="108">
        <v>0</v>
      </c>
      <c r="AL17" s="108">
        <v>1</v>
      </c>
      <c r="AM17" s="108">
        <v>1</v>
      </c>
      <c r="AN17" s="108">
        <v>1</v>
      </c>
      <c r="AO17" s="108">
        <v>0</v>
      </c>
      <c r="AP17" s="128">
        <v>9215927</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131</v>
      </c>
      <c r="P18" s="124">
        <v>145</v>
      </c>
      <c r="Q18" s="124">
        <v>52013576</v>
      </c>
      <c r="R18" s="47">
        <f t="shared" si="4"/>
        <v>6191</v>
      </c>
      <c r="S18" s="48">
        <f t="shared" si="5"/>
        <v>148.584</v>
      </c>
      <c r="T18" s="48">
        <f t="shared" si="6"/>
        <v>6.1909999999999998</v>
      </c>
      <c r="U18" s="125">
        <v>8.4</v>
      </c>
      <c r="V18" s="125">
        <f t="shared" si="7"/>
        <v>8.4</v>
      </c>
      <c r="W18" s="126" t="s">
        <v>133</v>
      </c>
      <c r="X18" s="128">
        <v>1098</v>
      </c>
      <c r="Y18" s="128">
        <v>0</v>
      </c>
      <c r="Z18" s="128">
        <v>1187</v>
      </c>
      <c r="AA18" s="128">
        <v>1185</v>
      </c>
      <c r="AB18" s="128">
        <v>1187</v>
      </c>
      <c r="AC18" s="49" t="s">
        <v>90</v>
      </c>
      <c r="AD18" s="49" t="s">
        <v>90</v>
      </c>
      <c r="AE18" s="49" t="s">
        <v>90</v>
      </c>
      <c r="AF18" s="127" t="s">
        <v>90</v>
      </c>
      <c r="AG18" s="127">
        <v>40416648</v>
      </c>
      <c r="AH18" s="50">
        <f t="shared" si="9"/>
        <v>1392</v>
      </c>
      <c r="AI18" s="51">
        <f t="shared" si="8"/>
        <v>224.84251332579552</v>
      </c>
      <c r="AJ18" s="108">
        <v>1</v>
      </c>
      <c r="AK18" s="108">
        <v>0</v>
      </c>
      <c r="AL18" s="108">
        <v>1</v>
      </c>
      <c r="AM18" s="108">
        <v>1</v>
      </c>
      <c r="AN18" s="108">
        <v>1</v>
      </c>
      <c r="AO18" s="108">
        <v>0</v>
      </c>
      <c r="AP18" s="128">
        <v>9215927</v>
      </c>
      <c r="AQ18" s="128">
        <f t="shared" si="0"/>
        <v>0</v>
      </c>
      <c r="AR18" s="52"/>
      <c r="AS18" s="53" t="s">
        <v>101</v>
      </c>
      <c r="AV18" s="40" t="s">
        <v>106</v>
      </c>
      <c r="AW18" s="40" t="s">
        <v>107</v>
      </c>
      <c r="AY18" s="111"/>
    </row>
    <row r="19" spans="1:51" x14ac:dyDescent="0.25">
      <c r="B19" s="41">
        <v>2.3333333333333299</v>
      </c>
      <c r="C19" s="41">
        <v>0.375</v>
      </c>
      <c r="D19" s="123">
        <v>6</v>
      </c>
      <c r="E19" s="42">
        <f t="shared" si="1"/>
        <v>4.2253521126760569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133</v>
      </c>
      <c r="P19" s="124">
        <v>148</v>
      </c>
      <c r="Q19" s="124">
        <v>52019742</v>
      </c>
      <c r="R19" s="47">
        <f t="shared" si="4"/>
        <v>6166</v>
      </c>
      <c r="S19" s="48">
        <f t="shared" si="5"/>
        <v>147.98400000000001</v>
      </c>
      <c r="T19" s="48">
        <f t="shared" si="6"/>
        <v>6.1660000000000004</v>
      </c>
      <c r="U19" s="125">
        <v>7.6</v>
      </c>
      <c r="V19" s="125">
        <f t="shared" si="7"/>
        <v>7.6</v>
      </c>
      <c r="W19" s="126" t="s">
        <v>133</v>
      </c>
      <c r="X19" s="128">
        <v>1098</v>
      </c>
      <c r="Y19" s="128">
        <v>0</v>
      </c>
      <c r="Z19" s="128">
        <v>1187</v>
      </c>
      <c r="AA19" s="128">
        <v>1185</v>
      </c>
      <c r="AB19" s="128">
        <v>1187</v>
      </c>
      <c r="AC19" s="49" t="s">
        <v>90</v>
      </c>
      <c r="AD19" s="49" t="s">
        <v>90</v>
      </c>
      <c r="AE19" s="49" t="s">
        <v>90</v>
      </c>
      <c r="AF19" s="127" t="s">
        <v>90</v>
      </c>
      <c r="AG19" s="127">
        <v>40418044</v>
      </c>
      <c r="AH19" s="50">
        <f t="shared" si="9"/>
        <v>1396</v>
      </c>
      <c r="AI19" s="51">
        <f t="shared" si="8"/>
        <v>226.40285436263378</v>
      </c>
      <c r="AJ19" s="108">
        <v>1</v>
      </c>
      <c r="AK19" s="108">
        <v>0</v>
      </c>
      <c r="AL19" s="108">
        <v>1</v>
      </c>
      <c r="AM19" s="108">
        <v>1</v>
      </c>
      <c r="AN19" s="108">
        <v>1</v>
      </c>
      <c r="AO19" s="108">
        <v>0</v>
      </c>
      <c r="AP19" s="128">
        <v>9215927</v>
      </c>
      <c r="AQ19" s="128">
        <f t="shared" si="0"/>
        <v>0</v>
      </c>
      <c r="AR19" s="52"/>
      <c r="AS19" s="53" t="s">
        <v>101</v>
      </c>
      <c r="AV19" s="40" t="s">
        <v>108</v>
      </c>
      <c r="AW19" s="40" t="s">
        <v>109</v>
      </c>
      <c r="AY19" s="111"/>
    </row>
    <row r="20" spans="1:51" x14ac:dyDescent="0.25">
      <c r="B20" s="41">
        <v>2.375</v>
      </c>
      <c r="C20" s="41">
        <v>0.41666666666666669</v>
      </c>
      <c r="D20" s="123">
        <v>8</v>
      </c>
      <c r="E20" s="42">
        <f t="shared" si="1"/>
        <v>5.6338028169014089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147</v>
      </c>
      <c r="Q20" s="124">
        <v>52026237</v>
      </c>
      <c r="R20" s="47">
        <f t="shared" si="4"/>
        <v>6495</v>
      </c>
      <c r="S20" s="48">
        <f t="shared" si="5"/>
        <v>155.88</v>
      </c>
      <c r="T20" s="48">
        <f t="shared" si="6"/>
        <v>6.4950000000000001</v>
      </c>
      <c r="U20" s="125">
        <v>6.8</v>
      </c>
      <c r="V20" s="125">
        <f t="shared" si="7"/>
        <v>6.8</v>
      </c>
      <c r="W20" s="126" t="s">
        <v>133</v>
      </c>
      <c r="X20" s="128">
        <v>1098</v>
      </c>
      <c r="Y20" s="128">
        <v>0</v>
      </c>
      <c r="Z20" s="128">
        <v>1187</v>
      </c>
      <c r="AA20" s="128">
        <v>1185</v>
      </c>
      <c r="AB20" s="128">
        <v>1187</v>
      </c>
      <c r="AC20" s="49" t="s">
        <v>90</v>
      </c>
      <c r="AD20" s="49" t="s">
        <v>90</v>
      </c>
      <c r="AE20" s="49" t="s">
        <v>90</v>
      </c>
      <c r="AF20" s="127" t="s">
        <v>90</v>
      </c>
      <c r="AG20" s="127">
        <v>40419512</v>
      </c>
      <c r="AH20" s="50">
        <f t="shared" si="9"/>
        <v>1468</v>
      </c>
      <c r="AI20" s="51">
        <f t="shared" si="8"/>
        <v>226.0200153964588</v>
      </c>
      <c r="AJ20" s="108">
        <v>1</v>
      </c>
      <c r="AK20" s="108">
        <v>0</v>
      </c>
      <c r="AL20" s="108">
        <v>1</v>
      </c>
      <c r="AM20" s="108">
        <v>1</v>
      </c>
      <c r="AN20" s="108">
        <v>1</v>
      </c>
      <c r="AO20" s="108">
        <v>0</v>
      </c>
      <c r="AP20" s="128">
        <v>9215927</v>
      </c>
      <c r="AQ20" s="128">
        <f t="shared" si="0"/>
        <v>0</v>
      </c>
      <c r="AR20" s="54">
        <v>1.28</v>
      </c>
      <c r="AS20" s="53" t="s">
        <v>101</v>
      </c>
      <c r="AY20" s="111"/>
    </row>
    <row r="21" spans="1:51" x14ac:dyDescent="0.25">
      <c r="B21" s="41">
        <v>2.4166666666666701</v>
      </c>
      <c r="C21" s="41">
        <v>0.45833333333333298</v>
      </c>
      <c r="D21" s="123">
        <v>8</v>
      </c>
      <c r="E21" s="42">
        <f t="shared" si="1"/>
        <v>5.6338028169014089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134</v>
      </c>
      <c r="P21" s="124">
        <v>146</v>
      </c>
      <c r="Q21" s="124">
        <v>52032358</v>
      </c>
      <c r="R21" s="47">
        <f t="shared" si="4"/>
        <v>6121</v>
      </c>
      <c r="S21" s="48">
        <f t="shared" si="5"/>
        <v>146.904</v>
      </c>
      <c r="T21" s="48">
        <f t="shared" si="6"/>
        <v>6.1210000000000004</v>
      </c>
      <c r="U21" s="125">
        <v>6.1</v>
      </c>
      <c r="V21" s="125">
        <f t="shared" si="7"/>
        <v>6.1</v>
      </c>
      <c r="W21" s="126" t="s">
        <v>133</v>
      </c>
      <c r="X21" s="128">
        <v>1097</v>
      </c>
      <c r="Y21" s="128">
        <v>0</v>
      </c>
      <c r="Z21" s="128">
        <v>1188</v>
      </c>
      <c r="AA21" s="128">
        <v>1185</v>
      </c>
      <c r="AB21" s="128">
        <v>1187</v>
      </c>
      <c r="AC21" s="49" t="s">
        <v>90</v>
      </c>
      <c r="AD21" s="49" t="s">
        <v>90</v>
      </c>
      <c r="AE21" s="49" t="s">
        <v>90</v>
      </c>
      <c r="AF21" s="127" t="s">
        <v>90</v>
      </c>
      <c r="AG21" s="127">
        <v>40420900</v>
      </c>
      <c r="AH21" s="50">
        <f t="shared" si="9"/>
        <v>1388</v>
      </c>
      <c r="AI21" s="51">
        <f t="shared" si="8"/>
        <v>226.76033327887598</v>
      </c>
      <c r="AJ21" s="108">
        <v>1</v>
      </c>
      <c r="AK21" s="108">
        <v>0</v>
      </c>
      <c r="AL21" s="108">
        <v>1</v>
      </c>
      <c r="AM21" s="108">
        <v>1</v>
      </c>
      <c r="AN21" s="108">
        <v>1</v>
      </c>
      <c r="AO21" s="108">
        <v>0</v>
      </c>
      <c r="AP21" s="128">
        <v>9215927</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125</v>
      </c>
      <c r="P22" s="124">
        <v>141</v>
      </c>
      <c r="Q22" s="124">
        <v>52038336</v>
      </c>
      <c r="R22" s="47">
        <f t="shared" si="4"/>
        <v>5978</v>
      </c>
      <c r="S22" s="48">
        <f t="shared" si="5"/>
        <v>143.47200000000001</v>
      </c>
      <c r="T22" s="48">
        <f t="shared" si="6"/>
        <v>5.9779999999999998</v>
      </c>
      <c r="U22" s="125">
        <v>5.5</v>
      </c>
      <c r="V22" s="125">
        <f t="shared" si="7"/>
        <v>5.5</v>
      </c>
      <c r="W22" s="126" t="s">
        <v>133</v>
      </c>
      <c r="X22" s="128">
        <v>1168</v>
      </c>
      <c r="Y22" s="128">
        <v>0</v>
      </c>
      <c r="Z22" s="128">
        <v>1187</v>
      </c>
      <c r="AA22" s="128">
        <v>1185</v>
      </c>
      <c r="AB22" s="128">
        <v>1187</v>
      </c>
      <c r="AC22" s="49" t="s">
        <v>90</v>
      </c>
      <c r="AD22" s="49" t="s">
        <v>90</v>
      </c>
      <c r="AE22" s="49" t="s">
        <v>90</v>
      </c>
      <c r="AF22" s="127" t="s">
        <v>90</v>
      </c>
      <c r="AG22" s="127">
        <v>40422268</v>
      </c>
      <c r="AH22" s="50">
        <f t="shared" si="9"/>
        <v>1368</v>
      </c>
      <c r="AI22" s="51">
        <f t="shared" si="8"/>
        <v>228.83907661425226</v>
      </c>
      <c r="AJ22" s="108">
        <v>1</v>
      </c>
      <c r="AK22" s="108">
        <v>0</v>
      </c>
      <c r="AL22" s="108">
        <v>1</v>
      </c>
      <c r="AM22" s="108">
        <v>1</v>
      </c>
      <c r="AN22" s="108">
        <v>1</v>
      </c>
      <c r="AO22" s="108">
        <v>0</v>
      </c>
      <c r="AP22" s="128">
        <v>9215927</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130</v>
      </c>
      <c r="P23" s="124">
        <v>137</v>
      </c>
      <c r="Q23" s="124">
        <v>52044089</v>
      </c>
      <c r="R23" s="47">
        <f t="shared" si="4"/>
        <v>5753</v>
      </c>
      <c r="S23" s="48">
        <f t="shared" si="5"/>
        <v>138.072</v>
      </c>
      <c r="T23" s="48">
        <f t="shared" si="6"/>
        <v>5.7530000000000001</v>
      </c>
      <c r="U23" s="125">
        <v>4.9000000000000004</v>
      </c>
      <c r="V23" s="125">
        <f t="shared" si="7"/>
        <v>4.9000000000000004</v>
      </c>
      <c r="W23" s="126" t="s">
        <v>133</v>
      </c>
      <c r="X23" s="128">
        <v>1046</v>
      </c>
      <c r="Y23" s="128">
        <v>0</v>
      </c>
      <c r="Z23" s="128">
        <v>1187</v>
      </c>
      <c r="AA23" s="128">
        <v>1185</v>
      </c>
      <c r="AB23" s="128">
        <v>1187</v>
      </c>
      <c r="AC23" s="49" t="s">
        <v>90</v>
      </c>
      <c r="AD23" s="49" t="s">
        <v>90</v>
      </c>
      <c r="AE23" s="49" t="s">
        <v>90</v>
      </c>
      <c r="AF23" s="127" t="s">
        <v>90</v>
      </c>
      <c r="AG23" s="127">
        <v>40423604</v>
      </c>
      <c r="AH23" s="50">
        <f t="shared" si="9"/>
        <v>1336</v>
      </c>
      <c r="AI23" s="51">
        <f t="shared" si="8"/>
        <v>232.22666434903527</v>
      </c>
      <c r="AJ23" s="108">
        <v>1</v>
      </c>
      <c r="AK23" s="108">
        <v>0</v>
      </c>
      <c r="AL23" s="108">
        <v>1</v>
      </c>
      <c r="AM23" s="108">
        <v>1</v>
      </c>
      <c r="AN23" s="108">
        <v>1</v>
      </c>
      <c r="AO23" s="108">
        <v>0</v>
      </c>
      <c r="AP23" s="128">
        <v>9215927</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129</v>
      </c>
      <c r="P24" s="124">
        <v>136</v>
      </c>
      <c r="Q24" s="124">
        <v>52049884</v>
      </c>
      <c r="R24" s="47">
        <f t="shared" si="4"/>
        <v>5795</v>
      </c>
      <c r="S24" s="48">
        <f t="shared" si="5"/>
        <v>139.08000000000001</v>
      </c>
      <c r="T24" s="48">
        <f t="shared" si="6"/>
        <v>5.7949999999999999</v>
      </c>
      <c r="U24" s="125">
        <v>4.5999999999999996</v>
      </c>
      <c r="V24" s="125">
        <f t="shared" si="7"/>
        <v>4.5999999999999996</v>
      </c>
      <c r="W24" s="126" t="s">
        <v>133</v>
      </c>
      <c r="X24" s="128">
        <v>1046</v>
      </c>
      <c r="Y24" s="128">
        <v>0</v>
      </c>
      <c r="Z24" s="128">
        <v>1187</v>
      </c>
      <c r="AA24" s="128">
        <v>1185</v>
      </c>
      <c r="AB24" s="128">
        <v>1188</v>
      </c>
      <c r="AC24" s="49" t="s">
        <v>90</v>
      </c>
      <c r="AD24" s="49" t="s">
        <v>90</v>
      </c>
      <c r="AE24" s="49" t="s">
        <v>90</v>
      </c>
      <c r="AF24" s="127" t="s">
        <v>90</v>
      </c>
      <c r="AG24" s="127">
        <v>40424956</v>
      </c>
      <c r="AH24" s="50">
        <f t="shared" si="9"/>
        <v>1352</v>
      </c>
      <c r="AI24" s="51">
        <f t="shared" si="8"/>
        <v>233.30457290767905</v>
      </c>
      <c r="AJ24" s="108">
        <v>1</v>
      </c>
      <c r="AK24" s="108">
        <v>0</v>
      </c>
      <c r="AL24" s="108">
        <v>1</v>
      </c>
      <c r="AM24" s="108">
        <v>1</v>
      </c>
      <c r="AN24" s="108">
        <v>1</v>
      </c>
      <c r="AO24" s="108">
        <v>0</v>
      </c>
      <c r="AP24" s="128">
        <v>9215927</v>
      </c>
      <c r="AQ24" s="128">
        <f t="shared" si="0"/>
        <v>0</v>
      </c>
      <c r="AR24" s="54">
        <v>1.26</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129</v>
      </c>
      <c r="P25" s="124">
        <v>139</v>
      </c>
      <c r="Q25" s="124">
        <v>52055367</v>
      </c>
      <c r="R25" s="47">
        <f t="shared" si="4"/>
        <v>5483</v>
      </c>
      <c r="S25" s="48">
        <f t="shared" si="5"/>
        <v>131.59200000000001</v>
      </c>
      <c r="T25" s="48">
        <f t="shared" si="6"/>
        <v>5.4829999999999997</v>
      </c>
      <c r="U25" s="125">
        <v>4.5</v>
      </c>
      <c r="V25" s="125">
        <f t="shared" si="7"/>
        <v>4.5</v>
      </c>
      <c r="W25" s="126" t="s">
        <v>133</v>
      </c>
      <c r="X25" s="128">
        <v>1046</v>
      </c>
      <c r="Y25" s="128">
        <v>0</v>
      </c>
      <c r="Z25" s="128">
        <v>1188</v>
      </c>
      <c r="AA25" s="128">
        <v>1185</v>
      </c>
      <c r="AB25" s="128">
        <v>1186</v>
      </c>
      <c r="AC25" s="49" t="s">
        <v>90</v>
      </c>
      <c r="AD25" s="49" t="s">
        <v>90</v>
      </c>
      <c r="AE25" s="49" t="s">
        <v>90</v>
      </c>
      <c r="AF25" s="127" t="s">
        <v>90</v>
      </c>
      <c r="AG25" s="127">
        <v>40426260</v>
      </c>
      <c r="AH25" s="50">
        <f t="shared" si="9"/>
        <v>1304</v>
      </c>
      <c r="AI25" s="51">
        <f t="shared" si="8"/>
        <v>237.82600766004015</v>
      </c>
      <c r="AJ25" s="108">
        <v>1</v>
      </c>
      <c r="AK25" s="108">
        <v>0</v>
      </c>
      <c r="AL25" s="108">
        <v>1</v>
      </c>
      <c r="AM25" s="108">
        <v>1</v>
      </c>
      <c r="AN25" s="108">
        <v>1</v>
      </c>
      <c r="AO25" s="108">
        <v>0</v>
      </c>
      <c r="AP25" s="128">
        <v>9215927</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128</v>
      </c>
      <c r="P26" s="124">
        <v>129</v>
      </c>
      <c r="Q26" s="124">
        <v>52060895</v>
      </c>
      <c r="R26" s="47">
        <f t="shared" si="4"/>
        <v>5528</v>
      </c>
      <c r="S26" s="48">
        <f t="shared" si="5"/>
        <v>132.672</v>
      </c>
      <c r="T26" s="48">
        <f t="shared" si="6"/>
        <v>5.5279999999999996</v>
      </c>
      <c r="U26" s="125">
        <v>4.3</v>
      </c>
      <c r="V26" s="125">
        <f t="shared" si="7"/>
        <v>4.3</v>
      </c>
      <c r="W26" s="126" t="s">
        <v>133</v>
      </c>
      <c r="X26" s="128">
        <v>1046</v>
      </c>
      <c r="Y26" s="128">
        <v>0</v>
      </c>
      <c r="Z26" s="128">
        <v>1186</v>
      </c>
      <c r="AA26" s="128">
        <v>1185</v>
      </c>
      <c r="AB26" s="128">
        <v>1188</v>
      </c>
      <c r="AC26" s="49" t="s">
        <v>90</v>
      </c>
      <c r="AD26" s="49" t="s">
        <v>90</v>
      </c>
      <c r="AE26" s="49" t="s">
        <v>90</v>
      </c>
      <c r="AF26" s="127" t="s">
        <v>90</v>
      </c>
      <c r="AG26" s="127">
        <v>40427560</v>
      </c>
      <c r="AH26" s="50">
        <f t="shared" si="9"/>
        <v>1300</v>
      </c>
      <c r="AI26" s="51">
        <f t="shared" si="8"/>
        <v>235.16642547033288</v>
      </c>
      <c r="AJ26" s="108">
        <v>1</v>
      </c>
      <c r="AK26" s="108">
        <v>0</v>
      </c>
      <c r="AL26" s="108">
        <v>1</v>
      </c>
      <c r="AM26" s="108">
        <v>1</v>
      </c>
      <c r="AN26" s="108">
        <v>1</v>
      </c>
      <c r="AO26" s="108">
        <v>0</v>
      </c>
      <c r="AP26" s="128">
        <v>9215927</v>
      </c>
      <c r="AQ26" s="128">
        <f t="shared" si="0"/>
        <v>0</v>
      </c>
      <c r="AR26" s="52"/>
      <c r="AS26" s="53" t="s">
        <v>113</v>
      </c>
      <c r="AV26" s="59" t="s">
        <v>114</v>
      </c>
      <c r="AW26" s="59">
        <v>1.01325</v>
      </c>
      <c r="AY26" s="111"/>
    </row>
    <row r="27" spans="1:51" x14ac:dyDescent="0.25">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129</v>
      </c>
      <c r="P27" s="124">
        <v>136</v>
      </c>
      <c r="Q27" s="124">
        <v>52066504</v>
      </c>
      <c r="R27" s="47">
        <f t="shared" si="4"/>
        <v>5609</v>
      </c>
      <c r="S27" s="48">
        <f t="shared" si="5"/>
        <v>134.61600000000001</v>
      </c>
      <c r="T27" s="48">
        <f t="shared" si="6"/>
        <v>5.609</v>
      </c>
      <c r="U27" s="125">
        <v>4.2</v>
      </c>
      <c r="V27" s="125">
        <f t="shared" si="7"/>
        <v>4.2</v>
      </c>
      <c r="W27" s="126" t="s">
        <v>133</v>
      </c>
      <c r="X27" s="128">
        <v>1046</v>
      </c>
      <c r="Y27" s="128">
        <v>0</v>
      </c>
      <c r="Z27" s="128">
        <v>1187</v>
      </c>
      <c r="AA27" s="128">
        <v>1185</v>
      </c>
      <c r="AB27" s="128">
        <v>1187</v>
      </c>
      <c r="AC27" s="49" t="s">
        <v>90</v>
      </c>
      <c r="AD27" s="49" t="s">
        <v>90</v>
      </c>
      <c r="AE27" s="49" t="s">
        <v>90</v>
      </c>
      <c r="AF27" s="127" t="s">
        <v>90</v>
      </c>
      <c r="AG27" s="127">
        <v>40428884</v>
      </c>
      <c r="AH27" s="50">
        <f t="shared" si="9"/>
        <v>1324</v>
      </c>
      <c r="AI27" s="51">
        <f t="shared" si="8"/>
        <v>236.04920663219826</v>
      </c>
      <c r="AJ27" s="108">
        <v>1</v>
      </c>
      <c r="AK27" s="108">
        <v>0</v>
      </c>
      <c r="AL27" s="108">
        <v>1</v>
      </c>
      <c r="AM27" s="108">
        <v>1</v>
      </c>
      <c r="AN27" s="108">
        <v>1</v>
      </c>
      <c r="AO27" s="108">
        <v>0</v>
      </c>
      <c r="AP27" s="128">
        <v>9215927</v>
      </c>
      <c r="AQ27" s="128">
        <f t="shared" si="0"/>
        <v>0</v>
      </c>
      <c r="AR27" s="52"/>
      <c r="AS27" s="53" t="s">
        <v>113</v>
      </c>
      <c r="AV27" s="59" t="s">
        <v>115</v>
      </c>
      <c r="AW27" s="59">
        <v>1</v>
      </c>
      <c r="AY27" s="111"/>
    </row>
    <row r="28" spans="1:51" x14ac:dyDescent="0.25">
      <c r="B28" s="41">
        <v>2.7083333333333299</v>
      </c>
      <c r="C28" s="41">
        <v>0.750000000000002</v>
      </c>
      <c r="D28" s="123">
        <v>5</v>
      </c>
      <c r="E28" s="42">
        <f t="shared" si="1"/>
        <v>3.5211267605633805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131</v>
      </c>
      <c r="P28" s="124">
        <v>127</v>
      </c>
      <c r="Q28" s="124">
        <v>52072018</v>
      </c>
      <c r="R28" s="47">
        <f t="shared" si="4"/>
        <v>5514</v>
      </c>
      <c r="S28" s="48">
        <f t="shared" si="5"/>
        <v>132.33600000000001</v>
      </c>
      <c r="T28" s="48">
        <f t="shared" si="6"/>
        <v>5.5140000000000002</v>
      </c>
      <c r="U28" s="125">
        <v>4</v>
      </c>
      <c r="V28" s="125">
        <f t="shared" si="7"/>
        <v>4</v>
      </c>
      <c r="W28" s="126" t="s">
        <v>133</v>
      </c>
      <c r="X28" s="128">
        <v>995</v>
      </c>
      <c r="Y28" s="128">
        <v>0</v>
      </c>
      <c r="Z28" s="128">
        <v>1187</v>
      </c>
      <c r="AA28" s="128">
        <v>1185</v>
      </c>
      <c r="AB28" s="128">
        <v>1187</v>
      </c>
      <c r="AC28" s="49" t="s">
        <v>90</v>
      </c>
      <c r="AD28" s="49" t="s">
        <v>90</v>
      </c>
      <c r="AE28" s="49" t="s">
        <v>90</v>
      </c>
      <c r="AF28" s="127" t="s">
        <v>90</v>
      </c>
      <c r="AG28" s="127">
        <v>40430192</v>
      </c>
      <c r="AH28" s="50">
        <f t="shared" si="9"/>
        <v>1308</v>
      </c>
      <c r="AI28" s="51">
        <f t="shared" si="8"/>
        <v>237.21436343852011</v>
      </c>
      <c r="AJ28" s="108">
        <v>1</v>
      </c>
      <c r="AK28" s="108">
        <v>0</v>
      </c>
      <c r="AL28" s="108">
        <v>1</v>
      </c>
      <c r="AM28" s="108">
        <v>1</v>
      </c>
      <c r="AN28" s="108">
        <v>1</v>
      </c>
      <c r="AO28" s="108">
        <v>0</v>
      </c>
      <c r="AP28" s="128">
        <v>9215927</v>
      </c>
      <c r="AQ28" s="128">
        <f t="shared" si="0"/>
        <v>0</v>
      </c>
      <c r="AR28" s="54">
        <v>1.25</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131</v>
      </c>
      <c r="P29" s="124">
        <v>136</v>
      </c>
      <c r="Q29" s="124">
        <v>52077394</v>
      </c>
      <c r="R29" s="47">
        <f t="shared" si="4"/>
        <v>5376</v>
      </c>
      <c r="S29" s="48">
        <f t="shared" si="5"/>
        <v>129.024</v>
      </c>
      <c r="T29" s="48">
        <f t="shared" si="6"/>
        <v>5.3760000000000003</v>
      </c>
      <c r="U29" s="125">
        <v>3.9</v>
      </c>
      <c r="V29" s="125">
        <f t="shared" si="7"/>
        <v>3.9</v>
      </c>
      <c r="W29" s="126" t="s">
        <v>133</v>
      </c>
      <c r="X29" s="128">
        <v>995</v>
      </c>
      <c r="Y29" s="128">
        <v>0</v>
      </c>
      <c r="Z29" s="128">
        <v>1186</v>
      </c>
      <c r="AA29" s="128">
        <v>1185</v>
      </c>
      <c r="AB29" s="128">
        <v>1186</v>
      </c>
      <c r="AC29" s="49" t="s">
        <v>90</v>
      </c>
      <c r="AD29" s="49" t="s">
        <v>90</v>
      </c>
      <c r="AE29" s="49" t="s">
        <v>90</v>
      </c>
      <c r="AF29" s="127" t="s">
        <v>90</v>
      </c>
      <c r="AG29" s="127">
        <v>40431476</v>
      </c>
      <c r="AH29" s="50">
        <f t="shared" si="9"/>
        <v>1284</v>
      </c>
      <c r="AI29" s="51">
        <f t="shared" si="8"/>
        <v>238.83928571428569</v>
      </c>
      <c r="AJ29" s="108">
        <v>1</v>
      </c>
      <c r="AK29" s="108">
        <v>0</v>
      </c>
      <c r="AL29" s="108">
        <v>1</v>
      </c>
      <c r="AM29" s="108">
        <v>1</v>
      </c>
      <c r="AN29" s="108">
        <v>1</v>
      </c>
      <c r="AO29" s="108">
        <v>0</v>
      </c>
      <c r="AP29" s="128">
        <v>9215927</v>
      </c>
      <c r="AQ29" s="128">
        <f t="shared" si="0"/>
        <v>0</v>
      </c>
      <c r="AR29" s="52"/>
      <c r="AS29" s="53" t="s">
        <v>113</v>
      </c>
      <c r="AY29" s="111"/>
    </row>
    <row r="30" spans="1:51" x14ac:dyDescent="0.25">
      <c r="B30" s="41">
        <v>2.7916666666666701</v>
      </c>
      <c r="C30" s="41">
        <v>0.83333333333333703</v>
      </c>
      <c r="D30" s="123">
        <v>8</v>
      </c>
      <c r="E30" s="42">
        <f t="shared" si="1"/>
        <v>5.6338028169014089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106</v>
      </c>
      <c r="P30" s="124">
        <v>141</v>
      </c>
      <c r="Q30" s="124">
        <v>52082536</v>
      </c>
      <c r="R30" s="47">
        <f t="shared" si="4"/>
        <v>5142</v>
      </c>
      <c r="S30" s="48">
        <f t="shared" si="5"/>
        <v>123.408</v>
      </c>
      <c r="T30" s="48">
        <f t="shared" si="6"/>
        <v>5.1420000000000003</v>
      </c>
      <c r="U30" s="125">
        <v>3</v>
      </c>
      <c r="V30" s="125">
        <f t="shared" si="7"/>
        <v>3</v>
      </c>
      <c r="W30" s="126" t="s">
        <v>144</v>
      </c>
      <c r="X30" s="128">
        <v>1180</v>
      </c>
      <c r="Y30" s="128">
        <v>0</v>
      </c>
      <c r="Z30" s="128">
        <v>1188</v>
      </c>
      <c r="AA30" s="128">
        <v>0</v>
      </c>
      <c r="AB30" s="128">
        <v>1187</v>
      </c>
      <c r="AC30" s="49" t="s">
        <v>90</v>
      </c>
      <c r="AD30" s="49" t="s">
        <v>90</v>
      </c>
      <c r="AE30" s="49" t="s">
        <v>90</v>
      </c>
      <c r="AF30" s="127" t="s">
        <v>90</v>
      </c>
      <c r="AG30" s="127">
        <v>40432580</v>
      </c>
      <c r="AH30" s="50">
        <f t="shared" si="9"/>
        <v>1104</v>
      </c>
      <c r="AI30" s="51">
        <f t="shared" si="8"/>
        <v>214.70245040840138</v>
      </c>
      <c r="AJ30" s="108">
        <v>1</v>
      </c>
      <c r="AK30" s="108">
        <v>0</v>
      </c>
      <c r="AL30" s="108">
        <v>1</v>
      </c>
      <c r="AM30" s="108">
        <v>0</v>
      </c>
      <c r="AN30" s="108">
        <v>1</v>
      </c>
      <c r="AO30" s="108">
        <v>0</v>
      </c>
      <c r="AP30" s="128">
        <v>9215927</v>
      </c>
      <c r="AQ30" s="128">
        <f t="shared" si="0"/>
        <v>0</v>
      </c>
      <c r="AR30" s="52"/>
      <c r="AS30" s="53" t="s">
        <v>113</v>
      </c>
      <c r="AV30" s="370" t="s">
        <v>117</v>
      </c>
      <c r="AW30" s="370"/>
      <c r="AY30" s="111"/>
    </row>
    <row r="31" spans="1:51" x14ac:dyDescent="0.25">
      <c r="B31" s="41">
        <v>2.8333333333333299</v>
      </c>
      <c r="C31" s="41">
        <v>0.875000000000004</v>
      </c>
      <c r="D31" s="123">
        <v>10</v>
      </c>
      <c r="E31" s="42">
        <f t="shared" si="1"/>
        <v>7.042253521126761</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113</v>
      </c>
      <c r="P31" s="124">
        <v>113</v>
      </c>
      <c r="Q31" s="124">
        <v>52087834</v>
      </c>
      <c r="R31" s="47">
        <f t="shared" si="4"/>
        <v>5298</v>
      </c>
      <c r="S31" s="48">
        <f t="shared" si="5"/>
        <v>127.152</v>
      </c>
      <c r="T31" s="48">
        <f t="shared" si="6"/>
        <v>5.298</v>
      </c>
      <c r="U31" s="125">
        <v>2.2000000000000002</v>
      </c>
      <c r="V31" s="125">
        <f t="shared" si="7"/>
        <v>2.2000000000000002</v>
      </c>
      <c r="W31" s="126" t="s">
        <v>144</v>
      </c>
      <c r="X31" s="128">
        <v>995</v>
      </c>
      <c r="Y31" s="128">
        <v>0</v>
      </c>
      <c r="Z31" s="128">
        <v>1188</v>
      </c>
      <c r="AA31" s="128">
        <v>0</v>
      </c>
      <c r="AB31" s="128">
        <v>1188</v>
      </c>
      <c r="AC31" s="49" t="s">
        <v>90</v>
      </c>
      <c r="AD31" s="49" t="s">
        <v>90</v>
      </c>
      <c r="AE31" s="49" t="s">
        <v>90</v>
      </c>
      <c r="AF31" s="127" t="s">
        <v>90</v>
      </c>
      <c r="AG31" s="127">
        <v>40433688</v>
      </c>
      <c r="AH31" s="50">
        <f t="shared" si="9"/>
        <v>1108</v>
      </c>
      <c r="AI31" s="51">
        <f t="shared" si="8"/>
        <v>209.13552283880711</v>
      </c>
      <c r="AJ31" s="108">
        <v>1</v>
      </c>
      <c r="AK31" s="108">
        <v>0</v>
      </c>
      <c r="AL31" s="108">
        <v>1</v>
      </c>
      <c r="AM31" s="108">
        <v>0</v>
      </c>
      <c r="AN31" s="108">
        <v>1</v>
      </c>
      <c r="AO31" s="108">
        <v>0</v>
      </c>
      <c r="AP31" s="128">
        <v>9215927</v>
      </c>
      <c r="AQ31" s="128">
        <f t="shared" si="0"/>
        <v>0</v>
      </c>
      <c r="AR31" s="52"/>
      <c r="AS31" s="53" t="s">
        <v>113</v>
      </c>
      <c r="AV31" s="60" t="s">
        <v>29</v>
      </c>
      <c r="AW31" s="60" t="s">
        <v>74</v>
      </c>
      <c r="AY31" s="111"/>
    </row>
    <row r="32" spans="1:51" x14ac:dyDescent="0.25">
      <c r="B32" s="41">
        <v>2.875</v>
      </c>
      <c r="C32" s="41">
        <v>0.91666666666667096</v>
      </c>
      <c r="D32" s="123">
        <v>19</v>
      </c>
      <c r="E32" s="42">
        <f t="shared" si="1"/>
        <v>13.380281690140846</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98</v>
      </c>
      <c r="P32" s="124">
        <v>100</v>
      </c>
      <c r="Q32" s="124">
        <v>52091996</v>
      </c>
      <c r="R32" s="47">
        <f t="shared" si="4"/>
        <v>4162</v>
      </c>
      <c r="S32" s="48">
        <f t="shared" si="5"/>
        <v>99.888000000000005</v>
      </c>
      <c r="T32" s="48">
        <f t="shared" si="6"/>
        <v>4.1619999999999999</v>
      </c>
      <c r="U32" s="125">
        <v>2.1</v>
      </c>
      <c r="V32" s="125">
        <f t="shared" si="7"/>
        <v>2.1</v>
      </c>
      <c r="W32" s="126" t="s">
        <v>144</v>
      </c>
      <c r="X32" s="128">
        <v>995</v>
      </c>
      <c r="Y32" s="128">
        <v>0</v>
      </c>
      <c r="Z32" s="128">
        <v>1098</v>
      </c>
      <c r="AA32" s="128">
        <v>0</v>
      </c>
      <c r="AB32" s="128">
        <v>1098</v>
      </c>
      <c r="AC32" s="49" t="s">
        <v>90</v>
      </c>
      <c r="AD32" s="49" t="s">
        <v>90</v>
      </c>
      <c r="AE32" s="49" t="s">
        <v>90</v>
      </c>
      <c r="AF32" s="127" t="s">
        <v>90</v>
      </c>
      <c r="AG32" s="127">
        <v>40434560</v>
      </c>
      <c r="AH32" s="50">
        <f t="shared" si="9"/>
        <v>872</v>
      </c>
      <c r="AI32" s="51">
        <f t="shared" si="8"/>
        <v>209.51465641518502</v>
      </c>
      <c r="AJ32" s="108">
        <v>1</v>
      </c>
      <c r="AK32" s="108">
        <v>0</v>
      </c>
      <c r="AL32" s="108">
        <v>1</v>
      </c>
      <c r="AM32" s="108">
        <v>0</v>
      </c>
      <c r="AN32" s="108">
        <v>1</v>
      </c>
      <c r="AO32" s="108">
        <v>0</v>
      </c>
      <c r="AP32" s="128">
        <v>9215927</v>
      </c>
      <c r="AQ32" s="128">
        <f t="shared" si="0"/>
        <v>0</v>
      </c>
      <c r="AR32" s="54">
        <v>1.24</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23</v>
      </c>
      <c r="E33" s="42">
        <f t="shared" si="1"/>
        <v>16.197183098591552</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118</v>
      </c>
      <c r="P33" s="124">
        <v>83</v>
      </c>
      <c r="Q33" s="124">
        <v>52095597</v>
      </c>
      <c r="R33" s="47">
        <f t="shared" si="4"/>
        <v>3601</v>
      </c>
      <c r="S33" s="48">
        <f t="shared" si="5"/>
        <v>86.424000000000007</v>
      </c>
      <c r="T33" s="48">
        <f t="shared" si="6"/>
        <v>3.601</v>
      </c>
      <c r="U33" s="125">
        <v>3.1</v>
      </c>
      <c r="V33" s="125">
        <f t="shared" si="7"/>
        <v>3.1</v>
      </c>
      <c r="W33" s="126" t="s">
        <v>125</v>
      </c>
      <c r="X33" s="128">
        <v>0</v>
      </c>
      <c r="Y33" s="128">
        <v>0</v>
      </c>
      <c r="Z33" s="128">
        <v>998</v>
      </c>
      <c r="AA33" s="128">
        <v>0</v>
      </c>
      <c r="AB33" s="128">
        <v>998</v>
      </c>
      <c r="AC33" s="49" t="s">
        <v>90</v>
      </c>
      <c r="AD33" s="49" t="s">
        <v>90</v>
      </c>
      <c r="AE33" s="49" t="s">
        <v>90</v>
      </c>
      <c r="AF33" s="127" t="s">
        <v>90</v>
      </c>
      <c r="AG33" s="127">
        <v>40435124</v>
      </c>
      <c r="AH33" s="50">
        <f t="shared" si="9"/>
        <v>564</v>
      </c>
      <c r="AI33" s="51">
        <f t="shared" si="8"/>
        <v>156.62316023326855</v>
      </c>
      <c r="AJ33" s="108">
        <v>0</v>
      </c>
      <c r="AK33" s="108">
        <v>0</v>
      </c>
      <c r="AL33" s="108">
        <v>1</v>
      </c>
      <c r="AM33" s="108">
        <v>0</v>
      </c>
      <c r="AN33" s="108">
        <v>1</v>
      </c>
      <c r="AO33" s="108">
        <v>0.25</v>
      </c>
      <c r="AP33" s="128">
        <v>9216990</v>
      </c>
      <c r="AQ33" s="128">
        <f t="shared" si="0"/>
        <v>1063</v>
      </c>
      <c r="AR33" s="52"/>
      <c r="AS33" s="53" t="s">
        <v>113</v>
      </c>
      <c r="AY33" s="111"/>
    </row>
    <row r="34" spans="2:51" x14ac:dyDescent="0.25">
      <c r="B34" s="41">
        <v>2.9583333333333299</v>
      </c>
      <c r="C34" s="41">
        <v>1</v>
      </c>
      <c r="D34" s="123">
        <v>29</v>
      </c>
      <c r="E34" s="42">
        <f t="shared" si="1"/>
        <v>20.422535211267608</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103</v>
      </c>
      <c r="P34" s="124">
        <v>67</v>
      </c>
      <c r="Q34" s="124">
        <v>52098567</v>
      </c>
      <c r="R34" s="47">
        <f t="shared" si="4"/>
        <v>2970</v>
      </c>
      <c r="S34" s="48">
        <f t="shared" si="5"/>
        <v>71.28</v>
      </c>
      <c r="T34" s="48">
        <f t="shared" si="6"/>
        <v>2.97</v>
      </c>
      <c r="U34" s="125">
        <v>4.7</v>
      </c>
      <c r="V34" s="125">
        <f t="shared" si="7"/>
        <v>4.7</v>
      </c>
      <c r="W34" s="126" t="s">
        <v>210</v>
      </c>
      <c r="X34" s="128">
        <v>0</v>
      </c>
      <c r="Y34" s="128">
        <v>0</v>
      </c>
      <c r="Z34" s="128">
        <v>0</v>
      </c>
      <c r="AA34" s="128">
        <v>0</v>
      </c>
      <c r="AB34" s="128">
        <v>998</v>
      </c>
      <c r="AC34" s="49" t="s">
        <v>90</v>
      </c>
      <c r="AD34" s="49" t="s">
        <v>90</v>
      </c>
      <c r="AE34" s="49" t="s">
        <v>90</v>
      </c>
      <c r="AF34" s="127" t="s">
        <v>90</v>
      </c>
      <c r="AG34" s="127">
        <v>40435524</v>
      </c>
      <c r="AH34" s="50">
        <f t="shared" si="9"/>
        <v>400</v>
      </c>
      <c r="AI34" s="51">
        <f t="shared" si="8"/>
        <v>134.68013468013467</v>
      </c>
      <c r="AJ34" s="108">
        <v>0</v>
      </c>
      <c r="AK34" s="108">
        <v>0</v>
      </c>
      <c r="AL34" s="108">
        <v>0</v>
      </c>
      <c r="AM34" s="108">
        <v>0</v>
      </c>
      <c r="AN34" s="108">
        <v>1</v>
      </c>
      <c r="AO34" s="108">
        <v>0.25</v>
      </c>
      <c r="AP34" s="128">
        <v>9218368</v>
      </c>
      <c r="AQ34" s="128">
        <f t="shared" si="0"/>
        <v>1378</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119908</v>
      </c>
      <c r="S35" s="67">
        <f>AVERAGE(S11:S34)</f>
        <v>119.908</v>
      </c>
      <c r="T35" s="67">
        <f>SUM(T11:T34)</f>
        <v>119.90800000000002</v>
      </c>
      <c r="U35" s="104"/>
      <c r="V35" s="104"/>
      <c r="W35" s="58"/>
      <c r="X35" s="96"/>
      <c r="Y35" s="97"/>
      <c r="Z35" s="97"/>
      <c r="AA35" s="97"/>
      <c r="AB35" s="98"/>
      <c r="AC35" s="96"/>
      <c r="AD35" s="97"/>
      <c r="AE35" s="98"/>
      <c r="AF35" s="99"/>
      <c r="AG35" s="68"/>
      <c r="AH35" s="69">
        <f>SUM(AH11:AH34)</f>
        <v>24852</v>
      </c>
      <c r="AI35" s="70">
        <f>$AH$35/$T35</f>
        <v>207.25889848884142</v>
      </c>
      <c r="AJ35" s="99"/>
      <c r="AK35" s="100"/>
      <c r="AL35" s="100"/>
      <c r="AM35" s="100"/>
      <c r="AN35" s="101"/>
      <c r="AO35" s="71"/>
      <c r="AP35" s="235">
        <v>5901</v>
      </c>
      <c r="AQ35" s="73">
        <f>SUM(AQ11:AQ34)</f>
        <v>5901</v>
      </c>
      <c r="AR35" s="74">
        <f>AVERAGE(AR11:AR34)</f>
        <v>1.2416666666666667</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91" t="s">
        <v>214</v>
      </c>
      <c r="C40" s="116"/>
      <c r="D40" s="116"/>
      <c r="E40" s="116"/>
      <c r="F40" s="121"/>
      <c r="G40" s="121"/>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175</v>
      </c>
      <c r="C41" s="116"/>
      <c r="D41" s="116"/>
      <c r="E41" s="116"/>
      <c r="F41" s="116"/>
      <c r="G41" s="116"/>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122" t="s">
        <v>130</v>
      </c>
      <c r="C42" s="116"/>
      <c r="D42" s="116"/>
      <c r="E42" s="121"/>
      <c r="F42" s="116"/>
      <c r="G42" s="116"/>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21"/>
      <c r="G44" s="121"/>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140</v>
      </c>
      <c r="C45" s="116"/>
      <c r="D45" s="116"/>
      <c r="E45" s="116"/>
      <c r="F45" s="116"/>
      <c r="G45" s="116"/>
      <c r="H45" s="116"/>
      <c r="I45" s="117"/>
      <c r="J45" s="117"/>
      <c r="K45" s="117"/>
      <c r="L45" s="117"/>
      <c r="M45" s="117"/>
      <c r="N45" s="117"/>
      <c r="O45" s="117"/>
      <c r="P45" s="117"/>
      <c r="Q45" s="117"/>
      <c r="R45" s="117"/>
      <c r="S45" s="117"/>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163</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136</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137</v>
      </c>
      <c r="C49" s="116"/>
      <c r="D49" s="116"/>
      <c r="E49" s="116"/>
      <c r="F49" s="116"/>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91" t="s">
        <v>145</v>
      </c>
      <c r="C50" s="129"/>
      <c r="D50" s="129"/>
      <c r="E50" s="129"/>
      <c r="F50" s="116"/>
      <c r="G50" s="117"/>
      <c r="H50" s="117"/>
      <c r="I50" s="117"/>
      <c r="J50" s="117"/>
      <c r="K50" s="117"/>
      <c r="L50" s="117"/>
      <c r="M50" s="117"/>
      <c r="N50" s="117"/>
      <c r="O50" s="117"/>
      <c r="P50" s="117"/>
      <c r="Q50" s="120"/>
      <c r="R50" s="119"/>
      <c r="S50" s="119"/>
      <c r="T50" s="137"/>
      <c r="U50" s="112"/>
      <c r="V50" s="112"/>
      <c r="W50" s="112"/>
      <c r="X50" s="112"/>
      <c r="Y50" s="112"/>
      <c r="Z50" s="112"/>
      <c r="AA50" s="112"/>
      <c r="AB50" s="112"/>
      <c r="AC50" s="112"/>
      <c r="AK50" s="113"/>
      <c r="AL50" s="113"/>
      <c r="AM50" s="113"/>
      <c r="AN50" s="113"/>
      <c r="AO50" s="113"/>
      <c r="AP50" s="113"/>
      <c r="AQ50" s="114"/>
      <c r="AR50" s="109"/>
      <c r="AS50" s="109"/>
      <c r="AT50" s="111"/>
      <c r="AU50" s="107"/>
      <c r="AV50" s="107"/>
      <c r="AW50" s="107"/>
      <c r="AX50" s="107"/>
      <c r="AY50" s="107"/>
    </row>
    <row r="51" spans="2:51" x14ac:dyDescent="0.25">
      <c r="B51" s="118" t="s">
        <v>217</v>
      </c>
      <c r="C51" s="122"/>
      <c r="D51" s="94"/>
      <c r="E51" s="116"/>
      <c r="F51" s="130"/>
      <c r="G51" s="117"/>
      <c r="H51" s="117"/>
      <c r="I51" s="117"/>
      <c r="J51" s="117"/>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122" t="s">
        <v>138</v>
      </c>
      <c r="C52" s="116"/>
      <c r="D52" s="116"/>
      <c r="E52" s="116"/>
      <c r="F52" s="116"/>
      <c r="G52" s="116"/>
      <c r="H52" s="116"/>
      <c r="I52" s="117"/>
      <c r="J52" s="117"/>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2:51" x14ac:dyDescent="0.25">
      <c r="B53" s="91" t="s">
        <v>216</v>
      </c>
      <c r="C53" s="116"/>
      <c r="D53" s="116"/>
      <c r="E53" s="116"/>
      <c r="F53" s="116"/>
      <c r="G53" s="116"/>
      <c r="H53" s="116"/>
      <c r="I53" s="116"/>
      <c r="J53" s="117"/>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258" t="s">
        <v>218</v>
      </c>
      <c r="C54" s="259"/>
      <c r="D54" s="259"/>
      <c r="E54" s="259"/>
      <c r="F54" s="260"/>
      <c r="G54" s="260"/>
      <c r="H54" s="261"/>
      <c r="I54" s="255"/>
      <c r="J54" s="255"/>
      <c r="K54" s="255"/>
      <c r="L54" s="255"/>
      <c r="M54" s="255"/>
      <c r="N54" s="256"/>
      <c r="O54" s="25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95"/>
      <c r="C55" s="122"/>
      <c r="D55" s="116"/>
      <c r="E55" s="94"/>
      <c r="F55" s="116"/>
      <c r="G55" s="116"/>
      <c r="H55" s="116"/>
      <c r="I55" s="116"/>
      <c r="J55" s="117"/>
      <c r="K55" s="117"/>
      <c r="L55" s="117"/>
      <c r="M55" s="117"/>
      <c r="N55" s="117"/>
      <c r="O55" s="117"/>
      <c r="P55" s="117"/>
      <c r="Q55" s="117"/>
      <c r="R55" s="117"/>
      <c r="S55" s="117"/>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18"/>
      <c r="D56" s="116"/>
      <c r="E56" s="94"/>
      <c r="F56" s="116"/>
      <c r="G56" s="116"/>
      <c r="H56" s="116"/>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116"/>
      <c r="F57" s="116"/>
      <c r="G57" s="116"/>
      <c r="H57" s="116"/>
      <c r="I57" s="116"/>
      <c r="J57" s="117"/>
      <c r="K57" s="117"/>
      <c r="L57" s="117"/>
      <c r="M57" s="117"/>
      <c r="N57" s="117"/>
      <c r="O57" s="117"/>
      <c r="P57" s="117"/>
      <c r="Q57" s="117"/>
      <c r="R57" s="117"/>
      <c r="S57" s="117"/>
      <c r="T57" s="120"/>
      <c r="U57" s="82"/>
      <c r="V57" s="82"/>
      <c r="W57" s="112"/>
      <c r="X57" s="112"/>
      <c r="Y57" s="112"/>
      <c r="Z57" s="92"/>
      <c r="AA57" s="112"/>
      <c r="AB57" s="112"/>
      <c r="AC57" s="112"/>
      <c r="AD57" s="112"/>
      <c r="AE57" s="112"/>
      <c r="AM57" s="113"/>
      <c r="AN57" s="113"/>
      <c r="AO57" s="113"/>
      <c r="AP57" s="113"/>
      <c r="AQ57" s="113"/>
      <c r="AR57" s="113"/>
      <c r="AS57" s="114"/>
      <c r="AV57" s="111"/>
      <c r="AW57" s="107"/>
      <c r="AX57" s="107"/>
      <c r="AY57" s="107"/>
    </row>
    <row r="58" spans="2:51" x14ac:dyDescent="0.25">
      <c r="B58" s="95"/>
      <c r="C58" s="115"/>
      <c r="D58" s="116"/>
      <c r="E58" s="116"/>
      <c r="F58" s="116"/>
      <c r="G58" s="116"/>
      <c r="H58" s="116"/>
      <c r="I58" s="94"/>
      <c r="J58" s="117"/>
      <c r="K58" s="117"/>
      <c r="L58" s="117"/>
      <c r="M58" s="117"/>
      <c r="N58" s="117"/>
      <c r="O58" s="117"/>
      <c r="P58" s="117"/>
      <c r="Q58" s="117"/>
      <c r="R58" s="117"/>
      <c r="S58" s="92"/>
      <c r="T58" s="92"/>
      <c r="U58" s="92"/>
      <c r="V58" s="92"/>
      <c r="W58" s="92"/>
      <c r="X58" s="92"/>
      <c r="Y58" s="92"/>
      <c r="Z58" s="83"/>
      <c r="AA58" s="92"/>
      <c r="AB58" s="92"/>
      <c r="AC58" s="92"/>
      <c r="AD58" s="92"/>
      <c r="AE58" s="92"/>
      <c r="AF58" s="92"/>
      <c r="AG58" s="92"/>
      <c r="AH58" s="92"/>
      <c r="AI58" s="92"/>
      <c r="AJ58" s="92"/>
      <c r="AK58" s="92"/>
      <c r="AL58" s="92"/>
      <c r="AM58" s="92"/>
      <c r="AN58" s="92"/>
      <c r="AO58" s="92"/>
      <c r="AP58" s="92"/>
      <c r="AQ58" s="92"/>
      <c r="AR58" s="92"/>
      <c r="AS58" s="92"/>
      <c r="AT58" s="92"/>
      <c r="AU58" s="92"/>
      <c r="AV58" s="111"/>
      <c r="AW58" s="107"/>
      <c r="AX58" s="107"/>
      <c r="AY58" s="107"/>
    </row>
    <row r="59" spans="2:51" x14ac:dyDescent="0.25">
      <c r="B59" s="95"/>
      <c r="C59" s="115"/>
      <c r="D59" s="94"/>
      <c r="E59" s="116"/>
      <c r="F59" s="116"/>
      <c r="G59" s="116"/>
      <c r="H59" s="116"/>
      <c r="I59" s="94"/>
      <c r="J59" s="92"/>
      <c r="K59" s="92"/>
      <c r="L59" s="92"/>
      <c r="M59" s="92"/>
      <c r="N59" s="92"/>
      <c r="O59" s="92"/>
      <c r="P59" s="92"/>
      <c r="Q59" s="92"/>
      <c r="R59" s="92"/>
      <c r="S59" s="92"/>
      <c r="T59" s="92"/>
      <c r="U59" s="92"/>
      <c r="V59" s="92"/>
      <c r="W59" s="83"/>
      <c r="X59" s="83"/>
      <c r="Y59" s="83"/>
      <c r="Z59" s="112"/>
      <c r="AA59" s="83"/>
      <c r="AB59" s="83"/>
      <c r="AC59" s="83"/>
      <c r="AD59" s="83"/>
      <c r="AE59" s="83"/>
      <c r="AF59" s="83"/>
      <c r="AG59" s="83"/>
      <c r="AH59" s="83"/>
      <c r="AI59" s="83"/>
      <c r="AJ59" s="83"/>
      <c r="AK59" s="83"/>
      <c r="AL59" s="83"/>
      <c r="AM59" s="83"/>
      <c r="AN59" s="83"/>
      <c r="AO59" s="83"/>
      <c r="AP59" s="83"/>
      <c r="AQ59" s="83"/>
      <c r="AR59" s="83"/>
      <c r="AS59" s="83"/>
      <c r="AT59" s="83"/>
      <c r="AU59" s="83"/>
      <c r="AV59" s="111"/>
      <c r="AW59" s="107"/>
      <c r="AX59" s="107"/>
      <c r="AY59" s="107"/>
    </row>
    <row r="60" spans="2:51" x14ac:dyDescent="0.25">
      <c r="B60" s="95"/>
      <c r="C60" s="122"/>
      <c r="D60" s="94"/>
      <c r="E60" s="116"/>
      <c r="F60" s="116"/>
      <c r="G60" s="116"/>
      <c r="H60" s="116"/>
      <c r="I60" s="116"/>
      <c r="J60" s="92"/>
      <c r="K60" s="92"/>
      <c r="L60" s="92"/>
      <c r="M60" s="92"/>
      <c r="N60" s="92"/>
      <c r="O60" s="92"/>
      <c r="P60" s="92"/>
      <c r="Q60" s="92"/>
      <c r="R60" s="92"/>
      <c r="S60" s="117"/>
      <c r="T60" s="120"/>
      <c r="U60" s="82"/>
      <c r="V60" s="82"/>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1"/>
      <c r="C61" s="122"/>
      <c r="D61" s="116"/>
      <c r="E61" s="94"/>
      <c r="F61" s="116"/>
      <c r="G61" s="116"/>
      <c r="H61" s="116"/>
      <c r="I61" s="116"/>
      <c r="J61" s="117"/>
      <c r="K61" s="117"/>
      <c r="L61" s="117"/>
      <c r="M61" s="117"/>
      <c r="N61" s="117"/>
      <c r="O61" s="117"/>
      <c r="P61" s="117"/>
      <c r="Q61" s="117"/>
      <c r="R61" s="117"/>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18"/>
      <c r="D62" s="116"/>
      <c r="E62" s="94"/>
      <c r="F62" s="116"/>
      <c r="G62" s="94"/>
      <c r="H62" s="94"/>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81"/>
      <c r="C63" s="118"/>
      <c r="D63" s="116"/>
      <c r="E63" s="116"/>
      <c r="F63" s="94"/>
      <c r="G63" s="94"/>
      <c r="H63" s="94"/>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92"/>
      <c r="D64" s="116"/>
      <c r="E64" s="116"/>
      <c r="F64" s="94"/>
      <c r="G64" s="116"/>
      <c r="H64" s="116"/>
      <c r="I64" s="92"/>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81"/>
      <c r="C65" s="122"/>
      <c r="D65" s="92"/>
      <c r="E65" s="116"/>
      <c r="F65" s="116"/>
      <c r="G65" s="116"/>
      <c r="H65" s="116"/>
      <c r="I65" s="92"/>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U65" s="107"/>
      <c r="AV65" s="111"/>
      <c r="AW65" s="107"/>
      <c r="AX65" s="107"/>
      <c r="AY65" s="107"/>
    </row>
    <row r="66" spans="1:51" ht="229.5" customHeight="1" x14ac:dyDescent="0.25">
      <c r="B66" s="81"/>
      <c r="C66" s="118"/>
      <c r="D66" s="92"/>
      <c r="E66" s="116"/>
      <c r="F66" s="116"/>
      <c r="G66" s="116"/>
      <c r="H66" s="116"/>
      <c r="I66" s="116"/>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U66" s="107"/>
      <c r="AV66" s="111"/>
      <c r="AW66" s="107"/>
      <c r="AX66" s="107"/>
      <c r="AY66" s="107"/>
    </row>
    <row r="67" spans="1:51" x14ac:dyDescent="0.25">
      <c r="A67" s="112"/>
      <c r="B67" s="92"/>
      <c r="C67" s="122"/>
      <c r="D67" s="116"/>
      <c r="E67" s="92"/>
      <c r="F67" s="116"/>
      <c r="G67" s="116"/>
      <c r="H67" s="116"/>
      <c r="I67" s="113"/>
      <c r="J67" s="113"/>
      <c r="K67" s="113"/>
      <c r="L67" s="113"/>
      <c r="M67" s="113"/>
      <c r="N67" s="113"/>
      <c r="O67" s="114"/>
      <c r="P67" s="109"/>
      <c r="R67" s="111"/>
      <c r="AS67" s="107"/>
      <c r="AT67" s="107"/>
      <c r="AU67" s="107"/>
      <c r="AV67" s="107"/>
      <c r="AW67" s="107"/>
      <c r="AX67" s="107"/>
      <c r="AY67" s="107"/>
    </row>
    <row r="68" spans="1:51" x14ac:dyDescent="0.25">
      <c r="A68" s="112"/>
      <c r="B68" s="92"/>
      <c r="C68" s="90"/>
      <c r="D68" s="116"/>
      <c r="E68" s="92"/>
      <c r="F68" s="116"/>
      <c r="G68" s="92"/>
      <c r="H68" s="92"/>
      <c r="I68" s="113"/>
      <c r="J68" s="113"/>
      <c r="K68" s="113"/>
      <c r="L68" s="113"/>
      <c r="M68" s="113"/>
      <c r="N68" s="113"/>
      <c r="O68" s="114"/>
      <c r="P68" s="109"/>
      <c r="R68" s="109"/>
      <c r="AS68" s="107"/>
      <c r="AT68" s="107"/>
      <c r="AU68" s="107"/>
      <c r="AV68" s="107"/>
      <c r="AW68" s="107"/>
      <c r="AX68" s="107"/>
      <c r="AY68" s="107"/>
    </row>
    <row r="69" spans="1:51" x14ac:dyDescent="0.25">
      <c r="A69" s="112"/>
      <c r="B69" s="81"/>
      <c r="F69" s="92"/>
      <c r="G69" s="92"/>
      <c r="H69" s="92"/>
      <c r="I69" s="113"/>
      <c r="J69" s="113"/>
      <c r="K69" s="113"/>
      <c r="L69" s="113"/>
      <c r="M69" s="113"/>
      <c r="N69" s="113"/>
      <c r="O69" s="114"/>
      <c r="P69" s="109"/>
      <c r="R69" s="109"/>
      <c r="AS69" s="107"/>
      <c r="AT69" s="107"/>
      <c r="AU69" s="107"/>
      <c r="AV69" s="107"/>
      <c r="AW69" s="107"/>
      <c r="AX69" s="107"/>
      <c r="AY69" s="107"/>
    </row>
    <row r="70" spans="1:51" x14ac:dyDescent="0.25">
      <c r="A70" s="11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83"/>
      <c r="AS73" s="107"/>
      <c r="AT73" s="107"/>
      <c r="AU73" s="107"/>
      <c r="AV73" s="107"/>
      <c r="AW73" s="107"/>
      <c r="AX73" s="107"/>
      <c r="AY73" s="107"/>
    </row>
    <row r="74" spans="1:51" x14ac:dyDescent="0.25">
      <c r="A74" s="112"/>
      <c r="I74" s="113"/>
      <c r="J74" s="113"/>
      <c r="K74" s="113"/>
      <c r="L74" s="113"/>
      <c r="M74" s="113"/>
      <c r="N74" s="113"/>
      <c r="O74" s="114"/>
      <c r="R74" s="109"/>
      <c r="AS74" s="107"/>
      <c r="AT74" s="107"/>
      <c r="AU74" s="107"/>
      <c r="AV74" s="107"/>
      <c r="AW74" s="107"/>
      <c r="AX74" s="107"/>
      <c r="AY74" s="107"/>
    </row>
    <row r="75" spans="1:51" x14ac:dyDescent="0.25">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R95" s="109"/>
      <c r="S95" s="109"/>
      <c r="AS95" s="107"/>
      <c r="AT95" s="107"/>
      <c r="AU95" s="107"/>
      <c r="AV95" s="107"/>
      <c r="AW95" s="107"/>
      <c r="AX95" s="107"/>
      <c r="AY95" s="107"/>
    </row>
    <row r="96" spans="15:51" x14ac:dyDescent="0.25">
      <c r="O96" s="13"/>
      <c r="P96" s="109"/>
      <c r="Q96" s="109"/>
      <c r="R96" s="109"/>
      <c r="S96" s="109"/>
      <c r="T96" s="109"/>
      <c r="AS96" s="107"/>
      <c r="AT96" s="107"/>
      <c r="AU96" s="107"/>
      <c r="AV96" s="107"/>
      <c r="AW96" s="107"/>
      <c r="AX96" s="107"/>
      <c r="AY96" s="107"/>
    </row>
    <row r="97" spans="15:51" x14ac:dyDescent="0.25">
      <c r="O97" s="13"/>
      <c r="P97" s="109"/>
      <c r="Q97" s="109"/>
      <c r="R97" s="109"/>
      <c r="S97" s="109"/>
      <c r="T97" s="109"/>
      <c r="AS97" s="107"/>
      <c r="AT97" s="107"/>
      <c r="AU97" s="107"/>
      <c r="AV97" s="107"/>
      <c r="AW97" s="107"/>
      <c r="AX97" s="107"/>
      <c r="AY97" s="107"/>
    </row>
    <row r="98" spans="15:51" x14ac:dyDescent="0.25">
      <c r="O98" s="13"/>
      <c r="P98" s="109"/>
      <c r="T98" s="109"/>
      <c r="AS98" s="107"/>
      <c r="AT98" s="107"/>
      <c r="AU98" s="107"/>
      <c r="AV98" s="107"/>
      <c r="AW98" s="107"/>
      <c r="AX98" s="107"/>
      <c r="AY98" s="107"/>
    </row>
    <row r="99" spans="15:51" x14ac:dyDescent="0.25">
      <c r="O99" s="109"/>
      <c r="Q99" s="109"/>
      <c r="R99" s="109"/>
      <c r="S99" s="109"/>
      <c r="AS99" s="107"/>
      <c r="AT99" s="107"/>
      <c r="AU99" s="107"/>
      <c r="AV99" s="107"/>
      <c r="AW99" s="107"/>
      <c r="AX99" s="107"/>
      <c r="AY99" s="107"/>
    </row>
    <row r="100" spans="15:51" x14ac:dyDescent="0.25">
      <c r="O100" s="13"/>
      <c r="P100" s="109"/>
      <c r="Q100" s="109"/>
      <c r="R100" s="109"/>
      <c r="S100" s="109"/>
      <c r="T100" s="109"/>
      <c r="AS100" s="107"/>
      <c r="AT100" s="107"/>
      <c r="AU100" s="107"/>
      <c r="AV100" s="107"/>
      <c r="AW100" s="107"/>
      <c r="AX100" s="107"/>
      <c r="AY100" s="107"/>
    </row>
    <row r="101" spans="15:51" x14ac:dyDescent="0.25">
      <c r="O101" s="13"/>
      <c r="P101" s="109"/>
      <c r="Q101" s="109"/>
      <c r="R101" s="109"/>
      <c r="S101" s="109"/>
      <c r="T101" s="109"/>
      <c r="U101" s="109"/>
      <c r="AS101" s="107"/>
      <c r="AT101" s="107"/>
      <c r="AU101" s="107"/>
      <c r="AV101" s="107"/>
      <c r="AW101" s="107"/>
      <c r="AX101" s="107"/>
      <c r="AY101" s="107"/>
    </row>
    <row r="102" spans="15:51" x14ac:dyDescent="0.25">
      <c r="O102" s="13"/>
      <c r="P102" s="109"/>
      <c r="T102" s="109"/>
      <c r="U102" s="109"/>
      <c r="AS102" s="107"/>
      <c r="AT102" s="107"/>
      <c r="AU102" s="107"/>
      <c r="AV102" s="107"/>
      <c r="AW102" s="107"/>
      <c r="AX102" s="107"/>
      <c r="AY102" s="107"/>
    </row>
    <row r="114" spans="45:51" x14ac:dyDescent="0.25">
      <c r="AS114" s="107"/>
      <c r="AT114" s="107"/>
      <c r="AU114" s="107"/>
      <c r="AV114" s="107"/>
      <c r="AW114" s="107"/>
      <c r="AX114" s="107"/>
      <c r="AY114" s="107"/>
    </row>
  </sheetData>
  <protectedRanges>
    <protectedRange sqref="N58:R58 B69 S60:T66 B61:B66 N61:R66 T43:T44 S56:T57 T55" name="Range2_12_5_1_1"/>
    <protectedRange sqref="N10 L10 L6 D6 D8 AD8 AF8 O8:U8 AJ8:AR8 AF10 AR11:AR34 L24:N31 N12:N23 N32:N34 E11:E34 G11:G34 N11:AG11 O12:V34 X33:AG34 X17:Y32 Z12:AG32 W12:Y16" name="Range1_16_3_1_1"/>
    <protectedRange sqref="I63 J61:M66 J58:M58 I66"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7:H67 F68 E66" name="Range2_2_2_9_2_1_1"/>
    <protectedRange sqref="D64 D67:D68" name="Range2_1_1_1_1_1_9_2_1_1"/>
    <protectedRange sqref="C65 C67" name="Range2_4_1_1_1"/>
    <protectedRange sqref="AS16:AS34" name="Range1_1_1_1"/>
    <protectedRange sqref="P3:U5" name="Range1_16_1_1_1_1"/>
    <protectedRange sqref="C68 C66 C63" name="Range2_1_3_1_1"/>
    <protectedRange sqref="H11:H34" name="Range1_1_1_1_1_1_1"/>
    <protectedRange sqref="B67:B68 J59:R60 D65:D66 I64:I65 Z57:Z58 S58:Y59 AA58:AU59 E67:E68 G68:H69 F69" name="Range2_2_1_10_1_1_1_2"/>
    <protectedRange sqref="C64" name="Range2_2_1_10_2_1_1_1"/>
    <protectedRange sqref="G64:H64 D61 F65 E63 N57:R57" name="Range2_12_1_6_1_1"/>
    <protectedRange sqref="D56:D57 I60:I62 I57:M57 G65:H66 G58:H60 E64:E65 F66:F67 F59:F61 E57:E59" name="Range2_2_12_1_7_1_1"/>
    <protectedRange sqref="D62:D63" name="Range2_1_1_1_1_11_1_2_1_1"/>
    <protectedRange sqref="E60 G61:H61 F62" name="Range2_2_2_9_1_1_1_1"/>
    <protectedRange sqref="D58" name="Range2_1_1_1_1_1_9_1_1_1_1"/>
    <protectedRange sqref="C62 C57" name="Range2_1_1_2_1_1"/>
    <protectedRange sqref="C61" name="Range2_1_2_2_1_1"/>
    <protectedRange sqref="C60" name="Range2_3_2_1_1"/>
    <protectedRange sqref="F57:F58 E56 G57:H57" name="Range2_2_12_1_1_1_1_1"/>
    <protectedRange sqref="C56" name="Range2_1_4_2_1_1_1"/>
    <protectedRange sqref="C58:C59" name="Range2_5_1_1_1"/>
    <protectedRange sqref="E61:E62 F63:F64 G62:H63 I58:I59" name="Range2_2_1_1_1_1"/>
    <protectedRange sqref="D59:D60" name="Range2_1_1_1_1_1_1_1_1"/>
    <protectedRange sqref="AS11:AS15" name="Range1_4_1_1_1_1"/>
    <protectedRange sqref="J11:J15 J26:J34" name="Range1_1_2_1_10_1_1_1_1"/>
    <protectedRange sqref="R73" name="Range2_2_1_10_1_1_1_1_1"/>
    <protectedRange sqref="T42" name="Range2_12_5_1_1_4"/>
    <protectedRange sqref="B41:B42" name="Range2_12_5_1_1_1"/>
    <protectedRange sqref="E41 F42:H42" name="Range2_2_12_1_7_1_1_1"/>
    <protectedRange sqref="D41" name="Range2_3_2_1_3_1_1_2_10_1_1_1_1_1"/>
    <protectedRange sqref="C41" name="Range2_1_1_1_1_11_1_2_1_1_1"/>
    <protectedRange sqref="S38:S41" name="Range2_12_3_1_1_1_1"/>
    <protectedRange sqref="D38:H38 N38:R41" name="Range2_12_1_3_1_1_1_1"/>
    <protectedRange sqref="I38:M38 E39:M39 F41:M41 H40:M40" name="Range2_2_12_1_6_1_1_1_1"/>
    <protectedRange sqref="D39" name="Range2_1_1_1_1_11_1_1_1_1_1_1"/>
    <protectedRange sqref="C39" name="Range2_1_2_1_1_1_1_1"/>
    <protectedRange sqref="C38" name="Range2_3_1_1_1_1_1"/>
    <protectedRange sqref="S42" name="Range2_12_5_1_1_4_1"/>
    <protectedRange sqref="Q42:R42" name="Range2_12_1_5_1_1_1_1_1"/>
    <protectedRange sqref="N42:P42" name="Range2_12_1_2_2_1_1_1_1_1"/>
    <protectedRange sqref="K42:M42" name="Range2_2_12_1_4_2_1_1_1_1_1"/>
    <protectedRange sqref="G43:H43" name="Range2_2_12_1_3_1_1_1_1_1_4_1_1"/>
    <protectedRange sqref="E42 F43" name="Range2_2_12_1_7_1_1_3_1_1"/>
    <protectedRange sqref="I42:J42" name="Range2_2_12_1_4_2_1_1_1_2_1_1"/>
    <protectedRange sqref="S43:S44" name="Range2_12_5_1_1_2_3_1"/>
    <protectedRange sqref="Q43:R43" name="Range2_12_1_6_1_1_1_1_2_1"/>
    <protectedRange sqref="N43:P43" name="Range2_12_1_2_3_1_1_1_1_2_1"/>
    <protectedRange sqref="I43:M43" name="Range2_2_12_1_4_3_1_1_1_1_2_1"/>
    <protectedRange sqref="D42" name="Range2_2_12_1_3_1_2_1_1_1_2_1_2_1"/>
    <protectedRange sqref="S55" name="Range2_12_2_1_1_1_2_1_1"/>
    <protectedRange sqref="T53:T54 T49" name="Range2_12_5_1_1_3"/>
    <protectedRange sqref="T47:T48" name="Range2_12_5_1_1_2_2"/>
    <protectedRange sqref="S53:S54 S47:S49" name="Range2_12_4_1_1_1_4_2_2_2"/>
    <protectedRange sqref="T46" name="Range2_12_5_1_1_2_1_1"/>
    <protectedRange sqref="T45" name="Range2_12_5_1_1_6_1_1_1_1_1_1_1"/>
    <protectedRange sqref="S45" name="Range2_12_5_1_1_5_3_1_1_1_1_1_1_1"/>
    <protectedRange sqref="S46" name="Range2_12_4_1_1_1_4_2_2_1_1"/>
    <protectedRange sqref="B58:B60" name="Range2_12_5_1_1_2"/>
    <protectedRange sqref="B57" name="Range2_12_5_1_1_2_1_4_1_1_1_2_1_1_1_1_1_1_1"/>
    <protectedRange sqref="B56" name="Range2_12_5_1_1_2_1"/>
    <protectedRange sqref="AG10 AP10 Q10" name="Range1_16_3_1_1_1_1_1"/>
    <protectedRange sqref="N56:R56" name="Range2_12_1_6_1_1_1_1"/>
    <protectedRange sqref="J56:M56" name="Range2_2_12_1_7_1_1_2_1"/>
    <protectedRange sqref="B55" name="Range2_12_5_1_1_2_1_2_1"/>
    <protectedRange sqref="I56" name="Range2_2_12_1_7_1_1_2_2_1_1_1"/>
    <protectedRange sqref="G56:H56" name="Range2_2_12_1_3_3_1_1_1_2_1_1_1_1_1_1_1_1_1_1_1_1_1_1_1_1_1"/>
    <protectedRange sqref="F56" name="Range2_2_12_1_3_1_2_1_1_1_3_1_1_1_1_1_3_1_1_1_1_1_1_1_1_1_1"/>
    <protectedRange sqref="D55:E55" name="Range2_2_12_1_3_1_2_1_1_1_3_1_1_1_1_1_1_1_2_1_1_1_1_1_1_1_1"/>
    <protectedRange sqref="Q55:R55" name="Range2_12_1_6_1_1_1_2_3_1_1_3_1_1_1_1_1_1_1_1_1_1"/>
    <protectedRange sqref="N55:P55" name="Range2_12_1_2_3_1_1_1_2_3_1_1_3_1_1_1_1_1_1_1_1_1_1"/>
    <protectedRange sqref="J55:M55" name="Range2_2_12_1_4_3_1_1_1_3_3_1_1_3_1_1_1_1_1_1_1_1_1_1"/>
    <protectedRange sqref="I55" name="Range2_2_12_1_7_1_1_2_2_1_1_1_1_1"/>
    <protectedRange sqref="G55:H55" name="Range2_2_12_1_3_3_1_1_1_2_1_1_1_1_1_1_1_1_1_1_1_1_1_1_1_1_1_1_1"/>
    <protectedRange sqref="F55" name="Range2_2_12_1_3_1_2_1_1_1_3_1_1_1_1_1_3_1_1_1_1_1_1_1_1_2_1_1_1"/>
    <protectedRange sqref="G44:H44 G40" name="Range2_2_12_1_3_1_1_1_1_1_4_1_1_1_1_1_1"/>
    <protectedRange sqref="E43 F44 F40" name="Range2_2_12_1_7_1_1_3_1_1_1_1_1_1"/>
    <protectedRange sqref="Q44:R44" name="Range2_12_1_6_1_1_1_1_2_1_1_1_1_1"/>
    <protectedRange sqref="N44:P44" name="Range2_12_1_2_3_1_1_1_1_2_1_1_1_1_1"/>
    <protectedRange sqref="I44:M44" name="Range2_2_12_1_4_3_1_1_1_1_2_1_1_1_1_1"/>
    <protectedRange sqref="D43" name="Range2_2_12_1_3_1_2_1_1_1_2_1_2_1_1_1_1_1"/>
    <protectedRange sqref="Q51:Q52 R50" name="Range2_12_5_1_1_3_1_1_1_1_1"/>
    <protectedRange sqref="P51:P52 Q50" name="Range2_12_4_1_1_1_4_2_2_2_1_1_1_1_1"/>
    <protectedRange sqref="N51:O52 O50:P50 Q53:R54 Q47:R49" name="Range2_12_1_6_1_1_1_2_3_2_1_1_3_1_1_1_1_1"/>
    <protectedRange sqref="K51:M52 L50:N50 N53:P53 N47:P49 P54" name="Range2_12_1_2_3_1_1_1_2_3_2_1_1_3_1_1_1_1_1"/>
    <protectedRange sqref="H51:J51 I50:K50 K53:M53 K47:M49 I52:J52" name="Range2_2_12_1_4_3_1_1_1_3_3_2_1_1_3_1_1_1_1_1"/>
    <protectedRange sqref="G51 H50 J53 J47:J49" name="Range2_2_12_1_4_3_1_1_1_3_2_1_2_2_1_1_1_1_1"/>
    <protectedRange sqref="E49 G49:H49 D50:F50" name="Range2_2_12_1_3_1_2_1_1_1_2_1_1_1_1_1_1_2_1_1_1_1_1_1_1"/>
    <protectedRange sqref="C49 D48:E48" name="Range2_2_12_1_3_1_2_1_1_1_2_1_1_1_1_3_1_1_1_1_1_1_1_1_1"/>
    <protectedRange sqref="C50 D49 F49" name="Range2_2_12_1_3_1_2_1_1_1_3_1_1_1_1_1_3_1_1_1_1_1_1_1_2_1"/>
    <protectedRange sqref="F51 G50 I49" name="Range2_2_12_1_4_3_1_1_1_2_1_2_1_1_3_1_1_1_1_1_1_1_1_1_1_1"/>
    <protectedRange sqref="E46:E47 F47:H48" name="Range2_2_12_1_3_1_2_1_1_1_1_2_1_1_1_1_1_1_1_1_1_1_1"/>
    <protectedRange sqref="D46:D47" name="Range2_2_12_1_3_1_2_1_1_1_2_1_2_3_1_1_1_1_1_1_1_1_1"/>
    <protectedRange sqref="Q45:R45" name="Range2_12_1_6_1_1_1_2_3_2_1_1_2_1_1_1_1_1_1_1_1_1_1"/>
    <protectedRange sqref="N45:P45" name="Range2_12_1_2_3_1_1_1_2_3_2_1_1_2_1_1_1_1_1_1_1_1_1_1"/>
    <protectedRange sqref="J45:M45" name="Range2_2_12_1_4_3_1_1_1_3_3_2_1_1_2_1_1_1_1_1_1_1_1_1_1"/>
    <protectedRange sqref="I45" name="Range2_2_12_1_4_3_1_1_1_2_1_2_2_1_2_1_1_1_1_1_1_1_1_1_1"/>
    <protectedRange sqref="G45:H45 D44:E44 D40:E40" name="Range2_2_12_1_3_1_2_1_1_1_2_1_3_2_1_2_1_1_1_1_1_1_1_1_1_1"/>
    <protectedRange sqref="F45" name="Range2_2_12_1_3_1_2_1_1_1_1_1_2_2_1_2_1_1_1_1_1_1_1_1_1_1"/>
    <protectedRange sqref="Q46:R46" name="Range2_12_1_6_1_1_1_2_3_2_1_1_1_1_1_1_1_1_1"/>
    <protectedRange sqref="N46:P46" name="Range2_12_1_2_3_1_1_1_2_3_2_1_1_1_1_1_1_1_1_1"/>
    <protectedRange sqref="K46:M46" name="Range2_2_12_1_4_3_1_1_1_3_3_2_1_1_1_1_1_1_1_1_1"/>
    <protectedRange sqref="J46" name="Range2_2_12_1_4_3_1_1_1_3_2_1_2_1_1_1_1_1_1_1"/>
    <protectedRange sqref="D45:E45" name="Range2_2_12_1_3_1_2_1_1_1_2_1_2_3_2_1_1_1_1_1_1_1"/>
    <protectedRange sqref="I46" name="Range2_2_12_1_4_2_1_1_1_4_1_2_1_1_1_2_1_1_1_1_1_1_1"/>
    <protectedRange sqref="F46:H46" name="Range2_2_12_1_3_1_1_1_1_1_4_1_2_1_2_1_2_1_1_1_1_1_1_1"/>
    <protectedRange sqref="I47:I48" name="Range2_2_12_1_4_2_1_1_1_4_1_2_1_1_1_2_2_1_1_1_1_1_1"/>
    <protectedRange sqref="I53" name="Range2_2_12_1_7_1_1_2_2_2_1_1_1_1"/>
    <protectedRange sqref="G52:H52" name="Range2_2_12_1_3_1_2_1_1_1_2_1_1_1_1_1_1_2_1_1_1_1_1_1_1_1_1_1_1"/>
    <protectedRange sqref="F52" name="Range2_2_12_1_3_1_2_1_1_1_3_1_1_1_1_1_3_1_1_1_1_1_1_1_2_1_1_1_1_1"/>
    <protectedRange sqref="E52 F53:H53" name="Range2_2_12_1_3_1_2_1_1_1_1_2_1_1_1_1_1_1_2_1_1_1_1_1_1_1"/>
    <protectedRange sqref="D52" name="Range2_2_12_1_3_1_2_1_1_1_2_1_2_3_1_1_1_1_1_1_1_1_1_1_1_1"/>
    <protectedRange sqref="D53:E53" name="Range2_2_12_1_3_1_2_1_1_1_2_1_1_1_1_3_1_1_1_1_1_2_1_1_1_1_1_1_1_1"/>
    <protectedRange sqref="F11:F22" name="Range1_16_3_1_1_2_1_1_1_2_1_1"/>
    <protectedRange sqref="W33:W34" name="Range1_16_3_1_1_1_1_2_1_1_1_1_1"/>
    <protectedRange sqref="B40" name="Range2_12_5_1_1_1_2_2_1_1_1_1_1_1_1_1_1_1_1_1_1_1_1_1_1_1_1_1_1_1_1_1_1_1_1_1_1_1_1_1_1_1_1_1_1_1_1"/>
    <protectedRange sqref="B44" name="Range2_12_5_1_1_1_2_2_1_1_1_1_1_1_1_1_1_1_1_1_1_1_1_1_1_1_1_1_1_1_1_1_1_1_1_1_1_1_1_1_1_1_1_1_1_1_1_1"/>
    <protectedRange sqref="B45" name="Range2_12_5_1_1_1_2_2_1_1_1_1_1_1_1_1_1_1_1_2_1_1_1_1_1_1_1_1_1_1_1_1_1_1_1_1_1_1_1_1_1_1_1_1_1_1_1_1_1_1_1_1_1_1_1_1_1_1_1_1_1_1_1_1"/>
    <protectedRange sqref="B43" name="Range2_12_5_1_1_1_2_1_1_1_1_1_1_1_1_1_1_1_2_1_1_1_1_1_1_1_1_1_1_1_1_1_1_1_1_1_1_1_1_1_1_1_1"/>
    <protectedRange sqref="W17:W32" name="Range1_16_3_1_1_1_1_2_1_1_1_1_1_1"/>
    <protectedRange sqref="B46" name="Range2_12_5_1_1_1_2_2_1_1_1_1_1_1_1_1_1_1_1_2_1_1_1_2_1_1_1_2_1_1_1_3_1_1_1_1_1_1_1_1_1_1_1_1_1_1_1_1_1_1_1_1_1_1_1_1_1_1_1_1_1_1_1_1_1_1_1_1_1_1_1"/>
    <protectedRange sqref="B47" name="Range2_12_5_1_1_1_2_1_1_1_1_1_1_1_1_1_1_1_2_1_2_1_1_1_1_1_1_1_1_1_2_1_1_1_1_1_1_1_1_1_1_1_1_1_1_1_1_1_1_1_1_1_1_1"/>
    <protectedRange sqref="B48" name="Range2_12_5_1_1_1_1_1_2_1_1_1_1_1_1_1_1_1_1_1_1_1_1_1_1_1_1_1_1_2_1_1_1_1_1_1"/>
    <protectedRange sqref="B49" name="Range2_12_5_1_1_1_1_1_2_1_1_2_1_1_1_1_1_1_1_1_1_1_1_1_1_1_1_1_1_2_1_1_1_1_1_1"/>
    <protectedRange sqref="B50" name="Range2_12_5_1_1_1_2_2_1_1_1_1_1_1_1_1_1_1_1_2_1_1_1_2_1_1_1_1_1_1_1_1_1_1_1_1_1_1_1_1_2_1_1_1_1"/>
    <protectedRange sqref="B52" name="Range2_12_5_1_1_1_1_1_2_1_2_1_1_1_2_1_1_1_1_1_1_1_1_1_1_2_1_1_1_1_1_2_1_1_1"/>
    <protectedRange sqref="G54" name="Range2_2_12_1_3_1_1_1_1_1_4_1_1_1_1_1_1_1"/>
    <protectedRange sqref="F54" name="Range2_2_12_1_7_1_1_3_1_1_1_1_1_1_1"/>
    <protectedRange sqref="D54:E54" name="Range2_2_12_1_3_1_2_1_1_1_2_1_3_2_1_2_1_1_1_1_1_1_1_1_1_1_1"/>
    <protectedRange sqref="B54" name="Range2_12_5_1_1_1_2_2_1_1_1_1_1_1_1_1_1_1_1_1_1_1_1_1_1_1_1_1_1_1_1_1_1_1_1_1_1_1_1_1_1_1_1_1_1_1_1_2"/>
    <protectedRange sqref="E51" name="Range2_2_2_9_1_1_1_1_1"/>
    <protectedRange sqref="C51" name="Range2_3_2_1_1_1"/>
    <protectedRange sqref="D51" name="Range2_1_1_1_1_1_1_1_1_1"/>
    <protectedRange sqref="B51" name="Range2_12_5_1_1_1_2_2_1_1_1_1_1_1_1_1_1_1_1_2_1_1_1_1_1_1_1_1_1_3_1_3_1_2_1_1_1_1_1_1_1_1_1_1_1_1_1_2_1_1_1_1_1_2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262" priority="5" operator="containsText" text="N/A">
      <formula>NOT(ISERROR(SEARCH("N/A",X11)))</formula>
    </cfRule>
    <cfRule type="cellIs" dxfId="261" priority="23" operator="equal">
      <formula>0</formula>
    </cfRule>
  </conditionalFormatting>
  <conditionalFormatting sqref="X11:AE34">
    <cfRule type="cellIs" dxfId="260" priority="22" operator="greaterThanOrEqual">
      <formula>1185</formula>
    </cfRule>
  </conditionalFormatting>
  <conditionalFormatting sqref="X11:AE34">
    <cfRule type="cellIs" dxfId="259" priority="21" operator="between">
      <formula>0.1</formula>
      <formula>1184</formula>
    </cfRule>
  </conditionalFormatting>
  <conditionalFormatting sqref="X8 AJ11:AO34">
    <cfRule type="cellIs" dxfId="258" priority="20" operator="equal">
      <formula>0</formula>
    </cfRule>
  </conditionalFormatting>
  <conditionalFormatting sqref="X8 AJ11:AO34">
    <cfRule type="cellIs" dxfId="257" priority="19" operator="greaterThan">
      <formula>1179</formula>
    </cfRule>
  </conditionalFormatting>
  <conditionalFormatting sqref="X8 AJ11:AO34">
    <cfRule type="cellIs" dxfId="256" priority="18" operator="greaterThan">
      <formula>99</formula>
    </cfRule>
  </conditionalFormatting>
  <conditionalFormatting sqref="X8 AJ11:AO34">
    <cfRule type="cellIs" dxfId="255" priority="17" operator="greaterThan">
      <formula>0.99</formula>
    </cfRule>
  </conditionalFormatting>
  <conditionalFormatting sqref="AB8">
    <cfRule type="cellIs" dxfId="254" priority="16" operator="equal">
      <formula>0</formula>
    </cfRule>
  </conditionalFormatting>
  <conditionalFormatting sqref="AB8">
    <cfRule type="cellIs" dxfId="253" priority="15" operator="greaterThan">
      <formula>1179</formula>
    </cfRule>
  </conditionalFormatting>
  <conditionalFormatting sqref="AB8">
    <cfRule type="cellIs" dxfId="252" priority="14" operator="greaterThan">
      <formula>99</formula>
    </cfRule>
  </conditionalFormatting>
  <conditionalFormatting sqref="AB8">
    <cfRule type="cellIs" dxfId="251" priority="13" operator="greaterThan">
      <formula>0.99</formula>
    </cfRule>
  </conditionalFormatting>
  <conditionalFormatting sqref="AQ11:AQ34">
    <cfRule type="cellIs" dxfId="250" priority="12" operator="equal">
      <formula>0</formula>
    </cfRule>
  </conditionalFormatting>
  <conditionalFormatting sqref="AQ11:AQ34">
    <cfRule type="cellIs" dxfId="249" priority="11" operator="greaterThan">
      <formula>1179</formula>
    </cfRule>
  </conditionalFormatting>
  <conditionalFormatting sqref="AQ11:AQ34">
    <cfRule type="cellIs" dxfId="248" priority="10" operator="greaterThan">
      <formula>99</formula>
    </cfRule>
  </conditionalFormatting>
  <conditionalFormatting sqref="AQ11:AQ34">
    <cfRule type="cellIs" dxfId="247" priority="9" operator="greaterThan">
      <formula>0.99</formula>
    </cfRule>
  </conditionalFormatting>
  <conditionalFormatting sqref="AI11:AI34">
    <cfRule type="cellIs" dxfId="246" priority="8" operator="greaterThan">
      <formula>$AI$8</formula>
    </cfRule>
  </conditionalFormatting>
  <conditionalFormatting sqref="AH11:AH34">
    <cfRule type="cellIs" dxfId="245" priority="6" operator="greaterThan">
      <formula>$AH$8</formula>
    </cfRule>
    <cfRule type="cellIs" dxfId="244" priority="7" operator="greaterThan">
      <formula>$AH$8</formula>
    </cfRule>
  </conditionalFormatting>
  <conditionalFormatting sqref="AP11:AP34">
    <cfRule type="cellIs" dxfId="243" priority="4" operator="equal">
      <formula>0</formula>
    </cfRule>
  </conditionalFormatting>
  <conditionalFormatting sqref="AP11:AP34">
    <cfRule type="cellIs" dxfId="242" priority="3" operator="greaterThan">
      <formula>1179</formula>
    </cfRule>
  </conditionalFormatting>
  <conditionalFormatting sqref="AP11:AP34">
    <cfRule type="cellIs" dxfId="241" priority="2" operator="greaterThan">
      <formula>99</formula>
    </cfRule>
  </conditionalFormatting>
  <conditionalFormatting sqref="AP11:AP34">
    <cfRule type="cellIs" dxfId="240"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XFD115"/>
  <sheetViews>
    <sheetView topLeftCell="A22" workbookViewId="0">
      <selection activeCell="A23" sqref="A23"/>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131</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44"/>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48" t="s">
        <v>10</v>
      </c>
      <c r="I7" s="247" t="s">
        <v>11</v>
      </c>
      <c r="J7" s="247" t="s">
        <v>12</v>
      </c>
      <c r="K7" s="247" t="s">
        <v>13</v>
      </c>
      <c r="L7" s="13"/>
      <c r="M7" s="13"/>
      <c r="N7" s="13"/>
      <c r="O7" s="248" t="s">
        <v>14</v>
      </c>
      <c r="P7" s="346" t="s">
        <v>15</v>
      </c>
      <c r="Q7" s="348"/>
      <c r="R7" s="348"/>
      <c r="S7" s="348"/>
      <c r="T7" s="347"/>
      <c r="U7" s="359" t="s">
        <v>16</v>
      </c>
      <c r="V7" s="359"/>
      <c r="W7" s="247" t="s">
        <v>17</v>
      </c>
      <c r="X7" s="346" t="s">
        <v>18</v>
      </c>
      <c r="Y7" s="347"/>
      <c r="Z7" s="346" t="s">
        <v>19</v>
      </c>
      <c r="AA7" s="347"/>
      <c r="AB7" s="346" t="s">
        <v>20</v>
      </c>
      <c r="AC7" s="347"/>
      <c r="AD7" s="346" t="s">
        <v>21</v>
      </c>
      <c r="AE7" s="347"/>
      <c r="AF7" s="247" t="s">
        <v>22</v>
      </c>
      <c r="AG7" s="247" t="s">
        <v>23</v>
      </c>
      <c r="AH7" s="247" t="s">
        <v>24</v>
      </c>
      <c r="AI7" s="247" t="s">
        <v>25</v>
      </c>
      <c r="AJ7" s="346" t="s">
        <v>26</v>
      </c>
      <c r="AK7" s="348"/>
      <c r="AL7" s="348"/>
      <c r="AM7" s="348"/>
      <c r="AN7" s="347"/>
      <c r="AO7" s="346" t="s">
        <v>27</v>
      </c>
      <c r="AP7" s="348"/>
      <c r="AQ7" s="347"/>
      <c r="AR7" s="247" t="s">
        <v>28</v>
      </c>
      <c r="AS7" s="28"/>
      <c r="AT7" s="13"/>
      <c r="AU7" s="13"/>
      <c r="AV7" s="13"/>
      <c r="AW7" s="13"/>
      <c r="AX7" s="13"/>
      <c r="AY7" s="13"/>
    </row>
    <row r="8" spans="1:51" x14ac:dyDescent="0.25">
      <c r="B8" s="349">
        <v>42266</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25536</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47" t="s">
        <v>44</v>
      </c>
      <c r="M9" s="359" t="s">
        <v>45</v>
      </c>
      <c r="N9" s="34" t="s">
        <v>46</v>
      </c>
      <c r="O9" s="367" t="s">
        <v>47</v>
      </c>
      <c r="P9" s="367" t="s">
        <v>48</v>
      </c>
      <c r="Q9" s="35" t="s">
        <v>49</v>
      </c>
      <c r="R9" s="374" t="s">
        <v>50</v>
      </c>
      <c r="S9" s="375"/>
      <c r="T9" s="376"/>
      <c r="U9" s="245" t="s">
        <v>51</v>
      </c>
      <c r="V9" s="245" t="s">
        <v>52</v>
      </c>
      <c r="W9" s="362" t="s">
        <v>53</v>
      </c>
      <c r="X9" s="380" t="s">
        <v>54</v>
      </c>
      <c r="Y9" s="381"/>
      <c r="Z9" s="381"/>
      <c r="AA9" s="381"/>
      <c r="AB9" s="381"/>
      <c r="AC9" s="381"/>
      <c r="AD9" s="381"/>
      <c r="AE9" s="382"/>
      <c r="AF9" s="243" t="s">
        <v>55</v>
      </c>
      <c r="AG9" s="243" t="s">
        <v>56</v>
      </c>
      <c r="AH9" s="369" t="s">
        <v>57</v>
      </c>
      <c r="AI9" s="383" t="s">
        <v>58</v>
      </c>
      <c r="AJ9" s="245" t="s">
        <v>59</v>
      </c>
      <c r="AK9" s="245" t="s">
        <v>60</v>
      </c>
      <c r="AL9" s="245" t="s">
        <v>61</v>
      </c>
      <c r="AM9" s="245" t="s">
        <v>62</v>
      </c>
      <c r="AN9" s="245" t="s">
        <v>63</v>
      </c>
      <c r="AO9" s="245" t="s">
        <v>64</v>
      </c>
      <c r="AP9" s="245" t="s">
        <v>65</v>
      </c>
      <c r="AQ9" s="367" t="s">
        <v>66</v>
      </c>
      <c r="AR9" s="245" t="s">
        <v>67</v>
      </c>
      <c r="AS9" s="369" t="s">
        <v>68</v>
      </c>
      <c r="AV9" s="36" t="s">
        <v>69</v>
      </c>
      <c r="AW9" s="36" t="s">
        <v>70</v>
      </c>
      <c r="AY9" s="37" t="s">
        <v>71</v>
      </c>
    </row>
    <row r="10" spans="1:51" x14ac:dyDescent="0.25">
      <c r="B10" s="245" t="s">
        <v>72</v>
      </c>
      <c r="C10" s="245" t="s">
        <v>73</v>
      </c>
      <c r="D10" s="245" t="s">
        <v>74</v>
      </c>
      <c r="E10" s="245" t="s">
        <v>75</v>
      </c>
      <c r="F10" s="245" t="s">
        <v>74</v>
      </c>
      <c r="G10" s="245" t="s">
        <v>75</v>
      </c>
      <c r="H10" s="366"/>
      <c r="I10" s="245" t="s">
        <v>75</v>
      </c>
      <c r="J10" s="245" t="s">
        <v>75</v>
      </c>
      <c r="K10" s="245" t="s">
        <v>75</v>
      </c>
      <c r="L10" s="29" t="s">
        <v>29</v>
      </c>
      <c r="M10" s="359"/>
      <c r="N10" s="29" t="s">
        <v>29</v>
      </c>
      <c r="O10" s="368"/>
      <c r="P10" s="368"/>
      <c r="Q10" s="2">
        <f>'SEPT 18'!$Q$34</f>
        <v>52098567</v>
      </c>
      <c r="R10" s="377"/>
      <c r="S10" s="378"/>
      <c r="T10" s="379"/>
      <c r="U10" s="245" t="s">
        <v>75</v>
      </c>
      <c r="V10" s="245" t="s">
        <v>75</v>
      </c>
      <c r="W10" s="362"/>
      <c r="X10" s="38" t="s">
        <v>76</v>
      </c>
      <c r="Y10" s="38" t="s">
        <v>77</v>
      </c>
      <c r="Z10" s="38" t="s">
        <v>78</v>
      </c>
      <c r="AA10" s="38" t="s">
        <v>79</v>
      </c>
      <c r="AB10" s="38" t="s">
        <v>80</v>
      </c>
      <c r="AC10" s="38" t="s">
        <v>81</v>
      </c>
      <c r="AD10" s="38" t="s">
        <v>82</v>
      </c>
      <c r="AE10" s="38" t="s">
        <v>83</v>
      </c>
      <c r="AF10" s="39"/>
      <c r="AG10" s="2">
        <f>'SEPT 18'!AG34:AG34</f>
        <v>40435524</v>
      </c>
      <c r="AH10" s="369"/>
      <c r="AI10" s="384"/>
      <c r="AJ10" s="245" t="s">
        <v>84</v>
      </c>
      <c r="AK10" s="245" t="s">
        <v>84</v>
      </c>
      <c r="AL10" s="245" t="s">
        <v>84</v>
      </c>
      <c r="AM10" s="245" t="s">
        <v>84</v>
      </c>
      <c r="AN10" s="245" t="s">
        <v>84</v>
      </c>
      <c r="AO10" s="245" t="s">
        <v>84</v>
      </c>
      <c r="AP10" s="2">
        <f>'SEPT 18'!AP34:AP34</f>
        <v>9218368</v>
      </c>
      <c r="AQ10" s="368"/>
      <c r="AR10" s="246" t="s">
        <v>85</v>
      </c>
      <c r="AS10" s="369"/>
      <c r="AV10" s="40" t="s">
        <v>86</v>
      </c>
      <c r="AW10" s="40" t="s">
        <v>87</v>
      </c>
      <c r="AY10" s="84" t="s">
        <v>126</v>
      </c>
    </row>
    <row r="11" spans="1:51" x14ac:dyDescent="0.25">
      <c r="B11" s="41">
        <v>2</v>
      </c>
      <c r="C11" s="41">
        <v>4.1666666666666664E-2</v>
      </c>
      <c r="D11" s="123">
        <v>25</v>
      </c>
      <c r="E11" s="42">
        <f>D11/1.42</f>
        <v>17.605633802816904</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104</v>
      </c>
      <c r="P11" s="124">
        <v>62</v>
      </c>
      <c r="Q11" s="124">
        <v>52101259</v>
      </c>
      <c r="R11" s="47">
        <f>IF(ISBLANK(Q11),"-",Q11-Q10)</f>
        <v>2692</v>
      </c>
      <c r="S11" s="48">
        <f>R11*24/1000</f>
        <v>64.608000000000004</v>
      </c>
      <c r="T11" s="48">
        <f>R11/1000</f>
        <v>2.6920000000000002</v>
      </c>
      <c r="U11" s="125">
        <v>6.4</v>
      </c>
      <c r="V11" s="125">
        <f>U11</f>
        <v>6.4</v>
      </c>
      <c r="W11" s="126" t="s">
        <v>210</v>
      </c>
      <c r="X11" s="128">
        <v>0</v>
      </c>
      <c r="Y11" s="128">
        <v>0</v>
      </c>
      <c r="Z11" s="128">
        <v>0</v>
      </c>
      <c r="AA11" s="128">
        <v>0</v>
      </c>
      <c r="AB11" s="128">
        <v>1028</v>
      </c>
      <c r="AC11" s="49" t="s">
        <v>90</v>
      </c>
      <c r="AD11" s="49" t="s">
        <v>90</v>
      </c>
      <c r="AE11" s="49" t="s">
        <v>90</v>
      </c>
      <c r="AF11" s="127" t="s">
        <v>90</v>
      </c>
      <c r="AG11" s="127">
        <v>40435868</v>
      </c>
      <c r="AH11" s="50">
        <f>IF(ISBLANK(AG11),"-",AG11-AG10)</f>
        <v>344</v>
      </c>
      <c r="AI11" s="51">
        <f>AH11/T11</f>
        <v>127.78603268945021</v>
      </c>
      <c r="AJ11" s="108">
        <v>0</v>
      </c>
      <c r="AK11" s="108">
        <v>0</v>
      </c>
      <c r="AL11" s="108">
        <v>0</v>
      </c>
      <c r="AM11" s="108">
        <v>0</v>
      </c>
      <c r="AN11" s="108">
        <v>1</v>
      </c>
      <c r="AO11" s="108">
        <v>0.3</v>
      </c>
      <c r="AP11" s="128">
        <v>9219955</v>
      </c>
      <c r="AQ11" s="128">
        <f t="shared" ref="AQ11:AQ34" si="0">AP11-AP10</f>
        <v>1587</v>
      </c>
      <c r="AR11" s="52"/>
      <c r="AS11" s="53" t="s">
        <v>113</v>
      </c>
      <c r="AV11" s="40" t="s">
        <v>88</v>
      </c>
      <c r="AW11" s="40" t="s">
        <v>91</v>
      </c>
      <c r="AY11" s="84" t="s">
        <v>131</v>
      </c>
    </row>
    <row r="12" spans="1:51" x14ac:dyDescent="0.25">
      <c r="B12" s="41">
        <v>2.0416666666666701</v>
      </c>
      <c r="C12" s="41">
        <v>8.3333333333333329E-2</v>
      </c>
      <c r="D12" s="123">
        <v>27</v>
      </c>
      <c r="E12" s="42">
        <f t="shared" ref="E12:E34" si="1">D12/1.42</f>
        <v>19.014084507042256</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104</v>
      </c>
      <c r="P12" s="124">
        <v>67</v>
      </c>
      <c r="Q12" s="124">
        <v>52103915</v>
      </c>
      <c r="R12" s="47">
        <f t="shared" ref="R12:R34" si="4">IF(ISBLANK(Q12),"-",Q12-Q11)</f>
        <v>2656</v>
      </c>
      <c r="S12" s="48">
        <f t="shared" ref="S12:S34" si="5">R12*24/1000</f>
        <v>63.744</v>
      </c>
      <c r="T12" s="48">
        <f t="shared" ref="T12:T34" si="6">R12/1000</f>
        <v>2.6560000000000001</v>
      </c>
      <c r="U12" s="125">
        <v>8</v>
      </c>
      <c r="V12" s="125">
        <f t="shared" ref="V12:V34" si="7">U12</f>
        <v>8</v>
      </c>
      <c r="W12" s="126" t="s">
        <v>210</v>
      </c>
      <c r="X12" s="128">
        <v>0</v>
      </c>
      <c r="Y12" s="128">
        <v>0</v>
      </c>
      <c r="Z12" s="128">
        <v>0</v>
      </c>
      <c r="AA12" s="128">
        <v>0</v>
      </c>
      <c r="AB12" s="128">
        <v>1028</v>
      </c>
      <c r="AC12" s="49" t="s">
        <v>90</v>
      </c>
      <c r="AD12" s="49" t="s">
        <v>90</v>
      </c>
      <c r="AE12" s="49" t="s">
        <v>90</v>
      </c>
      <c r="AF12" s="127" t="s">
        <v>90</v>
      </c>
      <c r="AG12" s="127">
        <v>40436212</v>
      </c>
      <c r="AH12" s="50">
        <f>IF(ISBLANK(AG12),"-",AG12-AG11)</f>
        <v>344</v>
      </c>
      <c r="AI12" s="51">
        <f t="shared" ref="AI12:AI34" si="8">AH12/T12</f>
        <v>129.51807228915661</v>
      </c>
      <c r="AJ12" s="108">
        <v>0</v>
      </c>
      <c r="AK12" s="108">
        <v>0</v>
      </c>
      <c r="AL12" s="108">
        <v>0</v>
      </c>
      <c r="AM12" s="108">
        <v>0</v>
      </c>
      <c r="AN12" s="108">
        <v>1</v>
      </c>
      <c r="AO12" s="108">
        <v>0.3</v>
      </c>
      <c r="AP12" s="128">
        <v>9221547</v>
      </c>
      <c r="AQ12" s="128">
        <f t="shared" si="0"/>
        <v>1592</v>
      </c>
      <c r="AR12" s="54">
        <v>1.1000000000000001</v>
      </c>
      <c r="AS12" s="53" t="s">
        <v>113</v>
      </c>
      <c r="AV12" s="40" t="s">
        <v>92</v>
      </c>
      <c r="AW12" s="40" t="s">
        <v>93</v>
      </c>
      <c r="AY12" s="84" t="s">
        <v>132</v>
      </c>
    </row>
    <row r="13" spans="1:51" x14ac:dyDescent="0.25">
      <c r="A13" s="107" t="s">
        <v>206</v>
      </c>
      <c r="B13" s="41">
        <v>2.0833333333333299</v>
      </c>
      <c r="C13" s="41">
        <v>0.125</v>
      </c>
      <c r="D13" s="123">
        <v>21</v>
      </c>
      <c r="E13" s="42">
        <f t="shared" si="1"/>
        <v>14.788732394366198</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124</v>
      </c>
      <c r="P13" s="124">
        <v>97</v>
      </c>
      <c r="Q13" s="124">
        <v>52107906</v>
      </c>
      <c r="R13" s="47">
        <f t="shared" si="4"/>
        <v>3991</v>
      </c>
      <c r="S13" s="48">
        <f t="shared" si="5"/>
        <v>95.784000000000006</v>
      </c>
      <c r="T13" s="48">
        <f t="shared" si="6"/>
        <v>3.9910000000000001</v>
      </c>
      <c r="U13" s="125">
        <v>9.5</v>
      </c>
      <c r="V13" s="125">
        <f t="shared" si="7"/>
        <v>9.5</v>
      </c>
      <c r="W13" s="126" t="s">
        <v>125</v>
      </c>
      <c r="X13" s="128">
        <v>0</v>
      </c>
      <c r="Y13" s="128">
        <v>0</v>
      </c>
      <c r="Z13" s="128">
        <v>998</v>
      </c>
      <c r="AA13" s="128">
        <v>0</v>
      </c>
      <c r="AB13" s="128">
        <v>998</v>
      </c>
      <c r="AC13" s="49" t="s">
        <v>90</v>
      </c>
      <c r="AD13" s="49" t="s">
        <v>90</v>
      </c>
      <c r="AE13" s="49" t="s">
        <v>90</v>
      </c>
      <c r="AF13" s="127" t="s">
        <v>90</v>
      </c>
      <c r="AG13" s="127">
        <v>40436772</v>
      </c>
      <c r="AH13" s="50">
        <f>IF(ISBLANK(AG13),"-",AG13-AG12)</f>
        <v>560</v>
      </c>
      <c r="AI13" s="51">
        <f t="shared" si="8"/>
        <v>140.31571034828363</v>
      </c>
      <c r="AJ13" s="108">
        <v>0</v>
      </c>
      <c r="AK13" s="108">
        <v>0</v>
      </c>
      <c r="AL13" s="108">
        <v>1</v>
      </c>
      <c r="AM13" s="108">
        <v>0</v>
      </c>
      <c r="AN13" s="108">
        <v>1</v>
      </c>
      <c r="AO13" s="108">
        <v>0.3</v>
      </c>
      <c r="AP13" s="128">
        <v>9222839</v>
      </c>
      <c r="AQ13" s="128">
        <f t="shared" si="0"/>
        <v>1292</v>
      </c>
      <c r="AR13" s="52"/>
      <c r="AS13" s="53" t="s">
        <v>113</v>
      </c>
      <c r="AV13" s="40" t="s">
        <v>94</v>
      </c>
      <c r="AW13" s="40" t="s">
        <v>95</v>
      </c>
      <c r="AY13" s="84" t="s">
        <v>129</v>
      </c>
    </row>
    <row r="14" spans="1:51" x14ac:dyDescent="0.25">
      <c r="B14" s="41">
        <v>2.125</v>
      </c>
      <c r="C14" s="41">
        <v>0.16666666666666699</v>
      </c>
      <c r="D14" s="123">
        <v>23</v>
      </c>
      <c r="E14" s="42">
        <f t="shared" si="1"/>
        <v>16.197183098591552</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96</v>
      </c>
      <c r="P14" s="124">
        <v>93</v>
      </c>
      <c r="Q14" s="124">
        <v>52111953</v>
      </c>
      <c r="R14" s="47">
        <f t="shared" si="4"/>
        <v>4047</v>
      </c>
      <c r="S14" s="48">
        <f t="shared" si="5"/>
        <v>97.128</v>
      </c>
      <c r="T14" s="48">
        <f t="shared" si="6"/>
        <v>4.0469999999999997</v>
      </c>
      <c r="U14" s="125">
        <v>9.5</v>
      </c>
      <c r="V14" s="125">
        <f t="shared" si="7"/>
        <v>9.5</v>
      </c>
      <c r="W14" s="126" t="s">
        <v>125</v>
      </c>
      <c r="X14" s="128">
        <v>0</v>
      </c>
      <c r="Y14" s="128">
        <v>0</v>
      </c>
      <c r="Z14" s="128">
        <v>998</v>
      </c>
      <c r="AA14" s="128">
        <v>0</v>
      </c>
      <c r="AB14" s="128">
        <v>998</v>
      </c>
      <c r="AC14" s="49" t="s">
        <v>90</v>
      </c>
      <c r="AD14" s="49" t="s">
        <v>90</v>
      </c>
      <c r="AE14" s="49" t="s">
        <v>90</v>
      </c>
      <c r="AF14" s="127" t="s">
        <v>90</v>
      </c>
      <c r="AG14" s="127">
        <v>40437348</v>
      </c>
      <c r="AH14" s="50">
        <f t="shared" ref="AH14:AH34" si="9">IF(ISBLANK(AG14),"-",AG14-AG13)</f>
        <v>576</v>
      </c>
      <c r="AI14" s="51">
        <f t="shared" si="8"/>
        <v>142.32765011119349</v>
      </c>
      <c r="AJ14" s="108">
        <v>0</v>
      </c>
      <c r="AK14" s="108">
        <v>0</v>
      </c>
      <c r="AL14" s="108">
        <v>1</v>
      </c>
      <c r="AM14" s="108">
        <v>0</v>
      </c>
      <c r="AN14" s="108">
        <v>1</v>
      </c>
      <c r="AO14" s="108">
        <v>0</v>
      </c>
      <c r="AP14" s="128">
        <v>9222839</v>
      </c>
      <c r="AQ14" s="128">
        <f t="shared" si="0"/>
        <v>0</v>
      </c>
      <c r="AR14" s="52"/>
      <c r="AS14" s="53" t="s">
        <v>113</v>
      </c>
      <c r="AT14" s="55"/>
      <c r="AV14" s="40" t="s">
        <v>96</v>
      </c>
      <c r="AW14" s="40" t="s">
        <v>97</v>
      </c>
    </row>
    <row r="15" spans="1:51" x14ac:dyDescent="0.25">
      <c r="B15" s="41">
        <v>2.1666666666666701</v>
      </c>
      <c r="C15" s="41">
        <v>0.20833333333333301</v>
      </c>
      <c r="D15" s="123">
        <v>21</v>
      </c>
      <c r="E15" s="42">
        <f t="shared" si="1"/>
        <v>14.788732394366198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100</v>
      </c>
      <c r="P15" s="124">
        <v>110</v>
      </c>
      <c r="Q15" s="124">
        <v>52115887</v>
      </c>
      <c r="R15" s="47">
        <f t="shared" si="4"/>
        <v>3934</v>
      </c>
      <c r="S15" s="48">
        <f t="shared" si="5"/>
        <v>94.415999999999997</v>
      </c>
      <c r="T15" s="48">
        <f t="shared" si="6"/>
        <v>3.9340000000000002</v>
      </c>
      <c r="U15" s="125">
        <v>9.5</v>
      </c>
      <c r="V15" s="125">
        <f t="shared" si="7"/>
        <v>9.5</v>
      </c>
      <c r="W15" s="126" t="s">
        <v>125</v>
      </c>
      <c r="X15" s="128">
        <v>0</v>
      </c>
      <c r="Y15" s="128">
        <v>0</v>
      </c>
      <c r="Z15" s="128">
        <v>998</v>
      </c>
      <c r="AA15" s="128">
        <v>0</v>
      </c>
      <c r="AB15" s="128">
        <v>998</v>
      </c>
      <c r="AC15" s="49" t="s">
        <v>90</v>
      </c>
      <c r="AD15" s="49" t="s">
        <v>90</v>
      </c>
      <c r="AE15" s="49" t="s">
        <v>90</v>
      </c>
      <c r="AF15" s="127" t="s">
        <v>90</v>
      </c>
      <c r="AG15" s="127">
        <v>40437916</v>
      </c>
      <c r="AH15" s="50">
        <f t="shared" si="9"/>
        <v>568</v>
      </c>
      <c r="AI15" s="51">
        <f t="shared" si="8"/>
        <v>144.3823080833757</v>
      </c>
      <c r="AJ15" s="108">
        <v>0</v>
      </c>
      <c r="AK15" s="108">
        <v>0</v>
      </c>
      <c r="AL15" s="108">
        <v>1</v>
      </c>
      <c r="AM15" s="108">
        <v>0</v>
      </c>
      <c r="AN15" s="108">
        <v>1</v>
      </c>
      <c r="AO15" s="108">
        <v>0</v>
      </c>
      <c r="AP15" s="128">
        <v>9222839</v>
      </c>
      <c r="AQ15" s="128">
        <f t="shared" si="0"/>
        <v>0</v>
      </c>
      <c r="AR15" s="52"/>
      <c r="AS15" s="53" t="s">
        <v>113</v>
      </c>
      <c r="AV15" s="40" t="s">
        <v>98</v>
      </c>
      <c r="AW15" s="40" t="s">
        <v>99</v>
      </c>
      <c r="AY15" s="107"/>
    </row>
    <row r="16" spans="1:51" x14ac:dyDescent="0.25">
      <c r="B16" s="41">
        <v>2.2083333333333299</v>
      </c>
      <c r="C16" s="41">
        <v>0.25</v>
      </c>
      <c r="D16" s="123">
        <v>15</v>
      </c>
      <c r="E16" s="42">
        <f t="shared" si="1"/>
        <v>10.563380281690142</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125</v>
      </c>
      <c r="P16" s="124">
        <v>117</v>
      </c>
      <c r="Q16" s="124">
        <v>52120773</v>
      </c>
      <c r="R16" s="47">
        <f t="shared" si="4"/>
        <v>4886</v>
      </c>
      <c r="S16" s="48">
        <f t="shared" si="5"/>
        <v>117.264</v>
      </c>
      <c r="T16" s="48">
        <f t="shared" si="6"/>
        <v>4.8860000000000001</v>
      </c>
      <c r="U16" s="125">
        <v>9.5</v>
      </c>
      <c r="V16" s="125">
        <f t="shared" si="7"/>
        <v>9.5</v>
      </c>
      <c r="W16" s="126" t="s">
        <v>125</v>
      </c>
      <c r="X16" s="128">
        <v>0</v>
      </c>
      <c r="Y16" s="128">
        <v>0</v>
      </c>
      <c r="Z16" s="128">
        <v>1178</v>
      </c>
      <c r="AA16" s="128">
        <v>0</v>
      </c>
      <c r="AB16" s="128">
        <v>1178</v>
      </c>
      <c r="AC16" s="49" t="s">
        <v>90</v>
      </c>
      <c r="AD16" s="49" t="s">
        <v>90</v>
      </c>
      <c r="AE16" s="49" t="s">
        <v>90</v>
      </c>
      <c r="AF16" s="127" t="s">
        <v>90</v>
      </c>
      <c r="AG16" s="127">
        <v>40438756</v>
      </c>
      <c r="AH16" s="50">
        <f t="shared" si="9"/>
        <v>840</v>
      </c>
      <c r="AI16" s="51">
        <f t="shared" si="8"/>
        <v>171.91977077363896</v>
      </c>
      <c r="AJ16" s="108">
        <v>0</v>
      </c>
      <c r="AK16" s="108">
        <v>0</v>
      </c>
      <c r="AL16" s="108">
        <v>1</v>
      </c>
      <c r="AM16" s="108">
        <v>0</v>
      </c>
      <c r="AN16" s="108">
        <v>1</v>
      </c>
      <c r="AO16" s="108">
        <v>0</v>
      </c>
      <c r="AP16" s="128">
        <v>9222839</v>
      </c>
      <c r="AQ16" s="128">
        <f t="shared" si="0"/>
        <v>0</v>
      </c>
      <c r="AR16" s="54">
        <v>0.93</v>
      </c>
      <c r="AS16" s="53" t="s">
        <v>101</v>
      </c>
      <c r="AV16" s="40" t="s">
        <v>102</v>
      </c>
      <c r="AW16" s="40" t="s">
        <v>103</v>
      </c>
      <c r="AY16" s="107"/>
    </row>
    <row r="17" spans="1:51" x14ac:dyDescent="0.25">
      <c r="B17" s="41">
        <v>2.25</v>
      </c>
      <c r="C17" s="41">
        <v>0.29166666666666702</v>
      </c>
      <c r="D17" s="123">
        <v>10</v>
      </c>
      <c r="E17" s="42">
        <f t="shared" si="1"/>
        <v>7.042253521126761</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135</v>
      </c>
      <c r="P17" s="124">
        <v>143</v>
      </c>
      <c r="Q17" s="124">
        <v>52126545</v>
      </c>
      <c r="R17" s="47">
        <f t="shared" si="4"/>
        <v>5772</v>
      </c>
      <c r="S17" s="48">
        <f t="shared" si="5"/>
        <v>138.52799999999999</v>
      </c>
      <c r="T17" s="48">
        <f t="shared" si="6"/>
        <v>5.7720000000000002</v>
      </c>
      <c r="U17" s="125">
        <v>9.5</v>
      </c>
      <c r="V17" s="125">
        <f t="shared" si="7"/>
        <v>9.5</v>
      </c>
      <c r="W17" s="126" t="s">
        <v>133</v>
      </c>
      <c r="X17" s="128">
        <v>0</v>
      </c>
      <c r="Y17" s="128">
        <v>1046</v>
      </c>
      <c r="Z17" s="128">
        <v>1176</v>
      </c>
      <c r="AA17" s="128">
        <v>1185</v>
      </c>
      <c r="AB17" s="128">
        <v>1178</v>
      </c>
      <c r="AC17" s="49" t="s">
        <v>90</v>
      </c>
      <c r="AD17" s="49" t="s">
        <v>90</v>
      </c>
      <c r="AE17" s="49" t="s">
        <v>90</v>
      </c>
      <c r="AF17" s="127" t="s">
        <v>90</v>
      </c>
      <c r="AG17" s="127">
        <v>40440012</v>
      </c>
      <c r="AH17" s="50">
        <f t="shared" si="9"/>
        <v>1256</v>
      </c>
      <c r="AI17" s="51">
        <f t="shared" si="8"/>
        <v>217.60221760221759</v>
      </c>
      <c r="AJ17" s="108">
        <v>0</v>
      </c>
      <c r="AK17" s="108">
        <v>1</v>
      </c>
      <c r="AL17" s="108">
        <v>1</v>
      </c>
      <c r="AM17" s="108">
        <v>1</v>
      </c>
      <c r="AN17" s="108">
        <v>1</v>
      </c>
      <c r="AO17" s="108">
        <v>0</v>
      </c>
      <c r="AP17" s="128">
        <v>9222839</v>
      </c>
      <c r="AQ17" s="128">
        <f t="shared" si="0"/>
        <v>0</v>
      </c>
      <c r="AR17" s="52"/>
      <c r="AS17" s="53" t="s">
        <v>101</v>
      </c>
      <c r="AT17" s="55"/>
      <c r="AV17" s="40" t="s">
        <v>104</v>
      </c>
      <c r="AW17" s="40" t="s">
        <v>105</v>
      </c>
      <c r="AY17" s="111"/>
    </row>
    <row r="18" spans="1:51" x14ac:dyDescent="0.25">
      <c r="B18" s="41">
        <v>2.2916666666666701</v>
      </c>
      <c r="C18" s="41">
        <v>0.33333333333333298</v>
      </c>
      <c r="D18" s="123">
        <v>8</v>
      </c>
      <c r="E18" s="42">
        <f t="shared" si="1"/>
        <v>5.6338028169014089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131</v>
      </c>
      <c r="P18" s="124">
        <v>144</v>
      </c>
      <c r="Q18" s="124">
        <v>52132664</v>
      </c>
      <c r="R18" s="47">
        <f t="shared" si="4"/>
        <v>6119</v>
      </c>
      <c r="S18" s="48">
        <f t="shared" si="5"/>
        <v>146.85599999999999</v>
      </c>
      <c r="T18" s="48">
        <f t="shared" si="6"/>
        <v>6.1189999999999998</v>
      </c>
      <c r="U18" s="125">
        <v>9.1</v>
      </c>
      <c r="V18" s="125">
        <f t="shared" si="7"/>
        <v>9.1</v>
      </c>
      <c r="W18" s="126" t="s">
        <v>133</v>
      </c>
      <c r="X18" s="128">
        <v>0</v>
      </c>
      <c r="Y18" s="128">
        <v>1099</v>
      </c>
      <c r="Z18" s="128">
        <v>1178</v>
      </c>
      <c r="AA18" s="128">
        <v>1185</v>
      </c>
      <c r="AB18" s="128">
        <v>1178</v>
      </c>
      <c r="AC18" s="49" t="s">
        <v>90</v>
      </c>
      <c r="AD18" s="49" t="s">
        <v>90</v>
      </c>
      <c r="AE18" s="49" t="s">
        <v>90</v>
      </c>
      <c r="AF18" s="127" t="s">
        <v>90</v>
      </c>
      <c r="AG18" s="127">
        <v>40441376</v>
      </c>
      <c r="AH18" s="50">
        <f t="shared" si="9"/>
        <v>1364</v>
      </c>
      <c r="AI18" s="51">
        <f t="shared" si="8"/>
        <v>222.91224056218337</v>
      </c>
      <c r="AJ18" s="108">
        <v>0</v>
      </c>
      <c r="AK18" s="108">
        <v>1</v>
      </c>
      <c r="AL18" s="108">
        <v>1</v>
      </c>
      <c r="AM18" s="108">
        <v>1</v>
      </c>
      <c r="AN18" s="108">
        <v>1</v>
      </c>
      <c r="AO18" s="108">
        <v>0</v>
      </c>
      <c r="AP18" s="128">
        <v>9222839</v>
      </c>
      <c r="AQ18" s="128">
        <f t="shared" si="0"/>
        <v>0</v>
      </c>
      <c r="AR18" s="52"/>
      <c r="AS18" s="53" t="s">
        <v>101</v>
      </c>
      <c r="AV18" s="40" t="s">
        <v>106</v>
      </c>
      <c r="AW18" s="40" t="s">
        <v>107</v>
      </c>
      <c r="AY18" s="111"/>
    </row>
    <row r="19" spans="1:51" x14ac:dyDescent="0.25">
      <c r="B19" s="41">
        <v>2.3333333333333299</v>
      </c>
      <c r="C19" s="41">
        <v>0.375</v>
      </c>
      <c r="D19" s="123">
        <v>6</v>
      </c>
      <c r="E19" s="42">
        <f t="shared" si="1"/>
        <v>4.2253521126760569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134</v>
      </c>
      <c r="P19" s="124">
        <v>147</v>
      </c>
      <c r="Q19" s="124">
        <v>52139126</v>
      </c>
      <c r="R19" s="47">
        <f t="shared" si="4"/>
        <v>6462</v>
      </c>
      <c r="S19" s="48">
        <f t="shared" si="5"/>
        <v>155.08799999999999</v>
      </c>
      <c r="T19" s="48">
        <f t="shared" si="6"/>
        <v>6.4619999999999997</v>
      </c>
      <c r="U19" s="125">
        <v>8.3000000000000007</v>
      </c>
      <c r="V19" s="125">
        <f t="shared" si="7"/>
        <v>8.3000000000000007</v>
      </c>
      <c r="W19" s="126" t="s">
        <v>133</v>
      </c>
      <c r="X19" s="128">
        <v>0</v>
      </c>
      <c r="Y19" s="128">
        <v>1098</v>
      </c>
      <c r="Z19" s="128">
        <v>1187</v>
      </c>
      <c r="AA19" s="128">
        <v>1185</v>
      </c>
      <c r="AB19" s="128">
        <v>1187</v>
      </c>
      <c r="AC19" s="49" t="s">
        <v>90</v>
      </c>
      <c r="AD19" s="49" t="s">
        <v>90</v>
      </c>
      <c r="AE19" s="49" t="s">
        <v>90</v>
      </c>
      <c r="AF19" s="127" t="s">
        <v>90</v>
      </c>
      <c r="AG19" s="127">
        <v>40442828</v>
      </c>
      <c r="AH19" s="50">
        <f t="shared" si="9"/>
        <v>1452</v>
      </c>
      <c r="AI19" s="51">
        <f t="shared" si="8"/>
        <v>224.69823584029714</v>
      </c>
      <c r="AJ19" s="108">
        <v>0</v>
      </c>
      <c r="AK19" s="108">
        <v>1</v>
      </c>
      <c r="AL19" s="108">
        <v>1</v>
      </c>
      <c r="AM19" s="108">
        <v>1</v>
      </c>
      <c r="AN19" s="108">
        <v>1</v>
      </c>
      <c r="AO19" s="108">
        <v>0</v>
      </c>
      <c r="AP19" s="128">
        <v>9222839</v>
      </c>
      <c r="AQ19" s="128">
        <f t="shared" si="0"/>
        <v>0</v>
      </c>
      <c r="AR19" s="52"/>
      <c r="AS19" s="53" t="s">
        <v>101</v>
      </c>
      <c r="AV19" s="40" t="s">
        <v>108</v>
      </c>
      <c r="AW19" s="40" t="s">
        <v>109</v>
      </c>
      <c r="AY19" s="111"/>
    </row>
    <row r="20" spans="1:51" x14ac:dyDescent="0.25">
      <c r="B20" s="41">
        <v>2.375</v>
      </c>
      <c r="C20" s="41">
        <v>0.41666666666666669</v>
      </c>
      <c r="D20" s="123">
        <v>6</v>
      </c>
      <c r="E20" s="42">
        <f t="shared" si="1"/>
        <v>4.2253521126760569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134</v>
      </c>
      <c r="P20" s="124">
        <v>139</v>
      </c>
      <c r="Q20" s="124">
        <v>52145056</v>
      </c>
      <c r="R20" s="47">
        <f t="shared" si="4"/>
        <v>5930</v>
      </c>
      <c r="S20" s="48">
        <f t="shared" si="5"/>
        <v>142.32</v>
      </c>
      <c r="T20" s="48">
        <f t="shared" si="6"/>
        <v>5.93</v>
      </c>
      <c r="U20" s="125">
        <v>7.6</v>
      </c>
      <c r="V20" s="125">
        <f t="shared" si="7"/>
        <v>7.6</v>
      </c>
      <c r="W20" s="126" t="s">
        <v>133</v>
      </c>
      <c r="X20" s="128">
        <v>0</v>
      </c>
      <c r="Y20" s="128">
        <v>1098</v>
      </c>
      <c r="Z20" s="128">
        <v>1187</v>
      </c>
      <c r="AA20" s="128">
        <v>1185</v>
      </c>
      <c r="AB20" s="128">
        <v>1187</v>
      </c>
      <c r="AC20" s="49" t="s">
        <v>90</v>
      </c>
      <c r="AD20" s="49" t="s">
        <v>90</v>
      </c>
      <c r="AE20" s="49" t="s">
        <v>90</v>
      </c>
      <c r="AF20" s="127" t="s">
        <v>90</v>
      </c>
      <c r="AG20" s="127">
        <v>40444172</v>
      </c>
      <c r="AH20" s="50">
        <f t="shared" si="9"/>
        <v>1344</v>
      </c>
      <c r="AI20" s="51">
        <f t="shared" si="8"/>
        <v>226.64418212478921</v>
      </c>
      <c r="AJ20" s="108">
        <v>0</v>
      </c>
      <c r="AK20" s="108">
        <v>1</v>
      </c>
      <c r="AL20" s="108">
        <v>1</v>
      </c>
      <c r="AM20" s="108">
        <v>1</v>
      </c>
      <c r="AN20" s="108">
        <v>1</v>
      </c>
      <c r="AO20" s="108">
        <v>0</v>
      </c>
      <c r="AP20" s="128">
        <v>9222839</v>
      </c>
      <c r="AQ20" s="128">
        <f t="shared" si="0"/>
        <v>0</v>
      </c>
      <c r="AR20" s="54">
        <v>1.32</v>
      </c>
      <c r="AS20" s="53" t="s">
        <v>101</v>
      </c>
      <c r="AY20" s="111"/>
    </row>
    <row r="21" spans="1:51" x14ac:dyDescent="0.25">
      <c r="B21" s="41">
        <v>2.4166666666666701</v>
      </c>
      <c r="C21" s="41">
        <v>0.45833333333333298</v>
      </c>
      <c r="D21" s="123">
        <v>6</v>
      </c>
      <c r="E21" s="42">
        <f t="shared" si="1"/>
        <v>4.2253521126760569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135</v>
      </c>
      <c r="P21" s="124">
        <v>148</v>
      </c>
      <c r="Q21" s="124">
        <v>52151573</v>
      </c>
      <c r="R21" s="47">
        <f t="shared" si="4"/>
        <v>6517</v>
      </c>
      <c r="S21" s="48">
        <f t="shared" si="5"/>
        <v>156.40799999999999</v>
      </c>
      <c r="T21" s="48">
        <f t="shared" si="6"/>
        <v>6.5170000000000003</v>
      </c>
      <c r="U21" s="125">
        <v>6.7</v>
      </c>
      <c r="V21" s="125">
        <f t="shared" si="7"/>
        <v>6.7</v>
      </c>
      <c r="W21" s="126" t="s">
        <v>133</v>
      </c>
      <c r="X21" s="128">
        <v>0</v>
      </c>
      <c r="Y21" s="128">
        <v>1098</v>
      </c>
      <c r="Z21" s="128">
        <v>1187</v>
      </c>
      <c r="AA21" s="128">
        <v>1185</v>
      </c>
      <c r="AB21" s="128">
        <v>1187</v>
      </c>
      <c r="AC21" s="49" t="s">
        <v>90</v>
      </c>
      <c r="AD21" s="49" t="s">
        <v>90</v>
      </c>
      <c r="AE21" s="49" t="s">
        <v>90</v>
      </c>
      <c r="AF21" s="127" t="s">
        <v>90</v>
      </c>
      <c r="AG21" s="127">
        <v>40445636</v>
      </c>
      <c r="AH21" s="50">
        <f t="shared" si="9"/>
        <v>1464</v>
      </c>
      <c r="AI21" s="51">
        <f t="shared" si="8"/>
        <v>224.64324075494858</v>
      </c>
      <c r="AJ21" s="108">
        <v>0</v>
      </c>
      <c r="AK21" s="108">
        <v>1</v>
      </c>
      <c r="AL21" s="108">
        <v>1</v>
      </c>
      <c r="AM21" s="108">
        <v>1</v>
      </c>
      <c r="AN21" s="108">
        <v>1</v>
      </c>
      <c r="AO21" s="108">
        <v>0</v>
      </c>
      <c r="AP21" s="128">
        <v>9222839</v>
      </c>
      <c r="AQ21" s="128">
        <f t="shared" si="0"/>
        <v>0</v>
      </c>
      <c r="AR21" s="52"/>
      <c r="AS21" s="53" t="s">
        <v>101</v>
      </c>
      <c r="AY21" s="111"/>
    </row>
    <row r="22" spans="1:51" x14ac:dyDescent="0.25">
      <c r="B22" s="41">
        <v>2.4583333333333299</v>
      </c>
      <c r="C22" s="41">
        <v>0.5</v>
      </c>
      <c r="D22" s="123">
        <v>4</v>
      </c>
      <c r="E22" s="42">
        <f t="shared" si="1"/>
        <v>2.8169014084507045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130</v>
      </c>
      <c r="P22" s="124">
        <v>147</v>
      </c>
      <c r="Q22" s="124">
        <v>52157476</v>
      </c>
      <c r="R22" s="47">
        <f t="shared" si="4"/>
        <v>5903</v>
      </c>
      <c r="S22" s="48">
        <f t="shared" si="5"/>
        <v>141.672</v>
      </c>
      <c r="T22" s="48">
        <f t="shared" si="6"/>
        <v>5.9029999999999996</v>
      </c>
      <c r="U22" s="125">
        <v>5.9</v>
      </c>
      <c r="V22" s="125">
        <f t="shared" si="7"/>
        <v>5.9</v>
      </c>
      <c r="W22" s="126" t="s">
        <v>133</v>
      </c>
      <c r="X22" s="128">
        <v>0</v>
      </c>
      <c r="Y22" s="128">
        <v>1098</v>
      </c>
      <c r="Z22" s="128">
        <v>1186</v>
      </c>
      <c r="AA22" s="128">
        <v>1185</v>
      </c>
      <c r="AB22" s="128">
        <v>1187</v>
      </c>
      <c r="AC22" s="49" t="s">
        <v>90</v>
      </c>
      <c r="AD22" s="49" t="s">
        <v>90</v>
      </c>
      <c r="AE22" s="49" t="s">
        <v>90</v>
      </c>
      <c r="AF22" s="127" t="s">
        <v>90</v>
      </c>
      <c r="AG22" s="127">
        <v>40446980</v>
      </c>
      <c r="AH22" s="50">
        <f t="shared" si="9"/>
        <v>1344</v>
      </c>
      <c r="AI22" s="51">
        <f t="shared" si="8"/>
        <v>227.68084025072</v>
      </c>
      <c r="AJ22" s="108">
        <v>0</v>
      </c>
      <c r="AK22" s="108">
        <v>1</v>
      </c>
      <c r="AL22" s="108">
        <v>1</v>
      </c>
      <c r="AM22" s="108">
        <v>1</v>
      </c>
      <c r="AN22" s="108">
        <v>1</v>
      </c>
      <c r="AO22" s="108">
        <v>0</v>
      </c>
      <c r="AP22" s="128">
        <v>9222839</v>
      </c>
      <c r="AQ22" s="128">
        <f t="shared" si="0"/>
        <v>0</v>
      </c>
      <c r="AR22" s="52"/>
      <c r="AS22" s="53" t="s">
        <v>101</v>
      </c>
      <c r="AV22" s="56" t="s">
        <v>110</v>
      </c>
      <c r="AY22" s="111"/>
    </row>
    <row r="23" spans="1:51" x14ac:dyDescent="0.25">
      <c r="A23" s="107" t="s">
        <v>128</v>
      </c>
      <c r="B23" s="41">
        <v>2.5</v>
      </c>
      <c r="C23" s="41">
        <v>0.54166666666666696</v>
      </c>
      <c r="D23" s="123">
        <v>4</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128</v>
      </c>
      <c r="P23" s="124">
        <v>145</v>
      </c>
      <c r="Q23" s="124">
        <v>52163864</v>
      </c>
      <c r="R23" s="47">
        <f t="shared" si="4"/>
        <v>6388</v>
      </c>
      <c r="S23" s="48">
        <f t="shared" si="5"/>
        <v>153.31200000000001</v>
      </c>
      <c r="T23" s="48">
        <f t="shared" si="6"/>
        <v>6.3879999999999999</v>
      </c>
      <c r="U23" s="125">
        <v>5.0999999999999996</v>
      </c>
      <c r="V23" s="125">
        <f t="shared" si="7"/>
        <v>5.0999999999999996</v>
      </c>
      <c r="W23" s="126" t="s">
        <v>133</v>
      </c>
      <c r="X23" s="128">
        <v>0</v>
      </c>
      <c r="Y23" s="128">
        <v>1098</v>
      </c>
      <c r="Z23" s="128">
        <v>1188</v>
      </c>
      <c r="AA23" s="128">
        <v>1185</v>
      </c>
      <c r="AB23" s="128">
        <v>1187</v>
      </c>
      <c r="AC23" s="49" t="s">
        <v>90</v>
      </c>
      <c r="AD23" s="49" t="s">
        <v>90</v>
      </c>
      <c r="AE23" s="49" t="s">
        <v>90</v>
      </c>
      <c r="AF23" s="127" t="s">
        <v>90</v>
      </c>
      <c r="AG23" s="127">
        <v>40448464</v>
      </c>
      <c r="AH23" s="50">
        <f t="shared" si="9"/>
        <v>1484</v>
      </c>
      <c r="AI23" s="51">
        <f t="shared" si="8"/>
        <v>232.31058234189106</v>
      </c>
      <c r="AJ23" s="108">
        <v>0</v>
      </c>
      <c r="AK23" s="108">
        <v>1</v>
      </c>
      <c r="AL23" s="108">
        <v>1</v>
      </c>
      <c r="AM23" s="108">
        <v>1</v>
      </c>
      <c r="AN23" s="108">
        <v>1</v>
      </c>
      <c r="AO23" s="108">
        <v>0</v>
      </c>
      <c r="AP23" s="128">
        <v>9222839</v>
      </c>
      <c r="AQ23" s="128">
        <f t="shared" si="0"/>
        <v>0</v>
      </c>
      <c r="AR23" s="52"/>
      <c r="AS23" s="53" t="s">
        <v>113</v>
      </c>
      <c r="AT23" s="55"/>
      <c r="AV23" s="57" t="s">
        <v>111</v>
      </c>
      <c r="AW23" s="58" t="s">
        <v>112</v>
      </c>
      <c r="AY23" s="111"/>
    </row>
    <row r="24" spans="1:51" x14ac:dyDescent="0.25">
      <c r="B24" s="41">
        <v>2.5416666666666701</v>
      </c>
      <c r="C24" s="41">
        <v>0.58333333333333404</v>
      </c>
      <c r="D24" s="123">
        <v>4</v>
      </c>
      <c r="E24" s="42">
        <f t="shared" si="1"/>
        <v>2.8169014084507045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129</v>
      </c>
      <c r="P24" s="124">
        <v>141</v>
      </c>
      <c r="Q24" s="124">
        <v>52169786</v>
      </c>
      <c r="R24" s="47">
        <f t="shared" si="4"/>
        <v>5922</v>
      </c>
      <c r="S24" s="48">
        <f t="shared" si="5"/>
        <v>142.12799999999999</v>
      </c>
      <c r="T24" s="48">
        <f t="shared" si="6"/>
        <v>5.9219999999999997</v>
      </c>
      <c r="U24" s="125">
        <v>4.3</v>
      </c>
      <c r="V24" s="125">
        <f t="shared" si="7"/>
        <v>4.3</v>
      </c>
      <c r="W24" s="126" t="s">
        <v>133</v>
      </c>
      <c r="X24" s="128">
        <v>0</v>
      </c>
      <c r="Y24" s="128">
        <v>1077</v>
      </c>
      <c r="Z24" s="128">
        <v>1188</v>
      </c>
      <c r="AA24" s="128">
        <v>1185</v>
      </c>
      <c r="AB24" s="128">
        <v>1187</v>
      </c>
      <c r="AC24" s="49" t="s">
        <v>90</v>
      </c>
      <c r="AD24" s="49" t="s">
        <v>90</v>
      </c>
      <c r="AE24" s="49" t="s">
        <v>90</v>
      </c>
      <c r="AF24" s="127" t="s">
        <v>90</v>
      </c>
      <c r="AG24" s="127">
        <v>40449840</v>
      </c>
      <c r="AH24" s="50">
        <f t="shared" si="9"/>
        <v>1376</v>
      </c>
      <c r="AI24" s="51">
        <f t="shared" si="8"/>
        <v>232.35393448159408</v>
      </c>
      <c r="AJ24" s="108">
        <v>0</v>
      </c>
      <c r="AK24" s="108">
        <v>1</v>
      </c>
      <c r="AL24" s="108">
        <v>1</v>
      </c>
      <c r="AM24" s="108">
        <v>1</v>
      </c>
      <c r="AN24" s="108">
        <v>1</v>
      </c>
      <c r="AO24" s="108">
        <v>0</v>
      </c>
      <c r="AP24" s="128">
        <v>9222839</v>
      </c>
      <c r="AQ24" s="128">
        <f t="shared" si="0"/>
        <v>0</v>
      </c>
      <c r="AR24" s="54">
        <v>1.06</v>
      </c>
      <c r="AS24" s="53" t="s">
        <v>113</v>
      </c>
      <c r="AV24" s="59" t="s">
        <v>29</v>
      </c>
      <c r="AW24" s="59">
        <v>14.7</v>
      </c>
      <c r="AY24" s="111"/>
    </row>
    <row r="25" spans="1:51" x14ac:dyDescent="0.25">
      <c r="B25" s="41">
        <v>2.5833333333333299</v>
      </c>
      <c r="C25" s="41">
        <v>0.625</v>
      </c>
      <c r="D25" s="123">
        <v>4</v>
      </c>
      <c r="E25" s="42">
        <f t="shared" si="1"/>
        <v>2.8169014084507045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132</v>
      </c>
      <c r="P25" s="124">
        <v>132</v>
      </c>
      <c r="Q25" s="124">
        <v>52175524</v>
      </c>
      <c r="R25" s="47">
        <f t="shared" si="4"/>
        <v>5738</v>
      </c>
      <c r="S25" s="48">
        <f t="shared" si="5"/>
        <v>137.71199999999999</v>
      </c>
      <c r="T25" s="48">
        <f t="shared" si="6"/>
        <v>5.7380000000000004</v>
      </c>
      <c r="U25" s="125">
        <v>3.7</v>
      </c>
      <c r="V25" s="125">
        <f t="shared" si="7"/>
        <v>3.7</v>
      </c>
      <c r="W25" s="126" t="s">
        <v>133</v>
      </c>
      <c r="X25" s="128">
        <v>0</v>
      </c>
      <c r="Y25" s="128">
        <v>1025</v>
      </c>
      <c r="Z25" s="128">
        <v>1188</v>
      </c>
      <c r="AA25" s="128">
        <v>1185</v>
      </c>
      <c r="AB25" s="128">
        <v>1187</v>
      </c>
      <c r="AC25" s="49" t="s">
        <v>90</v>
      </c>
      <c r="AD25" s="49" t="s">
        <v>90</v>
      </c>
      <c r="AE25" s="49" t="s">
        <v>90</v>
      </c>
      <c r="AF25" s="127" t="s">
        <v>90</v>
      </c>
      <c r="AG25" s="127">
        <v>40451176</v>
      </c>
      <c r="AH25" s="50">
        <f t="shared" si="9"/>
        <v>1336</v>
      </c>
      <c r="AI25" s="51">
        <f t="shared" si="8"/>
        <v>232.83373997908677</v>
      </c>
      <c r="AJ25" s="108">
        <v>0</v>
      </c>
      <c r="AK25" s="108">
        <v>1</v>
      </c>
      <c r="AL25" s="108">
        <v>1</v>
      </c>
      <c r="AM25" s="108">
        <v>1</v>
      </c>
      <c r="AN25" s="108">
        <v>1</v>
      </c>
      <c r="AO25" s="108">
        <v>0</v>
      </c>
      <c r="AP25" s="128">
        <v>9222839</v>
      </c>
      <c r="AQ25" s="128">
        <f t="shared" si="0"/>
        <v>0</v>
      </c>
      <c r="AR25" s="52"/>
      <c r="AS25" s="53" t="s">
        <v>113</v>
      </c>
      <c r="AV25" s="59" t="s">
        <v>74</v>
      </c>
      <c r="AW25" s="59">
        <v>10.36</v>
      </c>
      <c r="AY25" s="111"/>
    </row>
    <row r="26" spans="1:51" x14ac:dyDescent="0.25">
      <c r="B26" s="41">
        <v>2.625</v>
      </c>
      <c r="C26" s="41">
        <v>0.66666666666666696</v>
      </c>
      <c r="D26" s="123">
        <v>4</v>
      </c>
      <c r="E26" s="42">
        <f t="shared" si="1"/>
        <v>2.8169014084507045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129</v>
      </c>
      <c r="P26" s="124">
        <v>142</v>
      </c>
      <c r="Q26" s="124">
        <v>52181324</v>
      </c>
      <c r="R26" s="47">
        <f t="shared" si="4"/>
        <v>5800</v>
      </c>
      <c r="S26" s="48">
        <f t="shared" si="5"/>
        <v>139.19999999999999</v>
      </c>
      <c r="T26" s="48">
        <f t="shared" si="6"/>
        <v>5.8</v>
      </c>
      <c r="U26" s="125">
        <v>3.3</v>
      </c>
      <c r="V26" s="125">
        <f t="shared" si="7"/>
        <v>3.3</v>
      </c>
      <c r="W26" s="126" t="s">
        <v>133</v>
      </c>
      <c r="X26" s="128">
        <v>0</v>
      </c>
      <c r="Y26" s="128">
        <v>1037</v>
      </c>
      <c r="Z26" s="128">
        <v>1188</v>
      </c>
      <c r="AA26" s="128">
        <v>1185</v>
      </c>
      <c r="AB26" s="128">
        <v>1187</v>
      </c>
      <c r="AC26" s="49" t="s">
        <v>90</v>
      </c>
      <c r="AD26" s="49" t="s">
        <v>90</v>
      </c>
      <c r="AE26" s="49" t="s">
        <v>90</v>
      </c>
      <c r="AF26" s="127" t="s">
        <v>90</v>
      </c>
      <c r="AG26" s="127">
        <v>40452516</v>
      </c>
      <c r="AH26" s="50">
        <f t="shared" si="9"/>
        <v>1340</v>
      </c>
      <c r="AI26" s="51">
        <f t="shared" si="8"/>
        <v>231.0344827586207</v>
      </c>
      <c r="AJ26" s="108">
        <v>0</v>
      </c>
      <c r="AK26" s="108">
        <v>1</v>
      </c>
      <c r="AL26" s="108">
        <v>1</v>
      </c>
      <c r="AM26" s="108">
        <v>1</v>
      </c>
      <c r="AN26" s="108">
        <v>1</v>
      </c>
      <c r="AO26" s="108">
        <v>0</v>
      </c>
      <c r="AP26" s="128">
        <v>9222839</v>
      </c>
      <c r="AQ26" s="128">
        <f t="shared" si="0"/>
        <v>0</v>
      </c>
      <c r="AR26" s="52"/>
      <c r="AS26" s="53" t="s">
        <v>113</v>
      </c>
      <c r="AV26" s="59" t="s">
        <v>114</v>
      </c>
      <c r="AW26" s="59">
        <v>1.01325</v>
      </c>
      <c r="AY26" s="111"/>
    </row>
    <row r="27" spans="1:51" x14ac:dyDescent="0.25">
      <c r="B27" s="41">
        <v>2.6666666666666701</v>
      </c>
      <c r="C27" s="41">
        <v>0.70833333333333404</v>
      </c>
      <c r="D27" s="123">
        <v>3</v>
      </c>
      <c r="E27" s="42">
        <f t="shared" si="1"/>
        <v>2.1126760563380285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132</v>
      </c>
      <c r="P27" s="124">
        <v>135</v>
      </c>
      <c r="Q27" s="124">
        <v>52186983</v>
      </c>
      <c r="R27" s="47">
        <f t="shared" si="4"/>
        <v>5659</v>
      </c>
      <c r="S27" s="48">
        <f t="shared" si="5"/>
        <v>135.816</v>
      </c>
      <c r="T27" s="48">
        <f t="shared" si="6"/>
        <v>5.6589999999999998</v>
      </c>
      <c r="U27" s="125">
        <v>3</v>
      </c>
      <c r="V27" s="125">
        <f t="shared" si="7"/>
        <v>3</v>
      </c>
      <c r="W27" s="126" t="s">
        <v>133</v>
      </c>
      <c r="X27" s="128">
        <v>0</v>
      </c>
      <c r="Y27" s="128">
        <v>1037</v>
      </c>
      <c r="Z27" s="128">
        <v>1188</v>
      </c>
      <c r="AA27" s="128">
        <v>1185</v>
      </c>
      <c r="AB27" s="128">
        <v>1187</v>
      </c>
      <c r="AC27" s="49" t="s">
        <v>90</v>
      </c>
      <c r="AD27" s="49" t="s">
        <v>90</v>
      </c>
      <c r="AE27" s="49" t="s">
        <v>90</v>
      </c>
      <c r="AF27" s="127" t="s">
        <v>90</v>
      </c>
      <c r="AG27" s="127">
        <v>40453856</v>
      </c>
      <c r="AH27" s="50">
        <f t="shared" si="9"/>
        <v>1340</v>
      </c>
      <c r="AI27" s="51">
        <f t="shared" si="8"/>
        <v>236.79095246509985</v>
      </c>
      <c r="AJ27" s="108">
        <v>0</v>
      </c>
      <c r="AK27" s="108">
        <v>1</v>
      </c>
      <c r="AL27" s="108">
        <v>1</v>
      </c>
      <c r="AM27" s="108">
        <v>1</v>
      </c>
      <c r="AN27" s="108">
        <v>1</v>
      </c>
      <c r="AO27" s="108">
        <v>0</v>
      </c>
      <c r="AP27" s="128">
        <v>9222839</v>
      </c>
      <c r="AQ27" s="128">
        <f t="shared" si="0"/>
        <v>0</v>
      </c>
      <c r="AR27" s="52"/>
      <c r="AS27" s="53" t="s">
        <v>113</v>
      </c>
      <c r="AV27" s="59" t="s">
        <v>115</v>
      </c>
      <c r="AW27" s="59">
        <v>1</v>
      </c>
      <c r="AY27" s="111"/>
    </row>
    <row r="28" spans="1:51" x14ac:dyDescent="0.25">
      <c r="B28" s="41">
        <v>2.7083333333333299</v>
      </c>
      <c r="C28" s="41">
        <v>0.750000000000002</v>
      </c>
      <c r="D28" s="123">
        <v>3</v>
      </c>
      <c r="E28" s="42">
        <f t="shared" si="1"/>
        <v>2.1126760563380285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132</v>
      </c>
      <c r="P28" s="124">
        <v>137</v>
      </c>
      <c r="Q28" s="124">
        <v>52192685</v>
      </c>
      <c r="R28" s="47">
        <f t="shared" si="4"/>
        <v>5702</v>
      </c>
      <c r="S28" s="48">
        <f t="shared" si="5"/>
        <v>136.84800000000001</v>
      </c>
      <c r="T28" s="48">
        <f t="shared" si="6"/>
        <v>5.702</v>
      </c>
      <c r="U28" s="125">
        <v>2.6</v>
      </c>
      <c r="V28" s="125">
        <f t="shared" si="7"/>
        <v>2.6</v>
      </c>
      <c r="W28" s="126" t="s">
        <v>133</v>
      </c>
      <c r="X28" s="128">
        <v>0</v>
      </c>
      <c r="Y28" s="128">
        <v>1037</v>
      </c>
      <c r="Z28" s="128">
        <v>1188</v>
      </c>
      <c r="AA28" s="128">
        <v>1185</v>
      </c>
      <c r="AB28" s="128">
        <v>1187</v>
      </c>
      <c r="AC28" s="49" t="s">
        <v>90</v>
      </c>
      <c r="AD28" s="49" t="s">
        <v>90</v>
      </c>
      <c r="AE28" s="49" t="s">
        <v>90</v>
      </c>
      <c r="AF28" s="127" t="s">
        <v>90</v>
      </c>
      <c r="AG28" s="127">
        <v>40455184</v>
      </c>
      <c r="AH28" s="50">
        <f t="shared" si="9"/>
        <v>1328</v>
      </c>
      <c r="AI28" s="51">
        <f t="shared" si="8"/>
        <v>232.90073658365486</v>
      </c>
      <c r="AJ28" s="108">
        <v>0</v>
      </c>
      <c r="AK28" s="108">
        <v>1</v>
      </c>
      <c r="AL28" s="108">
        <v>1</v>
      </c>
      <c r="AM28" s="108">
        <v>1</v>
      </c>
      <c r="AN28" s="108">
        <v>1</v>
      </c>
      <c r="AO28" s="108">
        <v>0</v>
      </c>
      <c r="AP28" s="128">
        <v>9222839</v>
      </c>
      <c r="AQ28" s="128">
        <f t="shared" si="0"/>
        <v>0</v>
      </c>
      <c r="AR28" s="54">
        <v>1.17</v>
      </c>
      <c r="AS28" s="53" t="s">
        <v>113</v>
      </c>
      <c r="AV28" s="59" t="s">
        <v>116</v>
      </c>
      <c r="AW28" s="59">
        <v>101.325</v>
      </c>
      <c r="AY28" s="111"/>
    </row>
    <row r="29" spans="1:51" x14ac:dyDescent="0.25">
      <c r="B29" s="41">
        <v>2.75</v>
      </c>
      <c r="C29" s="41">
        <v>0.79166666666666896</v>
      </c>
      <c r="D29" s="123">
        <v>3</v>
      </c>
      <c r="E29" s="42">
        <f t="shared" si="1"/>
        <v>2.1126760563380285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131</v>
      </c>
      <c r="P29" s="124">
        <v>134</v>
      </c>
      <c r="Q29" s="124">
        <v>52198421</v>
      </c>
      <c r="R29" s="47">
        <f t="shared" si="4"/>
        <v>5736</v>
      </c>
      <c r="S29" s="48">
        <f t="shared" si="5"/>
        <v>137.66399999999999</v>
      </c>
      <c r="T29" s="48">
        <f t="shared" si="6"/>
        <v>5.7359999999999998</v>
      </c>
      <c r="U29" s="125">
        <v>2.2999999999999998</v>
      </c>
      <c r="V29" s="125">
        <f t="shared" si="7"/>
        <v>2.2999999999999998</v>
      </c>
      <c r="W29" s="126" t="s">
        <v>133</v>
      </c>
      <c r="X29" s="128">
        <v>0</v>
      </c>
      <c r="Y29" s="128">
        <v>1025</v>
      </c>
      <c r="Z29" s="128">
        <v>1188</v>
      </c>
      <c r="AA29" s="128">
        <v>1185</v>
      </c>
      <c r="AB29" s="128">
        <v>1187</v>
      </c>
      <c r="AC29" s="49" t="s">
        <v>90</v>
      </c>
      <c r="AD29" s="49" t="s">
        <v>90</v>
      </c>
      <c r="AE29" s="49" t="s">
        <v>90</v>
      </c>
      <c r="AF29" s="127" t="s">
        <v>90</v>
      </c>
      <c r="AG29" s="127">
        <v>40456516</v>
      </c>
      <c r="AH29" s="50">
        <f t="shared" si="9"/>
        <v>1332</v>
      </c>
      <c r="AI29" s="51">
        <f t="shared" si="8"/>
        <v>232.21757322175733</v>
      </c>
      <c r="AJ29" s="108">
        <v>0</v>
      </c>
      <c r="AK29" s="108">
        <v>1</v>
      </c>
      <c r="AL29" s="108">
        <v>1</v>
      </c>
      <c r="AM29" s="108">
        <v>1</v>
      </c>
      <c r="AN29" s="108">
        <v>1</v>
      </c>
      <c r="AO29" s="108">
        <v>0</v>
      </c>
      <c r="AP29" s="128">
        <v>9222839</v>
      </c>
      <c r="AQ29" s="128">
        <f t="shared" si="0"/>
        <v>0</v>
      </c>
      <c r="AR29" s="52"/>
      <c r="AS29" s="53" t="s">
        <v>113</v>
      </c>
      <c r="AY29" s="111"/>
    </row>
    <row r="30" spans="1:51" x14ac:dyDescent="0.25">
      <c r="B30" s="41">
        <v>2.7916666666666701</v>
      </c>
      <c r="C30" s="41">
        <v>0.83333333333333703</v>
      </c>
      <c r="D30" s="123">
        <v>4</v>
      </c>
      <c r="E30" s="42">
        <f t="shared" si="1"/>
        <v>2.8169014084507045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130</v>
      </c>
      <c r="P30" s="124">
        <v>119</v>
      </c>
      <c r="Q30" s="124">
        <v>52204006</v>
      </c>
      <c r="R30" s="47">
        <f t="shared" si="4"/>
        <v>5585</v>
      </c>
      <c r="S30" s="48">
        <f t="shared" si="5"/>
        <v>134.04</v>
      </c>
      <c r="T30" s="48">
        <f t="shared" si="6"/>
        <v>5.585</v>
      </c>
      <c r="U30" s="125">
        <v>2.1</v>
      </c>
      <c r="V30" s="125">
        <f t="shared" si="7"/>
        <v>2.1</v>
      </c>
      <c r="W30" s="126" t="s">
        <v>133</v>
      </c>
      <c r="X30" s="128">
        <v>0</v>
      </c>
      <c r="Y30" s="128">
        <v>1014</v>
      </c>
      <c r="Z30" s="128">
        <v>1188</v>
      </c>
      <c r="AA30" s="128">
        <v>1185</v>
      </c>
      <c r="AB30" s="128">
        <v>1187</v>
      </c>
      <c r="AC30" s="49" t="s">
        <v>90</v>
      </c>
      <c r="AD30" s="49" t="s">
        <v>90</v>
      </c>
      <c r="AE30" s="49" t="s">
        <v>90</v>
      </c>
      <c r="AF30" s="127" t="s">
        <v>90</v>
      </c>
      <c r="AG30" s="127">
        <v>40457828</v>
      </c>
      <c r="AH30" s="50">
        <f t="shared" si="9"/>
        <v>1312</v>
      </c>
      <c r="AI30" s="51">
        <f t="shared" si="8"/>
        <v>234.91495076096689</v>
      </c>
      <c r="AJ30" s="108">
        <v>0</v>
      </c>
      <c r="AK30" s="108">
        <v>1</v>
      </c>
      <c r="AL30" s="108">
        <v>1</v>
      </c>
      <c r="AM30" s="108">
        <v>1</v>
      </c>
      <c r="AN30" s="108">
        <v>1</v>
      </c>
      <c r="AO30" s="108">
        <v>0</v>
      </c>
      <c r="AP30" s="128">
        <v>9222839</v>
      </c>
      <c r="AQ30" s="128">
        <f t="shared" si="0"/>
        <v>0</v>
      </c>
      <c r="AR30" s="52"/>
      <c r="AS30" s="53" t="s">
        <v>113</v>
      </c>
      <c r="AV30" s="370" t="s">
        <v>117</v>
      </c>
      <c r="AW30" s="370"/>
      <c r="AY30" s="111"/>
    </row>
    <row r="31" spans="1:51" x14ac:dyDescent="0.25">
      <c r="A31" s="107" t="s">
        <v>206</v>
      </c>
      <c r="B31" s="41">
        <v>2.8333333333333299</v>
      </c>
      <c r="C31" s="41">
        <v>0.875000000000004</v>
      </c>
      <c r="D31" s="123">
        <v>5</v>
      </c>
      <c r="E31" s="42">
        <f t="shared" si="1"/>
        <v>3.5211267605633805</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128</v>
      </c>
      <c r="P31" s="124">
        <v>129</v>
      </c>
      <c r="Q31" s="124">
        <v>52209471</v>
      </c>
      <c r="R31" s="47">
        <f t="shared" si="4"/>
        <v>5465</v>
      </c>
      <c r="S31" s="48">
        <f t="shared" si="5"/>
        <v>131.16</v>
      </c>
      <c r="T31" s="48">
        <f t="shared" si="6"/>
        <v>5.4649999999999999</v>
      </c>
      <c r="U31" s="125">
        <v>1.9</v>
      </c>
      <c r="V31" s="125">
        <f t="shared" si="7"/>
        <v>1.9</v>
      </c>
      <c r="W31" s="126" t="s">
        <v>133</v>
      </c>
      <c r="X31" s="128">
        <v>0</v>
      </c>
      <c r="Y31" s="128">
        <v>1014</v>
      </c>
      <c r="Z31" s="128">
        <v>1157</v>
      </c>
      <c r="AA31" s="128">
        <v>1185</v>
      </c>
      <c r="AB31" s="128">
        <v>1157</v>
      </c>
      <c r="AC31" s="49" t="s">
        <v>90</v>
      </c>
      <c r="AD31" s="49" t="s">
        <v>90</v>
      </c>
      <c r="AE31" s="49" t="s">
        <v>90</v>
      </c>
      <c r="AF31" s="127" t="s">
        <v>90</v>
      </c>
      <c r="AG31" s="127">
        <v>40459096</v>
      </c>
      <c r="AH31" s="50">
        <f t="shared" si="9"/>
        <v>1268</v>
      </c>
      <c r="AI31" s="51">
        <f t="shared" si="8"/>
        <v>232.02195791399816</v>
      </c>
      <c r="AJ31" s="108">
        <v>0</v>
      </c>
      <c r="AK31" s="108">
        <v>1</v>
      </c>
      <c r="AL31" s="108">
        <v>1</v>
      </c>
      <c r="AM31" s="108">
        <v>1</v>
      </c>
      <c r="AN31" s="108">
        <v>1</v>
      </c>
      <c r="AO31" s="108">
        <v>0</v>
      </c>
      <c r="AP31" s="128">
        <v>9222839</v>
      </c>
      <c r="AQ31" s="128">
        <f t="shared" si="0"/>
        <v>0</v>
      </c>
      <c r="AR31" s="52"/>
      <c r="AS31" s="53" t="s">
        <v>113</v>
      </c>
      <c r="AV31" s="60" t="s">
        <v>29</v>
      </c>
      <c r="AW31" s="60" t="s">
        <v>74</v>
      </c>
      <c r="AY31" s="111"/>
    </row>
    <row r="32" spans="1:51" x14ac:dyDescent="0.25">
      <c r="B32" s="41">
        <v>2.875</v>
      </c>
      <c r="C32" s="41">
        <v>0.91666666666667096</v>
      </c>
      <c r="D32" s="123">
        <v>18</v>
      </c>
      <c r="E32" s="42">
        <f t="shared" si="1"/>
        <v>12.67605633802817</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100</v>
      </c>
      <c r="P32" s="124">
        <v>105</v>
      </c>
      <c r="Q32" s="124">
        <v>52214079</v>
      </c>
      <c r="R32" s="47">
        <f t="shared" si="4"/>
        <v>4608</v>
      </c>
      <c r="S32" s="48">
        <f t="shared" si="5"/>
        <v>110.592</v>
      </c>
      <c r="T32" s="48">
        <f t="shared" si="6"/>
        <v>4.6079999999999997</v>
      </c>
      <c r="U32" s="125">
        <v>1.6</v>
      </c>
      <c r="V32" s="125">
        <f t="shared" si="7"/>
        <v>1.6</v>
      </c>
      <c r="W32" s="126" t="s">
        <v>222</v>
      </c>
      <c r="X32" s="128">
        <v>0</v>
      </c>
      <c r="Y32" s="128">
        <v>1054</v>
      </c>
      <c r="Z32" s="128">
        <v>1098</v>
      </c>
      <c r="AA32" s="128">
        <v>0</v>
      </c>
      <c r="AB32" s="128">
        <v>1098</v>
      </c>
      <c r="AC32" s="49" t="s">
        <v>90</v>
      </c>
      <c r="AD32" s="49" t="s">
        <v>90</v>
      </c>
      <c r="AE32" s="49" t="s">
        <v>90</v>
      </c>
      <c r="AF32" s="127" t="s">
        <v>90</v>
      </c>
      <c r="AG32" s="127">
        <v>40460060</v>
      </c>
      <c r="AH32" s="50">
        <f t="shared" si="9"/>
        <v>964</v>
      </c>
      <c r="AI32" s="51">
        <f t="shared" si="8"/>
        <v>209.20138888888891</v>
      </c>
      <c r="AJ32" s="108">
        <v>0</v>
      </c>
      <c r="AK32" s="108">
        <v>1</v>
      </c>
      <c r="AL32" s="108">
        <v>1</v>
      </c>
      <c r="AM32" s="108">
        <v>0</v>
      </c>
      <c r="AN32" s="108">
        <v>1</v>
      </c>
      <c r="AO32" s="108">
        <v>0</v>
      </c>
      <c r="AP32" s="128">
        <v>9222839</v>
      </c>
      <c r="AQ32" s="128">
        <f t="shared" si="0"/>
        <v>0</v>
      </c>
      <c r="AR32" s="54">
        <v>1.3</v>
      </c>
      <c r="AS32" s="53" t="s">
        <v>113</v>
      </c>
      <c r="AV32" s="61">
        <v>1</v>
      </c>
      <c r="AW32" s="61">
        <f>IFERROR(AV32*VLOOKUP(AV31,AV24:AW28,2,FALSE)/VLOOKUP(AW31,AV24:AW28,2,FALSE),"Enter Unit and Value")</f>
        <v>1.4189189189189189</v>
      </c>
      <c r="AY32" s="111"/>
    </row>
    <row r="33" spans="1:16384" x14ac:dyDescent="0.25">
      <c r="B33" s="41">
        <v>2.9166666666666701</v>
      </c>
      <c r="C33" s="41">
        <v>0.95833333333333803</v>
      </c>
      <c r="D33" s="123">
        <v>21</v>
      </c>
      <c r="E33" s="42">
        <f t="shared" si="1"/>
        <v>14.788732394366198</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125</v>
      </c>
      <c r="P33" s="124">
        <v>89</v>
      </c>
      <c r="Q33" s="124">
        <v>52217879</v>
      </c>
      <c r="R33" s="47">
        <f t="shared" si="4"/>
        <v>3800</v>
      </c>
      <c r="S33" s="48">
        <f t="shared" si="5"/>
        <v>91.2</v>
      </c>
      <c r="T33" s="48">
        <f t="shared" si="6"/>
        <v>3.8</v>
      </c>
      <c r="U33" s="125">
        <v>2.9</v>
      </c>
      <c r="V33" s="125">
        <f t="shared" si="7"/>
        <v>2.9</v>
      </c>
      <c r="W33" s="126" t="s">
        <v>125</v>
      </c>
      <c r="X33" s="128">
        <v>0</v>
      </c>
      <c r="Y33" s="128">
        <v>0</v>
      </c>
      <c r="Z33" s="128">
        <v>997</v>
      </c>
      <c r="AA33" s="128">
        <v>0</v>
      </c>
      <c r="AB33" s="128">
        <v>997</v>
      </c>
      <c r="AC33" s="49" t="s">
        <v>90</v>
      </c>
      <c r="AD33" s="49" t="s">
        <v>90</v>
      </c>
      <c r="AE33" s="49" t="s">
        <v>90</v>
      </c>
      <c r="AF33" s="127" t="s">
        <v>90</v>
      </c>
      <c r="AG33" s="127">
        <v>40460668</v>
      </c>
      <c r="AH33" s="50">
        <f t="shared" si="9"/>
        <v>608</v>
      </c>
      <c r="AI33" s="51">
        <f t="shared" si="8"/>
        <v>160</v>
      </c>
      <c r="AJ33" s="108">
        <v>0</v>
      </c>
      <c r="AK33" s="108">
        <v>0</v>
      </c>
      <c r="AL33" s="108">
        <v>1</v>
      </c>
      <c r="AM33" s="108">
        <v>0</v>
      </c>
      <c r="AN33" s="108">
        <v>1</v>
      </c>
      <c r="AO33" s="108">
        <v>0.3</v>
      </c>
      <c r="AP33" s="128">
        <v>9224584</v>
      </c>
      <c r="AQ33" s="128">
        <f t="shared" si="0"/>
        <v>1745</v>
      </c>
      <c r="AR33" s="52"/>
      <c r="AS33" s="53" t="s">
        <v>113</v>
      </c>
      <c r="AY33" s="111"/>
    </row>
    <row r="34" spans="1:16384" x14ac:dyDescent="0.25">
      <c r="B34" s="41">
        <v>2.9583333333333299</v>
      </c>
      <c r="C34" s="41">
        <v>1</v>
      </c>
      <c r="D34" s="123">
        <v>28</v>
      </c>
      <c r="E34" s="42">
        <f t="shared" si="1"/>
        <v>19.718309859154932</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113</v>
      </c>
      <c r="P34" s="124">
        <v>103</v>
      </c>
      <c r="Q34" s="124">
        <v>52220774</v>
      </c>
      <c r="R34" s="47">
        <f t="shared" si="4"/>
        <v>2895</v>
      </c>
      <c r="S34" s="48">
        <f t="shared" si="5"/>
        <v>69.48</v>
      </c>
      <c r="T34" s="48">
        <f t="shared" si="6"/>
        <v>2.895</v>
      </c>
      <c r="U34" s="125">
        <v>4.8</v>
      </c>
      <c r="V34" s="125">
        <f t="shared" si="7"/>
        <v>4.8</v>
      </c>
      <c r="W34" s="126" t="s">
        <v>210</v>
      </c>
      <c r="X34" s="128">
        <v>0</v>
      </c>
      <c r="Y34" s="128">
        <v>0</v>
      </c>
      <c r="Z34" s="128">
        <v>0</v>
      </c>
      <c r="AA34" s="128">
        <v>0</v>
      </c>
      <c r="AB34" s="128">
        <v>1067</v>
      </c>
      <c r="AC34" s="49" t="s">
        <v>90</v>
      </c>
      <c r="AD34" s="49" t="s">
        <v>90</v>
      </c>
      <c r="AE34" s="49" t="s">
        <v>90</v>
      </c>
      <c r="AF34" s="127" t="s">
        <v>90</v>
      </c>
      <c r="AG34" s="127">
        <v>40461060</v>
      </c>
      <c r="AH34" s="50">
        <f t="shared" si="9"/>
        <v>392</v>
      </c>
      <c r="AI34" s="51">
        <f t="shared" si="8"/>
        <v>135.40587219343695</v>
      </c>
      <c r="AJ34" s="108">
        <v>0</v>
      </c>
      <c r="AK34" s="108">
        <v>0</v>
      </c>
      <c r="AL34" s="108">
        <v>0</v>
      </c>
      <c r="AM34" s="108">
        <v>0</v>
      </c>
      <c r="AN34" s="108">
        <v>1</v>
      </c>
      <c r="AO34" s="108">
        <v>0.3</v>
      </c>
      <c r="AP34" s="128">
        <v>9226292</v>
      </c>
      <c r="AQ34" s="128">
        <f t="shared" si="0"/>
        <v>1708</v>
      </c>
      <c r="AR34" s="52"/>
      <c r="AS34" s="53" t="s">
        <v>113</v>
      </c>
      <c r="AV34" s="57" t="s">
        <v>119</v>
      </c>
      <c r="AW34" s="63" t="s">
        <v>30</v>
      </c>
      <c r="AY34" s="111"/>
    </row>
    <row r="35" spans="1:16384" x14ac:dyDescent="0.25">
      <c r="B35" s="102"/>
      <c r="C35" s="103"/>
      <c r="D35" s="102"/>
      <c r="E35" s="105"/>
      <c r="F35" s="105"/>
      <c r="G35" s="106"/>
      <c r="H35" s="104"/>
      <c r="I35" s="105"/>
      <c r="J35" s="105"/>
      <c r="K35" s="106"/>
      <c r="L35" s="371" t="s">
        <v>120</v>
      </c>
      <c r="M35" s="372"/>
      <c r="N35" s="373"/>
      <c r="O35" s="64"/>
      <c r="P35" s="64"/>
      <c r="Q35" s="65"/>
      <c r="R35" s="66">
        <f>SUM(R11:R34)</f>
        <v>122207</v>
      </c>
      <c r="S35" s="67">
        <f>AVERAGE(S11:S34)</f>
        <v>122.20699999999995</v>
      </c>
      <c r="T35" s="67">
        <f>SUM(T11:T34)</f>
        <v>122.20699999999999</v>
      </c>
      <c r="U35" s="104"/>
      <c r="V35" s="104"/>
      <c r="W35" s="58"/>
      <c r="X35" s="96"/>
      <c r="Y35" s="97"/>
      <c r="Z35" s="97"/>
      <c r="AA35" s="97"/>
      <c r="AB35" s="98"/>
      <c r="AC35" s="96"/>
      <c r="AD35" s="97"/>
      <c r="AE35" s="98"/>
      <c r="AF35" s="99"/>
      <c r="AG35" s="68"/>
      <c r="AH35" s="69">
        <f>SUM(AH11:AH34)</f>
        <v>25536</v>
      </c>
      <c r="AI35" s="70">
        <f>$AH$35/$T35</f>
        <v>208.95693372720058</v>
      </c>
      <c r="AJ35" s="99"/>
      <c r="AK35" s="100"/>
      <c r="AL35" s="100"/>
      <c r="AM35" s="100"/>
      <c r="AN35" s="101"/>
      <c r="AO35" s="71"/>
      <c r="AP35" s="264">
        <v>7924</v>
      </c>
      <c r="AQ35" s="73">
        <f>SUM(AQ11:AQ34)</f>
        <v>7924</v>
      </c>
      <c r="AR35" s="74">
        <f>AVERAGE(AR11:AR34)</f>
        <v>1.1466666666666667</v>
      </c>
      <c r="AS35" s="71"/>
      <c r="AV35" s="75" t="s">
        <v>30</v>
      </c>
      <c r="AW35" s="75">
        <v>1</v>
      </c>
      <c r="AY35" s="111"/>
    </row>
    <row r="36" spans="1:16384"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1:16384"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1:16384"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1:16384"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1:16384" x14ac:dyDescent="0.25">
      <c r="A40" s="262"/>
      <c r="B40" s="85" t="s">
        <v>219</v>
      </c>
      <c r="C40" s="116"/>
      <c r="D40" s="116"/>
      <c r="E40" s="116"/>
      <c r="F40" s="116"/>
      <c r="G40" s="116"/>
      <c r="H40" s="116"/>
      <c r="I40" s="85"/>
      <c r="J40" s="116"/>
      <c r="K40" s="116"/>
      <c r="L40" s="116"/>
      <c r="M40" s="85"/>
      <c r="N40" s="116"/>
      <c r="O40" s="116"/>
      <c r="P40" s="116"/>
      <c r="Q40" s="85"/>
      <c r="R40" s="116"/>
      <c r="S40" s="116"/>
      <c r="T40" s="116"/>
      <c r="U40" s="85"/>
      <c r="V40" s="116"/>
      <c r="W40" s="116"/>
      <c r="X40" s="116"/>
      <c r="Y40" s="85"/>
      <c r="Z40" s="116"/>
      <c r="AA40" s="116"/>
      <c r="AB40" s="116"/>
      <c r="AC40" s="85"/>
      <c r="AD40" s="116"/>
      <c r="AE40" s="116"/>
      <c r="AF40" s="116"/>
      <c r="AG40" s="85"/>
      <c r="AH40" s="116"/>
      <c r="AI40" s="116"/>
      <c r="AJ40" s="116"/>
      <c r="AK40" s="85"/>
      <c r="AL40" s="116"/>
      <c r="AM40" s="116"/>
      <c r="AN40" s="116"/>
      <c r="AO40" s="85"/>
      <c r="AP40" s="116"/>
      <c r="AQ40" s="116"/>
      <c r="AR40" s="116"/>
      <c r="AS40" s="85"/>
      <c r="AT40" s="116"/>
      <c r="AU40" s="116"/>
      <c r="AV40" s="116"/>
      <c r="AW40" s="85" t="s">
        <v>141</v>
      </c>
      <c r="AX40" s="116"/>
      <c r="AY40" s="116"/>
      <c r="AZ40" s="116"/>
      <c r="BA40" s="85" t="s">
        <v>141</v>
      </c>
      <c r="BB40" s="116"/>
      <c r="BC40" s="116"/>
      <c r="BD40" s="116"/>
      <c r="BE40" s="85" t="s">
        <v>141</v>
      </c>
      <c r="BF40" s="116"/>
      <c r="BG40" s="116"/>
      <c r="BH40" s="116"/>
      <c r="BI40" s="85" t="s">
        <v>141</v>
      </c>
      <c r="BJ40" s="116"/>
      <c r="BK40" s="116"/>
      <c r="BL40" s="116"/>
      <c r="BM40" s="85" t="s">
        <v>141</v>
      </c>
      <c r="BN40" s="116"/>
      <c r="BO40" s="116"/>
      <c r="BP40" s="116"/>
      <c r="BQ40" s="85" t="s">
        <v>141</v>
      </c>
      <c r="BR40" s="116"/>
      <c r="BS40" s="116"/>
      <c r="BT40" s="116"/>
      <c r="BU40" s="85" t="s">
        <v>141</v>
      </c>
      <c r="BV40" s="116"/>
      <c r="BW40" s="116"/>
      <c r="BX40" s="116"/>
      <c r="BY40" s="85" t="s">
        <v>141</v>
      </c>
      <c r="BZ40" s="116"/>
      <c r="CA40" s="116"/>
      <c r="CB40" s="116"/>
      <c r="CC40" s="85" t="s">
        <v>141</v>
      </c>
      <c r="CD40" s="116"/>
      <c r="CE40" s="116"/>
      <c r="CF40" s="116"/>
      <c r="CG40" s="85" t="s">
        <v>141</v>
      </c>
      <c r="CH40" s="116"/>
      <c r="CI40" s="116"/>
      <c r="CJ40" s="116"/>
      <c r="CK40" s="85" t="s">
        <v>141</v>
      </c>
      <c r="CL40" s="116"/>
      <c r="CM40" s="116"/>
      <c r="CN40" s="116"/>
      <c r="CO40" s="85" t="s">
        <v>141</v>
      </c>
      <c r="CP40" s="116"/>
      <c r="CQ40" s="116"/>
      <c r="CR40" s="116"/>
      <c r="CS40" s="85" t="s">
        <v>141</v>
      </c>
      <c r="CT40" s="116"/>
      <c r="CU40" s="116"/>
      <c r="CV40" s="116"/>
      <c r="CW40" s="85" t="s">
        <v>141</v>
      </c>
      <c r="CX40" s="116"/>
      <c r="CY40" s="116"/>
      <c r="CZ40" s="116"/>
      <c r="DA40" s="85" t="s">
        <v>141</v>
      </c>
      <c r="DB40" s="116"/>
      <c r="DC40" s="116"/>
      <c r="DD40" s="116"/>
      <c r="DE40" s="85" t="s">
        <v>141</v>
      </c>
      <c r="DF40" s="116"/>
      <c r="DG40" s="116"/>
      <c r="DH40" s="116"/>
      <c r="DI40" s="85" t="s">
        <v>141</v>
      </c>
      <c r="DJ40" s="116"/>
      <c r="DK40" s="116"/>
      <c r="DL40" s="116"/>
      <c r="DM40" s="85" t="s">
        <v>141</v>
      </c>
      <c r="DN40" s="116"/>
      <c r="DO40" s="116"/>
      <c r="DP40" s="116"/>
      <c r="DQ40" s="85" t="s">
        <v>141</v>
      </c>
      <c r="DR40" s="116"/>
      <c r="DS40" s="116"/>
      <c r="DT40" s="116"/>
      <c r="DU40" s="85" t="s">
        <v>141</v>
      </c>
      <c r="DV40" s="116"/>
      <c r="DW40" s="116"/>
      <c r="DX40" s="116"/>
      <c r="DY40" s="85" t="s">
        <v>141</v>
      </c>
      <c r="DZ40" s="116"/>
      <c r="EA40" s="116"/>
      <c r="EB40" s="116"/>
      <c r="EC40" s="85" t="s">
        <v>141</v>
      </c>
      <c r="ED40" s="116"/>
      <c r="EE40" s="116"/>
      <c r="EF40" s="116"/>
      <c r="EG40" s="85" t="s">
        <v>141</v>
      </c>
      <c r="EH40" s="116"/>
      <c r="EI40" s="116"/>
      <c r="EJ40" s="116"/>
      <c r="EK40" s="85" t="s">
        <v>141</v>
      </c>
      <c r="EL40" s="116"/>
      <c r="EM40" s="116"/>
      <c r="EN40" s="116"/>
      <c r="EO40" s="85" t="s">
        <v>141</v>
      </c>
      <c r="EP40" s="116"/>
      <c r="EQ40" s="116"/>
      <c r="ER40" s="116"/>
      <c r="ES40" s="85" t="s">
        <v>141</v>
      </c>
      <c r="ET40" s="116"/>
      <c r="EU40" s="116"/>
      <c r="EV40" s="116"/>
      <c r="EW40" s="85" t="s">
        <v>141</v>
      </c>
      <c r="EX40" s="116"/>
      <c r="EY40" s="116"/>
      <c r="EZ40" s="116"/>
      <c r="FA40" s="85" t="s">
        <v>141</v>
      </c>
      <c r="FB40" s="116"/>
      <c r="FC40" s="116"/>
      <c r="FD40" s="116"/>
      <c r="FE40" s="85" t="s">
        <v>141</v>
      </c>
      <c r="FF40" s="116"/>
      <c r="FG40" s="116"/>
      <c r="FH40" s="116"/>
      <c r="FI40" s="85" t="s">
        <v>141</v>
      </c>
      <c r="FJ40" s="116"/>
      <c r="FK40" s="116"/>
      <c r="FL40" s="116"/>
      <c r="FM40" s="85" t="s">
        <v>141</v>
      </c>
      <c r="FN40" s="116"/>
      <c r="FO40" s="116"/>
      <c r="FP40" s="116"/>
      <c r="FQ40" s="85" t="s">
        <v>141</v>
      </c>
      <c r="FR40" s="116"/>
      <c r="FS40" s="116"/>
      <c r="FT40" s="116"/>
      <c r="FU40" s="85" t="s">
        <v>141</v>
      </c>
      <c r="FV40" s="116"/>
      <c r="FW40" s="116"/>
      <c r="FX40" s="116"/>
      <c r="FY40" s="85" t="s">
        <v>141</v>
      </c>
      <c r="FZ40" s="116"/>
      <c r="GA40" s="116"/>
      <c r="GB40" s="116"/>
      <c r="GC40" s="85" t="s">
        <v>141</v>
      </c>
      <c r="GD40" s="116"/>
      <c r="GE40" s="116"/>
      <c r="GF40" s="116"/>
      <c r="GG40" s="85" t="s">
        <v>141</v>
      </c>
      <c r="GH40" s="116"/>
      <c r="GI40" s="116"/>
      <c r="GJ40" s="116"/>
      <c r="GK40" s="85" t="s">
        <v>141</v>
      </c>
      <c r="GL40" s="116"/>
      <c r="GM40" s="116"/>
      <c r="GN40" s="116"/>
      <c r="GO40" s="85" t="s">
        <v>141</v>
      </c>
      <c r="GP40" s="116"/>
      <c r="GQ40" s="116"/>
      <c r="GR40" s="116"/>
      <c r="GS40" s="85" t="s">
        <v>141</v>
      </c>
      <c r="GT40" s="116"/>
      <c r="GU40" s="116"/>
      <c r="GV40" s="116"/>
      <c r="GW40" s="85" t="s">
        <v>141</v>
      </c>
      <c r="GX40" s="116"/>
      <c r="GY40" s="116"/>
      <c r="GZ40" s="116"/>
      <c r="HA40" s="85" t="s">
        <v>141</v>
      </c>
      <c r="HB40" s="116"/>
      <c r="HC40" s="116"/>
      <c r="HD40" s="116"/>
      <c r="HE40" s="85" t="s">
        <v>141</v>
      </c>
      <c r="HF40" s="116"/>
      <c r="HG40" s="116"/>
      <c r="HH40" s="116"/>
      <c r="HI40" s="85" t="s">
        <v>141</v>
      </c>
      <c r="HJ40" s="116"/>
      <c r="HK40" s="116"/>
      <c r="HL40" s="116"/>
      <c r="HM40" s="85" t="s">
        <v>141</v>
      </c>
      <c r="HN40" s="116"/>
      <c r="HO40" s="116"/>
      <c r="HP40" s="116"/>
      <c r="HQ40" s="85" t="s">
        <v>141</v>
      </c>
      <c r="HR40" s="116"/>
      <c r="HS40" s="116"/>
      <c r="HT40" s="116"/>
      <c r="HU40" s="85" t="s">
        <v>141</v>
      </c>
      <c r="HV40" s="116"/>
      <c r="HW40" s="116"/>
      <c r="HX40" s="116"/>
      <c r="HY40" s="85" t="s">
        <v>141</v>
      </c>
      <c r="HZ40" s="116"/>
      <c r="IA40" s="116"/>
      <c r="IB40" s="116"/>
      <c r="IC40" s="85" t="s">
        <v>141</v>
      </c>
      <c r="ID40" s="116"/>
      <c r="IE40" s="116"/>
      <c r="IF40" s="116"/>
      <c r="IG40" s="85" t="s">
        <v>141</v>
      </c>
      <c r="IH40" s="116"/>
      <c r="II40" s="116"/>
      <c r="IJ40" s="116"/>
      <c r="IK40" s="85" t="s">
        <v>141</v>
      </c>
      <c r="IL40" s="116"/>
      <c r="IM40" s="116"/>
      <c r="IN40" s="116"/>
      <c r="IO40" s="85" t="s">
        <v>141</v>
      </c>
      <c r="IP40" s="116"/>
      <c r="IQ40" s="116"/>
      <c r="IR40" s="116"/>
      <c r="IS40" s="85" t="s">
        <v>141</v>
      </c>
      <c r="IT40" s="116"/>
      <c r="IU40" s="116"/>
      <c r="IV40" s="116"/>
      <c r="IW40" s="85" t="s">
        <v>141</v>
      </c>
      <c r="IX40" s="116"/>
      <c r="IY40" s="116"/>
      <c r="IZ40" s="116"/>
      <c r="JA40" s="85" t="s">
        <v>141</v>
      </c>
      <c r="JB40" s="116"/>
      <c r="JC40" s="116"/>
      <c r="JD40" s="116"/>
      <c r="JE40" s="85" t="s">
        <v>141</v>
      </c>
      <c r="JF40" s="116"/>
      <c r="JG40" s="116"/>
      <c r="JH40" s="116"/>
      <c r="JI40" s="85" t="s">
        <v>141</v>
      </c>
      <c r="JJ40" s="116"/>
      <c r="JK40" s="116"/>
      <c r="JL40" s="116"/>
      <c r="JM40" s="85" t="s">
        <v>141</v>
      </c>
      <c r="JN40" s="116"/>
      <c r="JO40" s="116"/>
      <c r="JP40" s="116"/>
      <c r="JQ40" s="85" t="s">
        <v>141</v>
      </c>
      <c r="JR40" s="116"/>
      <c r="JS40" s="116"/>
      <c r="JT40" s="116"/>
      <c r="JU40" s="85" t="s">
        <v>141</v>
      </c>
      <c r="JV40" s="116"/>
      <c r="JW40" s="116"/>
      <c r="JX40" s="116"/>
      <c r="JY40" s="85" t="s">
        <v>141</v>
      </c>
      <c r="JZ40" s="116"/>
      <c r="KA40" s="116"/>
      <c r="KB40" s="116"/>
      <c r="KC40" s="85" t="s">
        <v>141</v>
      </c>
      <c r="KD40" s="116"/>
      <c r="KE40" s="116"/>
      <c r="KF40" s="116"/>
      <c r="KG40" s="85" t="s">
        <v>141</v>
      </c>
      <c r="KH40" s="116"/>
      <c r="KI40" s="116"/>
      <c r="KJ40" s="116"/>
      <c r="KK40" s="85" t="s">
        <v>141</v>
      </c>
      <c r="KL40" s="116"/>
      <c r="KM40" s="116"/>
      <c r="KN40" s="116"/>
      <c r="KO40" s="85" t="s">
        <v>141</v>
      </c>
      <c r="KP40" s="116"/>
      <c r="KQ40" s="116"/>
      <c r="KR40" s="116"/>
      <c r="KS40" s="85" t="s">
        <v>141</v>
      </c>
      <c r="KT40" s="116"/>
      <c r="KU40" s="116"/>
      <c r="KV40" s="116"/>
      <c r="KW40" s="85" t="s">
        <v>141</v>
      </c>
      <c r="KX40" s="116"/>
      <c r="KY40" s="116"/>
      <c r="KZ40" s="116"/>
      <c r="LA40" s="85" t="s">
        <v>141</v>
      </c>
      <c r="LB40" s="116"/>
      <c r="LC40" s="116"/>
      <c r="LD40" s="116"/>
      <c r="LE40" s="85" t="s">
        <v>141</v>
      </c>
      <c r="LF40" s="116"/>
      <c r="LG40" s="116"/>
      <c r="LH40" s="116"/>
      <c r="LI40" s="85" t="s">
        <v>141</v>
      </c>
      <c r="LJ40" s="116"/>
      <c r="LK40" s="116"/>
      <c r="LL40" s="116"/>
      <c r="LM40" s="85" t="s">
        <v>141</v>
      </c>
      <c r="LN40" s="116"/>
      <c r="LO40" s="116"/>
      <c r="LP40" s="116"/>
      <c r="LQ40" s="85" t="s">
        <v>141</v>
      </c>
      <c r="LR40" s="116"/>
      <c r="LS40" s="116"/>
      <c r="LT40" s="116"/>
      <c r="LU40" s="85" t="s">
        <v>141</v>
      </c>
      <c r="LV40" s="116"/>
      <c r="LW40" s="116"/>
      <c r="LX40" s="116"/>
      <c r="LY40" s="85" t="s">
        <v>141</v>
      </c>
      <c r="LZ40" s="116"/>
      <c r="MA40" s="116"/>
      <c r="MB40" s="116"/>
      <c r="MC40" s="85" t="s">
        <v>141</v>
      </c>
      <c r="MD40" s="116"/>
      <c r="ME40" s="116"/>
      <c r="MF40" s="116"/>
      <c r="MG40" s="85" t="s">
        <v>141</v>
      </c>
      <c r="MH40" s="116"/>
      <c r="MI40" s="116"/>
      <c r="MJ40" s="116"/>
      <c r="MK40" s="85" t="s">
        <v>141</v>
      </c>
      <c r="ML40" s="116"/>
      <c r="MM40" s="116"/>
      <c r="MN40" s="116"/>
      <c r="MO40" s="85" t="s">
        <v>141</v>
      </c>
      <c r="MP40" s="116"/>
      <c r="MQ40" s="116"/>
      <c r="MR40" s="116"/>
      <c r="MS40" s="85" t="s">
        <v>141</v>
      </c>
      <c r="MT40" s="116"/>
      <c r="MU40" s="116"/>
      <c r="MV40" s="116"/>
      <c r="MW40" s="85" t="s">
        <v>141</v>
      </c>
      <c r="MX40" s="116"/>
      <c r="MY40" s="116"/>
      <c r="MZ40" s="116"/>
      <c r="NA40" s="85" t="s">
        <v>141</v>
      </c>
      <c r="NB40" s="116"/>
      <c r="NC40" s="116"/>
      <c r="ND40" s="116"/>
      <c r="NE40" s="85" t="s">
        <v>141</v>
      </c>
      <c r="NF40" s="116"/>
      <c r="NG40" s="116"/>
      <c r="NH40" s="116"/>
      <c r="NI40" s="85" t="s">
        <v>141</v>
      </c>
      <c r="NJ40" s="116"/>
      <c r="NK40" s="116"/>
      <c r="NL40" s="116"/>
      <c r="NM40" s="85" t="s">
        <v>141</v>
      </c>
      <c r="NN40" s="116"/>
      <c r="NO40" s="116"/>
      <c r="NP40" s="116"/>
      <c r="NQ40" s="85" t="s">
        <v>141</v>
      </c>
      <c r="NR40" s="116"/>
      <c r="NS40" s="116"/>
      <c r="NT40" s="116"/>
      <c r="NU40" s="85" t="s">
        <v>141</v>
      </c>
      <c r="NV40" s="116"/>
      <c r="NW40" s="116"/>
      <c r="NX40" s="116"/>
      <c r="NY40" s="85" t="s">
        <v>141</v>
      </c>
      <c r="NZ40" s="116"/>
      <c r="OA40" s="116"/>
      <c r="OB40" s="116"/>
      <c r="OC40" s="85" t="s">
        <v>141</v>
      </c>
      <c r="OD40" s="116"/>
      <c r="OE40" s="116"/>
      <c r="OF40" s="116"/>
      <c r="OG40" s="85" t="s">
        <v>141</v>
      </c>
      <c r="OH40" s="116"/>
      <c r="OI40" s="116"/>
      <c r="OJ40" s="116"/>
      <c r="OK40" s="85" t="s">
        <v>141</v>
      </c>
      <c r="OL40" s="116"/>
      <c r="OM40" s="116"/>
      <c r="ON40" s="116"/>
      <c r="OO40" s="85" t="s">
        <v>141</v>
      </c>
      <c r="OP40" s="116"/>
      <c r="OQ40" s="116"/>
      <c r="OR40" s="116"/>
      <c r="OS40" s="85" t="s">
        <v>141</v>
      </c>
      <c r="OT40" s="116"/>
      <c r="OU40" s="116"/>
      <c r="OV40" s="116"/>
      <c r="OW40" s="85" t="s">
        <v>141</v>
      </c>
      <c r="OX40" s="116"/>
      <c r="OY40" s="116"/>
      <c r="OZ40" s="116"/>
      <c r="PA40" s="85" t="s">
        <v>141</v>
      </c>
      <c r="PB40" s="116"/>
      <c r="PC40" s="116"/>
      <c r="PD40" s="116"/>
      <c r="PE40" s="85" t="s">
        <v>141</v>
      </c>
      <c r="PF40" s="116"/>
      <c r="PG40" s="116"/>
      <c r="PH40" s="116"/>
      <c r="PI40" s="85" t="s">
        <v>141</v>
      </c>
      <c r="PJ40" s="116"/>
      <c r="PK40" s="116"/>
      <c r="PL40" s="116"/>
      <c r="PM40" s="85" t="s">
        <v>141</v>
      </c>
      <c r="PN40" s="116"/>
      <c r="PO40" s="116"/>
      <c r="PP40" s="116"/>
      <c r="PQ40" s="85" t="s">
        <v>141</v>
      </c>
      <c r="PR40" s="116"/>
      <c r="PS40" s="116"/>
      <c r="PT40" s="116"/>
      <c r="PU40" s="85" t="s">
        <v>141</v>
      </c>
      <c r="PV40" s="116"/>
      <c r="PW40" s="116"/>
      <c r="PX40" s="116"/>
      <c r="PY40" s="85" t="s">
        <v>141</v>
      </c>
      <c r="PZ40" s="116"/>
      <c r="QA40" s="116"/>
      <c r="QB40" s="116"/>
      <c r="QC40" s="85" t="s">
        <v>141</v>
      </c>
      <c r="QD40" s="116"/>
      <c r="QE40" s="116"/>
      <c r="QF40" s="116"/>
      <c r="QG40" s="85" t="s">
        <v>141</v>
      </c>
      <c r="QH40" s="116"/>
      <c r="QI40" s="116"/>
      <c r="QJ40" s="116"/>
      <c r="QK40" s="85" t="s">
        <v>141</v>
      </c>
      <c r="QL40" s="116"/>
      <c r="QM40" s="116"/>
      <c r="QN40" s="116"/>
      <c r="QO40" s="85" t="s">
        <v>141</v>
      </c>
      <c r="QP40" s="116"/>
      <c r="QQ40" s="116"/>
      <c r="QR40" s="116"/>
      <c r="QS40" s="85" t="s">
        <v>141</v>
      </c>
      <c r="QT40" s="116"/>
      <c r="QU40" s="116"/>
      <c r="QV40" s="116"/>
      <c r="QW40" s="85" t="s">
        <v>141</v>
      </c>
      <c r="QX40" s="116"/>
      <c r="QY40" s="116"/>
      <c r="QZ40" s="116"/>
      <c r="RA40" s="85" t="s">
        <v>141</v>
      </c>
      <c r="RB40" s="116"/>
      <c r="RC40" s="116"/>
      <c r="RD40" s="116"/>
      <c r="RE40" s="85" t="s">
        <v>141</v>
      </c>
      <c r="RF40" s="116"/>
      <c r="RG40" s="116"/>
      <c r="RH40" s="116"/>
      <c r="RI40" s="85" t="s">
        <v>141</v>
      </c>
      <c r="RJ40" s="116"/>
      <c r="RK40" s="116"/>
      <c r="RL40" s="116"/>
      <c r="RM40" s="85" t="s">
        <v>141</v>
      </c>
      <c r="RN40" s="116"/>
      <c r="RO40" s="116"/>
      <c r="RP40" s="116"/>
      <c r="RQ40" s="85" t="s">
        <v>141</v>
      </c>
      <c r="RR40" s="116"/>
      <c r="RS40" s="116"/>
      <c r="RT40" s="116"/>
      <c r="RU40" s="85" t="s">
        <v>141</v>
      </c>
      <c r="RV40" s="116"/>
      <c r="RW40" s="116"/>
      <c r="RX40" s="116"/>
      <c r="RY40" s="85" t="s">
        <v>141</v>
      </c>
      <c r="RZ40" s="116"/>
      <c r="SA40" s="116"/>
      <c r="SB40" s="116"/>
      <c r="SC40" s="85" t="s">
        <v>141</v>
      </c>
      <c r="SD40" s="116"/>
      <c r="SE40" s="116"/>
      <c r="SF40" s="116"/>
      <c r="SG40" s="85" t="s">
        <v>141</v>
      </c>
      <c r="SH40" s="116"/>
      <c r="SI40" s="116"/>
      <c r="SJ40" s="116"/>
      <c r="SK40" s="85" t="s">
        <v>141</v>
      </c>
      <c r="SL40" s="116"/>
      <c r="SM40" s="116"/>
      <c r="SN40" s="116"/>
      <c r="SO40" s="85" t="s">
        <v>141</v>
      </c>
      <c r="SP40" s="116"/>
      <c r="SQ40" s="116"/>
      <c r="SR40" s="116"/>
      <c r="SS40" s="85" t="s">
        <v>141</v>
      </c>
      <c r="ST40" s="116"/>
      <c r="SU40" s="116"/>
      <c r="SV40" s="116"/>
      <c r="SW40" s="85" t="s">
        <v>141</v>
      </c>
      <c r="SX40" s="116"/>
      <c r="SY40" s="116"/>
      <c r="SZ40" s="116"/>
      <c r="TA40" s="85" t="s">
        <v>141</v>
      </c>
      <c r="TB40" s="116"/>
      <c r="TC40" s="116"/>
      <c r="TD40" s="116"/>
      <c r="TE40" s="85" t="s">
        <v>141</v>
      </c>
      <c r="TF40" s="116"/>
      <c r="TG40" s="116"/>
      <c r="TH40" s="116"/>
      <c r="TI40" s="85" t="s">
        <v>141</v>
      </c>
      <c r="TJ40" s="116"/>
      <c r="TK40" s="116"/>
      <c r="TL40" s="116"/>
      <c r="TM40" s="85" t="s">
        <v>141</v>
      </c>
      <c r="TN40" s="116"/>
      <c r="TO40" s="116"/>
      <c r="TP40" s="116"/>
      <c r="TQ40" s="85" t="s">
        <v>141</v>
      </c>
      <c r="TR40" s="116"/>
      <c r="TS40" s="116"/>
      <c r="TT40" s="116"/>
      <c r="TU40" s="85" t="s">
        <v>141</v>
      </c>
      <c r="TV40" s="116"/>
      <c r="TW40" s="116"/>
      <c r="TX40" s="116"/>
      <c r="TY40" s="85" t="s">
        <v>141</v>
      </c>
      <c r="TZ40" s="116"/>
      <c r="UA40" s="116"/>
      <c r="UB40" s="116"/>
      <c r="UC40" s="85" t="s">
        <v>141</v>
      </c>
      <c r="UD40" s="116"/>
      <c r="UE40" s="116"/>
      <c r="UF40" s="116"/>
      <c r="UG40" s="85" t="s">
        <v>141</v>
      </c>
      <c r="UH40" s="116"/>
      <c r="UI40" s="116"/>
      <c r="UJ40" s="116"/>
      <c r="UK40" s="85" t="s">
        <v>141</v>
      </c>
      <c r="UL40" s="116"/>
      <c r="UM40" s="116"/>
      <c r="UN40" s="116"/>
      <c r="UO40" s="85" t="s">
        <v>141</v>
      </c>
      <c r="UP40" s="116"/>
      <c r="UQ40" s="116"/>
      <c r="UR40" s="116"/>
      <c r="US40" s="85" t="s">
        <v>141</v>
      </c>
      <c r="UT40" s="116"/>
      <c r="UU40" s="116"/>
      <c r="UV40" s="116"/>
      <c r="UW40" s="85" t="s">
        <v>141</v>
      </c>
      <c r="UX40" s="116"/>
      <c r="UY40" s="116"/>
      <c r="UZ40" s="116"/>
      <c r="VA40" s="85" t="s">
        <v>141</v>
      </c>
      <c r="VB40" s="116"/>
      <c r="VC40" s="116"/>
      <c r="VD40" s="116"/>
      <c r="VE40" s="85" t="s">
        <v>141</v>
      </c>
      <c r="VF40" s="116"/>
      <c r="VG40" s="116"/>
      <c r="VH40" s="116"/>
      <c r="VI40" s="85" t="s">
        <v>141</v>
      </c>
      <c r="VJ40" s="116"/>
      <c r="VK40" s="116"/>
      <c r="VL40" s="116"/>
      <c r="VM40" s="85" t="s">
        <v>141</v>
      </c>
      <c r="VN40" s="116"/>
      <c r="VO40" s="116"/>
      <c r="VP40" s="116"/>
      <c r="VQ40" s="85" t="s">
        <v>141</v>
      </c>
      <c r="VR40" s="116"/>
      <c r="VS40" s="116"/>
      <c r="VT40" s="116"/>
      <c r="VU40" s="85" t="s">
        <v>141</v>
      </c>
      <c r="VV40" s="116"/>
      <c r="VW40" s="116"/>
      <c r="VX40" s="116"/>
      <c r="VY40" s="85" t="s">
        <v>141</v>
      </c>
      <c r="VZ40" s="116"/>
      <c r="WA40" s="116"/>
      <c r="WB40" s="116"/>
      <c r="WC40" s="85" t="s">
        <v>141</v>
      </c>
      <c r="WD40" s="116"/>
      <c r="WE40" s="116"/>
      <c r="WF40" s="116"/>
      <c r="WG40" s="85" t="s">
        <v>141</v>
      </c>
      <c r="WH40" s="116"/>
      <c r="WI40" s="116"/>
      <c r="WJ40" s="116"/>
      <c r="WK40" s="85" t="s">
        <v>141</v>
      </c>
      <c r="WL40" s="116"/>
      <c r="WM40" s="116"/>
      <c r="WN40" s="116"/>
      <c r="WO40" s="85" t="s">
        <v>141</v>
      </c>
      <c r="WP40" s="116"/>
      <c r="WQ40" s="116"/>
      <c r="WR40" s="116"/>
      <c r="WS40" s="85" t="s">
        <v>141</v>
      </c>
      <c r="WT40" s="116"/>
      <c r="WU40" s="116"/>
      <c r="WV40" s="116"/>
      <c r="WW40" s="85" t="s">
        <v>141</v>
      </c>
      <c r="WX40" s="116"/>
      <c r="WY40" s="116"/>
      <c r="WZ40" s="116"/>
      <c r="XA40" s="85" t="s">
        <v>141</v>
      </c>
      <c r="XB40" s="116"/>
      <c r="XC40" s="116"/>
      <c r="XD40" s="116"/>
      <c r="XE40" s="85" t="s">
        <v>141</v>
      </c>
      <c r="XF40" s="116"/>
      <c r="XG40" s="116"/>
      <c r="XH40" s="116"/>
      <c r="XI40" s="85" t="s">
        <v>141</v>
      </c>
      <c r="XJ40" s="116"/>
      <c r="XK40" s="116"/>
      <c r="XL40" s="116"/>
      <c r="XM40" s="85" t="s">
        <v>141</v>
      </c>
      <c r="XN40" s="116"/>
      <c r="XO40" s="116"/>
      <c r="XP40" s="116"/>
      <c r="XQ40" s="85" t="s">
        <v>141</v>
      </c>
      <c r="XR40" s="116"/>
      <c r="XS40" s="116"/>
      <c r="XT40" s="116"/>
      <c r="XU40" s="85" t="s">
        <v>141</v>
      </c>
      <c r="XV40" s="116"/>
      <c r="XW40" s="116"/>
      <c r="XX40" s="116"/>
      <c r="XY40" s="85" t="s">
        <v>141</v>
      </c>
      <c r="XZ40" s="116"/>
      <c r="YA40" s="116"/>
      <c r="YB40" s="116"/>
      <c r="YC40" s="85" t="s">
        <v>141</v>
      </c>
      <c r="YD40" s="116"/>
      <c r="YE40" s="116"/>
      <c r="YF40" s="116"/>
      <c r="YG40" s="85" t="s">
        <v>141</v>
      </c>
      <c r="YH40" s="116"/>
      <c r="YI40" s="116"/>
      <c r="YJ40" s="116"/>
      <c r="YK40" s="85" t="s">
        <v>141</v>
      </c>
      <c r="YL40" s="116"/>
      <c r="YM40" s="116"/>
      <c r="YN40" s="116"/>
      <c r="YO40" s="85" t="s">
        <v>141</v>
      </c>
      <c r="YP40" s="116"/>
      <c r="YQ40" s="116"/>
      <c r="YR40" s="116"/>
      <c r="YS40" s="85" t="s">
        <v>141</v>
      </c>
      <c r="YT40" s="116"/>
      <c r="YU40" s="116"/>
      <c r="YV40" s="116"/>
      <c r="YW40" s="85" t="s">
        <v>141</v>
      </c>
      <c r="YX40" s="116"/>
      <c r="YY40" s="116"/>
      <c r="YZ40" s="116"/>
      <c r="ZA40" s="85" t="s">
        <v>141</v>
      </c>
      <c r="ZB40" s="116"/>
      <c r="ZC40" s="116"/>
      <c r="ZD40" s="116"/>
      <c r="ZE40" s="85" t="s">
        <v>141</v>
      </c>
      <c r="ZF40" s="116"/>
      <c r="ZG40" s="116"/>
      <c r="ZH40" s="116"/>
      <c r="ZI40" s="85" t="s">
        <v>141</v>
      </c>
      <c r="ZJ40" s="116"/>
      <c r="ZK40" s="116"/>
      <c r="ZL40" s="116"/>
      <c r="ZM40" s="85" t="s">
        <v>141</v>
      </c>
      <c r="ZN40" s="116"/>
      <c r="ZO40" s="116"/>
      <c r="ZP40" s="116"/>
      <c r="ZQ40" s="85" t="s">
        <v>141</v>
      </c>
      <c r="ZR40" s="116"/>
      <c r="ZS40" s="116"/>
      <c r="ZT40" s="116"/>
      <c r="ZU40" s="85" t="s">
        <v>141</v>
      </c>
      <c r="ZV40" s="116"/>
      <c r="ZW40" s="116"/>
      <c r="ZX40" s="116"/>
      <c r="ZY40" s="85" t="s">
        <v>141</v>
      </c>
      <c r="ZZ40" s="116"/>
      <c r="AAA40" s="116"/>
      <c r="AAB40" s="116"/>
      <c r="AAC40" s="85" t="s">
        <v>141</v>
      </c>
      <c r="AAD40" s="116"/>
      <c r="AAE40" s="116"/>
      <c r="AAF40" s="116"/>
      <c r="AAG40" s="85" t="s">
        <v>141</v>
      </c>
      <c r="AAH40" s="116"/>
      <c r="AAI40" s="116"/>
      <c r="AAJ40" s="116"/>
      <c r="AAK40" s="85" t="s">
        <v>141</v>
      </c>
      <c r="AAL40" s="116"/>
      <c r="AAM40" s="116"/>
      <c r="AAN40" s="116"/>
      <c r="AAO40" s="85" t="s">
        <v>141</v>
      </c>
      <c r="AAP40" s="116"/>
      <c r="AAQ40" s="116"/>
      <c r="AAR40" s="116"/>
      <c r="AAS40" s="85" t="s">
        <v>141</v>
      </c>
      <c r="AAT40" s="116"/>
      <c r="AAU40" s="116"/>
      <c r="AAV40" s="116"/>
      <c r="AAW40" s="85" t="s">
        <v>141</v>
      </c>
      <c r="AAX40" s="116"/>
      <c r="AAY40" s="116"/>
      <c r="AAZ40" s="116"/>
      <c r="ABA40" s="85" t="s">
        <v>141</v>
      </c>
      <c r="ABB40" s="116"/>
      <c r="ABC40" s="116"/>
      <c r="ABD40" s="116"/>
      <c r="ABE40" s="85" t="s">
        <v>141</v>
      </c>
      <c r="ABF40" s="116"/>
      <c r="ABG40" s="116"/>
      <c r="ABH40" s="116"/>
      <c r="ABI40" s="85" t="s">
        <v>141</v>
      </c>
      <c r="ABJ40" s="116"/>
      <c r="ABK40" s="116"/>
      <c r="ABL40" s="116"/>
      <c r="ABM40" s="85" t="s">
        <v>141</v>
      </c>
      <c r="ABN40" s="116"/>
      <c r="ABO40" s="116"/>
      <c r="ABP40" s="116"/>
      <c r="ABQ40" s="85" t="s">
        <v>141</v>
      </c>
      <c r="ABR40" s="116"/>
      <c r="ABS40" s="116"/>
      <c r="ABT40" s="116"/>
      <c r="ABU40" s="85" t="s">
        <v>141</v>
      </c>
      <c r="ABV40" s="116"/>
      <c r="ABW40" s="116"/>
      <c r="ABX40" s="116"/>
      <c r="ABY40" s="85" t="s">
        <v>141</v>
      </c>
      <c r="ABZ40" s="116"/>
      <c r="ACA40" s="116"/>
      <c r="ACB40" s="116"/>
      <c r="ACC40" s="85" t="s">
        <v>141</v>
      </c>
      <c r="ACD40" s="116"/>
      <c r="ACE40" s="116"/>
      <c r="ACF40" s="116"/>
      <c r="ACG40" s="85" t="s">
        <v>141</v>
      </c>
      <c r="ACH40" s="116"/>
      <c r="ACI40" s="116"/>
      <c r="ACJ40" s="116"/>
      <c r="ACK40" s="85" t="s">
        <v>141</v>
      </c>
      <c r="ACL40" s="116"/>
      <c r="ACM40" s="116"/>
      <c r="ACN40" s="116"/>
      <c r="ACO40" s="85" t="s">
        <v>141</v>
      </c>
      <c r="ACP40" s="116"/>
      <c r="ACQ40" s="116"/>
      <c r="ACR40" s="116"/>
      <c r="ACS40" s="85" t="s">
        <v>141</v>
      </c>
      <c r="ACT40" s="116"/>
      <c r="ACU40" s="116"/>
      <c r="ACV40" s="116"/>
      <c r="ACW40" s="85" t="s">
        <v>141</v>
      </c>
      <c r="ACX40" s="116"/>
      <c r="ACY40" s="116"/>
      <c r="ACZ40" s="116"/>
      <c r="ADA40" s="85" t="s">
        <v>141</v>
      </c>
      <c r="ADB40" s="116"/>
      <c r="ADC40" s="116"/>
      <c r="ADD40" s="116"/>
      <c r="ADE40" s="85" t="s">
        <v>141</v>
      </c>
      <c r="ADF40" s="116"/>
      <c r="ADG40" s="116"/>
      <c r="ADH40" s="116"/>
      <c r="ADI40" s="85" t="s">
        <v>141</v>
      </c>
      <c r="ADJ40" s="116"/>
      <c r="ADK40" s="116"/>
      <c r="ADL40" s="116"/>
      <c r="ADM40" s="85" t="s">
        <v>141</v>
      </c>
      <c r="ADN40" s="116"/>
      <c r="ADO40" s="116"/>
      <c r="ADP40" s="116"/>
      <c r="ADQ40" s="85" t="s">
        <v>141</v>
      </c>
      <c r="ADR40" s="116"/>
      <c r="ADS40" s="116"/>
      <c r="ADT40" s="116"/>
      <c r="ADU40" s="85" t="s">
        <v>141</v>
      </c>
      <c r="ADV40" s="116"/>
      <c r="ADW40" s="116"/>
      <c r="ADX40" s="116"/>
      <c r="ADY40" s="85" t="s">
        <v>141</v>
      </c>
      <c r="ADZ40" s="116"/>
      <c r="AEA40" s="116"/>
      <c r="AEB40" s="116"/>
      <c r="AEC40" s="85" t="s">
        <v>141</v>
      </c>
      <c r="AED40" s="116"/>
      <c r="AEE40" s="116"/>
      <c r="AEF40" s="116"/>
      <c r="AEG40" s="85" t="s">
        <v>141</v>
      </c>
      <c r="AEH40" s="116"/>
      <c r="AEI40" s="116"/>
      <c r="AEJ40" s="116"/>
      <c r="AEK40" s="85" t="s">
        <v>141</v>
      </c>
      <c r="AEL40" s="116"/>
      <c r="AEM40" s="116"/>
      <c r="AEN40" s="116"/>
      <c r="AEO40" s="85" t="s">
        <v>141</v>
      </c>
      <c r="AEP40" s="116"/>
      <c r="AEQ40" s="116"/>
      <c r="AER40" s="116"/>
      <c r="AES40" s="85" t="s">
        <v>141</v>
      </c>
      <c r="AET40" s="116"/>
      <c r="AEU40" s="116"/>
      <c r="AEV40" s="116"/>
      <c r="AEW40" s="85" t="s">
        <v>141</v>
      </c>
      <c r="AEX40" s="116"/>
      <c r="AEY40" s="116"/>
      <c r="AEZ40" s="116"/>
      <c r="AFA40" s="85" t="s">
        <v>141</v>
      </c>
      <c r="AFB40" s="116"/>
      <c r="AFC40" s="116"/>
      <c r="AFD40" s="116"/>
      <c r="AFE40" s="85" t="s">
        <v>141</v>
      </c>
      <c r="AFF40" s="116"/>
      <c r="AFG40" s="116"/>
      <c r="AFH40" s="116"/>
      <c r="AFI40" s="85" t="s">
        <v>141</v>
      </c>
      <c r="AFJ40" s="116"/>
      <c r="AFK40" s="116"/>
      <c r="AFL40" s="116"/>
      <c r="AFM40" s="85" t="s">
        <v>141</v>
      </c>
      <c r="AFN40" s="116"/>
      <c r="AFO40" s="116"/>
      <c r="AFP40" s="116"/>
      <c r="AFQ40" s="85" t="s">
        <v>141</v>
      </c>
      <c r="AFR40" s="116"/>
      <c r="AFS40" s="116"/>
      <c r="AFT40" s="116"/>
      <c r="AFU40" s="85" t="s">
        <v>141</v>
      </c>
      <c r="AFV40" s="116"/>
      <c r="AFW40" s="116"/>
      <c r="AFX40" s="116"/>
      <c r="AFY40" s="85" t="s">
        <v>141</v>
      </c>
      <c r="AFZ40" s="116"/>
      <c r="AGA40" s="116"/>
      <c r="AGB40" s="116"/>
      <c r="AGC40" s="85" t="s">
        <v>141</v>
      </c>
      <c r="AGD40" s="116"/>
      <c r="AGE40" s="116"/>
      <c r="AGF40" s="116"/>
      <c r="AGG40" s="85" t="s">
        <v>141</v>
      </c>
      <c r="AGH40" s="116"/>
      <c r="AGI40" s="116"/>
      <c r="AGJ40" s="116"/>
      <c r="AGK40" s="85" t="s">
        <v>141</v>
      </c>
      <c r="AGL40" s="116"/>
      <c r="AGM40" s="116"/>
      <c r="AGN40" s="116"/>
      <c r="AGO40" s="85" t="s">
        <v>141</v>
      </c>
      <c r="AGP40" s="116"/>
      <c r="AGQ40" s="116"/>
      <c r="AGR40" s="116"/>
      <c r="AGS40" s="85" t="s">
        <v>141</v>
      </c>
      <c r="AGT40" s="116"/>
      <c r="AGU40" s="116"/>
      <c r="AGV40" s="116"/>
      <c r="AGW40" s="85" t="s">
        <v>141</v>
      </c>
      <c r="AGX40" s="116"/>
      <c r="AGY40" s="116"/>
      <c r="AGZ40" s="116"/>
      <c r="AHA40" s="85" t="s">
        <v>141</v>
      </c>
      <c r="AHB40" s="116"/>
      <c r="AHC40" s="116"/>
      <c r="AHD40" s="116"/>
      <c r="AHE40" s="85" t="s">
        <v>141</v>
      </c>
      <c r="AHF40" s="116"/>
      <c r="AHG40" s="116"/>
      <c r="AHH40" s="116"/>
      <c r="AHI40" s="85" t="s">
        <v>141</v>
      </c>
      <c r="AHJ40" s="116"/>
      <c r="AHK40" s="116"/>
      <c r="AHL40" s="116"/>
      <c r="AHM40" s="85" t="s">
        <v>141</v>
      </c>
      <c r="AHN40" s="116"/>
      <c r="AHO40" s="116"/>
      <c r="AHP40" s="116"/>
      <c r="AHQ40" s="85" t="s">
        <v>141</v>
      </c>
      <c r="AHR40" s="116"/>
      <c r="AHS40" s="116"/>
      <c r="AHT40" s="116"/>
      <c r="AHU40" s="85" t="s">
        <v>141</v>
      </c>
      <c r="AHV40" s="116"/>
      <c r="AHW40" s="116"/>
      <c r="AHX40" s="116"/>
      <c r="AHY40" s="85" t="s">
        <v>141</v>
      </c>
      <c r="AHZ40" s="116"/>
      <c r="AIA40" s="116"/>
      <c r="AIB40" s="116"/>
      <c r="AIC40" s="85" t="s">
        <v>141</v>
      </c>
      <c r="AID40" s="116"/>
      <c r="AIE40" s="116"/>
      <c r="AIF40" s="116"/>
      <c r="AIG40" s="85" t="s">
        <v>141</v>
      </c>
      <c r="AIH40" s="116"/>
      <c r="AII40" s="116"/>
      <c r="AIJ40" s="116"/>
      <c r="AIK40" s="85" t="s">
        <v>141</v>
      </c>
      <c r="AIL40" s="116"/>
      <c r="AIM40" s="116"/>
      <c r="AIN40" s="116"/>
      <c r="AIO40" s="85" t="s">
        <v>141</v>
      </c>
      <c r="AIP40" s="116"/>
      <c r="AIQ40" s="116"/>
      <c r="AIR40" s="116"/>
      <c r="AIS40" s="85" t="s">
        <v>141</v>
      </c>
      <c r="AIT40" s="116"/>
      <c r="AIU40" s="116"/>
      <c r="AIV40" s="116"/>
      <c r="AIW40" s="85" t="s">
        <v>141</v>
      </c>
      <c r="AIX40" s="116"/>
      <c r="AIY40" s="116"/>
      <c r="AIZ40" s="116"/>
      <c r="AJA40" s="85" t="s">
        <v>141</v>
      </c>
      <c r="AJB40" s="116"/>
      <c r="AJC40" s="116"/>
      <c r="AJD40" s="116"/>
      <c r="AJE40" s="85" t="s">
        <v>141</v>
      </c>
      <c r="AJF40" s="116"/>
      <c r="AJG40" s="116"/>
      <c r="AJH40" s="116"/>
      <c r="AJI40" s="85" t="s">
        <v>141</v>
      </c>
      <c r="AJJ40" s="116"/>
      <c r="AJK40" s="116"/>
      <c r="AJL40" s="116"/>
      <c r="AJM40" s="85" t="s">
        <v>141</v>
      </c>
      <c r="AJN40" s="116"/>
      <c r="AJO40" s="116"/>
      <c r="AJP40" s="116"/>
      <c r="AJQ40" s="85" t="s">
        <v>141</v>
      </c>
      <c r="AJR40" s="116"/>
      <c r="AJS40" s="116"/>
      <c r="AJT40" s="116"/>
      <c r="AJU40" s="85" t="s">
        <v>141</v>
      </c>
      <c r="AJV40" s="116"/>
      <c r="AJW40" s="116"/>
      <c r="AJX40" s="116"/>
      <c r="AJY40" s="85" t="s">
        <v>141</v>
      </c>
      <c r="AJZ40" s="116"/>
      <c r="AKA40" s="116"/>
      <c r="AKB40" s="116"/>
      <c r="AKC40" s="85" t="s">
        <v>141</v>
      </c>
      <c r="AKD40" s="116"/>
      <c r="AKE40" s="116"/>
      <c r="AKF40" s="116"/>
      <c r="AKG40" s="85" t="s">
        <v>141</v>
      </c>
      <c r="AKH40" s="116"/>
      <c r="AKI40" s="116"/>
      <c r="AKJ40" s="116"/>
      <c r="AKK40" s="85" t="s">
        <v>141</v>
      </c>
      <c r="AKL40" s="116"/>
      <c r="AKM40" s="116"/>
      <c r="AKN40" s="116"/>
      <c r="AKO40" s="85" t="s">
        <v>141</v>
      </c>
      <c r="AKP40" s="116"/>
      <c r="AKQ40" s="116"/>
      <c r="AKR40" s="116"/>
      <c r="AKS40" s="85" t="s">
        <v>141</v>
      </c>
      <c r="AKT40" s="116"/>
      <c r="AKU40" s="116"/>
      <c r="AKV40" s="116"/>
      <c r="AKW40" s="85" t="s">
        <v>141</v>
      </c>
      <c r="AKX40" s="116"/>
      <c r="AKY40" s="116"/>
      <c r="AKZ40" s="116"/>
      <c r="ALA40" s="85" t="s">
        <v>141</v>
      </c>
      <c r="ALB40" s="116"/>
      <c r="ALC40" s="116"/>
      <c r="ALD40" s="116"/>
      <c r="ALE40" s="85" t="s">
        <v>141</v>
      </c>
      <c r="ALF40" s="116"/>
      <c r="ALG40" s="116"/>
      <c r="ALH40" s="116"/>
      <c r="ALI40" s="85" t="s">
        <v>141</v>
      </c>
      <c r="ALJ40" s="116"/>
      <c r="ALK40" s="116"/>
      <c r="ALL40" s="116"/>
      <c r="ALM40" s="85" t="s">
        <v>141</v>
      </c>
      <c r="ALN40" s="116"/>
      <c r="ALO40" s="116"/>
      <c r="ALP40" s="116"/>
      <c r="ALQ40" s="85" t="s">
        <v>141</v>
      </c>
      <c r="ALR40" s="116"/>
      <c r="ALS40" s="116"/>
      <c r="ALT40" s="116"/>
      <c r="ALU40" s="85" t="s">
        <v>141</v>
      </c>
      <c r="ALV40" s="116"/>
      <c r="ALW40" s="116"/>
      <c r="ALX40" s="116"/>
      <c r="ALY40" s="85" t="s">
        <v>141</v>
      </c>
      <c r="ALZ40" s="116"/>
      <c r="AMA40" s="116"/>
      <c r="AMB40" s="116"/>
      <c r="AMC40" s="85" t="s">
        <v>141</v>
      </c>
      <c r="AMD40" s="116"/>
      <c r="AME40" s="116"/>
      <c r="AMF40" s="116"/>
      <c r="AMG40" s="85" t="s">
        <v>141</v>
      </c>
      <c r="AMH40" s="116"/>
      <c r="AMI40" s="116"/>
      <c r="AMJ40" s="116"/>
      <c r="AMK40" s="85" t="s">
        <v>141</v>
      </c>
      <c r="AML40" s="116"/>
      <c r="AMM40" s="116"/>
      <c r="AMN40" s="116"/>
      <c r="AMO40" s="85" t="s">
        <v>141</v>
      </c>
      <c r="AMP40" s="116"/>
      <c r="AMQ40" s="116"/>
      <c r="AMR40" s="116"/>
      <c r="AMS40" s="85" t="s">
        <v>141</v>
      </c>
      <c r="AMT40" s="116"/>
      <c r="AMU40" s="116"/>
      <c r="AMV40" s="116"/>
      <c r="AMW40" s="85" t="s">
        <v>141</v>
      </c>
      <c r="AMX40" s="116"/>
      <c r="AMY40" s="116"/>
      <c r="AMZ40" s="116"/>
      <c r="ANA40" s="85" t="s">
        <v>141</v>
      </c>
      <c r="ANB40" s="116"/>
      <c r="ANC40" s="116"/>
      <c r="AND40" s="116"/>
      <c r="ANE40" s="85" t="s">
        <v>141</v>
      </c>
      <c r="ANF40" s="116"/>
      <c r="ANG40" s="116"/>
      <c r="ANH40" s="116"/>
      <c r="ANI40" s="85" t="s">
        <v>141</v>
      </c>
      <c r="ANJ40" s="116"/>
      <c r="ANK40" s="116"/>
      <c r="ANL40" s="116"/>
      <c r="ANM40" s="85" t="s">
        <v>141</v>
      </c>
      <c r="ANN40" s="116"/>
      <c r="ANO40" s="116"/>
      <c r="ANP40" s="116"/>
      <c r="ANQ40" s="85" t="s">
        <v>141</v>
      </c>
      <c r="ANR40" s="116"/>
      <c r="ANS40" s="116"/>
      <c r="ANT40" s="116"/>
      <c r="ANU40" s="85" t="s">
        <v>141</v>
      </c>
      <c r="ANV40" s="116"/>
      <c r="ANW40" s="116"/>
      <c r="ANX40" s="116"/>
      <c r="ANY40" s="85" t="s">
        <v>141</v>
      </c>
      <c r="ANZ40" s="116"/>
      <c r="AOA40" s="116"/>
      <c r="AOB40" s="116"/>
      <c r="AOC40" s="85" t="s">
        <v>141</v>
      </c>
      <c r="AOD40" s="116"/>
      <c r="AOE40" s="116"/>
      <c r="AOF40" s="116"/>
      <c r="AOG40" s="85" t="s">
        <v>141</v>
      </c>
      <c r="AOH40" s="116"/>
      <c r="AOI40" s="116"/>
      <c r="AOJ40" s="116"/>
      <c r="AOK40" s="85" t="s">
        <v>141</v>
      </c>
      <c r="AOL40" s="116"/>
      <c r="AOM40" s="116"/>
      <c r="AON40" s="116"/>
      <c r="AOO40" s="85" t="s">
        <v>141</v>
      </c>
      <c r="AOP40" s="116"/>
      <c r="AOQ40" s="116"/>
      <c r="AOR40" s="116"/>
      <c r="AOS40" s="85" t="s">
        <v>141</v>
      </c>
      <c r="AOT40" s="116"/>
      <c r="AOU40" s="116"/>
      <c r="AOV40" s="116"/>
      <c r="AOW40" s="85" t="s">
        <v>141</v>
      </c>
      <c r="AOX40" s="116"/>
      <c r="AOY40" s="116"/>
      <c r="AOZ40" s="116"/>
      <c r="APA40" s="85" t="s">
        <v>141</v>
      </c>
      <c r="APB40" s="116"/>
      <c r="APC40" s="116"/>
      <c r="APD40" s="116"/>
      <c r="APE40" s="85" t="s">
        <v>141</v>
      </c>
      <c r="APF40" s="116"/>
      <c r="APG40" s="116"/>
      <c r="APH40" s="116"/>
      <c r="API40" s="85" t="s">
        <v>141</v>
      </c>
      <c r="APJ40" s="116"/>
      <c r="APK40" s="116"/>
      <c r="APL40" s="116"/>
      <c r="APM40" s="85" t="s">
        <v>141</v>
      </c>
      <c r="APN40" s="116"/>
      <c r="APO40" s="116"/>
      <c r="APP40" s="116"/>
      <c r="APQ40" s="85" t="s">
        <v>141</v>
      </c>
      <c r="APR40" s="116"/>
      <c r="APS40" s="116"/>
      <c r="APT40" s="116"/>
      <c r="APU40" s="85" t="s">
        <v>141</v>
      </c>
      <c r="APV40" s="116"/>
      <c r="APW40" s="116"/>
      <c r="APX40" s="116"/>
      <c r="APY40" s="85" t="s">
        <v>141</v>
      </c>
      <c r="APZ40" s="116"/>
      <c r="AQA40" s="116"/>
      <c r="AQB40" s="116"/>
      <c r="AQC40" s="85" t="s">
        <v>141</v>
      </c>
      <c r="AQD40" s="116"/>
      <c r="AQE40" s="116"/>
      <c r="AQF40" s="116"/>
      <c r="AQG40" s="85" t="s">
        <v>141</v>
      </c>
      <c r="AQH40" s="116"/>
      <c r="AQI40" s="116"/>
      <c r="AQJ40" s="116"/>
      <c r="AQK40" s="85" t="s">
        <v>141</v>
      </c>
      <c r="AQL40" s="116"/>
      <c r="AQM40" s="116"/>
      <c r="AQN40" s="116"/>
      <c r="AQO40" s="85" t="s">
        <v>141</v>
      </c>
      <c r="AQP40" s="116"/>
      <c r="AQQ40" s="116"/>
      <c r="AQR40" s="116"/>
      <c r="AQS40" s="85" t="s">
        <v>141</v>
      </c>
      <c r="AQT40" s="116"/>
      <c r="AQU40" s="116"/>
      <c r="AQV40" s="116"/>
      <c r="AQW40" s="85" t="s">
        <v>141</v>
      </c>
      <c r="AQX40" s="116"/>
      <c r="AQY40" s="116"/>
      <c r="AQZ40" s="116"/>
      <c r="ARA40" s="85" t="s">
        <v>141</v>
      </c>
      <c r="ARB40" s="116"/>
      <c r="ARC40" s="116"/>
      <c r="ARD40" s="116"/>
      <c r="ARE40" s="85" t="s">
        <v>141</v>
      </c>
      <c r="ARF40" s="116"/>
      <c r="ARG40" s="116"/>
      <c r="ARH40" s="116"/>
      <c r="ARI40" s="85" t="s">
        <v>141</v>
      </c>
      <c r="ARJ40" s="116"/>
      <c r="ARK40" s="116"/>
      <c r="ARL40" s="116"/>
      <c r="ARM40" s="85" t="s">
        <v>141</v>
      </c>
      <c r="ARN40" s="116"/>
      <c r="ARO40" s="116"/>
      <c r="ARP40" s="116"/>
      <c r="ARQ40" s="85" t="s">
        <v>141</v>
      </c>
      <c r="ARR40" s="116"/>
      <c r="ARS40" s="116"/>
      <c r="ART40" s="116"/>
      <c r="ARU40" s="85" t="s">
        <v>141</v>
      </c>
      <c r="ARV40" s="116"/>
      <c r="ARW40" s="116"/>
      <c r="ARX40" s="116"/>
      <c r="ARY40" s="85" t="s">
        <v>141</v>
      </c>
      <c r="ARZ40" s="116"/>
      <c r="ASA40" s="116"/>
      <c r="ASB40" s="116"/>
      <c r="ASC40" s="85" t="s">
        <v>141</v>
      </c>
      <c r="ASD40" s="116"/>
      <c r="ASE40" s="116"/>
      <c r="ASF40" s="116"/>
      <c r="ASG40" s="85" t="s">
        <v>141</v>
      </c>
      <c r="ASH40" s="116"/>
      <c r="ASI40" s="116"/>
      <c r="ASJ40" s="116"/>
      <c r="ASK40" s="85" t="s">
        <v>141</v>
      </c>
      <c r="ASL40" s="116"/>
      <c r="ASM40" s="116"/>
      <c r="ASN40" s="116"/>
      <c r="ASO40" s="85" t="s">
        <v>141</v>
      </c>
      <c r="ASP40" s="116"/>
      <c r="ASQ40" s="116"/>
      <c r="ASR40" s="116"/>
      <c r="ASS40" s="85" t="s">
        <v>141</v>
      </c>
      <c r="AST40" s="116"/>
      <c r="ASU40" s="116"/>
      <c r="ASV40" s="116"/>
      <c r="ASW40" s="85" t="s">
        <v>141</v>
      </c>
      <c r="ASX40" s="116"/>
      <c r="ASY40" s="116"/>
      <c r="ASZ40" s="116"/>
      <c r="ATA40" s="85" t="s">
        <v>141</v>
      </c>
      <c r="ATB40" s="116"/>
      <c r="ATC40" s="116"/>
      <c r="ATD40" s="116"/>
      <c r="ATE40" s="85" t="s">
        <v>141</v>
      </c>
      <c r="ATF40" s="116"/>
      <c r="ATG40" s="116"/>
      <c r="ATH40" s="116"/>
      <c r="ATI40" s="85" t="s">
        <v>141</v>
      </c>
      <c r="ATJ40" s="116"/>
      <c r="ATK40" s="116"/>
      <c r="ATL40" s="116"/>
      <c r="ATM40" s="85" t="s">
        <v>141</v>
      </c>
      <c r="ATN40" s="116"/>
      <c r="ATO40" s="116"/>
      <c r="ATP40" s="116"/>
      <c r="ATQ40" s="85" t="s">
        <v>141</v>
      </c>
      <c r="ATR40" s="116"/>
      <c r="ATS40" s="116"/>
      <c r="ATT40" s="116"/>
      <c r="ATU40" s="85" t="s">
        <v>141</v>
      </c>
      <c r="ATV40" s="116"/>
      <c r="ATW40" s="116"/>
      <c r="ATX40" s="116"/>
      <c r="ATY40" s="85" t="s">
        <v>141</v>
      </c>
      <c r="ATZ40" s="116"/>
      <c r="AUA40" s="116"/>
      <c r="AUB40" s="116"/>
      <c r="AUC40" s="85" t="s">
        <v>141</v>
      </c>
      <c r="AUD40" s="116"/>
      <c r="AUE40" s="116"/>
      <c r="AUF40" s="116"/>
      <c r="AUG40" s="85" t="s">
        <v>141</v>
      </c>
      <c r="AUH40" s="116"/>
      <c r="AUI40" s="116"/>
      <c r="AUJ40" s="116"/>
      <c r="AUK40" s="85" t="s">
        <v>141</v>
      </c>
      <c r="AUL40" s="116"/>
      <c r="AUM40" s="116"/>
      <c r="AUN40" s="116"/>
      <c r="AUO40" s="85" t="s">
        <v>141</v>
      </c>
      <c r="AUP40" s="116"/>
      <c r="AUQ40" s="116"/>
      <c r="AUR40" s="116"/>
      <c r="AUS40" s="85" t="s">
        <v>141</v>
      </c>
      <c r="AUT40" s="116"/>
      <c r="AUU40" s="116"/>
      <c r="AUV40" s="116"/>
      <c r="AUW40" s="85" t="s">
        <v>141</v>
      </c>
      <c r="AUX40" s="116"/>
      <c r="AUY40" s="116"/>
      <c r="AUZ40" s="116"/>
      <c r="AVA40" s="85" t="s">
        <v>141</v>
      </c>
      <c r="AVB40" s="116"/>
      <c r="AVC40" s="116"/>
      <c r="AVD40" s="116"/>
      <c r="AVE40" s="85" t="s">
        <v>141</v>
      </c>
      <c r="AVF40" s="116"/>
      <c r="AVG40" s="116"/>
      <c r="AVH40" s="116"/>
      <c r="AVI40" s="85" t="s">
        <v>141</v>
      </c>
      <c r="AVJ40" s="116"/>
      <c r="AVK40" s="116"/>
      <c r="AVL40" s="116"/>
      <c r="AVM40" s="85" t="s">
        <v>141</v>
      </c>
      <c r="AVN40" s="116"/>
      <c r="AVO40" s="116"/>
      <c r="AVP40" s="116"/>
      <c r="AVQ40" s="85" t="s">
        <v>141</v>
      </c>
      <c r="AVR40" s="116"/>
      <c r="AVS40" s="116"/>
      <c r="AVT40" s="116"/>
      <c r="AVU40" s="85" t="s">
        <v>141</v>
      </c>
      <c r="AVV40" s="116"/>
      <c r="AVW40" s="116"/>
      <c r="AVX40" s="116"/>
      <c r="AVY40" s="85" t="s">
        <v>141</v>
      </c>
      <c r="AVZ40" s="116"/>
      <c r="AWA40" s="116"/>
      <c r="AWB40" s="116"/>
      <c r="AWC40" s="85" t="s">
        <v>141</v>
      </c>
      <c r="AWD40" s="116"/>
      <c r="AWE40" s="116"/>
      <c r="AWF40" s="116"/>
      <c r="AWG40" s="85" t="s">
        <v>141</v>
      </c>
      <c r="AWH40" s="116"/>
      <c r="AWI40" s="116"/>
      <c r="AWJ40" s="116"/>
      <c r="AWK40" s="85" t="s">
        <v>141</v>
      </c>
      <c r="AWL40" s="116"/>
      <c r="AWM40" s="116"/>
      <c r="AWN40" s="116"/>
      <c r="AWO40" s="85" t="s">
        <v>141</v>
      </c>
      <c r="AWP40" s="116"/>
      <c r="AWQ40" s="116"/>
      <c r="AWR40" s="116"/>
      <c r="AWS40" s="85" t="s">
        <v>141</v>
      </c>
      <c r="AWT40" s="116"/>
      <c r="AWU40" s="116"/>
      <c r="AWV40" s="116"/>
      <c r="AWW40" s="85" t="s">
        <v>141</v>
      </c>
      <c r="AWX40" s="116"/>
      <c r="AWY40" s="116"/>
      <c r="AWZ40" s="116"/>
      <c r="AXA40" s="85" t="s">
        <v>141</v>
      </c>
      <c r="AXB40" s="116"/>
      <c r="AXC40" s="116"/>
      <c r="AXD40" s="116"/>
      <c r="AXE40" s="85" t="s">
        <v>141</v>
      </c>
      <c r="AXF40" s="116"/>
      <c r="AXG40" s="116"/>
      <c r="AXH40" s="116"/>
      <c r="AXI40" s="85" t="s">
        <v>141</v>
      </c>
      <c r="AXJ40" s="116"/>
      <c r="AXK40" s="116"/>
      <c r="AXL40" s="116"/>
      <c r="AXM40" s="85" t="s">
        <v>141</v>
      </c>
      <c r="AXN40" s="116"/>
      <c r="AXO40" s="116"/>
      <c r="AXP40" s="116"/>
      <c r="AXQ40" s="85" t="s">
        <v>141</v>
      </c>
      <c r="AXR40" s="116"/>
      <c r="AXS40" s="116"/>
      <c r="AXT40" s="116"/>
      <c r="AXU40" s="85" t="s">
        <v>141</v>
      </c>
      <c r="AXV40" s="116"/>
      <c r="AXW40" s="116"/>
      <c r="AXX40" s="116"/>
      <c r="AXY40" s="85" t="s">
        <v>141</v>
      </c>
      <c r="AXZ40" s="116"/>
      <c r="AYA40" s="116"/>
      <c r="AYB40" s="116"/>
      <c r="AYC40" s="85" t="s">
        <v>141</v>
      </c>
      <c r="AYD40" s="116"/>
      <c r="AYE40" s="116"/>
      <c r="AYF40" s="116"/>
      <c r="AYG40" s="85" t="s">
        <v>141</v>
      </c>
      <c r="AYH40" s="116"/>
      <c r="AYI40" s="116"/>
      <c r="AYJ40" s="116"/>
      <c r="AYK40" s="85" t="s">
        <v>141</v>
      </c>
      <c r="AYL40" s="116"/>
      <c r="AYM40" s="116"/>
      <c r="AYN40" s="116"/>
      <c r="AYO40" s="85" t="s">
        <v>141</v>
      </c>
      <c r="AYP40" s="116"/>
      <c r="AYQ40" s="116"/>
      <c r="AYR40" s="116"/>
      <c r="AYS40" s="85" t="s">
        <v>141</v>
      </c>
      <c r="AYT40" s="116"/>
      <c r="AYU40" s="116"/>
      <c r="AYV40" s="116"/>
      <c r="AYW40" s="85" t="s">
        <v>141</v>
      </c>
      <c r="AYX40" s="116"/>
      <c r="AYY40" s="116"/>
      <c r="AYZ40" s="116"/>
      <c r="AZA40" s="85" t="s">
        <v>141</v>
      </c>
      <c r="AZB40" s="116"/>
      <c r="AZC40" s="116"/>
      <c r="AZD40" s="116"/>
      <c r="AZE40" s="85" t="s">
        <v>141</v>
      </c>
      <c r="AZF40" s="116"/>
      <c r="AZG40" s="116"/>
      <c r="AZH40" s="116"/>
      <c r="AZI40" s="85" t="s">
        <v>141</v>
      </c>
      <c r="AZJ40" s="116"/>
      <c r="AZK40" s="116"/>
      <c r="AZL40" s="116"/>
      <c r="AZM40" s="85" t="s">
        <v>141</v>
      </c>
      <c r="AZN40" s="116"/>
      <c r="AZO40" s="116"/>
      <c r="AZP40" s="116"/>
      <c r="AZQ40" s="85" t="s">
        <v>141</v>
      </c>
      <c r="AZR40" s="116"/>
      <c r="AZS40" s="116"/>
      <c r="AZT40" s="116"/>
      <c r="AZU40" s="85" t="s">
        <v>141</v>
      </c>
      <c r="AZV40" s="116"/>
      <c r="AZW40" s="116"/>
      <c r="AZX40" s="116"/>
      <c r="AZY40" s="85" t="s">
        <v>141</v>
      </c>
      <c r="AZZ40" s="116"/>
      <c r="BAA40" s="116"/>
      <c r="BAB40" s="116"/>
      <c r="BAC40" s="85" t="s">
        <v>141</v>
      </c>
      <c r="BAD40" s="116"/>
      <c r="BAE40" s="116"/>
      <c r="BAF40" s="116"/>
      <c r="BAG40" s="85" t="s">
        <v>141</v>
      </c>
      <c r="BAH40" s="116"/>
      <c r="BAI40" s="116"/>
      <c r="BAJ40" s="116"/>
      <c r="BAK40" s="85" t="s">
        <v>141</v>
      </c>
      <c r="BAL40" s="116"/>
      <c r="BAM40" s="116"/>
      <c r="BAN40" s="116"/>
      <c r="BAO40" s="85" t="s">
        <v>141</v>
      </c>
      <c r="BAP40" s="116"/>
      <c r="BAQ40" s="116"/>
      <c r="BAR40" s="116"/>
      <c r="BAS40" s="85" t="s">
        <v>141</v>
      </c>
      <c r="BAT40" s="116"/>
      <c r="BAU40" s="116"/>
      <c r="BAV40" s="116"/>
      <c r="BAW40" s="85" t="s">
        <v>141</v>
      </c>
      <c r="BAX40" s="116"/>
      <c r="BAY40" s="116"/>
      <c r="BAZ40" s="116"/>
      <c r="BBA40" s="85" t="s">
        <v>141</v>
      </c>
      <c r="BBB40" s="116"/>
      <c r="BBC40" s="116"/>
      <c r="BBD40" s="116"/>
      <c r="BBE40" s="85" t="s">
        <v>141</v>
      </c>
      <c r="BBF40" s="116"/>
      <c r="BBG40" s="116"/>
      <c r="BBH40" s="116"/>
      <c r="BBI40" s="85" t="s">
        <v>141</v>
      </c>
      <c r="BBJ40" s="116"/>
      <c r="BBK40" s="116"/>
      <c r="BBL40" s="116"/>
      <c r="BBM40" s="85" t="s">
        <v>141</v>
      </c>
      <c r="BBN40" s="116"/>
      <c r="BBO40" s="116"/>
      <c r="BBP40" s="116"/>
      <c r="BBQ40" s="85" t="s">
        <v>141</v>
      </c>
      <c r="BBR40" s="116"/>
      <c r="BBS40" s="116"/>
      <c r="BBT40" s="116"/>
      <c r="BBU40" s="85" t="s">
        <v>141</v>
      </c>
      <c r="BBV40" s="116"/>
      <c r="BBW40" s="116"/>
      <c r="BBX40" s="116"/>
      <c r="BBY40" s="85" t="s">
        <v>141</v>
      </c>
      <c r="BBZ40" s="116"/>
      <c r="BCA40" s="116"/>
      <c r="BCB40" s="116"/>
      <c r="BCC40" s="85" t="s">
        <v>141</v>
      </c>
      <c r="BCD40" s="116"/>
      <c r="BCE40" s="116"/>
      <c r="BCF40" s="116"/>
      <c r="BCG40" s="85" t="s">
        <v>141</v>
      </c>
      <c r="BCH40" s="116"/>
      <c r="BCI40" s="116"/>
      <c r="BCJ40" s="116"/>
      <c r="BCK40" s="85" t="s">
        <v>141</v>
      </c>
      <c r="BCL40" s="116"/>
      <c r="BCM40" s="116"/>
      <c r="BCN40" s="116"/>
      <c r="BCO40" s="85" t="s">
        <v>141</v>
      </c>
      <c r="BCP40" s="116"/>
      <c r="BCQ40" s="116"/>
      <c r="BCR40" s="116"/>
      <c r="BCS40" s="85" t="s">
        <v>141</v>
      </c>
      <c r="BCT40" s="116"/>
      <c r="BCU40" s="116"/>
      <c r="BCV40" s="116"/>
      <c r="BCW40" s="85" t="s">
        <v>141</v>
      </c>
      <c r="BCX40" s="116"/>
      <c r="BCY40" s="116"/>
      <c r="BCZ40" s="116"/>
      <c r="BDA40" s="85" t="s">
        <v>141</v>
      </c>
      <c r="BDB40" s="116"/>
      <c r="BDC40" s="116"/>
      <c r="BDD40" s="116"/>
      <c r="BDE40" s="85" t="s">
        <v>141</v>
      </c>
      <c r="BDF40" s="116"/>
      <c r="BDG40" s="116"/>
      <c r="BDH40" s="116"/>
      <c r="BDI40" s="85" t="s">
        <v>141</v>
      </c>
      <c r="BDJ40" s="116"/>
      <c r="BDK40" s="116"/>
      <c r="BDL40" s="116"/>
      <c r="BDM40" s="85" t="s">
        <v>141</v>
      </c>
      <c r="BDN40" s="116"/>
      <c r="BDO40" s="116"/>
      <c r="BDP40" s="116"/>
      <c r="BDQ40" s="85" t="s">
        <v>141</v>
      </c>
      <c r="BDR40" s="116"/>
      <c r="BDS40" s="116"/>
      <c r="BDT40" s="116"/>
      <c r="BDU40" s="85" t="s">
        <v>141</v>
      </c>
      <c r="BDV40" s="116"/>
      <c r="BDW40" s="116"/>
      <c r="BDX40" s="116"/>
      <c r="BDY40" s="85" t="s">
        <v>141</v>
      </c>
      <c r="BDZ40" s="116"/>
      <c r="BEA40" s="116"/>
      <c r="BEB40" s="116"/>
      <c r="BEC40" s="85" t="s">
        <v>141</v>
      </c>
      <c r="BED40" s="116"/>
      <c r="BEE40" s="116"/>
      <c r="BEF40" s="116"/>
      <c r="BEG40" s="85" t="s">
        <v>141</v>
      </c>
      <c r="BEH40" s="116"/>
      <c r="BEI40" s="116"/>
      <c r="BEJ40" s="116"/>
      <c r="BEK40" s="85" t="s">
        <v>141</v>
      </c>
      <c r="BEL40" s="116"/>
      <c r="BEM40" s="116"/>
      <c r="BEN40" s="116"/>
      <c r="BEO40" s="85" t="s">
        <v>141</v>
      </c>
      <c r="BEP40" s="116"/>
      <c r="BEQ40" s="116"/>
      <c r="BER40" s="116"/>
      <c r="BES40" s="85" t="s">
        <v>141</v>
      </c>
      <c r="BET40" s="116"/>
      <c r="BEU40" s="116"/>
      <c r="BEV40" s="116"/>
      <c r="BEW40" s="85" t="s">
        <v>141</v>
      </c>
      <c r="BEX40" s="116"/>
      <c r="BEY40" s="116"/>
      <c r="BEZ40" s="116"/>
      <c r="BFA40" s="85" t="s">
        <v>141</v>
      </c>
      <c r="BFB40" s="116"/>
      <c r="BFC40" s="116"/>
      <c r="BFD40" s="116"/>
      <c r="BFE40" s="85" t="s">
        <v>141</v>
      </c>
      <c r="BFF40" s="116"/>
      <c r="BFG40" s="116"/>
      <c r="BFH40" s="116"/>
      <c r="BFI40" s="85" t="s">
        <v>141</v>
      </c>
      <c r="BFJ40" s="116"/>
      <c r="BFK40" s="116"/>
      <c r="BFL40" s="116"/>
      <c r="BFM40" s="85" t="s">
        <v>141</v>
      </c>
      <c r="BFN40" s="116"/>
      <c r="BFO40" s="116"/>
      <c r="BFP40" s="116"/>
      <c r="BFQ40" s="85" t="s">
        <v>141</v>
      </c>
      <c r="BFR40" s="116"/>
      <c r="BFS40" s="116"/>
      <c r="BFT40" s="116"/>
      <c r="BFU40" s="85" t="s">
        <v>141</v>
      </c>
      <c r="BFV40" s="116"/>
      <c r="BFW40" s="116"/>
      <c r="BFX40" s="116"/>
      <c r="BFY40" s="85" t="s">
        <v>141</v>
      </c>
      <c r="BFZ40" s="116"/>
      <c r="BGA40" s="116"/>
      <c r="BGB40" s="116"/>
      <c r="BGC40" s="85" t="s">
        <v>141</v>
      </c>
      <c r="BGD40" s="116"/>
      <c r="BGE40" s="116"/>
      <c r="BGF40" s="116"/>
      <c r="BGG40" s="85" t="s">
        <v>141</v>
      </c>
      <c r="BGH40" s="116"/>
      <c r="BGI40" s="116"/>
      <c r="BGJ40" s="116"/>
      <c r="BGK40" s="85" t="s">
        <v>141</v>
      </c>
      <c r="BGL40" s="116"/>
      <c r="BGM40" s="116"/>
      <c r="BGN40" s="116"/>
      <c r="BGO40" s="85" t="s">
        <v>141</v>
      </c>
      <c r="BGP40" s="116"/>
      <c r="BGQ40" s="116"/>
      <c r="BGR40" s="116"/>
      <c r="BGS40" s="85" t="s">
        <v>141</v>
      </c>
      <c r="BGT40" s="116"/>
      <c r="BGU40" s="116"/>
      <c r="BGV40" s="116"/>
      <c r="BGW40" s="85" t="s">
        <v>141</v>
      </c>
      <c r="BGX40" s="116"/>
      <c r="BGY40" s="116"/>
      <c r="BGZ40" s="116"/>
      <c r="BHA40" s="85" t="s">
        <v>141</v>
      </c>
      <c r="BHB40" s="116"/>
      <c r="BHC40" s="116"/>
      <c r="BHD40" s="116"/>
      <c r="BHE40" s="85" t="s">
        <v>141</v>
      </c>
      <c r="BHF40" s="116"/>
      <c r="BHG40" s="116"/>
      <c r="BHH40" s="116"/>
      <c r="BHI40" s="85" t="s">
        <v>141</v>
      </c>
      <c r="BHJ40" s="116"/>
      <c r="BHK40" s="116"/>
      <c r="BHL40" s="116"/>
      <c r="BHM40" s="85" t="s">
        <v>141</v>
      </c>
      <c r="BHN40" s="116"/>
      <c r="BHO40" s="116"/>
      <c r="BHP40" s="116"/>
      <c r="BHQ40" s="85" t="s">
        <v>141</v>
      </c>
      <c r="BHR40" s="116"/>
      <c r="BHS40" s="116"/>
      <c r="BHT40" s="116"/>
      <c r="BHU40" s="85" t="s">
        <v>141</v>
      </c>
      <c r="BHV40" s="116"/>
      <c r="BHW40" s="116"/>
      <c r="BHX40" s="116"/>
      <c r="BHY40" s="85" t="s">
        <v>141</v>
      </c>
      <c r="BHZ40" s="116"/>
      <c r="BIA40" s="116"/>
      <c r="BIB40" s="116"/>
      <c r="BIC40" s="85" t="s">
        <v>141</v>
      </c>
      <c r="BID40" s="116"/>
      <c r="BIE40" s="116"/>
      <c r="BIF40" s="116"/>
      <c r="BIG40" s="85" t="s">
        <v>141</v>
      </c>
      <c r="BIH40" s="116"/>
      <c r="BII40" s="116"/>
      <c r="BIJ40" s="116"/>
      <c r="BIK40" s="85" t="s">
        <v>141</v>
      </c>
      <c r="BIL40" s="116"/>
      <c r="BIM40" s="116"/>
      <c r="BIN40" s="116"/>
      <c r="BIO40" s="85" t="s">
        <v>141</v>
      </c>
      <c r="BIP40" s="116"/>
      <c r="BIQ40" s="116"/>
      <c r="BIR40" s="116"/>
      <c r="BIS40" s="85" t="s">
        <v>141</v>
      </c>
      <c r="BIT40" s="116"/>
      <c r="BIU40" s="116"/>
      <c r="BIV40" s="116"/>
      <c r="BIW40" s="85" t="s">
        <v>141</v>
      </c>
      <c r="BIX40" s="116"/>
      <c r="BIY40" s="116"/>
      <c r="BIZ40" s="116"/>
      <c r="BJA40" s="85" t="s">
        <v>141</v>
      </c>
      <c r="BJB40" s="116"/>
      <c r="BJC40" s="116"/>
      <c r="BJD40" s="116"/>
      <c r="BJE40" s="85" t="s">
        <v>141</v>
      </c>
      <c r="BJF40" s="116"/>
      <c r="BJG40" s="116"/>
      <c r="BJH40" s="116"/>
      <c r="BJI40" s="85" t="s">
        <v>141</v>
      </c>
      <c r="BJJ40" s="116"/>
      <c r="BJK40" s="116"/>
      <c r="BJL40" s="116"/>
      <c r="BJM40" s="85" t="s">
        <v>141</v>
      </c>
      <c r="BJN40" s="116"/>
      <c r="BJO40" s="116"/>
      <c r="BJP40" s="116"/>
      <c r="BJQ40" s="85" t="s">
        <v>141</v>
      </c>
      <c r="BJR40" s="116"/>
      <c r="BJS40" s="116"/>
      <c r="BJT40" s="116"/>
      <c r="BJU40" s="85" t="s">
        <v>141</v>
      </c>
      <c r="BJV40" s="116"/>
      <c r="BJW40" s="116"/>
      <c r="BJX40" s="116"/>
      <c r="BJY40" s="85" t="s">
        <v>141</v>
      </c>
      <c r="BJZ40" s="116"/>
      <c r="BKA40" s="116"/>
      <c r="BKB40" s="116"/>
      <c r="BKC40" s="85" t="s">
        <v>141</v>
      </c>
      <c r="BKD40" s="116"/>
      <c r="BKE40" s="116"/>
      <c r="BKF40" s="116"/>
      <c r="BKG40" s="85" t="s">
        <v>141</v>
      </c>
      <c r="BKH40" s="116"/>
      <c r="BKI40" s="116"/>
      <c r="BKJ40" s="116"/>
      <c r="BKK40" s="85" t="s">
        <v>141</v>
      </c>
      <c r="BKL40" s="116"/>
      <c r="BKM40" s="116"/>
      <c r="BKN40" s="116"/>
      <c r="BKO40" s="85" t="s">
        <v>141</v>
      </c>
      <c r="BKP40" s="116"/>
      <c r="BKQ40" s="116"/>
      <c r="BKR40" s="116"/>
      <c r="BKS40" s="85" t="s">
        <v>141</v>
      </c>
      <c r="BKT40" s="116"/>
      <c r="BKU40" s="116"/>
      <c r="BKV40" s="116"/>
      <c r="BKW40" s="85" t="s">
        <v>141</v>
      </c>
      <c r="BKX40" s="116"/>
      <c r="BKY40" s="116"/>
      <c r="BKZ40" s="116"/>
      <c r="BLA40" s="85" t="s">
        <v>141</v>
      </c>
      <c r="BLB40" s="116"/>
      <c r="BLC40" s="116"/>
      <c r="BLD40" s="116"/>
      <c r="BLE40" s="85" t="s">
        <v>141</v>
      </c>
      <c r="BLF40" s="116"/>
      <c r="BLG40" s="116"/>
      <c r="BLH40" s="116"/>
      <c r="BLI40" s="85" t="s">
        <v>141</v>
      </c>
      <c r="BLJ40" s="116"/>
      <c r="BLK40" s="116"/>
      <c r="BLL40" s="116"/>
      <c r="BLM40" s="85" t="s">
        <v>141</v>
      </c>
      <c r="BLN40" s="116"/>
      <c r="BLO40" s="116"/>
      <c r="BLP40" s="116"/>
      <c r="BLQ40" s="85" t="s">
        <v>141</v>
      </c>
      <c r="BLR40" s="116"/>
      <c r="BLS40" s="116"/>
      <c r="BLT40" s="116"/>
      <c r="BLU40" s="85" t="s">
        <v>141</v>
      </c>
      <c r="BLV40" s="116"/>
      <c r="BLW40" s="116"/>
      <c r="BLX40" s="116"/>
      <c r="BLY40" s="85" t="s">
        <v>141</v>
      </c>
      <c r="BLZ40" s="116"/>
      <c r="BMA40" s="116"/>
      <c r="BMB40" s="116"/>
      <c r="BMC40" s="85" t="s">
        <v>141</v>
      </c>
      <c r="BMD40" s="116"/>
      <c r="BME40" s="116"/>
      <c r="BMF40" s="116"/>
      <c r="BMG40" s="85" t="s">
        <v>141</v>
      </c>
      <c r="BMH40" s="116"/>
      <c r="BMI40" s="116"/>
      <c r="BMJ40" s="116"/>
      <c r="BMK40" s="85" t="s">
        <v>141</v>
      </c>
      <c r="BML40" s="116"/>
      <c r="BMM40" s="116"/>
      <c r="BMN40" s="116"/>
      <c r="BMO40" s="85" t="s">
        <v>141</v>
      </c>
      <c r="BMP40" s="116"/>
      <c r="BMQ40" s="116"/>
      <c r="BMR40" s="116"/>
      <c r="BMS40" s="85" t="s">
        <v>141</v>
      </c>
      <c r="BMT40" s="116"/>
      <c r="BMU40" s="116"/>
      <c r="BMV40" s="116"/>
      <c r="BMW40" s="85" t="s">
        <v>141</v>
      </c>
      <c r="BMX40" s="116"/>
      <c r="BMY40" s="116"/>
      <c r="BMZ40" s="116"/>
      <c r="BNA40" s="85" t="s">
        <v>141</v>
      </c>
      <c r="BNB40" s="116"/>
      <c r="BNC40" s="116"/>
      <c r="BND40" s="116"/>
      <c r="BNE40" s="85" t="s">
        <v>141</v>
      </c>
      <c r="BNF40" s="116"/>
      <c r="BNG40" s="116"/>
      <c r="BNH40" s="116"/>
      <c r="BNI40" s="85" t="s">
        <v>141</v>
      </c>
      <c r="BNJ40" s="116"/>
      <c r="BNK40" s="116"/>
      <c r="BNL40" s="116"/>
      <c r="BNM40" s="85" t="s">
        <v>141</v>
      </c>
      <c r="BNN40" s="116"/>
      <c r="BNO40" s="116"/>
      <c r="BNP40" s="116"/>
      <c r="BNQ40" s="85" t="s">
        <v>141</v>
      </c>
      <c r="BNR40" s="116"/>
      <c r="BNS40" s="116"/>
      <c r="BNT40" s="116"/>
      <c r="BNU40" s="85" t="s">
        <v>141</v>
      </c>
      <c r="BNV40" s="116"/>
      <c r="BNW40" s="116"/>
      <c r="BNX40" s="116"/>
      <c r="BNY40" s="85" t="s">
        <v>141</v>
      </c>
      <c r="BNZ40" s="116"/>
      <c r="BOA40" s="116"/>
      <c r="BOB40" s="116"/>
      <c r="BOC40" s="85" t="s">
        <v>141</v>
      </c>
      <c r="BOD40" s="116"/>
      <c r="BOE40" s="116"/>
      <c r="BOF40" s="116"/>
      <c r="BOG40" s="85" t="s">
        <v>141</v>
      </c>
      <c r="BOH40" s="116"/>
      <c r="BOI40" s="116"/>
      <c r="BOJ40" s="116"/>
      <c r="BOK40" s="85" t="s">
        <v>141</v>
      </c>
      <c r="BOL40" s="116"/>
      <c r="BOM40" s="116"/>
      <c r="BON40" s="116"/>
      <c r="BOO40" s="85" t="s">
        <v>141</v>
      </c>
      <c r="BOP40" s="116"/>
      <c r="BOQ40" s="116"/>
      <c r="BOR40" s="116"/>
      <c r="BOS40" s="85" t="s">
        <v>141</v>
      </c>
      <c r="BOT40" s="116"/>
      <c r="BOU40" s="116"/>
      <c r="BOV40" s="116"/>
      <c r="BOW40" s="85" t="s">
        <v>141</v>
      </c>
      <c r="BOX40" s="116"/>
      <c r="BOY40" s="116"/>
      <c r="BOZ40" s="116"/>
      <c r="BPA40" s="85" t="s">
        <v>141</v>
      </c>
      <c r="BPB40" s="116"/>
      <c r="BPC40" s="116"/>
      <c r="BPD40" s="116"/>
      <c r="BPE40" s="85" t="s">
        <v>141</v>
      </c>
      <c r="BPF40" s="116"/>
      <c r="BPG40" s="116"/>
      <c r="BPH40" s="116"/>
      <c r="BPI40" s="85" t="s">
        <v>141</v>
      </c>
      <c r="BPJ40" s="116"/>
      <c r="BPK40" s="116"/>
      <c r="BPL40" s="116"/>
      <c r="BPM40" s="85" t="s">
        <v>141</v>
      </c>
      <c r="BPN40" s="116"/>
      <c r="BPO40" s="116"/>
      <c r="BPP40" s="116"/>
      <c r="BPQ40" s="85" t="s">
        <v>141</v>
      </c>
      <c r="BPR40" s="116"/>
      <c r="BPS40" s="116"/>
      <c r="BPT40" s="116"/>
      <c r="BPU40" s="85" t="s">
        <v>141</v>
      </c>
      <c r="BPV40" s="116"/>
      <c r="BPW40" s="116"/>
      <c r="BPX40" s="116"/>
      <c r="BPY40" s="85" t="s">
        <v>141</v>
      </c>
      <c r="BPZ40" s="116"/>
      <c r="BQA40" s="116"/>
      <c r="BQB40" s="116"/>
      <c r="BQC40" s="85" t="s">
        <v>141</v>
      </c>
      <c r="BQD40" s="116"/>
      <c r="BQE40" s="116"/>
      <c r="BQF40" s="116"/>
      <c r="BQG40" s="85" t="s">
        <v>141</v>
      </c>
      <c r="BQH40" s="116"/>
      <c r="BQI40" s="116"/>
      <c r="BQJ40" s="116"/>
      <c r="BQK40" s="85" t="s">
        <v>141</v>
      </c>
      <c r="BQL40" s="116"/>
      <c r="BQM40" s="116"/>
      <c r="BQN40" s="116"/>
      <c r="BQO40" s="85" t="s">
        <v>141</v>
      </c>
      <c r="BQP40" s="116"/>
      <c r="BQQ40" s="116"/>
      <c r="BQR40" s="116"/>
      <c r="BQS40" s="85" t="s">
        <v>141</v>
      </c>
      <c r="BQT40" s="116"/>
      <c r="BQU40" s="116"/>
      <c r="BQV40" s="116"/>
      <c r="BQW40" s="85" t="s">
        <v>141</v>
      </c>
      <c r="BQX40" s="116"/>
      <c r="BQY40" s="116"/>
      <c r="BQZ40" s="116"/>
      <c r="BRA40" s="85" t="s">
        <v>141</v>
      </c>
      <c r="BRB40" s="116"/>
      <c r="BRC40" s="116"/>
      <c r="BRD40" s="116"/>
      <c r="BRE40" s="85" t="s">
        <v>141</v>
      </c>
      <c r="BRF40" s="116"/>
      <c r="BRG40" s="116"/>
      <c r="BRH40" s="116"/>
      <c r="BRI40" s="85" t="s">
        <v>141</v>
      </c>
      <c r="BRJ40" s="116"/>
      <c r="BRK40" s="116"/>
      <c r="BRL40" s="116"/>
      <c r="BRM40" s="85" t="s">
        <v>141</v>
      </c>
      <c r="BRN40" s="116"/>
      <c r="BRO40" s="116"/>
      <c r="BRP40" s="116"/>
      <c r="BRQ40" s="85" t="s">
        <v>141</v>
      </c>
      <c r="BRR40" s="116"/>
      <c r="BRS40" s="116"/>
      <c r="BRT40" s="116"/>
      <c r="BRU40" s="85" t="s">
        <v>141</v>
      </c>
      <c r="BRV40" s="116"/>
      <c r="BRW40" s="116"/>
      <c r="BRX40" s="116"/>
      <c r="BRY40" s="85" t="s">
        <v>141</v>
      </c>
      <c r="BRZ40" s="116"/>
      <c r="BSA40" s="116"/>
      <c r="BSB40" s="116"/>
      <c r="BSC40" s="85" t="s">
        <v>141</v>
      </c>
      <c r="BSD40" s="116"/>
      <c r="BSE40" s="116"/>
      <c r="BSF40" s="116"/>
      <c r="BSG40" s="85" t="s">
        <v>141</v>
      </c>
      <c r="BSH40" s="116"/>
      <c r="BSI40" s="116"/>
      <c r="BSJ40" s="116"/>
      <c r="BSK40" s="85" t="s">
        <v>141</v>
      </c>
      <c r="BSL40" s="116"/>
      <c r="BSM40" s="116"/>
      <c r="BSN40" s="116"/>
      <c r="BSO40" s="85" t="s">
        <v>141</v>
      </c>
      <c r="BSP40" s="116"/>
      <c r="BSQ40" s="116"/>
      <c r="BSR40" s="116"/>
      <c r="BSS40" s="85" t="s">
        <v>141</v>
      </c>
      <c r="BST40" s="116"/>
      <c r="BSU40" s="116"/>
      <c r="BSV40" s="116"/>
      <c r="BSW40" s="85" t="s">
        <v>141</v>
      </c>
      <c r="BSX40" s="116"/>
      <c r="BSY40" s="116"/>
      <c r="BSZ40" s="116"/>
      <c r="BTA40" s="85" t="s">
        <v>141</v>
      </c>
      <c r="BTB40" s="116"/>
      <c r="BTC40" s="116"/>
      <c r="BTD40" s="116"/>
      <c r="BTE40" s="85" t="s">
        <v>141</v>
      </c>
      <c r="BTF40" s="116"/>
      <c r="BTG40" s="116"/>
      <c r="BTH40" s="116"/>
      <c r="BTI40" s="85" t="s">
        <v>141</v>
      </c>
      <c r="BTJ40" s="116"/>
      <c r="BTK40" s="116"/>
      <c r="BTL40" s="116"/>
      <c r="BTM40" s="85" t="s">
        <v>141</v>
      </c>
      <c r="BTN40" s="116"/>
      <c r="BTO40" s="116"/>
      <c r="BTP40" s="116"/>
      <c r="BTQ40" s="85" t="s">
        <v>141</v>
      </c>
      <c r="BTR40" s="116"/>
      <c r="BTS40" s="116"/>
      <c r="BTT40" s="116"/>
      <c r="BTU40" s="85" t="s">
        <v>141</v>
      </c>
      <c r="BTV40" s="116"/>
      <c r="BTW40" s="116"/>
      <c r="BTX40" s="116"/>
      <c r="BTY40" s="85" t="s">
        <v>141</v>
      </c>
      <c r="BTZ40" s="116"/>
      <c r="BUA40" s="116"/>
      <c r="BUB40" s="116"/>
      <c r="BUC40" s="85" t="s">
        <v>141</v>
      </c>
      <c r="BUD40" s="116"/>
      <c r="BUE40" s="116"/>
      <c r="BUF40" s="116"/>
      <c r="BUG40" s="85" t="s">
        <v>141</v>
      </c>
      <c r="BUH40" s="116"/>
      <c r="BUI40" s="116"/>
      <c r="BUJ40" s="116"/>
      <c r="BUK40" s="85" t="s">
        <v>141</v>
      </c>
      <c r="BUL40" s="116"/>
      <c r="BUM40" s="116"/>
      <c r="BUN40" s="116"/>
      <c r="BUO40" s="85" t="s">
        <v>141</v>
      </c>
      <c r="BUP40" s="116"/>
      <c r="BUQ40" s="116"/>
      <c r="BUR40" s="116"/>
      <c r="BUS40" s="85" t="s">
        <v>141</v>
      </c>
      <c r="BUT40" s="116"/>
      <c r="BUU40" s="116"/>
      <c r="BUV40" s="116"/>
      <c r="BUW40" s="85" t="s">
        <v>141</v>
      </c>
      <c r="BUX40" s="116"/>
      <c r="BUY40" s="116"/>
      <c r="BUZ40" s="116"/>
      <c r="BVA40" s="85" t="s">
        <v>141</v>
      </c>
      <c r="BVB40" s="116"/>
      <c r="BVC40" s="116"/>
      <c r="BVD40" s="116"/>
      <c r="BVE40" s="85" t="s">
        <v>141</v>
      </c>
      <c r="BVF40" s="116"/>
      <c r="BVG40" s="116"/>
      <c r="BVH40" s="116"/>
      <c r="BVI40" s="85" t="s">
        <v>141</v>
      </c>
      <c r="BVJ40" s="116"/>
      <c r="BVK40" s="116"/>
      <c r="BVL40" s="116"/>
      <c r="BVM40" s="85" t="s">
        <v>141</v>
      </c>
      <c r="BVN40" s="116"/>
      <c r="BVO40" s="116"/>
      <c r="BVP40" s="116"/>
      <c r="BVQ40" s="85" t="s">
        <v>141</v>
      </c>
      <c r="BVR40" s="116"/>
      <c r="BVS40" s="116"/>
      <c r="BVT40" s="116"/>
      <c r="BVU40" s="85" t="s">
        <v>141</v>
      </c>
      <c r="BVV40" s="116"/>
      <c r="BVW40" s="116"/>
      <c r="BVX40" s="116"/>
      <c r="BVY40" s="85" t="s">
        <v>141</v>
      </c>
      <c r="BVZ40" s="116"/>
      <c r="BWA40" s="116"/>
      <c r="BWB40" s="116"/>
      <c r="BWC40" s="85" t="s">
        <v>141</v>
      </c>
      <c r="BWD40" s="116"/>
      <c r="BWE40" s="116"/>
      <c r="BWF40" s="116"/>
      <c r="BWG40" s="85" t="s">
        <v>141</v>
      </c>
      <c r="BWH40" s="116"/>
      <c r="BWI40" s="116"/>
      <c r="BWJ40" s="116"/>
      <c r="BWK40" s="85" t="s">
        <v>141</v>
      </c>
      <c r="BWL40" s="116"/>
      <c r="BWM40" s="116"/>
      <c r="BWN40" s="116"/>
      <c r="BWO40" s="85" t="s">
        <v>141</v>
      </c>
      <c r="BWP40" s="116"/>
      <c r="BWQ40" s="116"/>
      <c r="BWR40" s="116"/>
      <c r="BWS40" s="85" t="s">
        <v>141</v>
      </c>
      <c r="BWT40" s="116"/>
      <c r="BWU40" s="116"/>
      <c r="BWV40" s="116"/>
      <c r="BWW40" s="85" t="s">
        <v>141</v>
      </c>
      <c r="BWX40" s="116"/>
      <c r="BWY40" s="116"/>
      <c r="BWZ40" s="116"/>
      <c r="BXA40" s="85" t="s">
        <v>141</v>
      </c>
      <c r="BXB40" s="116"/>
      <c r="BXC40" s="116"/>
      <c r="BXD40" s="116"/>
      <c r="BXE40" s="85" t="s">
        <v>141</v>
      </c>
      <c r="BXF40" s="116"/>
      <c r="BXG40" s="116"/>
      <c r="BXH40" s="116"/>
      <c r="BXI40" s="85" t="s">
        <v>141</v>
      </c>
      <c r="BXJ40" s="116"/>
      <c r="BXK40" s="116"/>
      <c r="BXL40" s="116"/>
      <c r="BXM40" s="85" t="s">
        <v>141</v>
      </c>
      <c r="BXN40" s="116"/>
      <c r="BXO40" s="116"/>
      <c r="BXP40" s="116"/>
      <c r="BXQ40" s="85" t="s">
        <v>141</v>
      </c>
      <c r="BXR40" s="116"/>
      <c r="BXS40" s="116"/>
      <c r="BXT40" s="116"/>
      <c r="BXU40" s="85" t="s">
        <v>141</v>
      </c>
      <c r="BXV40" s="116"/>
      <c r="BXW40" s="116"/>
      <c r="BXX40" s="116"/>
      <c r="BXY40" s="85" t="s">
        <v>141</v>
      </c>
      <c r="BXZ40" s="116"/>
      <c r="BYA40" s="116"/>
      <c r="BYB40" s="116"/>
      <c r="BYC40" s="85" t="s">
        <v>141</v>
      </c>
      <c r="BYD40" s="116"/>
      <c r="BYE40" s="116"/>
      <c r="BYF40" s="116"/>
      <c r="BYG40" s="85" t="s">
        <v>141</v>
      </c>
      <c r="BYH40" s="116"/>
      <c r="BYI40" s="116"/>
      <c r="BYJ40" s="116"/>
      <c r="BYK40" s="85" t="s">
        <v>141</v>
      </c>
      <c r="BYL40" s="116"/>
      <c r="BYM40" s="116"/>
      <c r="BYN40" s="116"/>
      <c r="BYO40" s="85" t="s">
        <v>141</v>
      </c>
      <c r="BYP40" s="116"/>
      <c r="BYQ40" s="116"/>
      <c r="BYR40" s="116"/>
      <c r="BYS40" s="85" t="s">
        <v>141</v>
      </c>
      <c r="BYT40" s="116"/>
      <c r="BYU40" s="116"/>
      <c r="BYV40" s="116"/>
      <c r="BYW40" s="85" t="s">
        <v>141</v>
      </c>
      <c r="BYX40" s="116"/>
      <c r="BYY40" s="116"/>
      <c r="BYZ40" s="116"/>
      <c r="BZA40" s="85" t="s">
        <v>141</v>
      </c>
      <c r="BZB40" s="116"/>
      <c r="BZC40" s="116"/>
      <c r="BZD40" s="116"/>
      <c r="BZE40" s="85" t="s">
        <v>141</v>
      </c>
      <c r="BZF40" s="116"/>
      <c r="BZG40" s="116"/>
      <c r="BZH40" s="116"/>
      <c r="BZI40" s="85" t="s">
        <v>141</v>
      </c>
      <c r="BZJ40" s="116"/>
      <c r="BZK40" s="116"/>
      <c r="BZL40" s="116"/>
      <c r="BZM40" s="85" t="s">
        <v>141</v>
      </c>
      <c r="BZN40" s="116"/>
      <c r="BZO40" s="116"/>
      <c r="BZP40" s="116"/>
      <c r="BZQ40" s="85" t="s">
        <v>141</v>
      </c>
      <c r="BZR40" s="116"/>
      <c r="BZS40" s="116"/>
      <c r="BZT40" s="116"/>
      <c r="BZU40" s="85" t="s">
        <v>141</v>
      </c>
      <c r="BZV40" s="116"/>
      <c r="BZW40" s="116"/>
      <c r="BZX40" s="116"/>
      <c r="BZY40" s="85" t="s">
        <v>141</v>
      </c>
      <c r="BZZ40" s="116"/>
      <c r="CAA40" s="116"/>
      <c r="CAB40" s="116"/>
      <c r="CAC40" s="85" t="s">
        <v>141</v>
      </c>
      <c r="CAD40" s="116"/>
      <c r="CAE40" s="116"/>
      <c r="CAF40" s="116"/>
      <c r="CAG40" s="85" t="s">
        <v>141</v>
      </c>
      <c r="CAH40" s="116"/>
      <c r="CAI40" s="116"/>
      <c r="CAJ40" s="116"/>
      <c r="CAK40" s="85" t="s">
        <v>141</v>
      </c>
      <c r="CAL40" s="116"/>
      <c r="CAM40" s="116"/>
      <c r="CAN40" s="116"/>
      <c r="CAO40" s="85" t="s">
        <v>141</v>
      </c>
      <c r="CAP40" s="116"/>
      <c r="CAQ40" s="116"/>
      <c r="CAR40" s="116"/>
      <c r="CAS40" s="85" t="s">
        <v>141</v>
      </c>
      <c r="CAT40" s="116"/>
      <c r="CAU40" s="116"/>
      <c r="CAV40" s="116"/>
      <c r="CAW40" s="85" t="s">
        <v>141</v>
      </c>
      <c r="CAX40" s="116"/>
      <c r="CAY40" s="116"/>
      <c r="CAZ40" s="116"/>
      <c r="CBA40" s="85" t="s">
        <v>141</v>
      </c>
      <c r="CBB40" s="116"/>
      <c r="CBC40" s="116"/>
      <c r="CBD40" s="116"/>
      <c r="CBE40" s="85" t="s">
        <v>141</v>
      </c>
      <c r="CBF40" s="116"/>
      <c r="CBG40" s="116"/>
      <c r="CBH40" s="116"/>
      <c r="CBI40" s="85" t="s">
        <v>141</v>
      </c>
      <c r="CBJ40" s="116"/>
      <c r="CBK40" s="116"/>
      <c r="CBL40" s="116"/>
      <c r="CBM40" s="85" t="s">
        <v>141</v>
      </c>
      <c r="CBN40" s="116"/>
      <c r="CBO40" s="116"/>
      <c r="CBP40" s="116"/>
      <c r="CBQ40" s="85" t="s">
        <v>141</v>
      </c>
      <c r="CBR40" s="116"/>
      <c r="CBS40" s="116"/>
      <c r="CBT40" s="116"/>
      <c r="CBU40" s="85" t="s">
        <v>141</v>
      </c>
      <c r="CBV40" s="116"/>
      <c r="CBW40" s="116"/>
      <c r="CBX40" s="116"/>
      <c r="CBY40" s="85" t="s">
        <v>141</v>
      </c>
      <c r="CBZ40" s="116"/>
      <c r="CCA40" s="116"/>
      <c r="CCB40" s="116"/>
      <c r="CCC40" s="85" t="s">
        <v>141</v>
      </c>
      <c r="CCD40" s="116"/>
      <c r="CCE40" s="116"/>
      <c r="CCF40" s="116"/>
      <c r="CCG40" s="85" t="s">
        <v>141</v>
      </c>
      <c r="CCH40" s="116"/>
      <c r="CCI40" s="116"/>
      <c r="CCJ40" s="116"/>
      <c r="CCK40" s="85" t="s">
        <v>141</v>
      </c>
      <c r="CCL40" s="116"/>
      <c r="CCM40" s="116"/>
      <c r="CCN40" s="116"/>
      <c r="CCO40" s="85" t="s">
        <v>141</v>
      </c>
      <c r="CCP40" s="116"/>
      <c r="CCQ40" s="116"/>
      <c r="CCR40" s="116"/>
      <c r="CCS40" s="85" t="s">
        <v>141</v>
      </c>
      <c r="CCT40" s="116"/>
      <c r="CCU40" s="116"/>
      <c r="CCV40" s="116"/>
      <c r="CCW40" s="85" t="s">
        <v>141</v>
      </c>
      <c r="CCX40" s="116"/>
      <c r="CCY40" s="116"/>
      <c r="CCZ40" s="116"/>
      <c r="CDA40" s="85" t="s">
        <v>141</v>
      </c>
      <c r="CDB40" s="116"/>
      <c r="CDC40" s="116"/>
      <c r="CDD40" s="116"/>
      <c r="CDE40" s="85" t="s">
        <v>141</v>
      </c>
      <c r="CDF40" s="116"/>
      <c r="CDG40" s="116"/>
      <c r="CDH40" s="116"/>
      <c r="CDI40" s="85" t="s">
        <v>141</v>
      </c>
      <c r="CDJ40" s="116"/>
      <c r="CDK40" s="116"/>
      <c r="CDL40" s="116"/>
      <c r="CDM40" s="85" t="s">
        <v>141</v>
      </c>
      <c r="CDN40" s="116"/>
      <c r="CDO40" s="116"/>
      <c r="CDP40" s="116"/>
      <c r="CDQ40" s="85" t="s">
        <v>141</v>
      </c>
      <c r="CDR40" s="116"/>
      <c r="CDS40" s="116"/>
      <c r="CDT40" s="116"/>
      <c r="CDU40" s="85" t="s">
        <v>141</v>
      </c>
      <c r="CDV40" s="116"/>
      <c r="CDW40" s="116"/>
      <c r="CDX40" s="116"/>
      <c r="CDY40" s="85" t="s">
        <v>141</v>
      </c>
      <c r="CDZ40" s="116"/>
      <c r="CEA40" s="116"/>
      <c r="CEB40" s="116"/>
      <c r="CEC40" s="85" t="s">
        <v>141</v>
      </c>
      <c r="CED40" s="116"/>
      <c r="CEE40" s="116"/>
      <c r="CEF40" s="116"/>
      <c r="CEG40" s="85" t="s">
        <v>141</v>
      </c>
      <c r="CEH40" s="116"/>
      <c r="CEI40" s="116"/>
      <c r="CEJ40" s="116"/>
      <c r="CEK40" s="85" t="s">
        <v>141</v>
      </c>
      <c r="CEL40" s="116"/>
      <c r="CEM40" s="116"/>
      <c r="CEN40" s="116"/>
      <c r="CEO40" s="85" t="s">
        <v>141</v>
      </c>
      <c r="CEP40" s="116"/>
      <c r="CEQ40" s="116"/>
      <c r="CER40" s="116"/>
      <c r="CES40" s="85" t="s">
        <v>141</v>
      </c>
      <c r="CET40" s="116"/>
      <c r="CEU40" s="116"/>
      <c r="CEV40" s="116"/>
      <c r="CEW40" s="85" t="s">
        <v>141</v>
      </c>
      <c r="CEX40" s="116"/>
      <c r="CEY40" s="116"/>
      <c r="CEZ40" s="116"/>
      <c r="CFA40" s="85" t="s">
        <v>141</v>
      </c>
      <c r="CFB40" s="116"/>
      <c r="CFC40" s="116"/>
      <c r="CFD40" s="116"/>
      <c r="CFE40" s="85" t="s">
        <v>141</v>
      </c>
      <c r="CFF40" s="116"/>
      <c r="CFG40" s="116"/>
      <c r="CFH40" s="116"/>
      <c r="CFI40" s="85" t="s">
        <v>141</v>
      </c>
      <c r="CFJ40" s="116"/>
      <c r="CFK40" s="116"/>
      <c r="CFL40" s="116"/>
      <c r="CFM40" s="85" t="s">
        <v>141</v>
      </c>
      <c r="CFN40" s="116"/>
      <c r="CFO40" s="116"/>
      <c r="CFP40" s="116"/>
      <c r="CFQ40" s="85" t="s">
        <v>141</v>
      </c>
      <c r="CFR40" s="116"/>
      <c r="CFS40" s="116"/>
      <c r="CFT40" s="116"/>
      <c r="CFU40" s="85" t="s">
        <v>141</v>
      </c>
      <c r="CFV40" s="116"/>
      <c r="CFW40" s="116"/>
      <c r="CFX40" s="116"/>
      <c r="CFY40" s="85" t="s">
        <v>141</v>
      </c>
      <c r="CFZ40" s="116"/>
      <c r="CGA40" s="116"/>
      <c r="CGB40" s="116"/>
      <c r="CGC40" s="85" t="s">
        <v>141</v>
      </c>
      <c r="CGD40" s="116"/>
      <c r="CGE40" s="116"/>
      <c r="CGF40" s="116"/>
      <c r="CGG40" s="85" t="s">
        <v>141</v>
      </c>
      <c r="CGH40" s="116"/>
      <c r="CGI40" s="116"/>
      <c r="CGJ40" s="116"/>
      <c r="CGK40" s="85" t="s">
        <v>141</v>
      </c>
      <c r="CGL40" s="116"/>
      <c r="CGM40" s="116"/>
      <c r="CGN40" s="116"/>
      <c r="CGO40" s="85" t="s">
        <v>141</v>
      </c>
      <c r="CGP40" s="116"/>
      <c r="CGQ40" s="116"/>
      <c r="CGR40" s="116"/>
      <c r="CGS40" s="85" t="s">
        <v>141</v>
      </c>
      <c r="CGT40" s="116"/>
      <c r="CGU40" s="116"/>
      <c r="CGV40" s="116"/>
      <c r="CGW40" s="85" t="s">
        <v>141</v>
      </c>
      <c r="CGX40" s="116"/>
      <c r="CGY40" s="116"/>
      <c r="CGZ40" s="116"/>
      <c r="CHA40" s="85" t="s">
        <v>141</v>
      </c>
      <c r="CHB40" s="116"/>
      <c r="CHC40" s="116"/>
      <c r="CHD40" s="116"/>
      <c r="CHE40" s="85" t="s">
        <v>141</v>
      </c>
      <c r="CHF40" s="116"/>
      <c r="CHG40" s="116"/>
      <c r="CHH40" s="116"/>
      <c r="CHI40" s="85" t="s">
        <v>141</v>
      </c>
      <c r="CHJ40" s="116"/>
      <c r="CHK40" s="116"/>
      <c r="CHL40" s="116"/>
      <c r="CHM40" s="85" t="s">
        <v>141</v>
      </c>
      <c r="CHN40" s="116"/>
      <c r="CHO40" s="116"/>
      <c r="CHP40" s="116"/>
      <c r="CHQ40" s="85" t="s">
        <v>141</v>
      </c>
      <c r="CHR40" s="116"/>
      <c r="CHS40" s="116"/>
      <c r="CHT40" s="116"/>
      <c r="CHU40" s="85" t="s">
        <v>141</v>
      </c>
      <c r="CHV40" s="116"/>
      <c r="CHW40" s="116"/>
      <c r="CHX40" s="116"/>
      <c r="CHY40" s="85" t="s">
        <v>141</v>
      </c>
      <c r="CHZ40" s="116"/>
      <c r="CIA40" s="116"/>
      <c r="CIB40" s="116"/>
      <c r="CIC40" s="85" t="s">
        <v>141</v>
      </c>
      <c r="CID40" s="116"/>
      <c r="CIE40" s="116"/>
      <c r="CIF40" s="116"/>
      <c r="CIG40" s="85" t="s">
        <v>141</v>
      </c>
      <c r="CIH40" s="116"/>
      <c r="CII40" s="116"/>
      <c r="CIJ40" s="116"/>
      <c r="CIK40" s="85" t="s">
        <v>141</v>
      </c>
      <c r="CIL40" s="116"/>
      <c r="CIM40" s="116"/>
      <c r="CIN40" s="116"/>
      <c r="CIO40" s="85" t="s">
        <v>141</v>
      </c>
      <c r="CIP40" s="116"/>
      <c r="CIQ40" s="116"/>
      <c r="CIR40" s="116"/>
      <c r="CIS40" s="85" t="s">
        <v>141</v>
      </c>
      <c r="CIT40" s="116"/>
      <c r="CIU40" s="116"/>
      <c r="CIV40" s="116"/>
      <c r="CIW40" s="85" t="s">
        <v>141</v>
      </c>
      <c r="CIX40" s="116"/>
      <c r="CIY40" s="116"/>
      <c r="CIZ40" s="116"/>
      <c r="CJA40" s="85" t="s">
        <v>141</v>
      </c>
      <c r="CJB40" s="116"/>
      <c r="CJC40" s="116"/>
      <c r="CJD40" s="116"/>
      <c r="CJE40" s="85" t="s">
        <v>141</v>
      </c>
      <c r="CJF40" s="116"/>
      <c r="CJG40" s="116"/>
      <c r="CJH40" s="116"/>
      <c r="CJI40" s="85" t="s">
        <v>141</v>
      </c>
      <c r="CJJ40" s="116"/>
      <c r="CJK40" s="116"/>
      <c r="CJL40" s="116"/>
      <c r="CJM40" s="85" t="s">
        <v>141</v>
      </c>
      <c r="CJN40" s="116"/>
      <c r="CJO40" s="116"/>
      <c r="CJP40" s="116"/>
      <c r="CJQ40" s="85" t="s">
        <v>141</v>
      </c>
      <c r="CJR40" s="116"/>
      <c r="CJS40" s="116"/>
      <c r="CJT40" s="116"/>
      <c r="CJU40" s="85" t="s">
        <v>141</v>
      </c>
      <c r="CJV40" s="116"/>
      <c r="CJW40" s="116"/>
      <c r="CJX40" s="116"/>
      <c r="CJY40" s="85" t="s">
        <v>141</v>
      </c>
      <c r="CJZ40" s="116"/>
      <c r="CKA40" s="116"/>
      <c r="CKB40" s="116"/>
      <c r="CKC40" s="85" t="s">
        <v>141</v>
      </c>
      <c r="CKD40" s="116"/>
      <c r="CKE40" s="116"/>
      <c r="CKF40" s="116"/>
      <c r="CKG40" s="85" t="s">
        <v>141</v>
      </c>
      <c r="CKH40" s="116"/>
      <c r="CKI40" s="116"/>
      <c r="CKJ40" s="116"/>
      <c r="CKK40" s="85" t="s">
        <v>141</v>
      </c>
      <c r="CKL40" s="116"/>
      <c r="CKM40" s="116"/>
      <c r="CKN40" s="116"/>
      <c r="CKO40" s="85" t="s">
        <v>141</v>
      </c>
      <c r="CKP40" s="116"/>
      <c r="CKQ40" s="116"/>
      <c r="CKR40" s="116"/>
      <c r="CKS40" s="85" t="s">
        <v>141</v>
      </c>
      <c r="CKT40" s="116"/>
      <c r="CKU40" s="116"/>
      <c r="CKV40" s="116"/>
      <c r="CKW40" s="85" t="s">
        <v>141</v>
      </c>
      <c r="CKX40" s="116"/>
      <c r="CKY40" s="116"/>
      <c r="CKZ40" s="116"/>
      <c r="CLA40" s="85" t="s">
        <v>141</v>
      </c>
      <c r="CLB40" s="116"/>
      <c r="CLC40" s="116"/>
      <c r="CLD40" s="116"/>
      <c r="CLE40" s="85" t="s">
        <v>141</v>
      </c>
      <c r="CLF40" s="116"/>
      <c r="CLG40" s="116"/>
      <c r="CLH40" s="116"/>
      <c r="CLI40" s="85" t="s">
        <v>141</v>
      </c>
      <c r="CLJ40" s="116"/>
      <c r="CLK40" s="116"/>
      <c r="CLL40" s="116"/>
      <c r="CLM40" s="85" t="s">
        <v>141</v>
      </c>
      <c r="CLN40" s="116"/>
      <c r="CLO40" s="116"/>
      <c r="CLP40" s="116"/>
      <c r="CLQ40" s="85" t="s">
        <v>141</v>
      </c>
      <c r="CLR40" s="116"/>
      <c r="CLS40" s="116"/>
      <c r="CLT40" s="116"/>
      <c r="CLU40" s="85" t="s">
        <v>141</v>
      </c>
      <c r="CLV40" s="116"/>
      <c r="CLW40" s="116"/>
      <c r="CLX40" s="116"/>
      <c r="CLY40" s="85" t="s">
        <v>141</v>
      </c>
      <c r="CLZ40" s="116"/>
      <c r="CMA40" s="116"/>
      <c r="CMB40" s="116"/>
      <c r="CMC40" s="85" t="s">
        <v>141</v>
      </c>
      <c r="CMD40" s="116"/>
      <c r="CME40" s="116"/>
      <c r="CMF40" s="116"/>
      <c r="CMG40" s="85" t="s">
        <v>141</v>
      </c>
      <c r="CMH40" s="116"/>
      <c r="CMI40" s="116"/>
      <c r="CMJ40" s="116"/>
      <c r="CMK40" s="85" t="s">
        <v>141</v>
      </c>
      <c r="CML40" s="116"/>
      <c r="CMM40" s="116"/>
      <c r="CMN40" s="116"/>
      <c r="CMO40" s="85" t="s">
        <v>141</v>
      </c>
      <c r="CMP40" s="116"/>
      <c r="CMQ40" s="116"/>
      <c r="CMR40" s="116"/>
      <c r="CMS40" s="85" t="s">
        <v>141</v>
      </c>
      <c r="CMT40" s="116"/>
      <c r="CMU40" s="116"/>
      <c r="CMV40" s="116"/>
      <c r="CMW40" s="85" t="s">
        <v>141</v>
      </c>
      <c r="CMX40" s="116"/>
      <c r="CMY40" s="116"/>
      <c r="CMZ40" s="116"/>
      <c r="CNA40" s="85" t="s">
        <v>141</v>
      </c>
      <c r="CNB40" s="116"/>
      <c r="CNC40" s="116"/>
      <c r="CND40" s="116"/>
      <c r="CNE40" s="85" t="s">
        <v>141</v>
      </c>
      <c r="CNF40" s="116"/>
      <c r="CNG40" s="116"/>
      <c r="CNH40" s="116"/>
      <c r="CNI40" s="85" t="s">
        <v>141</v>
      </c>
      <c r="CNJ40" s="116"/>
      <c r="CNK40" s="116"/>
      <c r="CNL40" s="116"/>
      <c r="CNM40" s="85" t="s">
        <v>141</v>
      </c>
      <c r="CNN40" s="116"/>
      <c r="CNO40" s="116"/>
      <c r="CNP40" s="116"/>
      <c r="CNQ40" s="85" t="s">
        <v>141</v>
      </c>
      <c r="CNR40" s="116"/>
      <c r="CNS40" s="116"/>
      <c r="CNT40" s="116"/>
      <c r="CNU40" s="85" t="s">
        <v>141</v>
      </c>
      <c r="CNV40" s="116"/>
      <c r="CNW40" s="116"/>
      <c r="CNX40" s="116"/>
      <c r="CNY40" s="85" t="s">
        <v>141</v>
      </c>
      <c r="CNZ40" s="116"/>
      <c r="COA40" s="116"/>
      <c r="COB40" s="116"/>
      <c r="COC40" s="85" t="s">
        <v>141</v>
      </c>
      <c r="COD40" s="116"/>
      <c r="COE40" s="116"/>
      <c r="COF40" s="116"/>
      <c r="COG40" s="85" t="s">
        <v>141</v>
      </c>
      <c r="COH40" s="116"/>
      <c r="COI40" s="116"/>
      <c r="COJ40" s="116"/>
      <c r="COK40" s="85" t="s">
        <v>141</v>
      </c>
      <c r="COL40" s="116"/>
      <c r="COM40" s="116"/>
      <c r="CON40" s="116"/>
      <c r="COO40" s="85" t="s">
        <v>141</v>
      </c>
      <c r="COP40" s="116"/>
      <c r="COQ40" s="116"/>
      <c r="COR40" s="116"/>
      <c r="COS40" s="85" t="s">
        <v>141</v>
      </c>
      <c r="COT40" s="116"/>
      <c r="COU40" s="116"/>
      <c r="COV40" s="116"/>
      <c r="COW40" s="85" t="s">
        <v>141</v>
      </c>
      <c r="COX40" s="116"/>
      <c r="COY40" s="116"/>
      <c r="COZ40" s="116"/>
      <c r="CPA40" s="85" t="s">
        <v>141</v>
      </c>
      <c r="CPB40" s="116"/>
      <c r="CPC40" s="116"/>
      <c r="CPD40" s="116"/>
      <c r="CPE40" s="85" t="s">
        <v>141</v>
      </c>
      <c r="CPF40" s="116"/>
      <c r="CPG40" s="116"/>
      <c r="CPH40" s="116"/>
      <c r="CPI40" s="85" t="s">
        <v>141</v>
      </c>
      <c r="CPJ40" s="116"/>
      <c r="CPK40" s="116"/>
      <c r="CPL40" s="116"/>
      <c r="CPM40" s="85" t="s">
        <v>141</v>
      </c>
      <c r="CPN40" s="116"/>
      <c r="CPO40" s="116"/>
      <c r="CPP40" s="116"/>
      <c r="CPQ40" s="85" t="s">
        <v>141</v>
      </c>
      <c r="CPR40" s="116"/>
      <c r="CPS40" s="116"/>
      <c r="CPT40" s="116"/>
      <c r="CPU40" s="85" t="s">
        <v>141</v>
      </c>
      <c r="CPV40" s="116"/>
      <c r="CPW40" s="116"/>
      <c r="CPX40" s="116"/>
      <c r="CPY40" s="85" t="s">
        <v>141</v>
      </c>
      <c r="CPZ40" s="116"/>
      <c r="CQA40" s="116"/>
      <c r="CQB40" s="116"/>
      <c r="CQC40" s="85" t="s">
        <v>141</v>
      </c>
      <c r="CQD40" s="116"/>
      <c r="CQE40" s="116"/>
      <c r="CQF40" s="116"/>
      <c r="CQG40" s="85" t="s">
        <v>141</v>
      </c>
      <c r="CQH40" s="116"/>
      <c r="CQI40" s="116"/>
      <c r="CQJ40" s="116"/>
      <c r="CQK40" s="85" t="s">
        <v>141</v>
      </c>
      <c r="CQL40" s="116"/>
      <c r="CQM40" s="116"/>
      <c r="CQN40" s="116"/>
      <c r="CQO40" s="85" t="s">
        <v>141</v>
      </c>
      <c r="CQP40" s="116"/>
      <c r="CQQ40" s="116"/>
      <c r="CQR40" s="116"/>
      <c r="CQS40" s="85" t="s">
        <v>141</v>
      </c>
      <c r="CQT40" s="116"/>
      <c r="CQU40" s="116"/>
      <c r="CQV40" s="116"/>
      <c r="CQW40" s="85" t="s">
        <v>141</v>
      </c>
      <c r="CQX40" s="116"/>
      <c r="CQY40" s="116"/>
      <c r="CQZ40" s="116"/>
      <c r="CRA40" s="85" t="s">
        <v>141</v>
      </c>
      <c r="CRB40" s="116"/>
      <c r="CRC40" s="116"/>
      <c r="CRD40" s="116"/>
      <c r="CRE40" s="85" t="s">
        <v>141</v>
      </c>
      <c r="CRF40" s="116"/>
      <c r="CRG40" s="116"/>
      <c r="CRH40" s="116"/>
      <c r="CRI40" s="85" t="s">
        <v>141</v>
      </c>
      <c r="CRJ40" s="116"/>
      <c r="CRK40" s="116"/>
      <c r="CRL40" s="116"/>
      <c r="CRM40" s="85" t="s">
        <v>141</v>
      </c>
      <c r="CRN40" s="116"/>
      <c r="CRO40" s="116"/>
      <c r="CRP40" s="116"/>
      <c r="CRQ40" s="85" t="s">
        <v>141</v>
      </c>
      <c r="CRR40" s="116"/>
      <c r="CRS40" s="116"/>
      <c r="CRT40" s="116"/>
      <c r="CRU40" s="85" t="s">
        <v>141</v>
      </c>
      <c r="CRV40" s="116"/>
      <c r="CRW40" s="116"/>
      <c r="CRX40" s="116"/>
      <c r="CRY40" s="85" t="s">
        <v>141</v>
      </c>
      <c r="CRZ40" s="116"/>
      <c r="CSA40" s="116"/>
      <c r="CSB40" s="116"/>
      <c r="CSC40" s="85" t="s">
        <v>141</v>
      </c>
      <c r="CSD40" s="116"/>
      <c r="CSE40" s="116"/>
      <c r="CSF40" s="116"/>
      <c r="CSG40" s="85" t="s">
        <v>141</v>
      </c>
      <c r="CSH40" s="116"/>
      <c r="CSI40" s="116"/>
      <c r="CSJ40" s="116"/>
      <c r="CSK40" s="85" t="s">
        <v>141</v>
      </c>
      <c r="CSL40" s="116"/>
      <c r="CSM40" s="116"/>
      <c r="CSN40" s="116"/>
      <c r="CSO40" s="85" t="s">
        <v>141</v>
      </c>
      <c r="CSP40" s="116"/>
      <c r="CSQ40" s="116"/>
      <c r="CSR40" s="116"/>
      <c r="CSS40" s="85" t="s">
        <v>141</v>
      </c>
      <c r="CST40" s="116"/>
      <c r="CSU40" s="116"/>
      <c r="CSV40" s="116"/>
      <c r="CSW40" s="85" t="s">
        <v>141</v>
      </c>
      <c r="CSX40" s="116"/>
      <c r="CSY40" s="116"/>
      <c r="CSZ40" s="116"/>
      <c r="CTA40" s="85" t="s">
        <v>141</v>
      </c>
      <c r="CTB40" s="116"/>
      <c r="CTC40" s="116"/>
      <c r="CTD40" s="116"/>
      <c r="CTE40" s="85" t="s">
        <v>141</v>
      </c>
      <c r="CTF40" s="116"/>
      <c r="CTG40" s="116"/>
      <c r="CTH40" s="116"/>
      <c r="CTI40" s="85" t="s">
        <v>141</v>
      </c>
      <c r="CTJ40" s="116"/>
      <c r="CTK40" s="116"/>
      <c r="CTL40" s="116"/>
      <c r="CTM40" s="85" t="s">
        <v>141</v>
      </c>
      <c r="CTN40" s="116"/>
      <c r="CTO40" s="116"/>
      <c r="CTP40" s="116"/>
      <c r="CTQ40" s="85" t="s">
        <v>141</v>
      </c>
      <c r="CTR40" s="116"/>
      <c r="CTS40" s="116"/>
      <c r="CTT40" s="116"/>
      <c r="CTU40" s="85" t="s">
        <v>141</v>
      </c>
      <c r="CTV40" s="116"/>
      <c r="CTW40" s="116"/>
      <c r="CTX40" s="116"/>
      <c r="CTY40" s="85" t="s">
        <v>141</v>
      </c>
      <c r="CTZ40" s="116"/>
      <c r="CUA40" s="116"/>
      <c r="CUB40" s="116"/>
      <c r="CUC40" s="85" t="s">
        <v>141</v>
      </c>
      <c r="CUD40" s="116"/>
      <c r="CUE40" s="116"/>
      <c r="CUF40" s="116"/>
      <c r="CUG40" s="85" t="s">
        <v>141</v>
      </c>
      <c r="CUH40" s="116"/>
      <c r="CUI40" s="116"/>
      <c r="CUJ40" s="116"/>
      <c r="CUK40" s="85" t="s">
        <v>141</v>
      </c>
      <c r="CUL40" s="116"/>
      <c r="CUM40" s="116"/>
      <c r="CUN40" s="116"/>
      <c r="CUO40" s="85" t="s">
        <v>141</v>
      </c>
      <c r="CUP40" s="116"/>
      <c r="CUQ40" s="116"/>
      <c r="CUR40" s="116"/>
      <c r="CUS40" s="85" t="s">
        <v>141</v>
      </c>
      <c r="CUT40" s="116"/>
      <c r="CUU40" s="116"/>
      <c r="CUV40" s="116"/>
      <c r="CUW40" s="85" t="s">
        <v>141</v>
      </c>
      <c r="CUX40" s="116"/>
      <c r="CUY40" s="116"/>
      <c r="CUZ40" s="116"/>
      <c r="CVA40" s="85" t="s">
        <v>141</v>
      </c>
      <c r="CVB40" s="116"/>
      <c r="CVC40" s="116"/>
      <c r="CVD40" s="116"/>
      <c r="CVE40" s="85" t="s">
        <v>141</v>
      </c>
      <c r="CVF40" s="116"/>
      <c r="CVG40" s="116"/>
      <c r="CVH40" s="116"/>
      <c r="CVI40" s="85" t="s">
        <v>141</v>
      </c>
      <c r="CVJ40" s="116"/>
      <c r="CVK40" s="116"/>
      <c r="CVL40" s="116"/>
      <c r="CVM40" s="85" t="s">
        <v>141</v>
      </c>
      <c r="CVN40" s="116"/>
      <c r="CVO40" s="116"/>
      <c r="CVP40" s="116"/>
      <c r="CVQ40" s="85" t="s">
        <v>141</v>
      </c>
      <c r="CVR40" s="116"/>
      <c r="CVS40" s="116"/>
      <c r="CVT40" s="116"/>
      <c r="CVU40" s="85" t="s">
        <v>141</v>
      </c>
      <c r="CVV40" s="116"/>
      <c r="CVW40" s="116"/>
      <c r="CVX40" s="116"/>
      <c r="CVY40" s="85" t="s">
        <v>141</v>
      </c>
      <c r="CVZ40" s="116"/>
      <c r="CWA40" s="116"/>
      <c r="CWB40" s="116"/>
      <c r="CWC40" s="85" t="s">
        <v>141</v>
      </c>
      <c r="CWD40" s="116"/>
      <c r="CWE40" s="116"/>
      <c r="CWF40" s="116"/>
      <c r="CWG40" s="85" t="s">
        <v>141</v>
      </c>
      <c r="CWH40" s="116"/>
      <c r="CWI40" s="116"/>
      <c r="CWJ40" s="116"/>
      <c r="CWK40" s="85" t="s">
        <v>141</v>
      </c>
      <c r="CWL40" s="116"/>
      <c r="CWM40" s="116"/>
      <c r="CWN40" s="116"/>
      <c r="CWO40" s="85" t="s">
        <v>141</v>
      </c>
      <c r="CWP40" s="116"/>
      <c r="CWQ40" s="116"/>
      <c r="CWR40" s="116"/>
      <c r="CWS40" s="85" t="s">
        <v>141</v>
      </c>
      <c r="CWT40" s="116"/>
      <c r="CWU40" s="116"/>
      <c r="CWV40" s="116"/>
      <c r="CWW40" s="85" t="s">
        <v>141</v>
      </c>
      <c r="CWX40" s="116"/>
      <c r="CWY40" s="116"/>
      <c r="CWZ40" s="116"/>
      <c r="CXA40" s="85" t="s">
        <v>141</v>
      </c>
      <c r="CXB40" s="116"/>
      <c r="CXC40" s="116"/>
      <c r="CXD40" s="116"/>
      <c r="CXE40" s="85" t="s">
        <v>141</v>
      </c>
      <c r="CXF40" s="116"/>
      <c r="CXG40" s="116"/>
      <c r="CXH40" s="116"/>
      <c r="CXI40" s="85" t="s">
        <v>141</v>
      </c>
      <c r="CXJ40" s="116"/>
      <c r="CXK40" s="116"/>
      <c r="CXL40" s="116"/>
      <c r="CXM40" s="85" t="s">
        <v>141</v>
      </c>
      <c r="CXN40" s="116"/>
      <c r="CXO40" s="116"/>
      <c r="CXP40" s="116"/>
      <c r="CXQ40" s="85" t="s">
        <v>141</v>
      </c>
      <c r="CXR40" s="116"/>
      <c r="CXS40" s="116"/>
      <c r="CXT40" s="116"/>
      <c r="CXU40" s="85" t="s">
        <v>141</v>
      </c>
      <c r="CXV40" s="116"/>
      <c r="CXW40" s="116"/>
      <c r="CXX40" s="116"/>
      <c r="CXY40" s="85" t="s">
        <v>141</v>
      </c>
      <c r="CXZ40" s="116"/>
      <c r="CYA40" s="116"/>
      <c r="CYB40" s="116"/>
      <c r="CYC40" s="85" t="s">
        <v>141</v>
      </c>
      <c r="CYD40" s="116"/>
      <c r="CYE40" s="116"/>
      <c r="CYF40" s="116"/>
      <c r="CYG40" s="85" t="s">
        <v>141</v>
      </c>
      <c r="CYH40" s="116"/>
      <c r="CYI40" s="116"/>
      <c r="CYJ40" s="116"/>
      <c r="CYK40" s="85" t="s">
        <v>141</v>
      </c>
      <c r="CYL40" s="116"/>
      <c r="CYM40" s="116"/>
      <c r="CYN40" s="116"/>
      <c r="CYO40" s="85" t="s">
        <v>141</v>
      </c>
      <c r="CYP40" s="116"/>
      <c r="CYQ40" s="116"/>
      <c r="CYR40" s="116"/>
      <c r="CYS40" s="85" t="s">
        <v>141</v>
      </c>
      <c r="CYT40" s="116"/>
      <c r="CYU40" s="116"/>
      <c r="CYV40" s="116"/>
      <c r="CYW40" s="85" t="s">
        <v>141</v>
      </c>
      <c r="CYX40" s="116"/>
      <c r="CYY40" s="116"/>
      <c r="CYZ40" s="116"/>
      <c r="CZA40" s="85" t="s">
        <v>141</v>
      </c>
      <c r="CZB40" s="116"/>
      <c r="CZC40" s="116"/>
      <c r="CZD40" s="116"/>
      <c r="CZE40" s="85" t="s">
        <v>141</v>
      </c>
      <c r="CZF40" s="116"/>
      <c r="CZG40" s="116"/>
      <c r="CZH40" s="116"/>
      <c r="CZI40" s="85" t="s">
        <v>141</v>
      </c>
      <c r="CZJ40" s="116"/>
      <c r="CZK40" s="116"/>
      <c r="CZL40" s="116"/>
      <c r="CZM40" s="85" t="s">
        <v>141</v>
      </c>
      <c r="CZN40" s="116"/>
      <c r="CZO40" s="116"/>
      <c r="CZP40" s="116"/>
      <c r="CZQ40" s="85" t="s">
        <v>141</v>
      </c>
      <c r="CZR40" s="116"/>
      <c r="CZS40" s="116"/>
      <c r="CZT40" s="116"/>
      <c r="CZU40" s="85" t="s">
        <v>141</v>
      </c>
      <c r="CZV40" s="116"/>
      <c r="CZW40" s="116"/>
      <c r="CZX40" s="116"/>
      <c r="CZY40" s="85" t="s">
        <v>141</v>
      </c>
      <c r="CZZ40" s="116"/>
      <c r="DAA40" s="116"/>
      <c r="DAB40" s="116"/>
      <c r="DAC40" s="85" t="s">
        <v>141</v>
      </c>
      <c r="DAD40" s="116"/>
      <c r="DAE40" s="116"/>
      <c r="DAF40" s="116"/>
      <c r="DAG40" s="85" t="s">
        <v>141</v>
      </c>
      <c r="DAH40" s="116"/>
      <c r="DAI40" s="116"/>
      <c r="DAJ40" s="116"/>
      <c r="DAK40" s="85" t="s">
        <v>141</v>
      </c>
      <c r="DAL40" s="116"/>
      <c r="DAM40" s="116"/>
      <c r="DAN40" s="116"/>
      <c r="DAO40" s="85" t="s">
        <v>141</v>
      </c>
      <c r="DAP40" s="116"/>
      <c r="DAQ40" s="116"/>
      <c r="DAR40" s="116"/>
      <c r="DAS40" s="85" t="s">
        <v>141</v>
      </c>
      <c r="DAT40" s="116"/>
      <c r="DAU40" s="116"/>
      <c r="DAV40" s="116"/>
      <c r="DAW40" s="85" t="s">
        <v>141</v>
      </c>
      <c r="DAX40" s="116"/>
      <c r="DAY40" s="116"/>
      <c r="DAZ40" s="116"/>
      <c r="DBA40" s="85" t="s">
        <v>141</v>
      </c>
      <c r="DBB40" s="116"/>
      <c r="DBC40" s="116"/>
      <c r="DBD40" s="116"/>
      <c r="DBE40" s="85" t="s">
        <v>141</v>
      </c>
      <c r="DBF40" s="116"/>
      <c r="DBG40" s="116"/>
      <c r="DBH40" s="116"/>
      <c r="DBI40" s="85" t="s">
        <v>141</v>
      </c>
      <c r="DBJ40" s="116"/>
      <c r="DBK40" s="116"/>
      <c r="DBL40" s="116"/>
      <c r="DBM40" s="85" t="s">
        <v>141</v>
      </c>
      <c r="DBN40" s="116"/>
      <c r="DBO40" s="116"/>
      <c r="DBP40" s="116"/>
      <c r="DBQ40" s="85" t="s">
        <v>141</v>
      </c>
      <c r="DBR40" s="116"/>
      <c r="DBS40" s="116"/>
      <c r="DBT40" s="116"/>
      <c r="DBU40" s="85" t="s">
        <v>141</v>
      </c>
      <c r="DBV40" s="116"/>
      <c r="DBW40" s="116"/>
      <c r="DBX40" s="116"/>
      <c r="DBY40" s="85" t="s">
        <v>141</v>
      </c>
      <c r="DBZ40" s="116"/>
      <c r="DCA40" s="116"/>
      <c r="DCB40" s="116"/>
      <c r="DCC40" s="85" t="s">
        <v>141</v>
      </c>
      <c r="DCD40" s="116"/>
      <c r="DCE40" s="116"/>
      <c r="DCF40" s="116"/>
      <c r="DCG40" s="85" t="s">
        <v>141</v>
      </c>
      <c r="DCH40" s="116"/>
      <c r="DCI40" s="116"/>
      <c r="DCJ40" s="116"/>
      <c r="DCK40" s="85" t="s">
        <v>141</v>
      </c>
      <c r="DCL40" s="116"/>
      <c r="DCM40" s="116"/>
      <c r="DCN40" s="116"/>
      <c r="DCO40" s="85" t="s">
        <v>141</v>
      </c>
      <c r="DCP40" s="116"/>
      <c r="DCQ40" s="116"/>
      <c r="DCR40" s="116"/>
      <c r="DCS40" s="85" t="s">
        <v>141</v>
      </c>
      <c r="DCT40" s="116"/>
      <c r="DCU40" s="116"/>
      <c r="DCV40" s="116"/>
      <c r="DCW40" s="85" t="s">
        <v>141</v>
      </c>
      <c r="DCX40" s="116"/>
      <c r="DCY40" s="116"/>
      <c r="DCZ40" s="116"/>
      <c r="DDA40" s="85" t="s">
        <v>141</v>
      </c>
      <c r="DDB40" s="116"/>
      <c r="DDC40" s="116"/>
      <c r="DDD40" s="116"/>
      <c r="DDE40" s="85" t="s">
        <v>141</v>
      </c>
      <c r="DDF40" s="116"/>
      <c r="DDG40" s="116"/>
      <c r="DDH40" s="116"/>
      <c r="DDI40" s="85" t="s">
        <v>141</v>
      </c>
      <c r="DDJ40" s="116"/>
      <c r="DDK40" s="116"/>
      <c r="DDL40" s="116"/>
      <c r="DDM40" s="85" t="s">
        <v>141</v>
      </c>
      <c r="DDN40" s="116"/>
      <c r="DDO40" s="116"/>
      <c r="DDP40" s="116"/>
      <c r="DDQ40" s="85" t="s">
        <v>141</v>
      </c>
      <c r="DDR40" s="116"/>
      <c r="DDS40" s="116"/>
      <c r="DDT40" s="116"/>
      <c r="DDU40" s="85" t="s">
        <v>141</v>
      </c>
      <c r="DDV40" s="116"/>
      <c r="DDW40" s="116"/>
      <c r="DDX40" s="116"/>
      <c r="DDY40" s="85" t="s">
        <v>141</v>
      </c>
      <c r="DDZ40" s="116"/>
      <c r="DEA40" s="116"/>
      <c r="DEB40" s="116"/>
      <c r="DEC40" s="85" t="s">
        <v>141</v>
      </c>
      <c r="DED40" s="116"/>
      <c r="DEE40" s="116"/>
      <c r="DEF40" s="116"/>
      <c r="DEG40" s="85" t="s">
        <v>141</v>
      </c>
      <c r="DEH40" s="116"/>
      <c r="DEI40" s="116"/>
      <c r="DEJ40" s="116"/>
      <c r="DEK40" s="85" t="s">
        <v>141</v>
      </c>
      <c r="DEL40" s="116"/>
      <c r="DEM40" s="116"/>
      <c r="DEN40" s="116"/>
      <c r="DEO40" s="85" t="s">
        <v>141</v>
      </c>
      <c r="DEP40" s="116"/>
      <c r="DEQ40" s="116"/>
      <c r="DER40" s="116"/>
      <c r="DES40" s="85" t="s">
        <v>141</v>
      </c>
      <c r="DET40" s="116"/>
      <c r="DEU40" s="116"/>
      <c r="DEV40" s="116"/>
      <c r="DEW40" s="85" t="s">
        <v>141</v>
      </c>
      <c r="DEX40" s="116"/>
      <c r="DEY40" s="116"/>
      <c r="DEZ40" s="116"/>
      <c r="DFA40" s="85" t="s">
        <v>141</v>
      </c>
      <c r="DFB40" s="116"/>
      <c r="DFC40" s="116"/>
      <c r="DFD40" s="116"/>
      <c r="DFE40" s="85" t="s">
        <v>141</v>
      </c>
      <c r="DFF40" s="116"/>
      <c r="DFG40" s="116"/>
      <c r="DFH40" s="116"/>
      <c r="DFI40" s="85" t="s">
        <v>141</v>
      </c>
      <c r="DFJ40" s="116"/>
      <c r="DFK40" s="116"/>
      <c r="DFL40" s="116"/>
      <c r="DFM40" s="85" t="s">
        <v>141</v>
      </c>
      <c r="DFN40" s="116"/>
      <c r="DFO40" s="116"/>
      <c r="DFP40" s="116"/>
      <c r="DFQ40" s="85" t="s">
        <v>141</v>
      </c>
      <c r="DFR40" s="116"/>
      <c r="DFS40" s="116"/>
      <c r="DFT40" s="116"/>
      <c r="DFU40" s="85" t="s">
        <v>141</v>
      </c>
      <c r="DFV40" s="116"/>
      <c r="DFW40" s="116"/>
      <c r="DFX40" s="116"/>
      <c r="DFY40" s="85" t="s">
        <v>141</v>
      </c>
      <c r="DFZ40" s="116"/>
      <c r="DGA40" s="116"/>
      <c r="DGB40" s="116"/>
      <c r="DGC40" s="85" t="s">
        <v>141</v>
      </c>
      <c r="DGD40" s="116"/>
      <c r="DGE40" s="116"/>
      <c r="DGF40" s="116"/>
      <c r="DGG40" s="85" t="s">
        <v>141</v>
      </c>
      <c r="DGH40" s="116"/>
      <c r="DGI40" s="116"/>
      <c r="DGJ40" s="116"/>
      <c r="DGK40" s="85" t="s">
        <v>141</v>
      </c>
      <c r="DGL40" s="116"/>
      <c r="DGM40" s="116"/>
      <c r="DGN40" s="116"/>
      <c r="DGO40" s="85" t="s">
        <v>141</v>
      </c>
      <c r="DGP40" s="116"/>
      <c r="DGQ40" s="116"/>
      <c r="DGR40" s="116"/>
      <c r="DGS40" s="85" t="s">
        <v>141</v>
      </c>
      <c r="DGT40" s="116"/>
      <c r="DGU40" s="116"/>
      <c r="DGV40" s="116"/>
      <c r="DGW40" s="85" t="s">
        <v>141</v>
      </c>
      <c r="DGX40" s="116"/>
      <c r="DGY40" s="116"/>
      <c r="DGZ40" s="116"/>
      <c r="DHA40" s="85" t="s">
        <v>141</v>
      </c>
      <c r="DHB40" s="116"/>
      <c r="DHC40" s="116"/>
      <c r="DHD40" s="116"/>
      <c r="DHE40" s="85" t="s">
        <v>141</v>
      </c>
      <c r="DHF40" s="116"/>
      <c r="DHG40" s="116"/>
      <c r="DHH40" s="116"/>
      <c r="DHI40" s="85" t="s">
        <v>141</v>
      </c>
      <c r="DHJ40" s="116"/>
      <c r="DHK40" s="116"/>
      <c r="DHL40" s="116"/>
      <c r="DHM40" s="85" t="s">
        <v>141</v>
      </c>
      <c r="DHN40" s="116"/>
      <c r="DHO40" s="116"/>
      <c r="DHP40" s="116"/>
      <c r="DHQ40" s="85" t="s">
        <v>141</v>
      </c>
      <c r="DHR40" s="116"/>
      <c r="DHS40" s="116"/>
      <c r="DHT40" s="116"/>
      <c r="DHU40" s="85" t="s">
        <v>141</v>
      </c>
      <c r="DHV40" s="116"/>
      <c r="DHW40" s="116"/>
      <c r="DHX40" s="116"/>
      <c r="DHY40" s="85" t="s">
        <v>141</v>
      </c>
      <c r="DHZ40" s="116"/>
      <c r="DIA40" s="116"/>
      <c r="DIB40" s="116"/>
      <c r="DIC40" s="85" t="s">
        <v>141</v>
      </c>
      <c r="DID40" s="116"/>
      <c r="DIE40" s="116"/>
      <c r="DIF40" s="116"/>
      <c r="DIG40" s="85" t="s">
        <v>141</v>
      </c>
      <c r="DIH40" s="116"/>
      <c r="DII40" s="116"/>
      <c r="DIJ40" s="116"/>
      <c r="DIK40" s="85" t="s">
        <v>141</v>
      </c>
      <c r="DIL40" s="116"/>
      <c r="DIM40" s="116"/>
      <c r="DIN40" s="116"/>
      <c r="DIO40" s="85" t="s">
        <v>141</v>
      </c>
      <c r="DIP40" s="116"/>
      <c r="DIQ40" s="116"/>
      <c r="DIR40" s="116"/>
      <c r="DIS40" s="85" t="s">
        <v>141</v>
      </c>
      <c r="DIT40" s="116"/>
      <c r="DIU40" s="116"/>
      <c r="DIV40" s="116"/>
      <c r="DIW40" s="85" t="s">
        <v>141</v>
      </c>
      <c r="DIX40" s="116"/>
      <c r="DIY40" s="116"/>
      <c r="DIZ40" s="116"/>
      <c r="DJA40" s="85" t="s">
        <v>141</v>
      </c>
      <c r="DJB40" s="116"/>
      <c r="DJC40" s="116"/>
      <c r="DJD40" s="116"/>
      <c r="DJE40" s="85" t="s">
        <v>141</v>
      </c>
      <c r="DJF40" s="116"/>
      <c r="DJG40" s="116"/>
      <c r="DJH40" s="116"/>
      <c r="DJI40" s="85" t="s">
        <v>141</v>
      </c>
      <c r="DJJ40" s="116"/>
      <c r="DJK40" s="116"/>
      <c r="DJL40" s="116"/>
      <c r="DJM40" s="85" t="s">
        <v>141</v>
      </c>
      <c r="DJN40" s="116"/>
      <c r="DJO40" s="116"/>
      <c r="DJP40" s="116"/>
      <c r="DJQ40" s="85" t="s">
        <v>141</v>
      </c>
      <c r="DJR40" s="116"/>
      <c r="DJS40" s="116"/>
      <c r="DJT40" s="116"/>
      <c r="DJU40" s="85" t="s">
        <v>141</v>
      </c>
      <c r="DJV40" s="116"/>
      <c r="DJW40" s="116"/>
      <c r="DJX40" s="116"/>
      <c r="DJY40" s="85" t="s">
        <v>141</v>
      </c>
      <c r="DJZ40" s="116"/>
      <c r="DKA40" s="116"/>
      <c r="DKB40" s="116"/>
      <c r="DKC40" s="85" t="s">
        <v>141</v>
      </c>
      <c r="DKD40" s="116"/>
      <c r="DKE40" s="116"/>
      <c r="DKF40" s="116"/>
      <c r="DKG40" s="85" t="s">
        <v>141</v>
      </c>
      <c r="DKH40" s="116"/>
      <c r="DKI40" s="116"/>
      <c r="DKJ40" s="116"/>
      <c r="DKK40" s="85" t="s">
        <v>141</v>
      </c>
      <c r="DKL40" s="116"/>
      <c r="DKM40" s="116"/>
      <c r="DKN40" s="116"/>
      <c r="DKO40" s="85" t="s">
        <v>141</v>
      </c>
      <c r="DKP40" s="116"/>
      <c r="DKQ40" s="116"/>
      <c r="DKR40" s="116"/>
      <c r="DKS40" s="85" t="s">
        <v>141</v>
      </c>
      <c r="DKT40" s="116"/>
      <c r="DKU40" s="116"/>
      <c r="DKV40" s="116"/>
      <c r="DKW40" s="85" t="s">
        <v>141</v>
      </c>
      <c r="DKX40" s="116"/>
      <c r="DKY40" s="116"/>
      <c r="DKZ40" s="116"/>
      <c r="DLA40" s="85" t="s">
        <v>141</v>
      </c>
      <c r="DLB40" s="116"/>
      <c r="DLC40" s="116"/>
      <c r="DLD40" s="116"/>
      <c r="DLE40" s="85" t="s">
        <v>141</v>
      </c>
      <c r="DLF40" s="116"/>
      <c r="DLG40" s="116"/>
      <c r="DLH40" s="116"/>
      <c r="DLI40" s="85" t="s">
        <v>141</v>
      </c>
      <c r="DLJ40" s="116"/>
      <c r="DLK40" s="116"/>
      <c r="DLL40" s="116"/>
      <c r="DLM40" s="85" t="s">
        <v>141</v>
      </c>
      <c r="DLN40" s="116"/>
      <c r="DLO40" s="116"/>
      <c r="DLP40" s="116"/>
      <c r="DLQ40" s="85" t="s">
        <v>141</v>
      </c>
      <c r="DLR40" s="116"/>
      <c r="DLS40" s="116"/>
      <c r="DLT40" s="116"/>
      <c r="DLU40" s="85" t="s">
        <v>141</v>
      </c>
      <c r="DLV40" s="116"/>
      <c r="DLW40" s="116"/>
      <c r="DLX40" s="116"/>
      <c r="DLY40" s="85" t="s">
        <v>141</v>
      </c>
      <c r="DLZ40" s="116"/>
      <c r="DMA40" s="116"/>
      <c r="DMB40" s="116"/>
      <c r="DMC40" s="85" t="s">
        <v>141</v>
      </c>
      <c r="DMD40" s="116"/>
      <c r="DME40" s="116"/>
      <c r="DMF40" s="116"/>
      <c r="DMG40" s="85" t="s">
        <v>141</v>
      </c>
      <c r="DMH40" s="116"/>
      <c r="DMI40" s="116"/>
      <c r="DMJ40" s="116"/>
      <c r="DMK40" s="85" t="s">
        <v>141</v>
      </c>
      <c r="DML40" s="116"/>
      <c r="DMM40" s="116"/>
      <c r="DMN40" s="116"/>
      <c r="DMO40" s="85" t="s">
        <v>141</v>
      </c>
      <c r="DMP40" s="116"/>
      <c r="DMQ40" s="116"/>
      <c r="DMR40" s="116"/>
      <c r="DMS40" s="85" t="s">
        <v>141</v>
      </c>
      <c r="DMT40" s="116"/>
      <c r="DMU40" s="116"/>
      <c r="DMV40" s="116"/>
      <c r="DMW40" s="85" t="s">
        <v>141</v>
      </c>
      <c r="DMX40" s="116"/>
      <c r="DMY40" s="116"/>
      <c r="DMZ40" s="116"/>
      <c r="DNA40" s="85" t="s">
        <v>141</v>
      </c>
      <c r="DNB40" s="116"/>
      <c r="DNC40" s="116"/>
      <c r="DND40" s="116"/>
      <c r="DNE40" s="85" t="s">
        <v>141</v>
      </c>
      <c r="DNF40" s="116"/>
      <c r="DNG40" s="116"/>
      <c r="DNH40" s="116"/>
      <c r="DNI40" s="85" t="s">
        <v>141</v>
      </c>
      <c r="DNJ40" s="116"/>
      <c r="DNK40" s="116"/>
      <c r="DNL40" s="116"/>
      <c r="DNM40" s="85" t="s">
        <v>141</v>
      </c>
      <c r="DNN40" s="116"/>
      <c r="DNO40" s="116"/>
      <c r="DNP40" s="116"/>
      <c r="DNQ40" s="85" t="s">
        <v>141</v>
      </c>
      <c r="DNR40" s="116"/>
      <c r="DNS40" s="116"/>
      <c r="DNT40" s="116"/>
      <c r="DNU40" s="85" t="s">
        <v>141</v>
      </c>
      <c r="DNV40" s="116"/>
      <c r="DNW40" s="116"/>
      <c r="DNX40" s="116"/>
      <c r="DNY40" s="85" t="s">
        <v>141</v>
      </c>
      <c r="DNZ40" s="116"/>
      <c r="DOA40" s="116"/>
      <c r="DOB40" s="116"/>
      <c r="DOC40" s="85" t="s">
        <v>141</v>
      </c>
      <c r="DOD40" s="116"/>
      <c r="DOE40" s="116"/>
      <c r="DOF40" s="116"/>
      <c r="DOG40" s="85" t="s">
        <v>141</v>
      </c>
      <c r="DOH40" s="116"/>
      <c r="DOI40" s="116"/>
      <c r="DOJ40" s="116"/>
      <c r="DOK40" s="85" t="s">
        <v>141</v>
      </c>
      <c r="DOL40" s="116"/>
      <c r="DOM40" s="116"/>
      <c r="DON40" s="116"/>
      <c r="DOO40" s="85" t="s">
        <v>141</v>
      </c>
      <c r="DOP40" s="116"/>
      <c r="DOQ40" s="116"/>
      <c r="DOR40" s="116"/>
      <c r="DOS40" s="85" t="s">
        <v>141</v>
      </c>
      <c r="DOT40" s="116"/>
      <c r="DOU40" s="116"/>
      <c r="DOV40" s="116"/>
      <c r="DOW40" s="85" t="s">
        <v>141</v>
      </c>
      <c r="DOX40" s="116"/>
      <c r="DOY40" s="116"/>
      <c r="DOZ40" s="116"/>
      <c r="DPA40" s="85" t="s">
        <v>141</v>
      </c>
      <c r="DPB40" s="116"/>
      <c r="DPC40" s="116"/>
      <c r="DPD40" s="116"/>
      <c r="DPE40" s="85" t="s">
        <v>141</v>
      </c>
      <c r="DPF40" s="116"/>
      <c r="DPG40" s="116"/>
      <c r="DPH40" s="116"/>
      <c r="DPI40" s="85" t="s">
        <v>141</v>
      </c>
      <c r="DPJ40" s="116"/>
      <c r="DPK40" s="116"/>
      <c r="DPL40" s="116"/>
      <c r="DPM40" s="85" t="s">
        <v>141</v>
      </c>
      <c r="DPN40" s="116"/>
      <c r="DPO40" s="116"/>
      <c r="DPP40" s="116"/>
      <c r="DPQ40" s="85" t="s">
        <v>141</v>
      </c>
      <c r="DPR40" s="116"/>
      <c r="DPS40" s="116"/>
      <c r="DPT40" s="116"/>
      <c r="DPU40" s="85" t="s">
        <v>141</v>
      </c>
      <c r="DPV40" s="116"/>
      <c r="DPW40" s="116"/>
      <c r="DPX40" s="116"/>
      <c r="DPY40" s="85" t="s">
        <v>141</v>
      </c>
      <c r="DPZ40" s="116"/>
      <c r="DQA40" s="116"/>
      <c r="DQB40" s="116"/>
      <c r="DQC40" s="85" t="s">
        <v>141</v>
      </c>
      <c r="DQD40" s="116"/>
      <c r="DQE40" s="116"/>
      <c r="DQF40" s="116"/>
      <c r="DQG40" s="85" t="s">
        <v>141</v>
      </c>
      <c r="DQH40" s="116"/>
      <c r="DQI40" s="116"/>
      <c r="DQJ40" s="116"/>
      <c r="DQK40" s="85" t="s">
        <v>141</v>
      </c>
      <c r="DQL40" s="116"/>
      <c r="DQM40" s="116"/>
      <c r="DQN40" s="116"/>
      <c r="DQO40" s="85" t="s">
        <v>141</v>
      </c>
      <c r="DQP40" s="116"/>
      <c r="DQQ40" s="116"/>
      <c r="DQR40" s="116"/>
      <c r="DQS40" s="85" t="s">
        <v>141</v>
      </c>
      <c r="DQT40" s="116"/>
      <c r="DQU40" s="116"/>
      <c r="DQV40" s="116"/>
      <c r="DQW40" s="85" t="s">
        <v>141</v>
      </c>
      <c r="DQX40" s="116"/>
      <c r="DQY40" s="116"/>
      <c r="DQZ40" s="116"/>
      <c r="DRA40" s="85" t="s">
        <v>141</v>
      </c>
      <c r="DRB40" s="116"/>
      <c r="DRC40" s="116"/>
      <c r="DRD40" s="116"/>
      <c r="DRE40" s="85" t="s">
        <v>141</v>
      </c>
      <c r="DRF40" s="116"/>
      <c r="DRG40" s="116"/>
      <c r="DRH40" s="116"/>
      <c r="DRI40" s="85" t="s">
        <v>141</v>
      </c>
      <c r="DRJ40" s="116"/>
      <c r="DRK40" s="116"/>
      <c r="DRL40" s="116"/>
      <c r="DRM40" s="85" t="s">
        <v>141</v>
      </c>
      <c r="DRN40" s="116"/>
      <c r="DRO40" s="116"/>
      <c r="DRP40" s="116"/>
      <c r="DRQ40" s="85" t="s">
        <v>141</v>
      </c>
      <c r="DRR40" s="116"/>
      <c r="DRS40" s="116"/>
      <c r="DRT40" s="116"/>
      <c r="DRU40" s="85" t="s">
        <v>141</v>
      </c>
      <c r="DRV40" s="116"/>
      <c r="DRW40" s="116"/>
      <c r="DRX40" s="116"/>
      <c r="DRY40" s="85" t="s">
        <v>141</v>
      </c>
      <c r="DRZ40" s="116"/>
      <c r="DSA40" s="116"/>
      <c r="DSB40" s="116"/>
      <c r="DSC40" s="85" t="s">
        <v>141</v>
      </c>
      <c r="DSD40" s="116"/>
      <c r="DSE40" s="116"/>
      <c r="DSF40" s="116"/>
      <c r="DSG40" s="85" t="s">
        <v>141</v>
      </c>
      <c r="DSH40" s="116"/>
      <c r="DSI40" s="116"/>
      <c r="DSJ40" s="116"/>
      <c r="DSK40" s="85" t="s">
        <v>141</v>
      </c>
      <c r="DSL40" s="116"/>
      <c r="DSM40" s="116"/>
      <c r="DSN40" s="116"/>
      <c r="DSO40" s="85" t="s">
        <v>141</v>
      </c>
      <c r="DSP40" s="116"/>
      <c r="DSQ40" s="116"/>
      <c r="DSR40" s="116"/>
      <c r="DSS40" s="85" t="s">
        <v>141</v>
      </c>
      <c r="DST40" s="116"/>
      <c r="DSU40" s="116"/>
      <c r="DSV40" s="116"/>
      <c r="DSW40" s="85" t="s">
        <v>141</v>
      </c>
      <c r="DSX40" s="116"/>
      <c r="DSY40" s="116"/>
      <c r="DSZ40" s="116"/>
      <c r="DTA40" s="85" t="s">
        <v>141</v>
      </c>
      <c r="DTB40" s="116"/>
      <c r="DTC40" s="116"/>
      <c r="DTD40" s="116"/>
      <c r="DTE40" s="85" t="s">
        <v>141</v>
      </c>
      <c r="DTF40" s="116"/>
      <c r="DTG40" s="116"/>
      <c r="DTH40" s="116"/>
      <c r="DTI40" s="85" t="s">
        <v>141</v>
      </c>
      <c r="DTJ40" s="116"/>
      <c r="DTK40" s="116"/>
      <c r="DTL40" s="116"/>
      <c r="DTM40" s="85" t="s">
        <v>141</v>
      </c>
      <c r="DTN40" s="116"/>
      <c r="DTO40" s="116"/>
      <c r="DTP40" s="116"/>
      <c r="DTQ40" s="85" t="s">
        <v>141</v>
      </c>
      <c r="DTR40" s="116"/>
      <c r="DTS40" s="116"/>
      <c r="DTT40" s="116"/>
      <c r="DTU40" s="85" t="s">
        <v>141</v>
      </c>
      <c r="DTV40" s="116"/>
      <c r="DTW40" s="116"/>
      <c r="DTX40" s="116"/>
      <c r="DTY40" s="85" t="s">
        <v>141</v>
      </c>
      <c r="DTZ40" s="116"/>
      <c r="DUA40" s="116"/>
      <c r="DUB40" s="116"/>
      <c r="DUC40" s="85" t="s">
        <v>141</v>
      </c>
      <c r="DUD40" s="116"/>
      <c r="DUE40" s="116"/>
      <c r="DUF40" s="116"/>
      <c r="DUG40" s="85" t="s">
        <v>141</v>
      </c>
      <c r="DUH40" s="116"/>
      <c r="DUI40" s="116"/>
      <c r="DUJ40" s="116"/>
      <c r="DUK40" s="85" t="s">
        <v>141</v>
      </c>
      <c r="DUL40" s="116"/>
      <c r="DUM40" s="116"/>
      <c r="DUN40" s="116"/>
      <c r="DUO40" s="85" t="s">
        <v>141</v>
      </c>
      <c r="DUP40" s="116"/>
      <c r="DUQ40" s="116"/>
      <c r="DUR40" s="116"/>
      <c r="DUS40" s="85" t="s">
        <v>141</v>
      </c>
      <c r="DUT40" s="116"/>
      <c r="DUU40" s="116"/>
      <c r="DUV40" s="116"/>
      <c r="DUW40" s="85" t="s">
        <v>141</v>
      </c>
      <c r="DUX40" s="116"/>
      <c r="DUY40" s="116"/>
      <c r="DUZ40" s="116"/>
      <c r="DVA40" s="85" t="s">
        <v>141</v>
      </c>
      <c r="DVB40" s="116"/>
      <c r="DVC40" s="116"/>
      <c r="DVD40" s="116"/>
      <c r="DVE40" s="85" t="s">
        <v>141</v>
      </c>
      <c r="DVF40" s="116"/>
      <c r="DVG40" s="116"/>
      <c r="DVH40" s="116"/>
      <c r="DVI40" s="85" t="s">
        <v>141</v>
      </c>
      <c r="DVJ40" s="116"/>
      <c r="DVK40" s="116"/>
      <c r="DVL40" s="116"/>
      <c r="DVM40" s="85" t="s">
        <v>141</v>
      </c>
      <c r="DVN40" s="116"/>
      <c r="DVO40" s="116"/>
      <c r="DVP40" s="116"/>
      <c r="DVQ40" s="85" t="s">
        <v>141</v>
      </c>
      <c r="DVR40" s="116"/>
      <c r="DVS40" s="116"/>
      <c r="DVT40" s="116"/>
      <c r="DVU40" s="85" t="s">
        <v>141</v>
      </c>
      <c r="DVV40" s="116"/>
      <c r="DVW40" s="116"/>
      <c r="DVX40" s="116"/>
      <c r="DVY40" s="85" t="s">
        <v>141</v>
      </c>
      <c r="DVZ40" s="116"/>
      <c r="DWA40" s="116"/>
      <c r="DWB40" s="116"/>
      <c r="DWC40" s="85" t="s">
        <v>141</v>
      </c>
      <c r="DWD40" s="116"/>
      <c r="DWE40" s="116"/>
      <c r="DWF40" s="116"/>
      <c r="DWG40" s="85" t="s">
        <v>141</v>
      </c>
      <c r="DWH40" s="116"/>
      <c r="DWI40" s="116"/>
      <c r="DWJ40" s="116"/>
      <c r="DWK40" s="85" t="s">
        <v>141</v>
      </c>
      <c r="DWL40" s="116"/>
      <c r="DWM40" s="116"/>
      <c r="DWN40" s="116"/>
      <c r="DWO40" s="85" t="s">
        <v>141</v>
      </c>
      <c r="DWP40" s="116"/>
      <c r="DWQ40" s="116"/>
      <c r="DWR40" s="116"/>
      <c r="DWS40" s="85" t="s">
        <v>141</v>
      </c>
      <c r="DWT40" s="116"/>
      <c r="DWU40" s="116"/>
      <c r="DWV40" s="116"/>
      <c r="DWW40" s="85" t="s">
        <v>141</v>
      </c>
      <c r="DWX40" s="116"/>
      <c r="DWY40" s="116"/>
      <c r="DWZ40" s="116"/>
      <c r="DXA40" s="85" t="s">
        <v>141</v>
      </c>
      <c r="DXB40" s="116"/>
      <c r="DXC40" s="116"/>
      <c r="DXD40" s="116"/>
      <c r="DXE40" s="85" t="s">
        <v>141</v>
      </c>
      <c r="DXF40" s="116"/>
      <c r="DXG40" s="116"/>
      <c r="DXH40" s="116"/>
      <c r="DXI40" s="85" t="s">
        <v>141</v>
      </c>
      <c r="DXJ40" s="116"/>
      <c r="DXK40" s="116"/>
      <c r="DXL40" s="116"/>
      <c r="DXM40" s="85" t="s">
        <v>141</v>
      </c>
      <c r="DXN40" s="116"/>
      <c r="DXO40" s="116"/>
      <c r="DXP40" s="116"/>
      <c r="DXQ40" s="85" t="s">
        <v>141</v>
      </c>
      <c r="DXR40" s="116"/>
      <c r="DXS40" s="116"/>
      <c r="DXT40" s="116"/>
      <c r="DXU40" s="85" t="s">
        <v>141</v>
      </c>
      <c r="DXV40" s="116"/>
      <c r="DXW40" s="116"/>
      <c r="DXX40" s="116"/>
      <c r="DXY40" s="85" t="s">
        <v>141</v>
      </c>
      <c r="DXZ40" s="116"/>
      <c r="DYA40" s="116"/>
      <c r="DYB40" s="116"/>
      <c r="DYC40" s="85" t="s">
        <v>141</v>
      </c>
      <c r="DYD40" s="116"/>
      <c r="DYE40" s="116"/>
      <c r="DYF40" s="116"/>
      <c r="DYG40" s="85" t="s">
        <v>141</v>
      </c>
      <c r="DYH40" s="116"/>
      <c r="DYI40" s="116"/>
      <c r="DYJ40" s="116"/>
      <c r="DYK40" s="85" t="s">
        <v>141</v>
      </c>
      <c r="DYL40" s="116"/>
      <c r="DYM40" s="116"/>
      <c r="DYN40" s="116"/>
      <c r="DYO40" s="85" t="s">
        <v>141</v>
      </c>
      <c r="DYP40" s="116"/>
      <c r="DYQ40" s="116"/>
      <c r="DYR40" s="116"/>
      <c r="DYS40" s="85" t="s">
        <v>141</v>
      </c>
      <c r="DYT40" s="116"/>
      <c r="DYU40" s="116"/>
      <c r="DYV40" s="116"/>
      <c r="DYW40" s="85" t="s">
        <v>141</v>
      </c>
      <c r="DYX40" s="116"/>
      <c r="DYY40" s="116"/>
      <c r="DYZ40" s="116"/>
      <c r="DZA40" s="85" t="s">
        <v>141</v>
      </c>
      <c r="DZB40" s="116"/>
      <c r="DZC40" s="116"/>
      <c r="DZD40" s="116"/>
      <c r="DZE40" s="85" t="s">
        <v>141</v>
      </c>
      <c r="DZF40" s="116"/>
      <c r="DZG40" s="116"/>
      <c r="DZH40" s="116"/>
      <c r="DZI40" s="85" t="s">
        <v>141</v>
      </c>
      <c r="DZJ40" s="116"/>
      <c r="DZK40" s="116"/>
      <c r="DZL40" s="116"/>
      <c r="DZM40" s="85" t="s">
        <v>141</v>
      </c>
      <c r="DZN40" s="116"/>
      <c r="DZO40" s="116"/>
      <c r="DZP40" s="116"/>
      <c r="DZQ40" s="85" t="s">
        <v>141</v>
      </c>
      <c r="DZR40" s="116"/>
      <c r="DZS40" s="116"/>
      <c r="DZT40" s="116"/>
      <c r="DZU40" s="85" t="s">
        <v>141</v>
      </c>
      <c r="DZV40" s="116"/>
      <c r="DZW40" s="116"/>
      <c r="DZX40" s="116"/>
      <c r="DZY40" s="85" t="s">
        <v>141</v>
      </c>
      <c r="DZZ40" s="116"/>
      <c r="EAA40" s="116"/>
      <c r="EAB40" s="116"/>
      <c r="EAC40" s="85" t="s">
        <v>141</v>
      </c>
      <c r="EAD40" s="116"/>
      <c r="EAE40" s="116"/>
      <c r="EAF40" s="116"/>
      <c r="EAG40" s="85" t="s">
        <v>141</v>
      </c>
      <c r="EAH40" s="116"/>
      <c r="EAI40" s="116"/>
      <c r="EAJ40" s="116"/>
      <c r="EAK40" s="85" t="s">
        <v>141</v>
      </c>
      <c r="EAL40" s="116"/>
      <c r="EAM40" s="116"/>
      <c r="EAN40" s="116"/>
      <c r="EAO40" s="85" t="s">
        <v>141</v>
      </c>
      <c r="EAP40" s="116"/>
      <c r="EAQ40" s="116"/>
      <c r="EAR40" s="116"/>
      <c r="EAS40" s="85" t="s">
        <v>141</v>
      </c>
      <c r="EAT40" s="116"/>
      <c r="EAU40" s="116"/>
      <c r="EAV40" s="116"/>
      <c r="EAW40" s="85" t="s">
        <v>141</v>
      </c>
      <c r="EAX40" s="116"/>
      <c r="EAY40" s="116"/>
      <c r="EAZ40" s="116"/>
      <c r="EBA40" s="85" t="s">
        <v>141</v>
      </c>
      <c r="EBB40" s="116"/>
      <c r="EBC40" s="116"/>
      <c r="EBD40" s="116"/>
      <c r="EBE40" s="85" t="s">
        <v>141</v>
      </c>
      <c r="EBF40" s="116"/>
      <c r="EBG40" s="116"/>
      <c r="EBH40" s="116"/>
      <c r="EBI40" s="85" t="s">
        <v>141</v>
      </c>
      <c r="EBJ40" s="116"/>
      <c r="EBK40" s="116"/>
      <c r="EBL40" s="116"/>
      <c r="EBM40" s="85" t="s">
        <v>141</v>
      </c>
      <c r="EBN40" s="116"/>
      <c r="EBO40" s="116"/>
      <c r="EBP40" s="116"/>
      <c r="EBQ40" s="85" t="s">
        <v>141</v>
      </c>
      <c r="EBR40" s="116"/>
      <c r="EBS40" s="116"/>
      <c r="EBT40" s="116"/>
      <c r="EBU40" s="85" t="s">
        <v>141</v>
      </c>
      <c r="EBV40" s="116"/>
      <c r="EBW40" s="116"/>
      <c r="EBX40" s="116"/>
      <c r="EBY40" s="85" t="s">
        <v>141</v>
      </c>
      <c r="EBZ40" s="116"/>
      <c r="ECA40" s="116"/>
      <c r="ECB40" s="116"/>
      <c r="ECC40" s="85" t="s">
        <v>141</v>
      </c>
      <c r="ECD40" s="116"/>
      <c r="ECE40" s="116"/>
      <c r="ECF40" s="116"/>
      <c r="ECG40" s="85" t="s">
        <v>141</v>
      </c>
      <c r="ECH40" s="116"/>
      <c r="ECI40" s="116"/>
      <c r="ECJ40" s="116"/>
      <c r="ECK40" s="85" t="s">
        <v>141</v>
      </c>
      <c r="ECL40" s="116"/>
      <c r="ECM40" s="116"/>
      <c r="ECN40" s="116"/>
      <c r="ECO40" s="85" t="s">
        <v>141</v>
      </c>
      <c r="ECP40" s="116"/>
      <c r="ECQ40" s="116"/>
      <c r="ECR40" s="116"/>
      <c r="ECS40" s="85" t="s">
        <v>141</v>
      </c>
      <c r="ECT40" s="116"/>
      <c r="ECU40" s="116"/>
      <c r="ECV40" s="116"/>
      <c r="ECW40" s="85" t="s">
        <v>141</v>
      </c>
      <c r="ECX40" s="116"/>
      <c r="ECY40" s="116"/>
      <c r="ECZ40" s="116"/>
      <c r="EDA40" s="85" t="s">
        <v>141</v>
      </c>
      <c r="EDB40" s="116"/>
      <c r="EDC40" s="116"/>
      <c r="EDD40" s="116"/>
      <c r="EDE40" s="85" t="s">
        <v>141</v>
      </c>
      <c r="EDF40" s="116"/>
      <c r="EDG40" s="116"/>
      <c r="EDH40" s="116"/>
      <c r="EDI40" s="85" t="s">
        <v>141</v>
      </c>
      <c r="EDJ40" s="116"/>
      <c r="EDK40" s="116"/>
      <c r="EDL40" s="116"/>
      <c r="EDM40" s="85" t="s">
        <v>141</v>
      </c>
      <c r="EDN40" s="116"/>
      <c r="EDO40" s="116"/>
      <c r="EDP40" s="116"/>
      <c r="EDQ40" s="85" t="s">
        <v>141</v>
      </c>
      <c r="EDR40" s="116"/>
      <c r="EDS40" s="116"/>
      <c r="EDT40" s="116"/>
      <c r="EDU40" s="85" t="s">
        <v>141</v>
      </c>
      <c r="EDV40" s="116"/>
      <c r="EDW40" s="116"/>
      <c r="EDX40" s="116"/>
      <c r="EDY40" s="85" t="s">
        <v>141</v>
      </c>
      <c r="EDZ40" s="116"/>
      <c r="EEA40" s="116"/>
      <c r="EEB40" s="116"/>
      <c r="EEC40" s="85" t="s">
        <v>141</v>
      </c>
      <c r="EED40" s="116"/>
      <c r="EEE40" s="116"/>
      <c r="EEF40" s="116"/>
      <c r="EEG40" s="85" t="s">
        <v>141</v>
      </c>
      <c r="EEH40" s="116"/>
      <c r="EEI40" s="116"/>
      <c r="EEJ40" s="116"/>
      <c r="EEK40" s="85" t="s">
        <v>141</v>
      </c>
      <c r="EEL40" s="116"/>
      <c r="EEM40" s="116"/>
      <c r="EEN40" s="116"/>
      <c r="EEO40" s="85" t="s">
        <v>141</v>
      </c>
      <c r="EEP40" s="116"/>
      <c r="EEQ40" s="116"/>
      <c r="EER40" s="116"/>
      <c r="EES40" s="85" t="s">
        <v>141</v>
      </c>
      <c r="EET40" s="116"/>
      <c r="EEU40" s="116"/>
      <c r="EEV40" s="116"/>
      <c r="EEW40" s="85" t="s">
        <v>141</v>
      </c>
      <c r="EEX40" s="116"/>
      <c r="EEY40" s="116"/>
      <c r="EEZ40" s="116"/>
      <c r="EFA40" s="85" t="s">
        <v>141</v>
      </c>
      <c r="EFB40" s="116"/>
      <c r="EFC40" s="116"/>
      <c r="EFD40" s="116"/>
      <c r="EFE40" s="85" t="s">
        <v>141</v>
      </c>
      <c r="EFF40" s="116"/>
      <c r="EFG40" s="116"/>
      <c r="EFH40" s="116"/>
      <c r="EFI40" s="85" t="s">
        <v>141</v>
      </c>
      <c r="EFJ40" s="116"/>
      <c r="EFK40" s="116"/>
      <c r="EFL40" s="116"/>
      <c r="EFM40" s="85" t="s">
        <v>141</v>
      </c>
      <c r="EFN40" s="116"/>
      <c r="EFO40" s="116"/>
      <c r="EFP40" s="116"/>
      <c r="EFQ40" s="85" t="s">
        <v>141</v>
      </c>
      <c r="EFR40" s="116"/>
      <c r="EFS40" s="116"/>
      <c r="EFT40" s="116"/>
      <c r="EFU40" s="85" t="s">
        <v>141</v>
      </c>
      <c r="EFV40" s="116"/>
      <c r="EFW40" s="116"/>
      <c r="EFX40" s="116"/>
      <c r="EFY40" s="85" t="s">
        <v>141</v>
      </c>
      <c r="EFZ40" s="116"/>
      <c r="EGA40" s="116"/>
      <c r="EGB40" s="116"/>
      <c r="EGC40" s="85" t="s">
        <v>141</v>
      </c>
      <c r="EGD40" s="116"/>
      <c r="EGE40" s="116"/>
      <c r="EGF40" s="116"/>
      <c r="EGG40" s="85" t="s">
        <v>141</v>
      </c>
      <c r="EGH40" s="116"/>
      <c r="EGI40" s="116"/>
      <c r="EGJ40" s="116"/>
      <c r="EGK40" s="85" t="s">
        <v>141</v>
      </c>
      <c r="EGL40" s="116"/>
      <c r="EGM40" s="116"/>
      <c r="EGN40" s="116"/>
      <c r="EGO40" s="85" t="s">
        <v>141</v>
      </c>
      <c r="EGP40" s="116"/>
      <c r="EGQ40" s="116"/>
      <c r="EGR40" s="116"/>
      <c r="EGS40" s="85" t="s">
        <v>141</v>
      </c>
      <c r="EGT40" s="116"/>
      <c r="EGU40" s="116"/>
      <c r="EGV40" s="116"/>
      <c r="EGW40" s="85" t="s">
        <v>141</v>
      </c>
      <c r="EGX40" s="116"/>
      <c r="EGY40" s="116"/>
      <c r="EGZ40" s="116"/>
      <c r="EHA40" s="85" t="s">
        <v>141</v>
      </c>
      <c r="EHB40" s="116"/>
      <c r="EHC40" s="116"/>
      <c r="EHD40" s="116"/>
      <c r="EHE40" s="85" t="s">
        <v>141</v>
      </c>
      <c r="EHF40" s="116"/>
      <c r="EHG40" s="116"/>
      <c r="EHH40" s="116"/>
      <c r="EHI40" s="85" t="s">
        <v>141</v>
      </c>
      <c r="EHJ40" s="116"/>
      <c r="EHK40" s="116"/>
      <c r="EHL40" s="116"/>
      <c r="EHM40" s="85" t="s">
        <v>141</v>
      </c>
      <c r="EHN40" s="116"/>
      <c r="EHO40" s="116"/>
      <c r="EHP40" s="116"/>
      <c r="EHQ40" s="85" t="s">
        <v>141</v>
      </c>
      <c r="EHR40" s="116"/>
      <c r="EHS40" s="116"/>
      <c r="EHT40" s="116"/>
      <c r="EHU40" s="85" t="s">
        <v>141</v>
      </c>
      <c r="EHV40" s="116"/>
      <c r="EHW40" s="116"/>
      <c r="EHX40" s="116"/>
      <c r="EHY40" s="85" t="s">
        <v>141</v>
      </c>
      <c r="EHZ40" s="116"/>
      <c r="EIA40" s="116"/>
      <c r="EIB40" s="116"/>
      <c r="EIC40" s="85" t="s">
        <v>141</v>
      </c>
      <c r="EID40" s="116"/>
      <c r="EIE40" s="116"/>
      <c r="EIF40" s="116"/>
      <c r="EIG40" s="85" t="s">
        <v>141</v>
      </c>
      <c r="EIH40" s="116"/>
      <c r="EII40" s="116"/>
      <c r="EIJ40" s="116"/>
      <c r="EIK40" s="85" t="s">
        <v>141</v>
      </c>
      <c r="EIL40" s="116"/>
      <c r="EIM40" s="116"/>
      <c r="EIN40" s="116"/>
      <c r="EIO40" s="85" t="s">
        <v>141</v>
      </c>
      <c r="EIP40" s="116"/>
      <c r="EIQ40" s="116"/>
      <c r="EIR40" s="116"/>
      <c r="EIS40" s="85" t="s">
        <v>141</v>
      </c>
      <c r="EIT40" s="116"/>
      <c r="EIU40" s="116"/>
      <c r="EIV40" s="116"/>
      <c r="EIW40" s="85" t="s">
        <v>141</v>
      </c>
      <c r="EIX40" s="116"/>
      <c r="EIY40" s="116"/>
      <c r="EIZ40" s="116"/>
      <c r="EJA40" s="85" t="s">
        <v>141</v>
      </c>
      <c r="EJB40" s="116"/>
      <c r="EJC40" s="116"/>
      <c r="EJD40" s="116"/>
      <c r="EJE40" s="85" t="s">
        <v>141</v>
      </c>
      <c r="EJF40" s="116"/>
      <c r="EJG40" s="116"/>
      <c r="EJH40" s="116"/>
      <c r="EJI40" s="85" t="s">
        <v>141</v>
      </c>
      <c r="EJJ40" s="116"/>
      <c r="EJK40" s="116"/>
      <c r="EJL40" s="116"/>
      <c r="EJM40" s="85" t="s">
        <v>141</v>
      </c>
      <c r="EJN40" s="116"/>
      <c r="EJO40" s="116"/>
      <c r="EJP40" s="116"/>
      <c r="EJQ40" s="85" t="s">
        <v>141</v>
      </c>
      <c r="EJR40" s="116"/>
      <c r="EJS40" s="116"/>
      <c r="EJT40" s="116"/>
      <c r="EJU40" s="85" t="s">
        <v>141</v>
      </c>
      <c r="EJV40" s="116"/>
      <c r="EJW40" s="116"/>
      <c r="EJX40" s="116"/>
      <c r="EJY40" s="85" t="s">
        <v>141</v>
      </c>
      <c r="EJZ40" s="116"/>
      <c r="EKA40" s="116"/>
      <c r="EKB40" s="116"/>
      <c r="EKC40" s="85" t="s">
        <v>141</v>
      </c>
      <c r="EKD40" s="116"/>
      <c r="EKE40" s="116"/>
      <c r="EKF40" s="116"/>
      <c r="EKG40" s="85" t="s">
        <v>141</v>
      </c>
      <c r="EKH40" s="116"/>
      <c r="EKI40" s="116"/>
      <c r="EKJ40" s="116"/>
      <c r="EKK40" s="85" t="s">
        <v>141</v>
      </c>
      <c r="EKL40" s="116"/>
      <c r="EKM40" s="116"/>
      <c r="EKN40" s="116"/>
      <c r="EKO40" s="85" t="s">
        <v>141</v>
      </c>
      <c r="EKP40" s="116"/>
      <c r="EKQ40" s="116"/>
      <c r="EKR40" s="116"/>
      <c r="EKS40" s="85" t="s">
        <v>141</v>
      </c>
      <c r="EKT40" s="116"/>
      <c r="EKU40" s="116"/>
      <c r="EKV40" s="116"/>
      <c r="EKW40" s="85" t="s">
        <v>141</v>
      </c>
      <c r="EKX40" s="116"/>
      <c r="EKY40" s="116"/>
      <c r="EKZ40" s="116"/>
      <c r="ELA40" s="85" t="s">
        <v>141</v>
      </c>
      <c r="ELB40" s="116"/>
      <c r="ELC40" s="116"/>
      <c r="ELD40" s="116"/>
      <c r="ELE40" s="85" t="s">
        <v>141</v>
      </c>
      <c r="ELF40" s="116"/>
      <c r="ELG40" s="116"/>
      <c r="ELH40" s="116"/>
      <c r="ELI40" s="85" t="s">
        <v>141</v>
      </c>
      <c r="ELJ40" s="116"/>
      <c r="ELK40" s="116"/>
      <c r="ELL40" s="116"/>
      <c r="ELM40" s="85" t="s">
        <v>141</v>
      </c>
      <c r="ELN40" s="116"/>
      <c r="ELO40" s="116"/>
      <c r="ELP40" s="116"/>
      <c r="ELQ40" s="85" t="s">
        <v>141</v>
      </c>
      <c r="ELR40" s="116"/>
      <c r="ELS40" s="116"/>
      <c r="ELT40" s="116"/>
      <c r="ELU40" s="85" t="s">
        <v>141</v>
      </c>
      <c r="ELV40" s="116"/>
      <c r="ELW40" s="116"/>
      <c r="ELX40" s="116"/>
      <c r="ELY40" s="85" t="s">
        <v>141</v>
      </c>
      <c r="ELZ40" s="116"/>
      <c r="EMA40" s="116"/>
      <c r="EMB40" s="116"/>
      <c r="EMC40" s="85" t="s">
        <v>141</v>
      </c>
      <c r="EMD40" s="116"/>
      <c r="EME40" s="116"/>
      <c r="EMF40" s="116"/>
      <c r="EMG40" s="85" t="s">
        <v>141</v>
      </c>
      <c r="EMH40" s="116"/>
      <c r="EMI40" s="116"/>
      <c r="EMJ40" s="116"/>
      <c r="EMK40" s="85" t="s">
        <v>141</v>
      </c>
      <c r="EML40" s="116"/>
      <c r="EMM40" s="116"/>
      <c r="EMN40" s="116"/>
      <c r="EMO40" s="85" t="s">
        <v>141</v>
      </c>
      <c r="EMP40" s="116"/>
      <c r="EMQ40" s="116"/>
      <c r="EMR40" s="116"/>
      <c r="EMS40" s="85" t="s">
        <v>141</v>
      </c>
      <c r="EMT40" s="116"/>
      <c r="EMU40" s="116"/>
      <c r="EMV40" s="116"/>
      <c r="EMW40" s="85" t="s">
        <v>141</v>
      </c>
      <c r="EMX40" s="116"/>
      <c r="EMY40" s="116"/>
      <c r="EMZ40" s="116"/>
      <c r="ENA40" s="85" t="s">
        <v>141</v>
      </c>
      <c r="ENB40" s="116"/>
      <c r="ENC40" s="116"/>
      <c r="END40" s="116"/>
      <c r="ENE40" s="85" t="s">
        <v>141</v>
      </c>
      <c r="ENF40" s="116"/>
      <c r="ENG40" s="116"/>
      <c r="ENH40" s="116"/>
      <c r="ENI40" s="85" t="s">
        <v>141</v>
      </c>
      <c r="ENJ40" s="116"/>
      <c r="ENK40" s="116"/>
      <c r="ENL40" s="116"/>
      <c r="ENM40" s="85" t="s">
        <v>141</v>
      </c>
      <c r="ENN40" s="116"/>
      <c r="ENO40" s="116"/>
      <c r="ENP40" s="116"/>
      <c r="ENQ40" s="85" t="s">
        <v>141</v>
      </c>
      <c r="ENR40" s="116"/>
      <c r="ENS40" s="116"/>
      <c r="ENT40" s="116"/>
      <c r="ENU40" s="85" t="s">
        <v>141</v>
      </c>
      <c r="ENV40" s="116"/>
      <c r="ENW40" s="116"/>
      <c r="ENX40" s="116"/>
      <c r="ENY40" s="85" t="s">
        <v>141</v>
      </c>
      <c r="ENZ40" s="116"/>
      <c r="EOA40" s="116"/>
      <c r="EOB40" s="116"/>
      <c r="EOC40" s="85" t="s">
        <v>141</v>
      </c>
      <c r="EOD40" s="116"/>
      <c r="EOE40" s="116"/>
      <c r="EOF40" s="116"/>
      <c r="EOG40" s="85" t="s">
        <v>141</v>
      </c>
      <c r="EOH40" s="116"/>
      <c r="EOI40" s="116"/>
      <c r="EOJ40" s="116"/>
      <c r="EOK40" s="85" t="s">
        <v>141</v>
      </c>
      <c r="EOL40" s="116"/>
      <c r="EOM40" s="116"/>
      <c r="EON40" s="116"/>
      <c r="EOO40" s="85" t="s">
        <v>141</v>
      </c>
      <c r="EOP40" s="116"/>
      <c r="EOQ40" s="116"/>
      <c r="EOR40" s="116"/>
      <c r="EOS40" s="85" t="s">
        <v>141</v>
      </c>
      <c r="EOT40" s="116"/>
      <c r="EOU40" s="116"/>
      <c r="EOV40" s="116"/>
      <c r="EOW40" s="85" t="s">
        <v>141</v>
      </c>
      <c r="EOX40" s="116"/>
      <c r="EOY40" s="116"/>
      <c r="EOZ40" s="116"/>
      <c r="EPA40" s="85" t="s">
        <v>141</v>
      </c>
      <c r="EPB40" s="116"/>
      <c r="EPC40" s="116"/>
      <c r="EPD40" s="116"/>
      <c r="EPE40" s="85" t="s">
        <v>141</v>
      </c>
      <c r="EPF40" s="116"/>
      <c r="EPG40" s="116"/>
      <c r="EPH40" s="116"/>
      <c r="EPI40" s="85" t="s">
        <v>141</v>
      </c>
      <c r="EPJ40" s="116"/>
      <c r="EPK40" s="116"/>
      <c r="EPL40" s="116"/>
      <c r="EPM40" s="85" t="s">
        <v>141</v>
      </c>
      <c r="EPN40" s="116"/>
      <c r="EPO40" s="116"/>
      <c r="EPP40" s="116"/>
      <c r="EPQ40" s="85" t="s">
        <v>141</v>
      </c>
      <c r="EPR40" s="116"/>
      <c r="EPS40" s="116"/>
      <c r="EPT40" s="116"/>
      <c r="EPU40" s="85" t="s">
        <v>141</v>
      </c>
      <c r="EPV40" s="116"/>
      <c r="EPW40" s="116"/>
      <c r="EPX40" s="116"/>
      <c r="EPY40" s="85" t="s">
        <v>141</v>
      </c>
      <c r="EPZ40" s="116"/>
      <c r="EQA40" s="116"/>
      <c r="EQB40" s="116"/>
      <c r="EQC40" s="85" t="s">
        <v>141</v>
      </c>
      <c r="EQD40" s="116"/>
      <c r="EQE40" s="116"/>
      <c r="EQF40" s="116"/>
      <c r="EQG40" s="85" t="s">
        <v>141</v>
      </c>
      <c r="EQH40" s="116"/>
      <c r="EQI40" s="116"/>
      <c r="EQJ40" s="116"/>
      <c r="EQK40" s="85" t="s">
        <v>141</v>
      </c>
      <c r="EQL40" s="116"/>
      <c r="EQM40" s="116"/>
      <c r="EQN40" s="116"/>
      <c r="EQO40" s="85" t="s">
        <v>141</v>
      </c>
      <c r="EQP40" s="116"/>
      <c r="EQQ40" s="116"/>
      <c r="EQR40" s="116"/>
      <c r="EQS40" s="85" t="s">
        <v>141</v>
      </c>
      <c r="EQT40" s="116"/>
      <c r="EQU40" s="116"/>
      <c r="EQV40" s="116"/>
      <c r="EQW40" s="85" t="s">
        <v>141</v>
      </c>
      <c r="EQX40" s="116"/>
      <c r="EQY40" s="116"/>
      <c r="EQZ40" s="116"/>
      <c r="ERA40" s="85" t="s">
        <v>141</v>
      </c>
      <c r="ERB40" s="116"/>
      <c r="ERC40" s="116"/>
      <c r="ERD40" s="116"/>
      <c r="ERE40" s="85" t="s">
        <v>141</v>
      </c>
      <c r="ERF40" s="116"/>
      <c r="ERG40" s="116"/>
      <c r="ERH40" s="116"/>
      <c r="ERI40" s="85" t="s">
        <v>141</v>
      </c>
      <c r="ERJ40" s="116"/>
      <c r="ERK40" s="116"/>
      <c r="ERL40" s="116"/>
      <c r="ERM40" s="85" t="s">
        <v>141</v>
      </c>
      <c r="ERN40" s="116"/>
      <c r="ERO40" s="116"/>
      <c r="ERP40" s="116"/>
      <c r="ERQ40" s="85" t="s">
        <v>141</v>
      </c>
      <c r="ERR40" s="116"/>
      <c r="ERS40" s="116"/>
      <c r="ERT40" s="116"/>
      <c r="ERU40" s="85" t="s">
        <v>141</v>
      </c>
      <c r="ERV40" s="116"/>
      <c r="ERW40" s="116"/>
      <c r="ERX40" s="116"/>
      <c r="ERY40" s="85" t="s">
        <v>141</v>
      </c>
      <c r="ERZ40" s="116"/>
      <c r="ESA40" s="116"/>
      <c r="ESB40" s="116"/>
      <c r="ESC40" s="85" t="s">
        <v>141</v>
      </c>
      <c r="ESD40" s="116"/>
      <c r="ESE40" s="116"/>
      <c r="ESF40" s="116"/>
      <c r="ESG40" s="85" t="s">
        <v>141</v>
      </c>
      <c r="ESH40" s="116"/>
      <c r="ESI40" s="116"/>
      <c r="ESJ40" s="116"/>
      <c r="ESK40" s="85" t="s">
        <v>141</v>
      </c>
      <c r="ESL40" s="116"/>
      <c r="ESM40" s="116"/>
      <c r="ESN40" s="116"/>
      <c r="ESO40" s="85" t="s">
        <v>141</v>
      </c>
      <c r="ESP40" s="116"/>
      <c r="ESQ40" s="116"/>
      <c r="ESR40" s="116"/>
      <c r="ESS40" s="85" t="s">
        <v>141</v>
      </c>
      <c r="EST40" s="116"/>
      <c r="ESU40" s="116"/>
      <c r="ESV40" s="116"/>
      <c r="ESW40" s="85" t="s">
        <v>141</v>
      </c>
      <c r="ESX40" s="116"/>
      <c r="ESY40" s="116"/>
      <c r="ESZ40" s="116"/>
      <c r="ETA40" s="85" t="s">
        <v>141</v>
      </c>
      <c r="ETB40" s="116"/>
      <c r="ETC40" s="116"/>
      <c r="ETD40" s="116"/>
      <c r="ETE40" s="85" t="s">
        <v>141</v>
      </c>
      <c r="ETF40" s="116"/>
      <c r="ETG40" s="116"/>
      <c r="ETH40" s="116"/>
      <c r="ETI40" s="85" t="s">
        <v>141</v>
      </c>
      <c r="ETJ40" s="116"/>
      <c r="ETK40" s="116"/>
      <c r="ETL40" s="116"/>
      <c r="ETM40" s="85" t="s">
        <v>141</v>
      </c>
      <c r="ETN40" s="116"/>
      <c r="ETO40" s="116"/>
      <c r="ETP40" s="116"/>
      <c r="ETQ40" s="85" t="s">
        <v>141</v>
      </c>
      <c r="ETR40" s="116"/>
      <c r="ETS40" s="116"/>
      <c r="ETT40" s="116"/>
      <c r="ETU40" s="85" t="s">
        <v>141</v>
      </c>
      <c r="ETV40" s="116"/>
      <c r="ETW40" s="116"/>
      <c r="ETX40" s="116"/>
      <c r="ETY40" s="85" t="s">
        <v>141</v>
      </c>
      <c r="ETZ40" s="116"/>
      <c r="EUA40" s="116"/>
      <c r="EUB40" s="116"/>
      <c r="EUC40" s="85" t="s">
        <v>141</v>
      </c>
      <c r="EUD40" s="116"/>
      <c r="EUE40" s="116"/>
      <c r="EUF40" s="116"/>
      <c r="EUG40" s="85" t="s">
        <v>141</v>
      </c>
      <c r="EUH40" s="116"/>
      <c r="EUI40" s="116"/>
      <c r="EUJ40" s="116"/>
      <c r="EUK40" s="85" t="s">
        <v>141</v>
      </c>
      <c r="EUL40" s="116"/>
      <c r="EUM40" s="116"/>
      <c r="EUN40" s="116"/>
      <c r="EUO40" s="85" t="s">
        <v>141</v>
      </c>
      <c r="EUP40" s="116"/>
      <c r="EUQ40" s="116"/>
      <c r="EUR40" s="116"/>
      <c r="EUS40" s="85" t="s">
        <v>141</v>
      </c>
      <c r="EUT40" s="116"/>
      <c r="EUU40" s="116"/>
      <c r="EUV40" s="116"/>
      <c r="EUW40" s="85" t="s">
        <v>141</v>
      </c>
      <c r="EUX40" s="116"/>
      <c r="EUY40" s="116"/>
      <c r="EUZ40" s="116"/>
      <c r="EVA40" s="85" t="s">
        <v>141</v>
      </c>
      <c r="EVB40" s="116"/>
      <c r="EVC40" s="116"/>
      <c r="EVD40" s="116"/>
      <c r="EVE40" s="85" t="s">
        <v>141</v>
      </c>
      <c r="EVF40" s="116"/>
      <c r="EVG40" s="116"/>
      <c r="EVH40" s="116"/>
      <c r="EVI40" s="85" t="s">
        <v>141</v>
      </c>
      <c r="EVJ40" s="116"/>
      <c r="EVK40" s="116"/>
      <c r="EVL40" s="116"/>
      <c r="EVM40" s="85" t="s">
        <v>141</v>
      </c>
      <c r="EVN40" s="116"/>
      <c r="EVO40" s="116"/>
      <c r="EVP40" s="116"/>
      <c r="EVQ40" s="85" t="s">
        <v>141</v>
      </c>
      <c r="EVR40" s="116"/>
      <c r="EVS40" s="116"/>
      <c r="EVT40" s="116"/>
      <c r="EVU40" s="85" t="s">
        <v>141</v>
      </c>
      <c r="EVV40" s="116"/>
      <c r="EVW40" s="116"/>
      <c r="EVX40" s="116"/>
      <c r="EVY40" s="85" t="s">
        <v>141</v>
      </c>
      <c r="EVZ40" s="116"/>
      <c r="EWA40" s="116"/>
      <c r="EWB40" s="116"/>
      <c r="EWC40" s="85" t="s">
        <v>141</v>
      </c>
      <c r="EWD40" s="116"/>
      <c r="EWE40" s="116"/>
      <c r="EWF40" s="116"/>
      <c r="EWG40" s="85" t="s">
        <v>141</v>
      </c>
      <c r="EWH40" s="116"/>
      <c r="EWI40" s="116"/>
      <c r="EWJ40" s="116"/>
      <c r="EWK40" s="85" t="s">
        <v>141</v>
      </c>
      <c r="EWL40" s="116"/>
      <c r="EWM40" s="116"/>
      <c r="EWN40" s="116"/>
      <c r="EWO40" s="85" t="s">
        <v>141</v>
      </c>
      <c r="EWP40" s="116"/>
      <c r="EWQ40" s="116"/>
      <c r="EWR40" s="116"/>
      <c r="EWS40" s="85" t="s">
        <v>141</v>
      </c>
      <c r="EWT40" s="116"/>
      <c r="EWU40" s="116"/>
      <c r="EWV40" s="116"/>
      <c r="EWW40" s="85" t="s">
        <v>141</v>
      </c>
      <c r="EWX40" s="116"/>
      <c r="EWY40" s="116"/>
      <c r="EWZ40" s="116"/>
      <c r="EXA40" s="85" t="s">
        <v>141</v>
      </c>
      <c r="EXB40" s="116"/>
      <c r="EXC40" s="116"/>
      <c r="EXD40" s="116"/>
      <c r="EXE40" s="85" t="s">
        <v>141</v>
      </c>
      <c r="EXF40" s="116"/>
      <c r="EXG40" s="116"/>
      <c r="EXH40" s="116"/>
      <c r="EXI40" s="85" t="s">
        <v>141</v>
      </c>
      <c r="EXJ40" s="116"/>
      <c r="EXK40" s="116"/>
      <c r="EXL40" s="116"/>
      <c r="EXM40" s="85" t="s">
        <v>141</v>
      </c>
      <c r="EXN40" s="116"/>
      <c r="EXO40" s="116"/>
      <c r="EXP40" s="116"/>
      <c r="EXQ40" s="85" t="s">
        <v>141</v>
      </c>
      <c r="EXR40" s="116"/>
      <c r="EXS40" s="116"/>
      <c r="EXT40" s="116"/>
      <c r="EXU40" s="85" t="s">
        <v>141</v>
      </c>
      <c r="EXV40" s="116"/>
      <c r="EXW40" s="116"/>
      <c r="EXX40" s="116"/>
      <c r="EXY40" s="85" t="s">
        <v>141</v>
      </c>
      <c r="EXZ40" s="116"/>
      <c r="EYA40" s="116"/>
      <c r="EYB40" s="116"/>
      <c r="EYC40" s="85" t="s">
        <v>141</v>
      </c>
      <c r="EYD40" s="116"/>
      <c r="EYE40" s="116"/>
      <c r="EYF40" s="116"/>
      <c r="EYG40" s="85" t="s">
        <v>141</v>
      </c>
      <c r="EYH40" s="116"/>
      <c r="EYI40" s="116"/>
      <c r="EYJ40" s="116"/>
      <c r="EYK40" s="85" t="s">
        <v>141</v>
      </c>
      <c r="EYL40" s="116"/>
      <c r="EYM40" s="116"/>
      <c r="EYN40" s="116"/>
      <c r="EYO40" s="85" t="s">
        <v>141</v>
      </c>
      <c r="EYP40" s="116"/>
      <c r="EYQ40" s="116"/>
      <c r="EYR40" s="116"/>
      <c r="EYS40" s="85" t="s">
        <v>141</v>
      </c>
      <c r="EYT40" s="116"/>
      <c r="EYU40" s="116"/>
      <c r="EYV40" s="116"/>
      <c r="EYW40" s="85" t="s">
        <v>141</v>
      </c>
      <c r="EYX40" s="116"/>
      <c r="EYY40" s="116"/>
      <c r="EYZ40" s="116"/>
      <c r="EZA40" s="85" t="s">
        <v>141</v>
      </c>
      <c r="EZB40" s="116"/>
      <c r="EZC40" s="116"/>
      <c r="EZD40" s="116"/>
      <c r="EZE40" s="85" t="s">
        <v>141</v>
      </c>
      <c r="EZF40" s="116"/>
      <c r="EZG40" s="116"/>
      <c r="EZH40" s="116"/>
      <c r="EZI40" s="85" t="s">
        <v>141</v>
      </c>
      <c r="EZJ40" s="116"/>
      <c r="EZK40" s="116"/>
      <c r="EZL40" s="116"/>
      <c r="EZM40" s="85" t="s">
        <v>141</v>
      </c>
      <c r="EZN40" s="116"/>
      <c r="EZO40" s="116"/>
      <c r="EZP40" s="116"/>
      <c r="EZQ40" s="85" t="s">
        <v>141</v>
      </c>
      <c r="EZR40" s="116"/>
      <c r="EZS40" s="116"/>
      <c r="EZT40" s="116"/>
      <c r="EZU40" s="85" t="s">
        <v>141</v>
      </c>
      <c r="EZV40" s="116"/>
      <c r="EZW40" s="116"/>
      <c r="EZX40" s="116"/>
      <c r="EZY40" s="85" t="s">
        <v>141</v>
      </c>
      <c r="EZZ40" s="116"/>
      <c r="FAA40" s="116"/>
      <c r="FAB40" s="116"/>
      <c r="FAC40" s="85" t="s">
        <v>141</v>
      </c>
      <c r="FAD40" s="116"/>
      <c r="FAE40" s="116"/>
      <c r="FAF40" s="116"/>
      <c r="FAG40" s="85" t="s">
        <v>141</v>
      </c>
      <c r="FAH40" s="116"/>
      <c r="FAI40" s="116"/>
      <c r="FAJ40" s="116"/>
      <c r="FAK40" s="85" t="s">
        <v>141</v>
      </c>
      <c r="FAL40" s="116"/>
      <c r="FAM40" s="116"/>
      <c r="FAN40" s="116"/>
      <c r="FAO40" s="85" t="s">
        <v>141</v>
      </c>
      <c r="FAP40" s="116"/>
      <c r="FAQ40" s="116"/>
      <c r="FAR40" s="116"/>
      <c r="FAS40" s="85" t="s">
        <v>141</v>
      </c>
      <c r="FAT40" s="116"/>
      <c r="FAU40" s="116"/>
      <c r="FAV40" s="116"/>
      <c r="FAW40" s="85" t="s">
        <v>141</v>
      </c>
      <c r="FAX40" s="116"/>
      <c r="FAY40" s="116"/>
      <c r="FAZ40" s="116"/>
      <c r="FBA40" s="85" t="s">
        <v>141</v>
      </c>
      <c r="FBB40" s="116"/>
      <c r="FBC40" s="116"/>
      <c r="FBD40" s="116"/>
      <c r="FBE40" s="85" t="s">
        <v>141</v>
      </c>
      <c r="FBF40" s="116"/>
      <c r="FBG40" s="116"/>
      <c r="FBH40" s="116"/>
      <c r="FBI40" s="85" t="s">
        <v>141</v>
      </c>
      <c r="FBJ40" s="116"/>
      <c r="FBK40" s="116"/>
      <c r="FBL40" s="116"/>
      <c r="FBM40" s="85" t="s">
        <v>141</v>
      </c>
      <c r="FBN40" s="116"/>
      <c r="FBO40" s="116"/>
      <c r="FBP40" s="116"/>
      <c r="FBQ40" s="85" t="s">
        <v>141</v>
      </c>
      <c r="FBR40" s="116"/>
      <c r="FBS40" s="116"/>
      <c r="FBT40" s="116"/>
      <c r="FBU40" s="85" t="s">
        <v>141</v>
      </c>
      <c r="FBV40" s="116"/>
      <c r="FBW40" s="116"/>
      <c r="FBX40" s="116"/>
      <c r="FBY40" s="85" t="s">
        <v>141</v>
      </c>
      <c r="FBZ40" s="116"/>
      <c r="FCA40" s="116"/>
      <c r="FCB40" s="116"/>
      <c r="FCC40" s="85" t="s">
        <v>141</v>
      </c>
      <c r="FCD40" s="116"/>
      <c r="FCE40" s="116"/>
      <c r="FCF40" s="116"/>
      <c r="FCG40" s="85" t="s">
        <v>141</v>
      </c>
      <c r="FCH40" s="116"/>
      <c r="FCI40" s="116"/>
      <c r="FCJ40" s="116"/>
      <c r="FCK40" s="85" t="s">
        <v>141</v>
      </c>
      <c r="FCL40" s="116"/>
      <c r="FCM40" s="116"/>
      <c r="FCN40" s="116"/>
      <c r="FCO40" s="85" t="s">
        <v>141</v>
      </c>
      <c r="FCP40" s="116"/>
      <c r="FCQ40" s="116"/>
      <c r="FCR40" s="116"/>
      <c r="FCS40" s="85" t="s">
        <v>141</v>
      </c>
      <c r="FCT40" s="116"/>
      <c r="FCU40" s="116"/>
      <c r="FCV40" s="116"/>
      <c r="FCW40" s="85" t="s">
        <v>141</v>
      </c>
      <c r="FCX40" s="116"/>
      <c r="FCY40" s="116"/>
      <c r="FCZ40" s="116"/>
      <c r="FDA40" s="85" t="s">
        <v>141</v>
      </c>
      <c r="FDB40" s="116"/>
      <c r="FDC40" s="116"/>
      <c r="FDD40" s="116"/>
      <c r="FDE40" s="85" t="s">
        <v>141</v>
      </c>
      <c r="FDF40" s="116"/>
      <c r="FDG40" s="116"/>
      <c r="FDH40" s="116"/>
      <c r="FDI40" s="85" t="s">
        <v>141</v>
      </c>
      <c r="FDJ40" s="116"/>
      <c r="FDK40" s="116"/>
      <c r="FDL40" s="116"/>
      <c r="FDM40" s="85" t="s">
        <v>141</v>
      </c>
      <c r="FDN40" s="116"/>
      <c r="FDO40" s="116"/>
      <c r="FDP40" s="116"/>
      <c r="FDQ40" s="85" t="s">
        <v>141</v>
      </c>
      <c r="FDR40" s="116"/>
      <c r="FDS40" s="116"/>
      <c r="FDT40" s="116"/>
      <c r="FDU40" s="85" t="s">
        <v>141</v>
      </c>
      <c r="FDV40" s="116"/>
      <c r="FDW40" s="116"/>
      <c r="FDX40" s="116"/>
      <c r="FDY40" s="85" t="s">
        <v>141</v>
      </c>
      <c r="FDZ40" s="116"/>
      <c r="FEA40" s="116"/>
      <c r="FEB40" s="116"/>
      <c r="FEC40" s="85" t="s">
        <v>141</v>
      </c>
      <c r="FED40" s="116"/>
      <c r="FEE40" s="116"/>
      <c r="FEF40" s="116"/>
      <c r="FEG40" s="85" t="s">
        <v>141</v>
      </c>
      <c r="FEH40" s="116"/>
      <c r="FEI40" s="116"/>
      <c r="FEJ40" s="116"/>
      <c r="FEK40" s="85" t="s">
        <v>141</v>
      </c>
      <c r="FEL40" s="116"/>
      <c r="FEM40" s="116"/>
      <c r="FEN40" s="116"/>
      <c r="FEO40" s="85" t="s">
        <v>141</v>
      </c>
      <c r="FEP40" s="116"/>
      <c r="FEQ40" s="116"/>
      <c r="FER40" s="116"/>
      <c r="FES40" s="85" t="s">
        <v>141</v>
      </c>
      <c r="FET40" s="116"/>
      <c r="FEU40" s="116"/>
      <c r="FEV40" s="116"/>
      <c r="FEW40" s="85" t="s">
        <v>141</v>
      </c>
      <c r="FEX40" s="116"/>
      <c r="FEY40" s="116"/>
      <c r="FEZ40" s="116"/>
      <c r="FFA40" s="85" t="s">
        <v>141</v>
      </c>
      <c r="FFB40" s="116"/>
      <c r="FFC40" s="116"/>
      <c r="FFD40" s="116"/>
      <c r="FFE40" s="85" t="s">
        <v>141</v>
      </c>
      <c r="FFF40" s="116"/>
      <c r="FFG40" s="116"/>
      <c r="FFH40" s="116"/>
      <c r="FFI40" s="85" t="s">
        <v>141</v>
      </c>
      <c r="FFJ40" s="116"/>
      <c r="FFK40" s="116"/>
      <c r="FFL40" s="116"/>
      <c r="FFM40" s="85" t="s">
        <v>141</v>
      </c>
      <c r="FFN40" s="116"/>
      <c r="FFO40" s="116"/>
      <c r="FFP40" s="116"/>
      <c r="FFQ40" s="85" t="s">
        <v>141</v>
      </c>
      <c r="FFR40" s="116"/>
      <c r="FFS40" s="116"/>
      <c r="FFT40" s="116"/>
      <c r="FFU40" s="85" t="s">
        <v>141</v>
      </c>
      <c r="FFV40" s="116"/>
      <c r="FFW40" s="116"/>
      <c r="FFX40" s="116"/>
      <c r="FFY40" s="85" t="s">
        <v>141</v>
      </c>
      <c r="FFZ40" s="116"/>
      <c r="FGA40" s="116"/>
      <c r="FGB40" s="116"/>
      <c r="FGC40" s="85" t="s">
        <v>141</v>
      </c>
      <c r="FGD40" s="116"/>
      <c r="FGE40" s="116"/>
      <c r="FGF40" s="116"/>
      <c r="FGG40" s="85" t="s">
        <v>141</v>
      </c>
      <c r="FGH40" s="116"/>
      <c r="FGI40" s="116"/>
      <c r="FGJ40" s="116"/>
      <c r="FGK40" s="85" t="s">
        <v>141</v>
      </c>
      <c r="FGL40" s="116"/>
      <c r="FGM40" s="116"/>
      <c r="FGN40" s="116"/>
      <c r="FGO40" s="85" t="s">
        <v>141</v>
      </c>
      <c r="FGP40" s="116"/>
      <c r="FGQ40" s="116"/>
      <c r="FGR40" s="116"/>
      <c r="FGS40" s="85" t="s">
        <v>141</v>
      </c>
      <c r="FGT40" s="116"/>
      <c r="FGU40" s="116"/>
      <c r="FGV40" s="116"/>
      <c r="FGW40" s="85" t="s">
        <v>141</v>
      </c>
      <c r="FGX40" s="116"/>
      <c r="FGY40" s="116"/>
      <c r="FGZ40" s="116"/>
      <c r="FHA40" s="85" t="s">
        <v>141</v>
      </c>
      <c r="FHB40" s="116"/>
      <c r="FHC40" s="116"/>
      <c r="FHD40" s="116"/>
      <c r="FHE40" s="85" t="s">
        <v>141</v>
      </c>
      <c r="FHF40" s="116"/>
      <c r="FHG40" s="116"/>
      <c r="FHH40" s="116"/>
      <c r="FHI40" s="85" t="s">
        <v>141</v>
      </c>
      <c r="FHJ40" s="116"/>
      <c r="FHK40" s="116"/>
      <c r="FHL40" s="116"/>
      <c r="FHM40" s="85" t="s">
        <v>141</v>
      </c>
      <c r="FHN40" s="116"/>
      <c r="FHO40" s="116"/>
      <c r="FHP40" s="116"/>
      <c r="FHQ40" s="85" t="s">
        <v>141</v>
      </c>
      <c r="FHR40" s="116"/>
      <c r="FHS40" s="116"/>
      <c r="FHT40" s="116"/>
      <c r="FHU40" s="85" t="s">
        <v>141</v>
      </c>
      <c r="FHV40" s="116"/>
      <c r="FHW40" s="116"/>
      <c r="FHX40" s="116"/>
      <c r="FHY40" s="85" t="s">
        <v>141</v>
      </c>
      <c r="FHZ40" s="116"/>
      <c r="FIA40" s="116"/>
      <c r="FIB40" s="116"/>
      <c r="FIC40" s="85" t="s">
        <v>141</v>
      </c>
      <c r="FID40" s="116"/>
      <c r="FIE40" s="116"/>
      <c r="FIF40" s="116"/>
      <c r="FIG40" s="85" t="s">
        <v>141</v>
      </c>
      <c r="FIH40" s="116"/>
      <c r="FII40" s="116"/>
      <c r="FIJ40" s="116"/>
      <c r="FIK40" s="85" t="s">
        <v>141</v>
      </c>
      <c r="FIL40" s="116"/>
      <c r="FIM40" s="116"/>
      <c r="FIN40" s="116"/>
      <c r="FIO40" s="85" t="s">
        <v>141</v>
      </c>
      <c r="FIP40" s="116"/>
      <c r="FIQ40" s="116"/>
      <c r="FIR40" s="116"/>
      <c r="FIS40" s="85" t="s">
        <v>141</v>
      </c>
      <c r="FIT40" s="116"/>
      <c r="FIU40" s="116"/>
      <c r="FIV40" s="116"/>
      <c r="FIW40" s="85" t="s">
        <v>141</v>
      </c>
      <c r="FIX40" s="116"/>
      <c r="FIY40" s="116"/>
      <c r="FIZ40" s="116"/>
      <c r="FJA40" s="85" t="s">
        <v>141</v>
      </c>
      <c r="FJB40" s="116"/>
      <c r="FJC40" s="116"/>
      <c r="FJD40" s="116"/>
      <c r="FJE40" s="85" t="s">
        <v>141</v>
      </c>
      <c r="FJF40" s="116"/>
      <c r="FJG40" s="116"/>
      <c r="FJH40" s="116"/>
      <c r="FJI40" s="85" t="s">
        <v>141</v>
      </c>
      <c r="FJJ40" s="116"/>
      <c r="FJK40" s="116"/>
      <c r="FJL40" s="116"/>
      <c r="FJM40" s="85" t="s">
        <v>141</v>
      </c>
      <c r="FJN40" s="116"/>
      <c r="FJO40" s="116"/>
      <c r="FJP40" s="116"/>
      <c r="FJQ40" s="85" t="s">
        <v>141</v>
      </c>
      <c r="FJR40" s="116"/>
      <c r="FJS40" s="116"/>
      <c r="FJT40" s="116"/>
      <c r="FJU40" s="85" t="s">
        <v>141</v>
      </c>
      <c r="FJV40" s="116"/>
      <c r="FJW40" s="116"/>
      <c r="FJX40" s="116"/>
      <c r="FJY40" s="85" t="s">
        <v>141</v>
      </c>
      <c r="FJZ40" s="116"/>
      <c r="FKA40" s="116"/>
      <c r="FKB40" s="116"/>
      <c r="FKC40" s="85" t="s">
        <v>141</v>
      </c>
      <c r="FKD40" s="116"/>
      <c r="FKE40" s="116"/>
      <c r="FKF40" s="116"/>
      <c r="FKG40" s="85" t="s">
        <v>141</v>
      </c>
      <c r="FKH40" s="116"/>
      <c r="FKI40" s="116"/>
      <c r="FKJ40" s="116"/>
      <c r="FKK40" s="85" t="s">
        <v>141</v>
      </c>
      <c r="FKL40" s="116"/>
      <c r="FKM40" s="116"/>
      <c r="FKN40" s="116"/>
      <c r="FKO40" s="85" t="s">
        <v>141</v>
      </c>
      <c r="FKP40" s="116"/>
      <c r="FKQ40" s="116"/>
      <c r="FKR40" s="116"/>
      <c r="FKS40" s="85" t="s">
        <v>141</v>
      </c>
      <c r="FKT40" s="116"/>
      <c r="FKU40" s="116"/>
      <c r="FKV40" s="116"/>
      <c r="FKW40" s="85" t="s">
        <v>141</v>
      </c>
      <c r="FKX40" s="116"/>
      <c r="FKY40" s="116"/>
      <c r="FKZ40" s="116"/>
      <c r="FLA40" s="85" t="s">
        <v>141</v>
      </c>
      <c r="FLB40" s="116"/>
      <c r="FLC40" s="116"/>
      <c r="FLD40" s="116"/>
      <c r="FLE40" s="85" t="s">
        <v>141</v>
      </c>
      <c r="FLF40" s="116"/>
      <c r="FLG40" s="116"/>
      <c r="FLH40" s="116"/>
      <c r="FLI40" s="85" t="s">
        <v>141</v>
      </c>
      <c r="FLJ40" s="116"/>
      <c r="FLK40" s="116"/>
      <c r="FLL40" s="116"/>
      <c r="FLM40" s="85" t="s">
        <v>141</v>
      </c>
      <c r="FLN40" s="116"/>
      <c r="FLO40" s="116"/>
      <c r="FLP40" s="116"/>
      <c r="FLQ40" s="85" t="s">
        <v>141</v>
      </c>
      <c r="FLR40" s="116"/>
      <c r="FLS40" s="116"/>
      <c r="FLT40" s="116"/>
      <c r="FLU40" s="85" t="s">
        <v>141</v>
      </c>
      <c r="FLV40" s="116"/>
      <c r="FLW40" s="116"/>
      <c r="FLX40" s="116"/>
      <c r="FLY40" s="85" t="s">
        <v>141</v>
      </c>
      <c r="FLZ40" s="116"/>
      <c r="FMA40" s="116"/>
      <c r="FMB40" s="116"/>
      <c r="FMC40" s="85" t="s">
        <v>141</v>
      </c>
      <c r="FMD40" s="116"/>
      <c r="FME40" s="116"/>
      <c r="FMF40" s="116"/>
      <c r="FMG40" s="85" t="s">
        <v>141</v>
      </c>
      <c r="FMH40" s="116"/>
      <c r="FMI40" s="116"/>
      <c r="FMJ40" s="116"/>
      <c r="FMK40" s="85" t="s">
        <v>141</v>
      </c>
      <c r="FML40" s="116"/>
      <c r="FMM40" s="116"/>
      <c r="FMN40" s="116"/>
      <c r="FMO40" s="85" t="s">
        <v>141</v>
      </c>
      <c r="FMP40" s="116"/>
      <c r="FMQ40" s="116"/>
      <c r="FMR40" s="116"/>
      <c r="FMS40" s="85" t="s">
        <v>141</v>
      </c>
      <c r="FMT40" s="116"/>
      <c r="FMU40" s="116"/>
      <c r="FMV40" s="116"/>
      <c r="FMW40" s="85" t="s">
        <v>141</v>
      </c>
      <c r="FMX40" s="116"/>
      <c r="FMY40" s="116"/>
      <c r="FMZ40" s="116"/>
      <c r="FNA40" s="85" t="s">
        <v>141</v>
      </c>
      <c r="FNB40" s="116"/>
      <c r="FNC40" s="116"/>
      <c r="FND40" s="116"/>
      <c r="FNE40" s="85" t="s">
        <v>141</v>
      </c>
      <c r="FNF40" s="116"/>
      <c r="FNG40" s="116"/>
      <c r="FNH40" s="116"/>
      <c r="FNI40" s="85" t="s">
        <v>141</v>
      </c>
      <c r="FNJ40" s="116"/>
      <c r="FNK40" s="116"/>
      <c r="FNL40" s="116"/>
      <c r="FNM40" s="85" t="s">
        <v>141</v>
      </c>
      <c r="FNN40" s="116"/>
      <c r="FNO40" s="116"/>
      <c r="FNP40" s="116"/>
      <c r="FNQ40" s="85" t="s">
        <v>141</v>
      </c>
      <c r="FNR40" s="116"/>
      <c r="FNS40" s="116"/>
      <c r="FNT40" s="116"/>
      <c r="FNU40" s="85" t="s">
        <v>141</v>
      </c>
      <c r="FNV40" s="116"/>
      <c r="FNW40" s="116"/>
      <c r="FNX40" s="116"/>
      <c r="FNY40" s="85" t="s">
        <v>141</v>
      </c>
      <c r="FNZ40" s="116"/>
      <c r="FOA40" s="116"/>
      <c r="FOB40" s="116"/>
      <c r="FOC40" s="85" t="s">
        <v>141</v>
      </c>
      <c r="FOD40" s="116"/>
      <c r="FOE40" s="116"/>
      <c r="FOF40" s="116"/>
      <c r="FOG40" s="85" t="s">
        <v>141</v>
      </c>
      <c r="FOH40" s="116"/>
      <c r="FOI40" s="116"/>
      <c r="FOJ40" s="116"/>
      <c r="FOK40" s="85" t="s">
        <v>141</v>
      </c>
      <c r="FOL40" s="116"/>
      <c r="FOM40" s="116"/>
      <c r="FON40" s="116"/>
      <c r="FOO40" s="85" t="s">
        <v>141</v>
      </c>
      <c r="FOP40" s="116"/>
      <c r="FOQ40" s="116"/>
      <c r="FOR40" s="116"/>
      <c r="FOS40" s="85" t="s">
        <v>141</v>
      </c>
      <c r="FOT40" s="116"/>
      <c r="FOU40" s="116"/>
      <c r="FOV40" s="116"/>
      <c r="FOW40" s="85" t="s">
        <v>141</v>
      </c>
      <c r="FOX40" s="116"/>
      <c r="FOY40" s="116"/>
      <c r="FOZ40" s="116"/>
      <c r="FPA40" s="85" t="s">
        <v>141</v>
      </c>
      <c r="FPB40" s="116"/>
      <c r="FPC40" s="116"/>
      <c r="FPD40" s="116"/>
      <c r="FPE40" s="85" t="s">
        <v>141</v>
      </c>
      <c r="FPF40" s="116"/>
      <c r="FPG40" s="116"/>
      <c r="FPH40" s="116"/>
      <c r="FPI40" s="85" t="s">
        <v>141</v>
      </c>
      <c r="FPJ40" s="116"/>
      <c r="FPK40" s="116"/>
      <c r="FPL40" s="116"/>
      <c r="FPM40" s="85" t="s">
        <v>141</v>
      </c>
      <c r="FPN40" s="116"/>
      <c r="FPO40" s="116"/>
      <c r="FPP40" s="116"/>
      <c r="FPQ40" s="85" t="s">
        <v>141</v>
      </c>
      <c r="FPR40" s="116"/>
      <c r="FPS40" s="116"/>
      <c r="FPT40" s="116"/>
      <c r="FPU40" s="85" t="s">
        <v>141</v>
      </c>
      <c r="FPV40" s="116"/>
      <c r="FPW40" s="116"/>
      <c r="FPX40" s="116"/>
      <c r="FPY40" s="85" t="s">
        <v>141</v>
      </c>
      <c r="FPZ40" s="116"/>
      <c r="FQA40" s="116"/>
      <c r="FQB40" s="116"/>
      <c r="FQC40" s="85" t="s">
        <v>141</v>
      </c>
      <c r="FQD40" s="116"/>
      <c r="FQE40" s="116"/>
      <c r="FQF40" s="116"/>
      <c r="FQG40" s="85" t="s">
        <v>141</v>
      </c>
      <c r="FQH40" s="116"/>
      <c r="FQI40" s="116"/>
      <c r="FQJ40" s="116"/>
      <c r="FQK40" s="85" t="s">
        <v>141</v>
      </c>
      <c r="FQL40" s="116"/>
      <c r="FQM40" s="116"/>
      <c r="FQN40" s="116"/>
      <c r="FQO40" s="85" t="s">
        <v>141</v>
      </c>
      <c r="FQP40" s="116"/>
      <c r="FQQ40" s="116"/>
      <c r="FQR40" s="116"/>
      <c r="FQS40" s="85" t="s">
        <v>141</v>
      </c>
      <c r="FQT40" s="116"/>
      <c r="FQU40" s="116"/>
      <c r="FQV40" s="116"/>
      <c r="FQW40" s="85" t="s">
        <v>141</v>
      </c>
      <c r="FQX40" s="116"/>
      <c r="FQY40" s="116"/>
      <c r="FQZ40" s="116"/>
      <c r="FRA40" s="85" t="s">
        <v>141</v>
      </c>
      <c r="FRB40" s="116"/>
      <c r="FRC40" s="116"/>
      <c r="FRD40" s="116"/>
      <c r="FRE40" s="85" t="s">
        <v>141</v>
      </c>
      <c r="FRF40" s="116"/>
      <c r="FRG40" s="116"/>
      <c r="FRH40" s="116"/>
      <c r="FRI40" s="85" t="s">
        <v>141</v>
      </c>
      <c r="FRJ40" s="116"/>
      <c r="FRK40" s="116"/>
      <c r="FRL40" s="116"/>
      <c r="FRM40" s="85" t="s">
        <v>141</v>
      </c>
      <c r="FRN40" s="116"/>
      <c r="FRO40" s="116"/>
      <c r="FRP40" s="116"/>
      <c r="FRQ40" s="85" t="s">
        <v>141</v>
      </c>
      <c r="FRR40" s="116"/>
      <c r="FRS40" s="116"/>
      <c r="FRT40" s="116"/>
      <c r="FRU40" s="85" t="s">
        <v>141</v>
      </c>
      <c r="FRV40" s="116"/>
      <c r="FRW40" s="116"/>
      <c r="FRX40" s="116"/>
      <c r="FRY40" s="85" t="s">
        <v>141</v>
      </c>
      <c r="FRZ40" s="116"/>
      <c r="FSA40" s="116"/>
      <c r="FSB40" s="116"/>
      <c r="FSC40" s="85" t="s">
        <v>141</v>
      </c>
      <c r="FSD40" s="116"/>
      <c r="FSE40" s="116"/>
      <c r="FSF40" s="116"/>
      <c r="FSG40" s="85" t="s">
        <v>141</v>
      </c>
      <c r="FSH40" s="116"/>
      <c r="FSI40" s="116"/>
      <c r="FSJ40" s="116"/>
      <c r="FSK40" s="85" t="s">
        <v>141</v>
      </c>
      <c r="FSL40" s="116"/>
      <c r="FSM40" s="116"/>
      <c r="FSN40" s="116"/>
      <c r="FSO40" s="85" t="s">
        <v>141</v>
      </c>
      <c r="FSP40" s="116"/>
      <c r="FSQ40" s="116"/>
      <c r="FSR40" s="116"/>
      <c r="FSS40" s="85" t="s">
        <v>141</v>
      </c>
      <c r="FST40" s="116"/>
      <c r="FSU40" s="116"/>
      <c r="FSV40" s="116"/>
      <c r="FSW40" s="85" t="s">
        <v>141</v>
      </c>
      <c r="FSX40" s="116"/>
      <c r="FSY40" s="116"/>
      <c r="FSZ40" s="116"/>
      <c r="FTA40" s="85" t="s">
        <v>141</v>
      </c>
      <c r="FTB40" s="116"/>
      <c r="FTC40" s="116"/>
      <c r="FTD40" s="116"/>
      <c r="FTE40" s="85" t="s">
        <v>141</v>
      </c>
      <c r="FTF40" s="116"/>
      <c r="FTG40" s="116"/>
      <c r="FTH40" s="116"/>
      <c r="FTI40" s="85" t="s">
        <v>141</v>
      </c>
      <c r="FTJ40" s="116"/>
      <c r="FTK40" s="116"/>
      <c r="FTL40" s="116"/>
      <c r="FTM40" s="85" t="s">
        <v>141</v>
      </c>
      <c r="FTN40" s="116"/>
      <c r="FTO40" s="116"/>
      <c r="FTP40" s="116"/>
      <c r="FTQ40" s="85" t="s">
        <v>141</v>
      </c>
      <c r="FTR40" s="116"/>
      <c r="FTS40" s="116"/>
      <c r="FTT40" s="116"/>
      <c r="FTU40" s="85" t="s">
        <v>141</v>
      </c>
      <c r="FTV40" s="116"/>
      <c r="FTW40" s="116"/>
      <c r="FTX40" s="116"/>
      <c r="FTY40" s="85" t="s">
        <v>141</v>
      </c>
      <c r="FTZ40" s="116"/>
      <c r="FUA40" s="116"/>
      <c r="FUB40" s="116"/>
      <c r="FUC40" s="85" t="s">
        <v>141</v>
      </c>
      <c r="FUD40" s="116"/>
      <c r="FUE40" s="116"/>
      <c r="FUF40" s="116"/>
      <c r="FUG40" s="85" t="s">
        <v>141</v>
      </c>
      <c r="FUH40" s="116"/>
      <c r="FUI40" s="116"/>
      <c r="FUJ40" s="116"/>
      <c r="FUK40" s="85" t="s">
        <v>141</v>
      </c>
      <c r="FUL40" s="116"/>
      <c r="FUM40" s="116"/>
      <c r="FUN40" s="116"/>
      <c r="FUO40" s="85" t="s">
        <v>141</v>
      </c>
      <c r="FUP40" s="116"/>
      <c r="FUQ40" s="116"/>
      <c r="FUR40" s="116"/>
      <c r="FUS40" s="85" t="s">
        <v>141</v>
      </c>
      <c r="FUT40" s="116"/>
      <c r="FUU40" s="116"/>
      <c r="FUV40" s="116"/>
      <c r="FUW40" s="85" t="s">
        <v>141</v>
      </c>
      <c r="FUX40" s="116"/>
      <c r="FUY40" s="116"/>
      <c r="FUZ40" s="116"/>
      <c r="FVA40" s="85" t="s">
        <v>141</v>
      </c>
      <c r="FVB40" s="116"/>
      <c r="FVC40" s="116"/>
      <c r="FVD40" s="116"/>
      <c r="FVE40" s="85" t="s">
        <v>141</v>
      </c>
      <c r="FVF40" s="116"/>
      <c r="FVG40" s="116"/>
      <c r="FVH40" s="116"/>
      <c r="FVI40" s="85" t="s">
        <v>141</v>
      </c>
      <c r="FVJ40" s="116"/>
      <c r="FVK40" s="116"/>
      <c r="FVL40" s="116"/>
      <c r="FVM40" s="85" t="s">
        <v>141</v>
      </c>
      <c r="FVN40" s="116"/>
      <c r="FVO40" s="116"/>
      <c r="FVP40" s="116"/>
      <c r="FVQ40" s="85" t="s">
        <v>141</v>
      </c>
      <c r="FVR40" s="116"/>
      <c r="FVS40" s="116"/>
      <c r="FVT40" s="116"/>
      <c r="FVU40" s="85" t="s">
        <v>141</v>
      </c>
      <c r="FVV40" s="116"/>
      <c r="FVW40" s="116"/>
      <c r="FVX40" s="116"/>
      <c r="FVY40" s="85" t="s">
        <v>141</v>
      </c>
      <c r="FVZ40" s="116"/>
      <c r="FWA40" s="116"/>
      <c r="FWB40" s="116"/>
      <c r="FWC40" s="85" t="s">
        <v>141</v>
      </c>
      <c r="FWD40" s="116"/>
      <c r="FWE40" s="116"/>
      <c r="FWF40" s="116"/>
      <c r="FWG40" s="85" t="s">
        <v>141</v>
      </c>
      <c r="FWH40" s="116"/>
      <c r="FWI40" s="116"/>
      <c r="FWJ40" s="116"/>
      <c r="FWK40" s="85" t="s">
        <v>141</v>
      </c>
      <c r="FWL40" s="116"/>
      <c r="FWM40" s="116"/>
      <c r="FWN40" s="116"/>
      <c r="FWO40" s="85" t="s">
        <v>141</v>
      </c>
      <c r="FWP40" s="116"/>
      <c r="FWQ40" s="116"/>
      <c r="FWR40" s="116"/>
      <c r="FWS40" s="85" t="s">
        <v>141</v>
      </c>
      <c r="FWT40" s="116"/>
      <c r="FWU40" s="116"/>
      <c r="FWV40" s="116"/>
      <c r="FWW40" s="85" t="s">
        <v>141</v>
      </c>
      <c r="FWX40" s="116"/>
      <c r="FWY40" s="116"/>
      <c r="FWZ40" s="116"/>
      <c r="FXA40" s="85" t="s">
        <v>141</v>
      </c>
      <c r="FXB40" s="116"/>
      <c r="FXC40" s="116"/>
      <c r="FXD40" s="116"/>
      <c r="FXE40" s="85" t="s">
        <v>141</v>
      </c>
      <c r="FXF40" s="116"/>
      <c r="FXG40" s="116"/>
      <c r="FXH40" s="116"/>
      <c r="FXI40" s="85" t="s">
        <v>141</v>
      </c>
      <c r="FXJ40" s="116"/>
      <c r="FXK40" s="116"/>
      <c r="FXL40" s="116"/>
      <c r="FXM40" s="85" t="s">
        <v>141</v>
      </c>
      <c r="FXN40" s="116"/>
      <c r="FXO40" s="116"/>
      <c r="FXP40" s="116"/>
      <c r="FXQ40" s="85" t="s">
        <v>141</v>
      </c>
      <c r="FXR40" s="116"/>
      <c r="FXS40" s="116"/>
      <c r="FXT40" s="116"/>
      <c r="FXU40" s="85" t="s">
        <v>141</v>
      </c>
      <c r="FXV40" s="116"/>
      <c r="FXW40" s="116"/>
      <c r="FXX40" s="116"/>
      <c r="FXY40" s="85" t="s">
        <v>141</v>
      </c>
      <c r="FXZ40" s="116"/>
      <c r="FYA40" s="116"/>
      <c r="FYB40" s="116"/>
      <c r="FYC40" s="85" t="s">
        <v>141</v>
      </c>
      <c r="FYD40" s="116"/>
      <c r="FYE40" s="116"/>
      <c r="FYF40" s="116"/>
      <c r="FYG40" s="85" t="s">
        <v>141</v>
      </c>
      <c r="FYH40" s="116"/>
      <c r="FYI40" s="116"/>
      <c r="FYJ40" s="116"/>
      <c r="FYK40" s="85" t="s">
        <v>141</v>
      </c>
      <c r="FYL40" s="116"/>
      <c r="FYM40" s="116"/>
      <c r="FYN40" s="116"/>
      <c r="FYO40" s="85" t="s">
        <v>141</v>
      </c>
      <c r="FYP40" s="116"/>
      <c r="FYQ40" s="116"/>
      <c r="FYR40" s="116"/>
      <c r="FYS40" s="85" t="s">
        <v>141</v>
      </c>
      <c r="FYT40" s="116"/>
      <c r="FYU40" s="116"/>
      <c r="FYV40" s="116"/>
      <c r="FYW40" s="85" t="s">
        <v>141</v>
      </c>
      <c r="FYX40" s="116"/>
      <c r="FYY40" s="116"/>
      <c r="FYZ40" s="116"/>
      <c r="FZA40" s="85" t="s">
        <v>141</v>
      </c>
      <c r="FZB40" s="116"/>
      <c r="FZC40" s="116"/>
      <c r="FZD40" s="116"/>
      <c r="FZE40" s="85" t="s">
        <v>141</v>
      </c>
      <c r="FZF40" s="116"/>
      <c r="FZG40" s="116"/>
      <c r="FZH40" s="116"/>
      <c r="FZI40" s="85" t="s">
        <v>141</v>
      </c>
      <c r="FZJ40" s="116"/>
      <c r="FZK40" s="116"/>
      <c r="FZL40" s="116"/>
      <c r="FZM40" s="85" t="s">
        <v>141</v>
      </c>
      <c r="FZN40" s="116"/>
      <c r="FZO40" s="116"/>
      <c r="FZP40" s="116"/>
      <c r="FZQ40" s="85" t="s">
        <v>141</v>
      </c>
      <c r="FZR40" s="116"/>
      <c r="FZS40" s="116"/>
      <c r="FZT40" s="116"/>
      <c r="FZU40" s="85" t="s">
        <v>141</v>
      </c>
      <c r="FZV40" s="116"/>
      <c r="FZW40" s="116"/>
      <c r="FZX40" s="116"/>
      <c r="FZY40" s="85" t="s">
        <v>141</v>
      </c>
      <c r="FZZ40" s="116"/>
      <c r="GAA40" s="116"/>
      <c r="GAB40" s="116"/>
      <c r="GAC40" s="85" t="s">
        <v>141</v>
      </c>
      <c r="GAD40" s="116"/>
      <c r="GAE40" s="116"/>
      <c r="GAF40" s="116"/>
      <c r="GAG40" s="85" t="s">
        <v>141</v>
      </c>
      <c r="GAH40" s="116"/>
      <c r="GAI40" s="116"/>
      <c r="GAJ40" s="116"/>
      <c r="GAK40" s="85" t="s">
        <v>141</v>
      </c>
      <c r="GAL40" s="116"/>
      <c r="GAM40" s="116"/>
      <c r="GAN40" s="116"/>
      <c r="GAO40" s="85" t="s">
        <v>141</v>
      </c>
      <c r="GAP40" s="116"/>
      <c r="GAQ40" s="116"/>
      <c r="GAR40" s="116"/>
      <c r="GAS40" s="85" t="s">
        <v>141</v>
      </c>
      <c r="GAT40" s="116"/>
      <c r="GAU40" s="116"/>
      <c r="GAV40" s="116"/>
      <c r="GAW40" s="85" t="s">
        <v>141</v>
      </c>
      <c r="GAX40" s="116"/>
      <c r="GAY40" s="116"/>
      <c r="GAZ40" s="116"/>
      <c r="GBA40" s="85" t="s">
        <v>141</v>
      </c>
      <c r="GBB40" s="116"/>
      <c r="GBC40" s="116"/>
      <c r="GBD40" s="116"/>
      <c r="GBE40" s="85" t="s">
        <v>141</v>
      </c>
      <c r="GBF40" s="116"/>
      <c r="GBG40" s="116"/>
      <c r="GBH40" s="116"/>
      <c r="GBI40" s="85" t="s">
        <v>141</v>
      </c>
      <c r="GBJ40" s="116"/>
      <c r="GBK40" s="116"/>
      <c r="GBL40" s="116"/>
      <c r="GBM40" s="85" t="s">
        <v>141</v>
      </c>
      <c r="GBN40" s="116"/>
      <c r="GBO40" s="116"/>
      <c r="GBP40" s="116"/>
      <c r="GBQ40" s="85" t="s">
        <v>141</v>
      </c>
      <c r="GBR40" s="116"/>
      <c r="GBS40" s="116"/>
      <c r="GBT40" s="116"/>
      <c r="GBU40" s="85" t="s">
        <v>141</v>
      </c>
      <c r="GBV40" s="116"/>
      <c r="GBW40" s="116"/>
      <c r="GBX40" s="116"/>
      <c r="GBY40" s="85" t="s">
        <v>141</v>
      </c>
      <c r="GBZ40" s="116"/>
      <c r="GCA40" s="116"/>
      <c r="GCB40" s="116"/>
      <c r="GCC40" s="85" t="s">
        <v>141</v>
      </c>
      <c r="GCD40" s="116"/>
      <c r="GCE40" s="116"/>
      <c r="GCF40" s="116"/>
      <c r="GCG40" s="85" t="s">
        <v>141</v>
      </c>
      <c r="GCH40" s="116"/>
      <c r="GCI40" s="116"/>
      <c r="GCJ40" s="116"/>
      <c r="GCK40" s="85" t="s">
        <v>141</v>
      </c>
      <c r="GCL40" s="116"/>
      <c r="GCM40" s="116"/>
      <c r="GCN40" s="116"/>
      <c r="GCO40" s="85" t="s">
        <v>141</v>
      </c>
      <c r="GCP40" s="116"/>
      <c r="GCQ40" s="116"/>
      <c r="GCR40" s="116"/>
      <c r="GCS40" s="85" t="s">
        <v>141</v>
      </c>
      <c r="GCT40" s="116"/>
      <c r="GCU40" s="116"/>
      <c r="GCV40" s="116"/>
      <c r="GCW40" s="85" t="s">
        <v>141</v>
      </c>
      <c r="GCX40" s="116"/>
      <c r="GCY40" s="116"/>
      <c r="GCZ40" s="116"/>
      <c r="GDA40" s="85" t="s">
        <v>141</v>
      </c>
      <c r="GDB40" s="116"/>
      <c r="GDC40" s="116"/>
      <c r="GDD40" s="116"/>
      <c r="GDE40" s="85" t="s">
        <v>141</v>
      </c>
      <c r="GDF40" s="116"/>
      <c r="GDG40" s="116"/>
      <c r="GDH40" s="116"/>
      <c r="GDI40" s="85" t="s">
        <v>141</v>
      </c>
      <c r="GDJ40" s="116"/>
      <c r="GDK40" s="116"/>
      <c r="GDL40" s="116"/>
      <c r="GDM40" s="85" t="s">
        <v>141</v>
      </c>
      <c r="GDN40" s="116"/>
      <c r="GDO40" s="116"/>
      <c r="GDP40" s="116"/>
      <c r="GDQ40" s="85" t="s">
        <v>141</v>
      </c>
      <c r="GDR40" s="116"/>
      <c r="GDS40" s="116"/>
      <c r="GDT40" s="116"/>
      <c r="GDU40" s="85" t="s">
        <v>141</v>
      </c>
      <c r="GDV40" s="116"/>
      <c r="GDW40" s="116"/>
      <c r="GDX40" s="116"/>
      <c r="GDY40" s="85" t="s">
        <v>141</v>
      </c>
      <c r="GDZ40" s="116"/>
      <c r="GEA40" s="116"/>
      <c r="GEB40" s="116"/>
      <c r="GEC40" s="85" t="s">
        <v>141</v>
      </c>
      <c r="GED40" s="116"/>
      <c r="GEE40" s="116"/>
      <c r="GEF40" s="116"/>
      <c r="GEG40" s="85" t="s">
        <v>141</v>
      </c>
      <c r="GEH40" s="116"/>
      <c r="GEI40" s="116"/>
      <c r="GEJ40" s="116"/>
      <c r="GEK40" s="85" t="s">
        <v>141</v>
      </c>
      <c r="GEL40" s="116"/>
      <c r="GEM40" s="116"/>
      <c r="GEN40" s="116"/>
      <c r="GEO40" s="85" t="s">
        <v>141</v>
      </c>
      <c r="GEP40" s="116"/>
      <c r="GEQ40" s="116"/>
      <c r="GER40" s="116"/>
      <c r="GES40" s="85" t="s">
        <v>141</v>
      </c>
      <c r="GET40" s="116"/>
      <c r="GEU40" s="116"/>
      <c r="GEV40" s="116"/>
      <c r="GEW40" s="85" t="s">
        <v>141</v>
      </c>
      <c r="GEX40" s="116"/>
      <c r="GEY40" s="116"/>
      <c r="GEZ40" s="116"/>
      <c r="GFA40" s="85" t="s">
        <v>141</v>
      </c>
      <c r="GFB40" s="116"/>
      <c r="GFC40" s="116"/>
      <c r="GFD40" s="116"/>
      <c r="GFE40" s="85" t="s">
        <v>141</v>
      </c>
      <c r="GFF40" s="116"/>
      <c r="GFG40" s="116"/>
      <c r="GFH40" s="116"/>
      <c r="GFI40" s="85" t="s">
        <v>141</v>
      </c>
      <c r="GFJ40" s="116"/>
      <c r="GFK40" s="116"/>
      <c r="GFL40" s="116"/>
      <c r="GFM40" s="85" t="s">
        <v>141</v>
      </c>
      <c r="GFN40" s="116"/>
      <c r="GFO40" s="116"/>
      <c r="GFP40" s="116"/>
      <c r="GFQ40" s="85" t="s">
        <v>141</v>
      </c>
      <c r="GFR40" s="116"/>
      <c r="GFS40" s="116"/>
      <c r="GFT40" s="116"/>
      <c r="GFU40" s="85" t="s">
        <v>141</v>
      </c>
      <c r="GFV40" s="116"/>
      <c r="GFW40" s="116"/>
      <c r="GFX40" s="116"/>
      <c r="GFY40" s="85" t="s">
        <v>141</v>
      </c>
      <c r="GFZ40" s="116"/>
      <c r="GGA40" s="116"/>
      <c r="GGB40" s="116"/>
      <c r="GGC40" s="85" t="s">
        <v>141</v>
      </c>
      <c r="GGD40" s="116"/>
      <c r="GGE40" s="116"/>
      <c r="GGF40" s="116"/>
      <c r="GGG40" s="85" t="s">
        <v>141</v>
      </c>
      <c r="GGH40" s="116"/>
      <c r="GGI40" s="116"/>
      <c r="GGJ40" s="116"/>
      <c r="GGK40" s="85" t="s">
        <v>141</v>
      </c>
      <c r="GGL40" s="116"/>
      <c r="GGM40" s="116"/>
      <c r="GGN40" s="116"/>
      <c r="GGO40" s="85" t="s">
        <v>141</v>
      </c>
      <c r="GGP40" s="116"/>
      <c r="GGQ40" s="116"/>
      <c r="GGR40" s="116"/>
      <c r="GGS40" s="85" t="s">
        <v>141</v>
      </c>
      <c r="GGT40" s="116"/>
      <c r="GGU40" s="116"/>
      <c r="GGV40" s="116"/>
      <c r="GGW40" s="85" t="s">
        <v>141</v>
      </c>
      <c r="GGX40" s="116"/>
      <c r="GGY40" s="116"/>
      <c r="GGZ40" s="116"/>
      <c r="GHA40" s="85" t="s">
        <v>141</v>
      </c>
      <c r="GHB40" s="116"/>
      <c r="GHC40" s="116"/>
      <c r="GHD40" s="116"/>
      <c r="GHE40" s="85" t="s">
        <v>141</v>
      </c>
      <c r="GHF40" s="116"/>
      <c r="GHG40" s="116"/>
      <c r="GHH40" s="116"/>
      <c r="GHI40" s="85" t="s">
        <v>141</v>
      </c>
      <c r="GHJ40" s="116"/>
      <c r="GHK40" s="116"/>
      <c r="GHL40" s="116"/>
      <c r="GHM40" s="85" t="s">
        <v>141</v>
      </c>
      <c r="GHN40" s="116"/>
      <c r="GHO40" s="116"/>
      <c r="GHP40" s="116"/>
      <c r="GHQ40" s="85" t="s">
        <v>141</v>
      </c>
      <c r="GHR40" s="116"/>
      <c r="GHS40" s="116"/>
      <c r="GHT40" s="116"/>
      <c r="GHU40" s="85" t="s">
        <v>141</v>
      </c>
      <c r="GHV40" s="116"/>
      <c r="GHW40" s="116"/>
      <c r="GHX40" s="116"/>
      <c r="GHY40" s="85" t="s">
        <v>141</v>
      </c>
      <c r="GHZ40" s="116"/>
      <c r="GIA40" s="116"/>
      <c r="GIB40" s="116"/>
      <c r="GIC40" s="85" t="s">
        <v>141</v>
      </c>
      <c r="GID40" s="116"/>
      <c r="GIE40" s="116"/>
      <c r="GIF40" s="116"/>
      <c r="GIG40" s="85" t="s">
        <v>141</v>
      </c>
      <c r="GIH40" s="116"/>
      <c r="GII40" s="116"/>
      <c r="GIJ40" s="116"/>
      <c r="GIK40" s="85" t="s">
        <v>141</v>
      </c>
      <c r="GIL40" s="116"/>
      <c r="GIM40" s="116"/>
      <c r="GIN40" s="116"/>
      <c r="GIO40" s="85" t="s">
        <v>141</v>
      </c>
      <c r="GIP40" s="116"/>
      <c r="GIQ40" s="116"/>
      <c r="GIR40" s="116"/>
      <c r="GIS40" s="85" t="s">
        <v>141</v>
      </c>
      <c r="GIT40" s="116"/>
      <c r="GIU40" s="116"/>
      <c r="GIV40" s="116"/>
      <c r="GIW40" s="85" t="s">
        <v>141</v>
      </c>
      <c r="GIX40" s="116"/>
      <c r="GIY40" s="116"/>
      <c r="GIZ40" s="116"/>
      <c r="GJA40" s="85" t="s">
        <v>141</v>
      </c>
      <c r="GJB40" s="116"/>
      <c r="GJC40" s="116"/>
      <c r="GJD40" s="116"/>
      <c r="GJE40" s="85" t="s">
        <v>141</v>
      </c>
      <c r="GJF40" s="116"/>
      <c r="GJG40" s="116"/>
      <c r="GJH40" s="116"/>
      <c r="GJI40" s="85" t="s">
        <v>141</v>
      </c>
      <c r="GJJ40" s="116"/>
      <c r="GJK40" s="116"/>
      <c r="GJL40" s="116"/>
      <c r="GJM40" s="85" t="s">
        <v>141</v>
      </c>
      <c r="GJN40" s="116"/>
      <c r="GJO40" s="116"/>
      <c r="GJP40" s="116"/>
      <c r="GJQ40" s="85" t="s">
        <v>141</v>
      </c>
      <c r="GJR40" s="116"/>
      <c r="GJS40" s="116"/>
      <c r="GJT40" s="116"/>
      <c r="GJU40" s="85" t="s">
        <v>141</v>
      </c>
      <c r="GJV40" s="116"/>
      <c r="GJW40" s="116"/>
      <c r="GJX40" s="116"/>
      <c r="GJY40" s="85" t="s">
        <v>141</v>
      </c>
      <c r="GJZ40" s="116"/>
      <c r="GKA40" s="116"/>
      <c r="GKB40" s="116"/>
      <c r="GKC40" s="85" t="s">
        <v>141</v>
      </c>
      <c r="GKD40" s="116"/>
      <c r="GKE40" s="116"/>
      <c r="GKF40" s="116"/>
      <c r="GKG40" s="85" t="s">
        <v>141</v>
      </c>
      <c r="GKH40" s="116"/>
      <c r="GKI40" s="116"/>
      <c r="GKJ40" s="116"/>
      <c r="GKK40" s="85" t="s">
        <v>141</v>
      </c>
      <c r="GKL40" s="116"/>
      <c r="GKM40" s="116"/>
      <c r="GKN40" s="116"/>
      <c r="GKO40" s="85" t="s">
        <v>141</v>
      </c>
      <c r="GKP40" s="116"/>
      <c r="GKQ40" s="116"/>
      <c r="GKR40" s="116"/>
      <c r="GKS40" s="85" t="s">
        <v>141</v>
      </c>
      <c r="GKT40" s="116"/>
      <c r="GKU40" s="116"/>
      <c r="GKV40" s="116"/>
      <c r="GKW40" s="85" t="s">
        <v>141</v>
      </c>
      <c r="GKX40" s="116"/>
      <c r="GKY40" s="116"/>
      <c r="GKZ40" s="116"/>
      <c r="GLA40" s="85" t="s">
        <v>141</v>
      </c>
      <c r="GLB40" s="116"/>
      <c r="GLC40" s="116"/>
      <c r="GLD40" s="116"/>
      <c r="GLE40" s="85" t="s">
        <v>141</v>
      </c>
      <c r="GLF40" s="116"/>
      <c r="GLG40" s="116"/>
      <c r="GLH40" s="116"/>
      <c r="GLI40" s="85" t="s">
        <v>141</v>
      </c>
      <c r="GLJ40" s="116"/>
      <c r="GLK40" s="116"/>
      <c r="GLL40" s="116"/>
      <c r="GLM40" s="85" t="s">
        <v>141</v>
      </c>
      <c r="GLN40" s="116"/>
      <c r="GLO40" s="116"/>
      <c r="GLP40" s="116"/>
      <c r="GLQ40" s="85" t="s">
        <v>141</v>
      </c>
      <c r="GLR40" s="116"/>
      <c r="GLS40" s="116"/>
      <c r="GLT40" s="116"/>
      <c r="GLU40" s="85" t="s">
        <v>141</v>
      </c>
      <c r="GLV40" s="116"/>
      <c r="GLW40" s="116"/>
      <c r="GLX40" s="116"/>
      <c r="GLY40" s="85" t="s">
        <v>141</v>
      </c>
      <c r="GLZ40" s="116"/>
      <c r="GMA40" s="116"/>
      <c r="GMB40" s="116"/>
      <c r="GMC40" s="85" t="s">
        <v>141</v>
      </c>
      <c r="GMD40" s="116"/>
      <c r="GME40" s="116"/>
      <c r="GMF40" s="116"/>
      <c r="GMG40" s="85" t="s">
        <v>141</v>
      </c>
      <c r="GMH40" s="116"/>
      <c r="GMI40" s="116"/>
      <c r="GMJ40" s="116"/>
      <c r="GMK40" s="85" t="s">
        <v>141</v>
      </c>
      <c r="GML40" s="116"/>
      <c r="GMM40" s="116"/>
      <c r="GMN40" s="116"/>
      <c r="GMO40" s="85" t="s">
        <v>141</v>
      </c>
      <c r="GMP40" s="116"/>
      <c r="GMQ40" s="116"/>
      <c r="GMR40" s="116"/>
      <c r="GMS40" s="85" t="s">
        <v>141</v>
      </c>
      <c r="GMT40" s="116"/>
      <c r="GMU40" s="116"/>
      <c r="GMV40" s="116"/>
      <c r="GMW40" s="85" t="s">
        <v>141</v>
      </c>
      <c r="GMX40" s="116"/>
      <c r="GMY40" s="116"/>
      <c r="GMZ40" s="116"/>
      <c r="GNA40" s="85" t="s">
        <v>141</v>
      </c>
      <c r="GNB40" s="116"/>
      <c r="GNC40" s="116"/>
      <c r="GND40" s="116"/>
      <c r="GNE40" s="85" t="s">
        <v>141</v>
      </c>
      <c r="GNF40" s="116"/>
      <c r="GNG40" s="116"/>
      <c r="GNH40" s="116"/>
      <c r="GNI40" s="85" t="s">
        <v>141</v>
      </c>
      <c r="GNJ40" s="116"/>
      <c r="GNK40" s="116"/>
      <c r="GNL40" s="116"/>
      <c r="GNM40" s="85" t="s">
        <v>141</v>
      </c>
      <c r="GNN40" s="116"/>
      <c r="GNO40" s="116"/>
      <c r="GNP40" s="116"/>
      <c r="GNQ40" s="85" t="s">
        <v>141</v>
      </c>
      <c r="GNR40" s="116"/>
      <c r="GNS40" s="116"/>
      <c r="GNT40" s="116"/>
      <c r="GNU40" s="85" t="s">
        <v>141</v>
      </c>
      <c r="GNV40" s="116"/>
      <c r="GNW40" s="116"/>
      <c r="GNX40" s="116"/>
      <c r="GNY40" s="85" t="s">
        <v>141</v>
      </c>
      <c r="GNZ40" s="116"/>
      <c r="GOA40" s="116"/>
      <c r="GOB40" s="116"/>
      <c r="GOC40" s="85" t="s">
        <v>141</v>
      </c>
      <c r="GOD40" s="116"/>
      <c r="GOE40" s="116"/>
      <c r="GOF40" s="116"/>
      <c r="GOG40" s="85" t="s">
        <v>141</v>
      </c>
      <c r="GOH40" s="116"/>
      <c r="GOI40" s="116"/>
      <c r="GOJ40" s="116"/>
      <c r="GOK40" s="85" t="s">
        <v>141</v>
      </c>
      <c r="GOL40" s="116"/>
      <c r="GOM40" s="116"/>
      <c r="GON40" s="116"/>
      <c r="GOO40" s="85" t="s">
        <v>141</v>
      </c>
      <c r="GOP40" s="116"/>
      <c r="GOQ40" s="116"/>
      <c r="GOR40" s="116"/>
      <c r="GOS40" s="85" t="s">
        <v>141</v>
      </c>
      <c r="GOT40" s="116"/>
      <c r="GOU40" s="116"/>
      <c r="GOV40" s="116"/>
      <c r="GOW40" s="85" t="s">
        <v>141</v>
      </c>
      <c r="GOX40" s="116"/>
      <c r="GOY40" s="116"/>
      <c r="GOZ40" s="116"/>
      <c r="GPA40" s="85" t="s">
        <v>141</v>
      </c>
      <c r="GPB40" s="116"/>
      <c r="GPC40" s="116"/>
      <c r="GPD40" s="116"/>
      <c r="GPE40" s="85" t="s">
        <v>141</v>
      </c>
      <c r="GPF40" s="116"/>
      <c r="GPG40" s="116"/>
      <c r="GPH40" s="116"/>
      <c r="GPI40" s="85" t="s">
        <v>141</v>
      </c>
      <c r="GPJ40" s="116"/>
      <c r="GPK40" s="116"/>
      <c r="GPL40" s="116"/>
      <c r="GPM40" s="85" t="s">
        <v>141</v>
      </c>
      <c r="GPN40" s="116"/>
      <c r="GPO40" s="116"/>
      <c r="GPP40" s="116"/>
      <c r="GPQ40" s="85" t="s">
        <v>141</v>
      </c>
      <c r="GPR40" s="116"/>
      <c r="GPS40" s="116"/>
      <c r="GPT40" s="116"/>
      <c r="GPU40" s="85" t="s">
        <v>141</v>
      </c>
      <c r="GPV40" s="116"/>
      <c r="GPW40" s="116"/>
      <c r="GPX40" s="116"/>
      <c r="GPY40" s="85" t="s">
        <v>141</v>
      </c>
      <c r="GPZ40" s="116"/>
      <c r="GQA40" s="116"/>
      <c r="GQB40" s="116"/>
      <c r="GQC40" s="85" t="s">
        <v>141</v>
      </c>
      <c r="GQD40" s="116"/>
      <c r="GQE40" s="116"/>
      <c r="GQF40" s="116"/>
      <c r="GQG40" s="85" t="s">
        <v>141</v>
      </c>
      <c r="GQH40" s="116"/>
      <c r="GQI40" s="116"/>
      <c r="GQJ40" s="116"/>
      <c r="GQK40" s="85" t="s">
        <v>141</v>
      </c>
      <c r="GQL40" s="116"/>
      <c r="GQM40" s="116"/>
      <c r="GQN40" s="116"/>
      <c r="GQO40" s="85" t="s">
        <v>141</v>
      </c>
      <c r="GQP40" s="116"/>
      <c r="GQQ40" s="116"/>
      <c r="GQR40" s="116"/>
      <c r="GQS40" s="85" t="s">
        <v>141</v>
      </c>
      <c r="GQT40" s="116"/>
      <c r="GQU40" s="116"/>
      <c r="GQV40" s="116"/>
      <c r="GQW40" s="85" t="s">
        <v>141</v>
      </c>
      <c r="GQX40" s="116"/>
      <c r="GQY40" s="116"/>
      <c r="GQZ40" s="116"/>
      <c r="GRA40" s="85" t="s">
        <v>141</v>
      </c>
      <c r="GRB40" s="116"/>
      <c r="GRC40" s="116"/>
      <c r="GRD40" s="116"/>
      <c r="GRE40" s="85" t="s">
        <v>141</v>
      </c>
      <c r="GRF40" s="116"/>
      <c r="GRG40" s="116"/>
      <c r="GRH40" s="116"/>
      <c r="GRI40" s="85" t="s">
        <v>141</v>
      </c>
      <c r="GRJ40" s="116"/>
      <c r="GRK40" s="116"/>
      <c r="GRL40" s="116"/>
      <c r="GRM40" s="85" t="s">
        <v>141</v>
      </c>
      <c r="GRN40" s="116"/>
      <c r="GRO40" s="116"/>
      <c r="GRP40" s="116"/>
      <c r="GRQ40" s="85" t="s">
        <v>141</v>
      </c>
      <c r="GRR40" s="116"/>
      <c r="GRS40" s="116"/>
      <c r="GRT40" s="116"/>
      <c r="GRU40" s="85" t="s">
        <v>141</v>
      </c>
      <c r="GRV40" s="116"/>
      <c r="GRW40" s="116"/>
      <c r="GRX40" s="116"/>
      <c r="GRY40" s="85" t="s">
        <v>141</v>
      </c>
      <c r="GRZ40" s="116"/>
      <c r="GSA40" s="116"/>
      <c r="GSB40" s="116"/>
      <c r="GSC40" s="85" t="s">
        <v>141</v>
      </c>
      <c r="GSD40" s="116"/>
      <c r="GSE40" s="116"/>
      <c r="GSF40" s="116"/>
      <c r="GSG40" s="85" t="s">
        <v>141</v>
      </c>
      <c r="GSH40" s="116"/>
      <c r="GSI40" s="116"/>
      <c r="GSJ40" s="116"/>
      <c r="GSK40" s="85" t="s">
        <v>141</v>
      </c>
      <c r="GSL40" s="116"/>
      <c r="GSM40" s="116"/>
      <c r="GSN40" s="116"/>
      <c r="GSO40" s="85" t="s">
        <v>141</v>
      </c>
      <c r="GSP40" s="116"/>
      <c r="GSQ40" s="116"/>
      <c r="GSR40" s="116"/>
      <c r="GSS40" s="85" t="s">
        <v>141</v>
      </c>
      <c r="GST40" s="116"/>
      <c r="GSU40" s="116"/>
      <c r="GSV40" s="116"/>
      <c r="GSW40" s="85" t="s">
        <v>141</v>
      </c>
      <c r="GSX40" s="116"/>
      <c r="GSY40" s="116"/>
      <c r="GSZ40" s="116"/>
      <c r="GTA40" s="85" t="s">
        <v>141</v>
      </c>
      <c r="GTB40" s="116"/>
      <c r="GTC40" s="116"/>
      <c r="GTD40" s="116"/>
      <c r="GTE40" s="85" t="s">
        <v>141</v>
      </c>
      <c r="GTF40" s="116"/>
      <c r="GTG40" s="116"/>
      <c r="GTH40" s="116"/>
      <c r="GTI40" s="85" t="s">
        <v>141</v>
      </c>
      <c r="GTJ40" s="116"/>
      <c r="GTK40" s="116"/>
      <c r="GTL40" s="116"/>
      <c r="GTM40" s="85" t="s">
        <v>141</v>
      </c>
      <c r="GTN40" s="116"/>
      <c r="GTO40" s="116"/>
      <c r="GTP40" s="116"/>
      <c r="GTQ40" s="85" t="s">
        <v>141</v>
      </c>
      <c r="GTR40" s="116"/>
      <c r="GTS40" s="116"/>
      <c r="GTT40" s="116"/>
      <c r="GTU40" s="85" t="s">
        <v>141</v>
      </c>
      <c r="GTV40" s="116"/>
      <c r="GTW40" s="116"/>
      <c r="GTX40" s="116"/>
      <c r="GTY40" s="85" t="s">
        <v>141</v>
      </c>
      <c r="GTZ40" s="116"/>
      <c r="GUA40" s="116"/>
      <c r="GUB40" s="116"/>
      <c r="GUC40" s="85" t="s">
        <v>141</v>
      </c>
      <c r="GUD40" s="116"/>
      <c r="GUE40" s="116"/>
      <c r="GUF40" s="116"/>
      <c r="GUG40" s="85" t="s">
        <v>141</v>
      </c>
      <c r="GUH40" s="116"/>
      <c r="GUI40" s="116"/>
      <c r="GUJ40" s="116"/>
      <c r="GUK40" s="85" t="s">
        <v>141</v>
      </c>
      <c r="GUL40" s="116"/>
      <c r="GUM40" s="116"/>
      <c r="GUN40" s="116"/>
      <c r="GUO40" s="85" t="s">
        <v>141</v>
      </c>
      <c r="GUP40" s="116"/>
      <c r="GUQ40" s="116"/>
      <c r="GUR40" s="116"/>
      <c r="GUS40" s="85" t="s">
        <v>141</v>
      </c>
      <c r="GUT40" s="116"/>
      <c r="GUU40" s="116"/>
      <c r="GUV40" s="116"/>
      <c r="GUW40" s="85" t="s">
        <v>141</v>
      </c>
      <c r="GUX40" s="116"/>
      <c r="GUY40" s="116"/>
      <c r="GUZ40" s="116"/>
      <c r="GVA40" s="85" t="s">
        <v>141</v>
      </c>
      <c r="GVB40" s="116"/>
      <c r="GVC40" s="116"/>
      <c r="GVD40" s="116"/>
      <c r="GVE40" s="85" t="s">
        <v>141</v>
      </c>
      <c r="GVF40" s="116"/>
      <c r="GVG40" s="116"/>
      <c r="GVH40" s="116"/>
      <c r="GVI40" s="85" t="s">
        <v>141</v>
      </c>
      <c r="GVJ40" s="116"/>
      <c r="GVK40" s="116"/>
      <c r="GVL40" s="116"/>
      <c r="GVM40" s="85" t="s">
        <v>141</v>
      </c>
      <c r="GVN40" s="116"/>
      <c r="GVO40" s="116"/>
      <c r="GVP40" s="116"/>
      <c r="GVQ40" s="85" t="s">
        <v>141</v>
      </c>
      <c r="GVR40" s="116"/>
      <c r="GVS40" s="116"/>
      <c r="GVT40" s="116"/>
      <c r="GVU40" s="85" t="s">
        <v>141</v>
      </c>
      <c r="GVV40" s="116"/>
      <c r="GVW40" s="116"/>
      <c r="GVX40" s="116"/>
      <c r="GVY40" s="85" t="s">
        <v>141</v>
      </c>
      <c r="GVZ40" s="116"/>
      <c r="GWA40" s="116"/>
      <c r="GWB40" s="116"/>
      <c r="GWC40" s="85" t="s">
        <v>141</v>
      </c>
      <c r="GWD40" s="116"/>
      <c r="GWE40" s="116"/>
      <c r="GWF40" s="116"/>
      <c r="GWG40" s="85" t="s">
        <v>141</v>
      </c>
      <c r="GWH40" s="116"/>
      <c r="GWI40" s="116"/>
      <c r="GWJ40" s="116"/>
      <c r="GWK40" s="85" t="s">
        <v>141</v>
      </c>
      <c r="GWL40" s="116"/>
      <c r="GWM40" s="116"/>
      <c r="GWN40" s="116"/>
      <c r="GWO40" s="85" t="s">
        <v>141</v>
      </c>
      <c r="GWP40" s="116"/>
      <c r="GWQ40" s="116"/>
      <c r="GWR40" s="116"/>
      <c r="GWS40" s="85" t="s">
        <v>141</v>
      </c>
      <c r="GWT40" s="116"/>
      <c r="GWU40" s="116"/>
      <c r="GWV40" s="116"/>
      <c r="GWW40" s="85" t="s">
        <v>141</v>
      </c>
      <c r="GWX40" s="116"/>
      <c r="GWY40" s="116"/>
      <c r="GWZ40" s="116"/>
      <c r="GXA40" s="85" t="s">
        <v>141</v>
      </c>
      <c r="GXB40" s="116"/>
      <c r="GXC40" s="116"/>
      <c r="GXD40" s="116"/>
      <c r="GXE40" s="85" t="s">
        <v>141</v>
      </c>
      <c r="GXF40" s="116"/>
      <c r="GXG40" s="116"/>
      <c r="GXH40" s="116"/>
      <c r="GXI40" s="85" t="s">
        <v>141</v>
      </c>
      <c r="GXJ40" s="116"/>
      <c r="GXK40" s="116"/>
      <c r="GXL40" s="116"/>
      <c r="GXM40" s="85" t="s">
        <v>141</v>
      </c>
      <c r="GXN40" s="116"/>
      <c r="GXO40" s="116"/>
      <c r="GXP40" s="116"/>
      <c r="GXQ40" s="85" t="s">
        <v>141</v>
      </c>
      <c r="GXR40" s="116"/>
      <c r="GXS40" s="116"/>
      <c r="GXT40" s="116"/>
      <c r="GXU40" s="85" t="s">
        <v>141</v>
      </c>
      <c r="GXV40" s="116"/>
      <c r="GXW40" s="116"/>
      <c r="GXX40" s="116"/>
      <c r="GXY40" s="85" t="s">
        <v>141</v>
      </c>
      <c r="GXZ40" s="116"/>
      <c r="GYA40" s="116"/>
      <c r="GYB40" s="116"/>
      <c r="GYC40" s="85" t="s">
        <v>141</v>
      </c>
      <c r="GYD40" s="116"/>
      <c r="GYE40" s="116"/>
      <c r="GYF40" s="116"/>
      <c r="GYG40" s="85" t="s">
        <v>141</v>
      </c>
      <c r="GYH40" s="116"/>
      <c r="GYI40" s="116"/>
      <c r="GYJ40" s="116"/>
      <c r="GYK40" s="85" t="s">
        <v>141</v>
      </c>
      <c r="GYL40" s="116"/>
      <c r="GYM40" s="116"/>
      <c r="GYN40" s="116"/>
      <c r="GYO40" s="85" t="s">
        <v>141</v>
      </c>
      <c r="GYP40" s="116"/>
      <c r="GYQ40" s="116"/>
      <c r="GYR40" s="116"/>
      <c r="GYS40" s="85" t="s">
        <v>141</v>
      </c>
      <c r="GYT40" s="116"/>
      <c r="GYU40" s="116"/>
      <c r="GYV40" s="116"/>
      <c r="GYW40" s="85" t="s">
        <v>141</v>
      </c>
      <c r="GYX40" s="116"/>
      <c r="GYY40" s="116"/>
      <c r="GYZ40" s="116"/>
      <c r="GZA40" s="85" t="s">
        <v>141</v>
      </c>
      <c r="GZB40" s="116"/>
      <c r="GZC40" s="116"/>
      <c r="GZD40" s="116"/>
      <c r="GZE40" s="85" t="s">
        <v>141</v>
      </c>
      <c r="GZF40" s="116"/>
      <c r="GZG40" s="116"/>
      <c r="GZH40" s="116"/>
      <c r="GZI40" s="85" t="s">
        <v>141</v>
      </c>
      <c r="GZJ40" s="116"/>
      <c r="GZK40" s="116"/>
      <c r="GZL40" s="116"/>
      <c r="GZM40" s="85" t="s">
        <v>141</v>
      </c>
      <c r="GZN40" s="116"/>
      <c r="GZO40" s="116"/>
      <c r="GZP40" s="116"/>
      <c r="GZQ40" s="85" t="s">
        <v>141</v>
      </c>
      <c r="GZR40" s="116"/>
      <c r="GZS40" s="116"/>
      <c r="GZT40" s="116"/>
      <c r="GZU40" s="85" t="s">
        <v>141</v>
      </c>
      <c r="GZV40" s="116"/>
      <c r="GZW40" s="116"/>
      <c r="GZX40" s="116"/>
      <c r="GZY40" s="85" t="s">
        <v>141</v>
      </c>
      <c r="GZZ40" s="116"/>
      <c r="HAA40" s="116"/>
      <c r="HAB40" s="116"/>
      <c r="HAC40" s="85" t="s">
        <v>141</v>
      </c>
      <c r="HAD40" s="116"/>
      <c r="HAE40" s="116"/>
      <c r="HAF40" s="116"/>
      <c r="HAG40" s="85" t="s">
        <v>141</v>
      </c>
      <c r="HAH40" s="116"/>
      <c r="HAI40" s="116"/>
      <c r="HAJ40" s="116"/>
      <c r="HAK40" s="85" t="s">
        <v>141</v>
      </c>
      <c r="HAL40" s="116"/>
      <c r="HAM40" s="116"/>
      <c r="HAN40" s="116"/>
      <c r="HAO40" s="85" t="s">
        <v>141</v>
      </c>
      <c r="HAP40" s="116"/>
      <c r="HAQ40" s="116"/>
      <c r="HAR40" s="116"/>
      <c r="HAS40" s="85" t="s">
        <v>141</v>
      </c>
      <c r="HAT40" s="116"/>
      <c r="HAU40" s="116"/>
      <c r="HAV40" s="116"/>
      <c r="HAW40" s="85" t="s">
        <v>141</v>
      </c>
      <c r="HAX40" s="116"/>
      <c r="HAY40" s="116"/>
      <c r="HAZ40" s="116"/>
      <c r="HBA40" s="85" t="s">
        <v>141</v>
      </c>
      <c r="HBB40" s="116"/>
      <c r="HBC40" s="116"/>
      <c r="HBD40" s="116"/>
      <c r="HBE40" s="85" t="s">
        <v>141</v>
      </c>
      <c r="HBF40" s="116"/>
      <c r="HBG40" s="116"/>
      <c r="HBH40" s="116"/>
      <c r="HBI40" s="85" t="s">
        <v>141</v>
      </c>
      <c r="HBJ40" s="116"/>
      <c r="HBK40" s="116"/>
      <c r="HBL40" s="116"/>
      <c r="HBM40" s="85" t="s">
        <v>141</v>
      </c>
      <c r="HBN40" s="116"/>
      <c r="HBO40" s="116"/>
      <c r="HBP40" s="116"/>
      <c r="HBQ40" s="85" t="s">
        <v>141</v>
      </c>
      <c r="HBR40" s="116"/>
      <c r="HBS40" s="116"/>
      <c r="HBT40" s="116"/>
      <c r="HBU40" s="85" t="s">
        <v>141</v>
      </c>
      <c r="HBV40" s="116"/>
      <c r="HBW40" s="116"/>
      <c r="HBX40" s="116"/>
      <c r="HBY40" s="85" t="s">
        <v>141</v>
      </c>
      <c r="HBZ40" s="116"/>
      <c r="HCA40" s="116"/>
      <c r="HCB40" s="116"/>
      <c r="HCC40" s="85" t="s">
        <v>141</v>
      </c>
      <c r="HCD40" s="116"/>
      <c r="HCE40" s="116"/>
      <c r="HCF40" s="116"/>
      <c r="HCG40" s="85" t="s">
        <v>141</v>
      </c>
      <c r="HCH40" s="116"/>
      <c r="HCI40" s="116"/>
      <c r="HCJ40" s="116"/>
      <c r="HCK40" s="85" t="s">
        <v>141</v>
      </c>
      <c r="HCL40" s="116"/>
      <c r="HCM40" s="116"/>
      <c r="HCN40" s="116"/>
      <c r="HCO40" s="85" t="s">
        <v>141</v>
      </c>
      <c r="HCP40" s="116"/>
      <c r="HCQ40" s="116"/>
      <c r="HCR40" s="116"/>
      <c r="HCS40" s="85" t="s">
        <v>141</v>
      </c>
      <c r="HCT40" s="116"/>
      <c r="HCU40" s="116"/>
      <c r="HCV40" s="116"/>
      <c r="HCW40" s="85" t="s">
        <v>141</v>
      </c>
      <c r="HCX40" s="116"/>
      <c r="HCY40" s="116"/>
      <c r="HCZ40" s="116"/>
      <c r="HDA40" s="85" t="s">
        <v>141</v>
      </c>
      <c r="HDB40" s="116"/>
      <c r="HDC40" s="116"/>
      <c r="HDD40" s="116"/>
      <c r="HDE40" s="85" t="s">
        <v>141</v>
      </c>
      <c r="HDF40" s="116"/>
      <c r="HDG40" s="116"/>
      <c r="HDH40" s="116"/>
      <c r="HDI40" s="85" t="s">
        <v>141</v>
      </c>
      <c r="HDJ40" s="116"/>
      <c r="HDK40" s="116"/>
      <c r="HDL40" s="116"/>
      <c r="HDM40" s="85" t="s">
        <v>141</v>
      </c>
      <c r="HDN40" s="116"/>
      <c r="HDO40" s="116"/>
      <c r="HDP40" s="116"/>
      <c r="HDQ40" s="85" t="s">
        <v>141</v>
      </c>
      <c r="HDR40" s="116"/>
      <c r="HDS40" s="116"/>
      <c r="HDT40" s="116"/>
      <c r="HDU40" s="85" t="s">
        <v>141</v>
      </c>
      <c r="HDV40" s="116"/>
      <c r="HDW40" s="116"/>
      <c r="HDX40" s="116"/>
      <c r="HDY40" s="85" t="s">
        <v>141</v>
      </c>
      <c r="HDZ40" s="116"/>
      <c r="HEA40" s="116"/>
      <c r="HEB40" s="116"/>
      <c r="HEC40" s="85" t="s">
        <v>141</v>
      </c>
      <c r="HED40" s="116"/>
      <c r="HEE40" s="116"/>
      <c r="HEF40" s="116"/>
      <c r="HEG40" s="85" t="s">
        <v>141</v>
      </c>
      <c r="HEH40" s="116"/>
      <c r="HEI40" s="116"/>
      <c r="HEJ40" s="116"/>
      <c r="HEK40" s="85" t="s">
        <v>141</v>
      </c>
      <c r="HEL40" s="116"/>
      <c r="HEM40" s="116"/>
      <c r="HEN40" s="116"/>
      <c r="HEO40" s="85" t="s">
        <v>141</v>
      </c>
      <c r="HEP40" s="116"/>
      <c r="HEQ40" s="116"/>
      <c r="HER40" s="116"/>
      <c r="HES40" s="85" t="s">
        <v>141</v>
      </c>
      <c r="HET40" s="116"/>
      <c r="HEU40" s="116"/>
      <c r="HEV40" s="116"/>
      <c r="HEW40" s="85" t="s">
        <v>141</v>
      </c>
      <c r="HEX40" s="116"/>
      <c r="HEY40" s="116"/>
      <c r="HEZ40" s="116"/>
      <c r="HFA40" s="85" t="s">
        <v>141</v>
      </c>
      <c r="HFB40" s="116"/>
      <c r="HFC40" s="116"/>
      <c r="HFD40" s="116"/>
      <c r="HFE40" s="85" t="s">
        <v>141</v>
      </c>
      <c r="HFF40" s="116"/>
      <c r="HFG40" s="116"/>
      <c r="HFH40" s="116"/>
      <c r="HFI40" s="85" t="s">
        <v>141</v>
      </c>
      <c r="HFJ40" s="116"/>
      <c r="HFK40" s="116"/>
      <c r="HFL40" s="116"/>
      <c r="HFM40" s="85" t="s">
        <v>141</v>
      </c>
      <c r="HFN40" s="116"/>
      <c r="HFO40" s="116"/>
      <c r="HFP40" s="116"/>
      <c r="HFQ40" s="85" t="s">
        <v>141</v>
      </c>
      <c r="HFR40" s="116"/>
      <c r="HFS40" s="116"/>
      <c r="HFT40" s="116"/>
      <c r="HFU40" s="85" t="s">
        <v>141</v>
      </c>
      <c r="HFV40" s="116"/>
      <c r="HFW40" s="116"/>
      <c r="HFX40" s="116"/>
      <c r="HFY40" s="85" t="s">
        <v>141</v>
      </c>
      <c r="HFZ40" s="116"/>
      <c r="HGA40" s="116"/>
      <c r="HGB40" s="116"/>
      <c r="HGC40" s="85" t="s">
        <v>141</v>
      </c>
      <c r="HGD40" s="116"/>
      <c r="HGE40" s="116"/>
      <c r="HGF40" s="116"/>
      <c r="HGG40" s="85" t="s">
        <v>141</v>
      </c>
      <c r="HGH40" s="116"/>
      <c r="HGI40" s="116"/>
      <c r="HGJ40" s="116"/>
      <c r="HGK40" s="85" t="s">
        <v>141</v>
      </c>
      <c r="HGL40" s="116"/>
      <c r="HGM40" s="116"/>
      <c r="HGN40" s="116"/>
      <c r="HGO40" s="85" t="s">
        <v>141</v>
      </c>
      <c r="HGP40" s="116"/>
      <c r="HGQ40" s="116"/>
      <c r="HGR40" s="116"/>
      <c r="HGS40" s="85" t="s">
        <v>141</v>
      </c>
      <c r="HGT40" s="116"/>
      <c r="HGU40" s="116"/>
      <c r="HGV40" s="116"/>
      <c r="HGW40" s="85" t="s">
        <v>141</v>
      </c>
      <c r="HGX40" s="116"/>
      <c r="HGY40" s="116"/>
      <c r="HGZ40" s="116"/>
      <c r="HHA40" s="85" t="s">
        <v>141</v>
      </c>
      <c r="HHB40" s="116"/>
      <c r="HHC40" s="116"/>
      <c r="HHD40" s="116"/>
      <c r="HHE40" s="85" t="s">
        <v>141</v>
      </c>
      <c r="HHF40" s="116"/>
      <c r="HHG40" s="116"/>
      <c r="HHH40" s="116"/>
      <c r="HHI40" s="85" t="s">
        <v>141</v>
      </c>
      <c r="HHJ40" s="116"/>
      <c r="HHK40" s="116"/>
      <c r="HHL40" s="116"/>
      <c r="HHM40" s="85" t="s">
        <v>141</v>
      </c>
      <c r="HHN40" s="116"/>
      <c r="HHO40" s="116"/>
      <c r="HHP40" s="116"/>
      <c r="HHQ40" s="85" t="s">
        <v>141</v>
      </c>
      <c r="HHR40" s="116"/>
      <c r="HHS40" s="116"/>
      <c r="HHT40" s="116"/>
      <c r="HHU40" s="85" t="s">
        <v>141</v>
      </c>
      <c r="HHV40" s="116"/>
      <c r="HHW40" s="116"/>
      <c r="HHX40" s="116"/>
      <c r="HHY40" s="85" t="s">
        <v>141</v>
      </c>
      <c r="HHZ40" s="116"/>
      <c r="HIA40" s="116"/>
      <c r="HIB40" s="116"/>
      <c r="HIC40" s="85" t="s">
        <v>141</v>
      </c>
      <c r="HID40" s="116"/>
      <c r="HIE40" s="116"/>
      <c r="HIF40" s="116"/>
      <c r="HIG40" s="85" t="s">
        <v>141</v>
      </c>
      <c r="HIH40" s="116"/>
      <c r="HII40" s="116"/>
      <c r="HIJ40" s="116"/>
      <c r="HIK40" s="85" t="s">
        <v>141</v>
      </c>
      <c r="HIL40" s="116"/>
      <c r="HIM40" s="116"/>
      <c r="HIN40" s="116"/>
      <c r="HIO40" s="85" t="s">
        <v>141</v>
      </c>
      <c r="HIP40" s="116"/>
      <c r="HIQ40" s="116"/>
      <c r="HIR40" s="116"/>
      <c r="HIS40" s="85" t="s">
        <v>141</v>
      </c>
      <c r="HIT40" s="116"/>
      <c r="HIU40" s="116"/>
      <c r="HIV40" s="116"/>
      <c r="HIW40" s="85" t="s">
        <v>141</v>
      </c>
      <c r="HIX40" s="116"/>
      <c r="HIY40" s="116"/>
      <c r="HIZ40" s="116"/>
      <c r="HJA40" s="85" t="s">
        <v>141</v>
      </c>
      <c r="HJB40" s="116"/>
      <c r="HJC40" s="116"/>
      <c r="HJD40" s="116"/>
      <c r="HJE40" s="85" t="s">
        <v>141</v>
      </c>
      <c r="HJF40" s="116"/>
      <c r="HJG40" s="116"/>
      <c r="HJH40" s="116"/>
      <c r="HJI40" s="85" t="s">
        <v>141</v>
      </c>
      <c r="HJJ40" s="116"/>
      <c r="HJK40" s="116"/>
      <c r="HJL40" s="116"/>
      <c r="HJM40" s="85" t="s">
        <v>141</v>
      </c>
      <c r="HJN40" s="116"/>
      <c r="HJO40" s="116"/>
      <c r="HJP40" s="116"/>
      <c r="HJQ40" s="85" t="s">
        <v>141</v>
      </c>
      <c r="HJR40" s="116"/>
      <c r="HJS40" s="116"/>
      <c r="HJT40" s="116"/>
      <c r="HJU40" s="85" t="s">
        <v>141</v>
      </c>
      <c r="HJV40" s="116"/>
      <c r="HJW40" s="116"/>
      <c r="HJX40" s="116"/>
      <c r="HJY40" s="85" t="s">
        <v>141</v>
      </c>
      <c r="HJZ40" s="116"/>
      <c r="HKA40" s="116"/>
      <c r="HKB40" s="116"/>
      <c r="HKC40" s="85" t="s">
        <v>141</v>
      </c>
      <c r="HKD40" s="116"/>
      <c r="HKE40" s="116"/>
      <c r="HKF40" s="116"/>
      <c r="HKG40" s="85" t="s">
        <v>141</v>
      </c>
      <c r="HKH40" s="116"/>
      <c r="HKI40" s="116"/>
      <c r="HKJ40" s="116"/>
      <c r="HKK40" s="85" t="s">
        <v>141</v>
      </c>
      <c r="HKL40" s="116"/>
      <c r="HKM40" s="116"/>
      <c r="HKN40" s="116"/>
      <c r="HKO40" s="85" t="s">
        <v>141</v>
      </c>
      <c r="HKP40" s="116"/>
      <c r="HKQ40" s="116"/>
      <c r="HKR40" s="116"/>
      <c r="HKS40" s="85" t="s">
        <v>141</v>
      </c>
      <c r="HKT40" s="116"/>
      <c r="HKU40" s="116"/>
      <c r="HKV40" s="116"/>
      <c r="HKW40" s="85" t="s">
        <v>141</v>
      </c>
      <c r="HKX40" s="116"/>
      <c r="HKY40" s="116"/>
      <c r="HKZ40" s="116"/>
      <c r="HLA40" s="85" t="s">
        <v>141</v>
      </c>
      <c r="HLB40" s="116"/>
      <c r="HLC40" s="116"/>
      <c r="HLD40" s="116"/>
      <c r="HLE40" s="85" t="s">
        <v>141</v>
      </c>
      <c r="HLF40" s="116"/>
      <c r="HLG40" s="116"/>
      <c r="HLH40" s="116"/>
      <c r="HLI40" s="85" t="s">
        <v>141</v>
      </c>
      <c r="HLJ40" s="116"/>
      <c r="HLK40" s="116"/>
      <c r="HLL40" s="116"/>
      <c r="HLM40" s="85" t="s">
        <v>141</v>
      </c>
      <c r="HLN40" s="116"/>
      <c r="HLO40" s="116"/>
      <c r="HLP40" s="116"/>
      <c r="HLQ40" s="85" t="s">
        <v>141</v>
      </c>
      <c r="HLR40" s="116"/>
      <c r="HLS40" s="116"/>
      <c r="HLT40" s="116"/>
      <c r="HLU40" s="85" t="s">
        <v>141</v>
      </c>
      <c r="HLV40" s="116"/>
      <c r="HLW40" s="116"/>
      <c r="HLX40" s="116"/>
      <c r="HLY40" s="85" t="s">
        <v>141</v>
      </c>
      <c r="HLZ40" s="116"/>
      <c r="HMA40" s="116"/>
      <c r="HMB40" s="116"/>
      <c r="HMC40" s="85" t="s">
        <v>141</v>
      </c>
      <c r="HMD40" s="116"/>
      <c r="HME40" s="116"/>
      <c r="HMF40" s="116"/>
      <c r="HMG40" s="85" t="s">
        <v>141</v>
      </c>
      <c r="HMH40" s="116"/>
      <c r="HMI40" s="116"/>
      <c r="HMJ40" s="116"/>
      <c r="HMK40" s="85" t="s">
        <v>141</v>
      </c>
      <c r="HML40" s="116"/>
      <c r="HMM40" s="116"/>
      <c r="HMN40" s="116"/>
      <c r="HMO40" s="85" t="s">
        <v>141</v>
      </c>
      <c r="HMP40" s="116"/>
      <c r="HMQ40" s="116"/>
      <c r="HMR40" s="116"/>
      <c r="HMS40" s="85" t="s">
        <v>141</v>
      </c>
      <c r="HMT40" s="116"/>
      <c r="HMU40" s="116"/>
      <c r="HMV40" s="116"/>
      <c r="HMW40" s="85" t="s">
        <v>141</v>
      </c>
      <c r="HMX40" s="116"/>
      <c r="HMY40" s="116"/>
      <c r="HMZ40" s="116"/>
      <c r="HNA40" s="85" t="s">
        <v>141</v>
      </c>
      <c r="HNB40" s="116"/>
      <c r="HNC40" s="116"/>
      <c r="HND40" s="116"/>
      <c r="HNE40" s="85" t="s">
        <v>141</v>
      </c>
      <c r="HNF40" s="116"/>
      <c r="HNG40" s="116"/>
      <c r="HNH40" s="116"/>
      <c r="HNI40" s="85" t="s">
        <v>141</v>
      </c>
      <c r="HNJ40" s="116"/>
      <c r="HNK40" s="116"/>
      <c r="HNL40" s="116"/>
      <c r="HNM40" s="85" t="s">
        <v>141</v>
      </c>
      <c r="HNN40" s="116"/>
      <c r="HNO40" s="116"/>
      <c r="HNP40" s="116"/>
      <c r="HNQ40" s="85" t="s">
        <v>141</v>
      </c>
      <c r="HNR40" s="116"/>
      <c r="HNS40" s="116"/>
      <c r="HNT40" s="116"/>
      <c r="HNU40" s="85" t="s">
        <v>141</v>
      </c>
      <c r="HNV40" s="116"/>
      <c r="HNW40" s="116"/>
      <c r="HNX40" s="116"/>
      <c r="HNY40" s="85" t="s">
        <v>141</v>
      </c>
      <c r="HNZ40" s="116"/>
      <c r="HOA40" s="116"/>
      <c r="HOB40" s="116"/>
      <c r="HOC40" s="85" t="s">
        <v>141</v>
      </c>
      <c r="HOD40" s="116"/>
      <c r="HOE40" s="116"/>
      <c r="HOF40" s="116"/>
      <c r="HOG40" s="85" t="s">
        <v>141</v>
      </c>
      <c r="HOH40" s="116"/>
      <c r="HOI40" s="116"/>
      <c r="HOJ40" s="116"/>
      <c r="HOK40" s="85" t="s">
        <v>141</v>
      </c>
      <c r="HOL40" s="116"/>
      <c r="HOM40" s="116"/>
      <c r="HON40" s="116"/>
      <c r="HOO40" s="85" t="s">
        <v>141</v>
      </c>
      <c r="HOP40" s="116"/>
      <c r="HOQ40" s="116"/>
      <c r="HOR40" s="116"/>
      <c r="HOS40" s="85" t="s">
        <v>141</v>
      </c>
      <c r="HOT40" s="116"/>
      <c r="HOU40" s="116"/>
      <c r="HOV40" s="116"/>
      <c r="HOW40" s="85" t="s">
        <v>141</v>
      </c>
      <c r="HOX40" s="116"/>
      <c r="HOY40" s="116"/>
      <c r="HOZ40" s="116"/>
      <c r="HPA40" s="85" t="s">
        <v>141</v>
      </c>
      <c r="HPB40" s="116"/>
      <c r="HPC40" s="116"/>
      <c r="HPD40" s="116"/>
      <c r="HPE40" s="85" t="s">
        <v>141</v>
      </c>
      <c r="HPF40" s="116"/>
      <c r="HPG40" s="116"/>
      <c r="HPH40" s="116"/>
      <c r="HPI40" s="85" t="s">
        <v>141</v>
      </c>
      <c r="HPJ40" s="116"/>
      <c r="HPK40" s="116"/>
      <c r="HPL40" s="116"/>
      <c r="HPM40" s="85" t="s">
        <v>141</v>
      </c>
      <c r="HPN40" s="116"/>
      <c r="HPO40" s="116"/>
      <c r="HPP40" s="116"/>
      <c r="HPQ40" s="85" t="s">
        <v>141</v>
      </c>
      <c r="HPR40" s="116"/>
      <c r="HPS40" s="116"/>
      <c r="HPT40" s="116"/>
      <c r="HPU40" s="85" t="s">
        <v>141</v>
      </c>
      <c r="HPV40" s="116"/>
      <c r="HPW40" s="116"/>
      <c r="HPX40" s="116"/>
      <c r="HPY40" s="85" t="s">
        <v>141</v>
      </c>
      <c r="HPZ40" s="116"/>
      <c r="HQA40" s="116"/>
      <c r="HQB40" s="116"/>
      <c r="HQC40" s="85" t="s">
        <v>141</v>
      </c>
      <c r="HQD40" s="116"/>
      <c r="HQE40" s="116"/>
      <c r="HQF40" s="116"/>
      <c r="HQG40" s="85" t="s">
        <v>141</v>
      </c>
      <c r="HQH40" s="116"/>
      <c r="HQI40" s="116"/>
      <c r="HQJ40" s="116"/>
      <c r="HQK40" s="85" t="s">
        <v>141</v>
      </c>
      <c r="HQL40" s="116"/>
      <c r="HQM40" s="116"/>
      <c r="HQN40" s="116"/>
      <c r="HQO40" s="85" t="s">
        <v>141</v>
      </c>
      <c r="HQP40" s="116"/>
      <c r="HQQ40" s="116"/>
      <c r="HQR40" s="116"/>
      <c r="HQS40" s="85" t="s">
        <v>141</v>
      </c>
      <c r="HQT40" s="116"/>
      <c r="HQU40" s="116"/>
      <c r="HQV40" s="116"/>
      <c r="HQW40" s="85" t="s">
        <v>141</v>
      </c>
      <c r="HQX40" s="116"/>
      <c r="HQY40" s="116"/>
      <c r="HQZ40" s="116"/>
      <c r="HRA40" s="85" t="s">
        <v>141</v>
      </c>
      <c r="HRB40" s="116"/>
      <c r="HRC40" s="116"/>
      <c r="HRD40" s="116"/>
      <c r="HRE40" s="85" t="s">
        <v>141</v>
      </c>
      <c r="HRF40" s="116"/>
      <c r="HRG40" s="116"/>
      <c r="HRH40" s="116"/>
      <c r="HRI40" s="85" t="s">
        <v>141</v>
      </c>
      <c r="HRJ40" s="116"/>
      <c r="HRK40" s="116"/>
      <c r="HRL40" s="116"/>
      <c r="HRM40" s="85" t="s">
        <v>141</v>
      </c>
      <c r="HRN40" s="116"/>
      <c r="HRO40" s="116"/>
      <c r="HRP40" s="116"/>
      <c r="HRQ40" s="85" t="s">
        <v>141</v>
      </c>
      <c r="HRR40" s="116"/>
      <c r="HRS40" s="116"/>
      <c r="HRT40" s="116"/>
      <c r="HRU40" s="85" t="s">
        <v>141</v>
      </c>
      <c r="HRV40" s="116"/>
      <c r="HRW40" s="116"/>
      <c r="HRX40" s="116"/>
      <c r="HRY40" s="85" t="s">
        <v>141</v>
      </c>
      <c r="HRZ40" s="116"/>
      <c r="HSA40" s="116"/>
      <c r="HSB40" s="116"/>
      <c r="HSC40" s="85" t="s">
        <v>141</v>
      </c>
      <c r="HSD40" s="116"/>
      <c r="HSE40" s="116"/>
      <c r="HSF40" s="116"/>
      <c r="HSG40" s="85" t="s">
        <v>141</v>
      </c>
      <c r="HSH40" s="116"/>
      <c r="HSI40" s="116"/>
      <c r="HSJ40" s="116"/>
      <c r="HSK40" s="85" t="s">
        <v>141</v>
      </c>
      <c r="HSL40" s="116"/>
      <c r="HSM40" s="116"/>
      <c r="HSN40" s="116"/>
      <c r="HSO40" s="85" t="s">
        <v>141</v>
      </c>
      <c r="HSP40" s="116"/>
      <c r="HSQ40" s="116"/>
      <c r="HSR40" s="116"/>
      <c r="HSS40" s="85" t="s">
        <v>141</v>
      </c>
      <c r="HST40" s="116"/>
      <c r="HSU40" s="116"/>
      <c r="HSV40" s="116"/>
      <c r="HSW40" s="85" t="s">
        <v>141</v>
      </c>
      <c r="HSX40" s="116"/>
      <c r="HSY40" s="116"/>
      <c r="HSZ40" s="116"/>
      <c r="HTA40" s="85" t="s">
        <v>141</v>
      </c>
      <c r="HTB40" s="116"/>
      <c r="HTC40" s="116"/>
      <c r="HTD40" s="116"/>
      <c r="HTE40" s="85" t="s">
        <v>141</v>
      </c>
      <c r="HTF40" s="116"/>
      <c r="HTG40" s="116"/>
      <c r="HTH40" s="116"/>
      <c r="HTI40" s="85" t="s">
        <v>141</v>
      </c>
      <c r="HTJ40" s="116"/>
      <c r="HTK40" s="116"/>
      <c r="HTL40" s="116"/>
      <c r="HTM40" s="85" t="s">
        <v>141</v>
      </c>
      <c r="HTN40" s="116"/>
      <c r="HTO40" s="116"/>
      <c r="HTP40" s="116"/>
      <c r="HTQ40" s="85" t="s">
        <v>141</v>
      </c>
      <c r="HTR40" s="116"/>
      <c r="HTS40" s="116"/>
      <c r="HTT40" s="116"/>
      <c r="HTU40" s="85" t="s">
        <v>141</v>
      </c>
      <c r="HTV40" s="116"/>
      <c r="HTW40" s="116"/>
      <c r="HTX40" s="116"/>
      <c r="HTY40" s="85" t="s">
        <v>141</v>
      </c>
      <c r="HTZ40" s="116"/>
      <c r="HUA40" s="116"/>
      <c r="HUB40" s="116"/>
      <c r="HUC40" s="85" t="s">
        <v>141</v>
      </c>
      <c r="HUD40" s="116"/>
      <c r="HUE40" s="116"/>
      <c r="HUF40" s="116"/>
      <c r="HUG40" s="85" t="s">
        <v>141</v>
      </c>
      <c r="HUH40" s="116"/>
      <c r="HUI40" s="116"/>
      <c r="HUJ40" s="116"/>
      <c r="HUK40" s="85" t="s">
        <v>141</v>
      </c>
      <c r="HUL40" s="116"/>
      <c r="HUM40" s="116"/>
      <c r="HUN40" s="116"/>
      <c r="HUO40" s="85" t="s">
        <v>141</v>
      </c>
      <c r="HUP40" s="116"/>
      <c r="HUQ40" s="116"/>
      <c r="HUR40" s="116"/>
      <c r="HUS40" s="85" t="s">
        <v>141</v>
      </c>
      <c r="HUT40" s="116"/>
      <c r="HUU40" s="116"/>
      <c r="HUV40" s="116"/>
      <c r="HUW40" s="85" t="s">
        <v>141</v>
      </c>
      <c r="HUX40" s="116"/>
      <c r="HUY40" s="116"/>
      <c r="HUZ40" s="116"/>
      <c r="HVA40" s="85" t="s">
        <v>141</v>
      </c>
      <c r="HVB40" s="116"/>
      <c r="HVC40" s="116"/>
      <c r="HVD40" s="116"/>
      <c r="HVE40" s="85" t="s">
        <v>141</v>
      </c>
      <c r="HVF40" s="116"/>
      <c r="HVG40" s="116"/>
      <c r="HVH40" s="116"/>
      <c r="HVI40" s="85" t="s">
        <v>141</v>
      </c>
      <c r="HVJ40" s="116"/>
      <c r="HVK40" s="116"/>
      <c r="HVL40" s="116"/>
      <c r="HVM40" s="85" t="s">
        <v>141</v>
      </c>
      <c r="HVN40" s="116"/>
      <c r="HVO40" s="116"/>
      <c r="HVP40" s="116"/>
      <c r="HVQ40" s="85" t="s">
        <v>141</v>
      </c>
      <c r="HVR40" s="116"/>
      <c r="HVS40" s="116"/>
      <c r="HVT40" s="116"/>
      <c r="HVU40" s="85" t="s">
        <v>141</v>
      </c>
      <c r="HVV40" s="116"/>
      <c r="HVW40" s="116"/>
      <c r="HVX40" s="116"/>
      <c r="HVY40" s="85" t="s">
        <v>141</v>
      </c>
      <c r="HVZ40" s="116"/>
      <c r="HWA40" s="116"/>
      <c r="HWB40" s="116"/>
      <c r="HWC40" s="85" t="s">
        <v>141</v>
      </c>
      <c r="HWD40" s="116"/>
      <c r="HWE40" s="116"/>
      <c r="HWF40" s="116"/>
      <c r="HWG40" s="85" t="s">
        <v>141</v>
      </c>
      <c r="HWH40" s="116"/>
      <c r="HWI40" s="116"/>
      <c r="HWJ40" s="116"/>
      <c r="HWK40" s="85" t="s">
        <v>141</v>
      </c>
      <c r="HWL40" s="116"/>
      <c r="HWM40" s="116"/>
      <c r="HWN40" s="116"/>
      <c r="HWO40" s="85" t="s">
        <v>141</v>
      </c>
      <c r="HWP40" s="116"/>
      <c r="HWQ40" s="116"/>
      <c r="HWR40" s="116"/>
      <c r="HWS40" s="85" t="s">
        <v>141</v>
      </c>
      <c r="HWT40" s="116"/>
      <c r="HWU40" s="116"/>
      <c r="HWV40" s="116"/>
      <c r="HWW40" s="85" t="s">
        <v>141</v>
      </c>
      <c r="HWX40" s="116"/>
      <c r="HWY40" s="116"/>
      <c r="HWZ40" s="116"/>
      <c r="HXA40" s="85" t="s">
        <v>141</v>
      </c>
      <c r="HXB40" s="116"/>
      <c r="HXC40" s="116"/>
      <c r="HXD40" s="116"/>
      <c r="HXE40" s="85" t="s">
        <v>141</v>
      </c>
      <c r="HXF40" s="116"/>
      <c r="HXG40" s="116"/>
      <c r="HXH40" s="116"/>
      <c r="HXI40" s="85" t="s">
        <v>141</v>
      </c>
      <c r="HXJ40" s="116"/>
      <c r="HXK40" s="116"/>
      <c r="HXL40" s="116"/>
      <c r="HXM40" s="85" t="s">
        <v>141</v>
      </c>
      <c r="HXN40" s="116"/>
      <c r="HXO40" s="116"/>
      <c r="HXP40" s="116"/>
      <c r="HXQ40" s="85" t="s">
        <v>141</v>
      </c>
      <c r="HXR40" s="116"/>
      <c r="HXS40" s="116"/>
      <c r="HXT40" s="116"/>
      <c r="HXU40" s="85" t="s">
        <v>141</v>
      </c>
      <c r="HXV40" s="116"/>
      <c r="HXW40" s="116"/>
      <c r="HXX40" s="116"/>
      <c r="HXY40" s="85" t="s">
        <v>141</v>
      </c>
      <c r="HXZ40" s="116"/>
      <c r="HYA40" s="116"/>
      <c r="HYB40" s="116"/>
      <c r="HYC40" s="85" t="s">
        <v>141</v>
      </c>
      <c r="HYD40" s="116"/>
      <c r="HYE40" s="116"/>
      <c r="HYF40" s="116"/>
      <c r="HYG40" s="85" t="s">
        <v>141</v>
      </c>
      <c r="HYH40" s="116"/>
      <c r="HYI40" s="116"/>
      <c r="HYJ40" s="116"/>
      <c r="HYK40" s="85" t="s">
        <v>141</v>
      </c>
      <c r="HYL40" s="116"/>
      <c r="HYM40" s="116"/>
      <c r="HYN40" s="116"/>
      <c r="HYO40" s="85" t="s">
        <v>141</v>
      </c>
      <c r="HYP40" s="116"/>
      <c r="HYQ40" s="116"/>
      <c r="HYR40" s="116"/>
      <c r="HYS40" s="85" t="s">
        <v>141</v>
      </c>
      <c r="HYT40" s="116"/>
      <c r="HYU40" s="116"/>
      <c r="HYV40" s="116"/>
      <c r="HYW40" s="85" t="s">
        <v>141</v>
      </c>
      <c r="HYX40" s="116"/>
      <c r="HYY40" s="116"/>
      <c r="HYZ40" s="116"/>
      <c r="HZA40" s="85" t="s">
        <v>141</v>
      </c>
      <c r="HZB40" s="116"/>
      <c r="HZC40" s="116"/>
      <c r="HZD40" s="116"/>
      <c r="HZE40" s="85" t="s">
        <v>141</v>
      </c>
      <c r="HZF40" s="116"/>
      <c r="HZG40" s="116"/>
      <c r="HZH40" s="116"/>
      <c r="HZI40" s="85" t="s">
        <v>141</v>
      </c>
      <c r="HZJ40" s="116"/>
      <c r="HZK40" s="116"/>
      <c r="HZL40" s="116"/>
      <c r="HZM40" s="85" t="s">
        <v>141</v>
      </c>
      <c r="HZN40" s="116"/>
      <c r="HZO40" s="116"/>
      <c r="HZP40" s="116"/>
      <c r="HZQ40" s="85" t="s">
        <v>141</v>
      </c>
      <c r="HZR40" s="116"/>
      <c r="HZS40" s="116"/>
      <c r="HZT40" s="116"/>
      <c r="HZU40" s="85" t="s">
        <v>141</v>
      </c>
      <c r="HZV40" s="116"/>
      <c r="HZW40" s="116"/>
      <c r="HZX40" s="116"/>
      <c r="HZY40" s="85" t="s">
        <v>141</v>
      </c>
      <c r="HZZ40" s="116"/>
      <c r="IAA40" s="116"/>
      <c r="IAB40" s="116"/>
      <c r="IAC40" s="85" t="s">
        <v>141</v>
      </c>
      <c r="IAD40" s="116"/>
      <c r="IAE40" s="116"/>
      <c r="IAF40" s="116"/>
      <c r="IAG40" s="85" t="s">
        <v>141</v>
      </c>
      <c r="IAH40" s="116"/>
      <c r="IAI40" s="116"/>
      <c r="IAJ40" s="116"/>
      <c r="IAK40" s="85" t="s">
        <v>141</v>
      </c>
      <c r="IAL40" s="116"/>
      <c r="IAM40" s="116"/>
      <c r="IAN40" s="116"/>
      <c r="IAO40" s="85" t="s">
        <v>141</v>
      </c>
      <c r="IAP40" s="116"/>
      <c r="IAQ40" s="116"/>
      <c r="IAR40" s="116"/>
      <c r="IAS40" s="85" t="s">
        <v>141</v>
      </c>
      <c r="IAT40" s="116"/>
      <c r="IAU40" s="116"/>
      <c r="IAV40" s="116"/>
      <c r="IAW40" s="85" t="s">
        <v>141</v>
      </c>
      <c r="IAX40" s="116"/>
      <c r="IAY40" s="116"/>
      <c r="IAZ40" s="116"/>
      <c r="IBA40" s="85" t="s">
        <v>141</v>
      </c>
      <c r="IBB40" s="116"/>
      <c r="IBC40" s="116"/>
      <c r="IBD40" s="116"/>
      <c r="IBE40" s="85" t="s">
        <v>141</v>
      </c>
      <c r="IBF40" s="116"/>
      <c r="IBG40" s="116"/>
      <c r="IBH40" s="116"/>
      <c r="IBI40" s="85" t="s">
        <v>141</v>
      </c>
      <c r="IBJ40" s="116"/>
      <c r="IBK40" s="116"/>
      <c r="IBL40" s="116"/>
      <c r="IBM40" s="85" t="s">
        <v>141</v>
      </c>
      <c r="IBN40" s="116"/>
      <c r="IBO40" s="116"/>
      <c r="IBP40" s="116"/>
      <c r="IBQ40" s="85" t="s">
        <v>141</v>
      </c>
      <c r="IBR40" s="116"/>
      <c r="IBS40" s="116"/>
      <c r="IBT40" s="116"/>
      <c r="IBU40" s="85" t="s">
        <v>141</v>
      </c>
      <c r="IBV40" s="116"/>
      <c r="IBW40" s="116"/>
      <c r="IBX40" s="116"/>
      <c r="IBY40" s="85" t="s">
        <v>141</v>
      </c>
      <c r="IBZ40" s="116"/>
      <c r="ICA40" s="116"/>
      <c r="ICB40" s="116"/>
      <c r="ICC40" s="85" t="s">
        <v>141</v>
      </c>
      <c r="ICD40" s="116"/>
      <c r="ICE40" s="116"/>
      <c r="ICF40" s="116"/>
      <c r="ICG40" s="85" t="s">
        <v>141</v>
      </c>
      <c r="ICH40" s="116"/>
      <c r="ICI40" s="116"/>
      <c r="ICJ40" s="116"/>
      <c r="ICK40" s="85" t="s">
        <v>141</v>
      </c>
      <c r="ICL40" s="116"/>
      <c r="ICM40" s="116"/>
      <c r="ICN40" s="116"/>
      <c r="ICO40" s="85" t="s">
        <v>141</v>
      </c>
      <c r="ICP40" s="116"/>
      <c r="ICQ40" s="116"/>
      <c r="ICR40" s="116"/>
      <c r="ICS40" s="85" t="s">
        <v>141</v>
      </c>
      <c r="ICT40" s="116"/>
      <c r="ICU40" s="116"/>
      <c r="ICV40" s="116"/>
      <c r="ICW40" s="85" t="s">
        <v>141</v>
      </c>
      <c r="ICX40" s="116"/>
      <c r="ICY40" s="116"/>
      <c r="ICZ40" s="116"/>
      <c r="IDA40" s="85" t="s">
        <v>141</v>
      </c>
      <c r="IDB40" s="116"/>
      <c r="IDC40" s="116"/>
      <c r="IDD40" s="116"/>
      <c r="IDE40" s="85" t="s">
        <v>141</v>
      </c>
      <c r="IDF40" s="116"/>
      <c r="IDG40" s="116"/>
      <c r="IDH40" s="116"/>
      <c r="IDI40" s="85" t="s">
        <v>141</v>
      </c>
      <c r="IDJ40" s="116"/>
      <c r="IDK40" s="116"/>
      <c r="IDL40" s="116"/>
      <c r="IDM40" s="85" t="s">
        <v>141</v>
      </c>
      <c r="IDN40" s="116"/>
      <c r="IDO40" s="116"/>
      <c r="IDP40" s="116"/>
      <c r="IDQ40" s="85" t="s">
        <v>141</v>
      </c>
      <c r="IDR40" s="116"/>
      <c r="IDS40" s="116"/>
      <c r="IDT40" s="116"/>
      <c r="IDU40" s="85" t="s">
        <v>141</v>
      </c>
      <c r="IDV40" s="116"/>
      <c r="IDW40" s="116"/>
      <c r="IDX40" s="116"/>
      <c r="IDY40" s="85" t="s">
        <v>141</v>
      </c>
      <c r="IDZ40" s="116"/>
      <c r="IEA40" s="116"/>
      <c r="IEB40" s="116"/>
      <c r="IEC40" s="85" t="s">
        <v>141</v>
      </c>
      <c r="IED40" s="116"/>
      <c r="IEE40" s="116"/>
      <c r="IEF40" s="116"/>
      <c r="IEG40" s="85" t="s">
        <v>141</v>
      </c>
      <c r="IEH40" s="116"/>
      <c r="IEI40" s="116"/>
      <c r="IEJ40" s="116"/>
      <c r="IEK40" s="85" t="s">
        <v>141</v>
      </c>
      <c r="IEL40" s="116"/>
      <c r="IEM40" s="116"/>
      <c r="IEN40" s="116"/>
      <c r="IEO40" s="85" t="s">
        <v>141</v>
      </c>
      <c r="IEP40" s="116"/>
      <c r="IEQ40" s="116"/>
      <c r="IER40" s="116"/>
      <c r="IES40" s="85" t="s">
        <v>141</v>
      </c>
      <c r="IET40" s="116"/>
      <c r="IEU40" s="116"/>
      <c r="IEV40" s="116"/>
      <c r="IEW40" s="85" t="s">
        <v>141</v>
      </c>
      <c r="IEX40" s="116"/>
      <c r="IEY40" s="116"/>
      <c r="IEZ40" s="116"/>
      <c r="IFA40" s="85" t="s">
        <v>141</v>
      </c>
      <c r="IFB40" s="116"/>
      <c r="IFC40" s="116"/>
      <c r="IFD40" s="116"/>
      <c r="IFE40" s="85" t="s">
        <v>141</v>
      </c>
      <c r="IFF40" s="116"/>
      <c r="IFG40" s="116"/>
      <c r="IFH40" s="116"/>
      <c r="IFI40" s="85" t="s">
        <v>141</v>
      </c>
      <c r="IFJ40" s="116"/>
      <c r="IFK40" s="116"/>
      <c r="IFL40" s="116"/>
      <c r="IFM40" s="85" t="s">
        <v>141</v>
      </c>
      <c r="IFN40" s="116"/>
      <c r="IFO40" s="116"/>
      <c r="IFP40" s="116"/>
      <c r="IFQ40" s="85" t="s">
        <v>141</v>
      </c>
      <c r="IFR40" s="116"/>
      <c r="IFS40" s="116"/>
      <c r="IFT40" s="116"/>
      <c r="IFU40" s="85" t="s">
        <v>141</v>
      </c>
      <c r="IFV40" s="116"/>
      <c r="IFW40" s="116"/>
      <c r="IFX40" s="116"/>
      <c r="IFY40" s="85" t="s">
        <v>141</v>
      </c>
      <c r="IFZ40" s="116"/>
      <c r="IGA40" s="116"/>
      <c r="IGB40" s="116"/>
      <c r="IGC40" s="85" t="s">
        <v>141</v>
      </c>
      <c r="IGD40" s="116"/>
      <c r="IGE40" s="116"/>
      <c r="IGF40" s="116"/>
      <c r="IGG40" s="85" t="s">
        <v>141</v>
      </c>
      <c r="IGH40" s="116"/>
      <c r="IGI40" s="116"/>
      <c r="IGJ40" s="116"/>
      <c r="IGK40" s="85" t="s">
        <v>141</v>
      </c>
      <c r="IGL40" s="116"/>
      <c r="IGM40" s="116"/>
      <c r="IGN40" s="116"/>
      <c r="IGO40" s="85" t="s">
        <v>141</v>
      </c>
      <c r="IGP40" s="116"/>
      <c r="IGQ40" s="116"/>
      <c r="IGR40" s="116"/>
      <c r="IGS40" s="85" t="s">
        <v>141</v>
      </c>
      <c r="IGT40" s="116"/>
      <c r="IGU40" s="116"/>
      <c r="IGV40" s="116"/>
      <c r="IGW40" s="85" t="s">
        <v>141</v>
      </c>
      <c r="IGX40" s="116"/>
      <c r="IGY40" s="116"/>
      <c r="IGZ40" s="116"/>
      <c r="IHA40" s="85" t="s">
        <v>141</v>
      </c>
      <c r="IHB40" s="116"/>
      <c r="IHC40" s="116"/>
      <c r="IHD40" s="116"/>
      <c r="IHE40" s="85" t="s">
        <v>141</v>
      </c>
      <c r="IHF40" s="116"/>
      <c r="IHG40" s="116"/>
      <c r="IHH40" s="116"/>
      <c r="IHI40" s="85" t="s">
        <v>141</v>
      </c>
      <c r="IHJ40" s="116"/>
      <c r="IHK40" s="116"/>
      <c r="IHL40" s="116"/>
      <c r="IHM40" s="85" t="s">
        <v>141</v>
      </c>
      <c r="IHN40" s="116"/>
      <c r="IHO40" s="116"/>
      <c r="IHP40" s="116"/>
      <c r="IHQ40" s="85" t="s">
        <v>141</v>
      </c>
      <c r="IHR40" s="116"/>
      <c r="IHS40" s="116"/>
      <c r="IHT40" s="116"/>
      <c r="IHU40" s="85" t="s">
        <v>141</v>
      </c>
      <c r="IHV40" s="116"/>
      <c r="IHW40" s="116"/>
      <c r="IHX40" s="116"/>
      <c r="IHY40" s="85" t="s">
        <v>141</v>
      </c>
      <c r="IHZ40" s="116"/>
      <c r="IIA40" s="116"/>
      <c r="IIB40" s="116"/>
      <c r="IIC40" s="85" t="s">
        <v>141</v>
      </c>
      <c r="IID40" s="116"/>
      <c r="IIE40" s="116"/>
      <c r="IIF40" s="116"/>
      <c r="IIG40" s="85" t="s">
        <v>141</v>
      </c>
      <c r="IIH40" s="116"/>
      <c r="III40" s="116"/>
      <c r="IIJ40" s="116"/>
      <c r="IIK40" s="85" t="s">
        <v>141</v>
      </c>
      <c r="IIL40" s="116"/>
      <c r="IIM40" s="116"/>
      <c r="IIN40" s="116"/>
      <c r="IIO40" s="85" t="s">
        <v>141</v>
      </c>
      <c r="IIP40" s="116"/>
      <c r="IIQ40" s="116"/>
      <c r="IIR40" s="116"/>
      <c r="IIS40" s="85" t="s">
        <v>141</v>
      </c>
      <c r="IIT40" s="116"/>
      <c r="IIU40" s="116"/>
      <c r="IIV40" s="116"/>
      <c r="IIW40" s="85" t="s">
        <v>141</v>
      </c>
      <c r="IIX40" s="116"/>
      <c r="IIY40" s="116"/>
      <c r="IIZ40" s="116"/>
      <c r="IJA40" s="85" t="s">
        <v>141</v>
      </c>
      <c r="IJB40" s="116"/>
      <c r="IJC40" s="116"/>
      <c r="IJD40" s="116"/>
      <c r="IJE40" s="85" t="s">
        <v>141</v>
      </c>
      <c r="IJF40" s="116"/>
      <c r="IJG40" s="116"/>
      <c r="IJH40" s="116"/>
      <c r="IJI40" s="85" t="s">
        <v>141</v>
      </c>
      <c r="IJJ40" s="116"/>
      <c r="IJK40" s="116"/>
      <c r="IJL40" s="116"/>
      <c r="IJM40" s="85" t="s">
        <v>141</v>
      </c>
      <c r="IJN40" s="116"/>
      <c r="IJO40" s="116"/>
      <c r="IJP40" s="116"/>
      <c r="IJQ40" s="85" t="s">
        <v>141</v>
      </c>
      <c r="IJR40" s="116"/>
      <c r="IJS40" s="116"/>
      <c r="IJT40" s="116"/>
      <c r="IJU40" s="85" t="s">
        <v>141</v>
      </c>
      <c r="IJV40" s="116"/>
      <c r="IJW40" s="116"/>
      <c r="IJX40" s="116"/>
      <c r="IJY40" s="85" t="s">
        <v>141</v>
      </c>
      <c r="IJZ40" s="116"/>
      <c r="IKA40" s="116"/>
      <c r="IKB40" s="116"/>
      <c r="IKC40" s="85" t="s">
        <v>141</v>
      </c>
      <c r="IKD40" s="116"/>
      <c r="IKE40" s="116"/>
      <c r="IKF40" s="116"/>
      <c r="IKG40" s="85" t="s">
        <v>141</v>
      </c>
      <c r="IKH40" s="116"/>
      <c r="IKI40" s="116"/>
      <c r="IKJ40" s="116"/>
      <c r="IKK40" s="85" t="s">
        <v>141</v>
      </c>
      <c r="IKL40" s="116"/>
      <c r="IKM40" s="116"/>
      <c r="IKN40" s="116"/>
      <c r="IKO40" s="85" t="s">
        <v>141</v>
      </c>
      <c r="IKP40" s="116"/>
      <c r="IKQ40" s="116"/>
      <c r="IKR40" s="116"/>
      <c r="IKS40" s="85" t="s">
        <v>141</v>
      </c>
      <c r="IKT40" s="116"/>
      <c r="IKU40" s="116"/>
      <c r="IKV40" s="116"/>
      <c r="IKW40" s="85" t="s">
        <v>141</v>
      </c>
      <c r="IKX40" s="116"/>
      <c r="IKY40" s="116"/>
      <c r="IKZ40" s="116"/>
      <c r="ILA40" s="85" t="s">
        <v>141</v>
      </c>
      <c r="ILB40" s="116"/>
      <c r="ILC40" s="116"/>
      <c r="ILD40" s="116"/>
      <c r="ILE40" s="85" t="s">
        <v>141</v>
      </c>
      <c r="ILF40" s="116"/>
      <c r="ILG40" s="116"/>
      <c r="ILH40" s="116"/>
      <c r="ILI40" s="85" t="s">
        <v>141</v>
      </c>
      <c r="ILJ40" s="116"/>
      <c r="ILK40" s="116"/>
      <c r="ILL40" s="116"/>
      <c r="ILM40" s="85" t="s">
        <v>141</v>
      </c>
      <c r="ILN40" s="116"/>
      <c r="ILO40" s="116"/>
      <c r="ILP40" s="116"/>
      <c r="ILQ40" s="85" t="s">
        <v>141</v>
      </c>
      <c r="ILR40" s="116"/>
      <c r="ILS40" s="116"/>
      <c r="ILT40" s="116"/>
      <c r="ILU40" s="85" t="s">
        <v>141</v>
      </c>
      <c r="ILV40" s="116"/>
      <c r="ILW40" s="116"/>
      <c r="ILX40" s="116"/>
      <c r="ILY40" s="85" t="s">
        <v>141</v>
      </c>
      <c r="ILZ40" s="116"/>
      <c r="IMA40" s="116"/>
      <c r="IMB40" s="116"/>
      <c r="IMC40" s="85" t="s">
        <v>141</v>
      </c>
      <c r="IMD40" s="116"/>
      <c r="IME40" s="116"/>
      <c r="IMF40" s="116"/>
      <c r="IMG40" s="85" t="s">
        <v>141</v>
      </c>
      <c r="IMH40" s="116"/>
      <c r="IMI40" s="116"/>
      <c r="IMJ40" s="116"/>
      <c r="IMK40" s="85" t="s">
        <v>141</v>
      </c>
      <c r="IML40" s="116"/>
      <c r="IMM40" s="116"/>
      <c r="IMN40" s="116"/>
      <c r="IMO40" s="85" t="s">
        <v>141</v>
      </c>
      <c r="IMP40" s="116"/>
      <c r="IMQ40" s="116"/>
      <c r="IMR40" s="116"/>
      <c r="IMS40" s="85" t="s">
        <v>141</v>
      </c>
      <c r="IMT40" s="116"/>
      <c r="IMU40" s="116"/>
      <c r="IMV40" s="116"/>
      <c r="IMW40" s="85" t="s">
        <v>141</v>
      </c>
      <c r="IMX40" s="116"/>
      <c r="IMY40" s="116"/>
      <c r="IMZ40" s="116"/>
      <c r="INA40" s="85" t="s">
        <v>141</v>
      </c>
      <c r="INB40" s="116"/>
      <c r="INC40" s="116"/>
      <c r="IND40" s="116"/>
      <c r="INE40" s="85" t="s">
        <v>141</v>
      </c>
      <c r="INF40" s="116"/>
      <c r="ING40" s="116"/>
      <c r="INH40" s="116"/>
      <c r="INI40" s="85" t="s">
        <v>141</v>
      </c>
      <c r="INJ40" s="116"/>
      <c r="INK40" s="116"/>
      <c r="INL40" s="116"/>
      <c r="INM40" s="85" t="s">
        <v>141</v>
      </c>
      <c r="INN40" s="116"/>
      <c r="INO40" s="116"/>
      <c r="INP40" s="116"/>
      <c r="INQ40" s="85" t="s">
        <v>141</v>
      </c>
      <c r="INR40" s="116"/>
      <c r="INS40" s="116"/>
      <c r="INT40" s="116"/>
      <c r="INU40" s="85" t="s">
        <v>141</v>
      </c>
      <c r="INV40" s="116"/>
      <c r="INW40" s="116"/>
      <c r="INX40" s="116"/>
      <c r="INY40" s="85" t="s">
        <v>141</v>
      </c>
      <c r="INZ40" s="116"/>
      <c r="IOA40" s="116"/>
      <c r="IOB40" s="116"/>
      <c r="IOC40" s="85" t="s">
        <v>141</v>
      </c>
      <c r="IOD40" s="116"/>
      <c r="IOE40" s="116"/>
      <c r="IOF40" s="116"/>
      <c r="IOG40" s="85" t="s">
        <v>141</v>
      </c>
      <c r="IOH40" s="116"/>
      <c r="IOI40" s="116"/>
      <c r="IOJ40" s="116"/>
      <c r="IOK40" s="85" t="s">
        <v>141</v>
      </c>
      <c r="IOL40" s="116"/>
      <c r="IOM40" s="116"/>
      <c r="ION40" s="116"/>
      <c r="IOO40" s="85" t="s">
        <v>141</v>
      </c>
      <c r="IOP40" s="116"/>
      <c r="IOQ40" s="116"/>
      <c r="IOR40" s="116"/>
      <c r="IOS40" s="85" t="s">
        <v>141</v>
      </c>
      <c r="IOT40" s="116"/>
      <c r="IOU40" s="116"/>
      <c r="IOV40" s="116"/>
      <c r="IOW40" s="85" t="s">
        <v>141</v>
      </c>
      <c r="IOX40" s="116"/>
      <c r="IOY40" s="116"/>
      <c r="IOZ40" s="116"/>
      <c r="IPA40" s="85" t="s">
        <v>141</v>
      </c>
      <c r="IPB40" s="116"/>
      <c r="IPC40" s="116"/>
      <c r="IPD40" s="116"/>
      <c r="IPE40" s="85" t="s">
        <v>141</v>
      </c>
      <c r="IPF40" s="116"/>
      <c r="IPG40" s="116"/>
      <c r="IPH40" s="116"/>
      <c r="IPI40" s="85" t="s">
        <v>141</v>
      </c>
      <c r="IPJ40" s="116"/>
      <c r="IPK40" s="116"/>
      <c r="IPL40" s="116"/>
      <c r="IPM40" s="85" t="s">
        <v>141</v>
      </c>
      <c r="IPN40" s="116"/>
      <c r="IPO40" s="116"/>
      <c r="IPP40" s="116"/>
      <c r="IPQ40" s="85" t="s">
        <v>141</v>
      </c>
      <c r="IPR40" s="116"/>
      <c r="IPS40" s="116"/>
      <c r="IPT40" s="116"/>
      <c r="IPU40" s="85" t="s">
        <v>141</v>
      </c>
      <c r="IPV40" s="116"/>
      <c r="IPW40" s="116"/>
      <c r="IPX40" s="116"/>
      <c r="IPY40" s="85" t="s">
        <v>141</v>
      </c>
      <c r="IPZ40" s="116"/>
      <c r="IQA40" s="116"/>
      <c r="IQB40" s="116"/>
      <c r="IQC40" s="85" t="s">
        <v>141</v>
      </c>
      <c r="IQD40" s="116"/>
      <c r="IQE40" s="116"/>
      <c r="IQF40" s="116"/>
      <c r="IQG40" s="85" t="s">
        <v>141</v>
      </c>
      <c r="IQH40" s="116"/>
      <c r="IQI40" s="116"/>
      <c r="IQJ40" s="116"/>
      <c r="IQK40" s="85" t="s">
        <v>141</v>
      </c>
      <c r="IQL40" s="116"/>
      <c r="IQM40" s="116"/>
      <c r="IQN40" s="116"/>
      <c r="IQO40" s="85" t="s">
        <v>141</v>
      </c>
      <c r="IQP40" s="116"/>
      <c r="IQQ40" s="116"/>
      <c r="IQR40" s="116"/>
      <c r="IQS40" s="85" t="s">
        <v>141</v>
      </c>
      <c r="IQT40" s="116"/>
      <c r="IQU40" s="116"/>
      <c r="IQV40" s="116"/>
      <c r="IQW40" s="85" t="s">
        <v>141</v>
      </c>
      <c r="IQX40" s="116"/>
      <c r="IQY40" s="116"/>
      <c r="IQZ40" s="116"/>
      <c r="IRA40" s="85" t="s">
        <v>141</v>
      </c>
      <c r="IRB40" s="116"/>
      <c r="IRC40" s="116"/>
      <c r="IRD40" s="116"/>
      <c r="IRE40" s="85" t="s">
        <v>141</v>
      </c>
      <c r="IRF40" s="116"/>
      <c r="IRG40" s="116"/>
      <c r="IRH40" s="116"/>
      <c r="IRI40" s="85" t="s">
        <v>141</v>
      </c>
      <c r="IRJ40" s="116"/>
      <c r="IRK40" s="116"/>
      <c r="IRL40" s="116"/>
      <c r="IRM40" s="85" t="s">
        <v>141</v>
      </c>
      <c r="IRN40" s="116"/>
      <c r="IRO40" s="116"/>
      <c r="IRP40" s="116"/>
      <c r="IRQ40" s="85" t="s">
        <v>141</v>
      </c>
      <c r="IRR40" s="116"/>
      <c r="IRS40" s="116"/>
      <c r="IRT40" s="116"/>
      <c r="IRU40" s="85" t="s">
        <v>141</v>
      </c>
      <c r="IRV40" s="116"/>
      <c r="IRW40" s="116"/>
      <c r="IRX40" s="116"/>
      <c r="IRY40" s="85" t="s">
        <v>141</v>
      </c>
      <c r="IRZ40" s="116"/>
      <c r="ISA40" s="116"/>
      <c r="ISB40" s="116"/>
      <c r="ISC40" s="85" t="s">
        <v>141</v>
      </c>
      <c r="ISD40" s="116"/>
      <c r="ISE40" s="116"/>
      <c r="ISF40" s="116"/>
      <c r="ISG40" s="85" t="s">
        <v>141</v>
      </c>
      <c r="ISH40" s="116"/>
      <c r="ISI40" s="116"/>
      <c r="ISJ40" s="116"/>
      <c r="ISK40" s="85" t="s">
        <v>141</v>
      </c>
      <c r="ISL40" s="116"/>
      <c r="ISM40" s="116"/>
      <c r="ISN40" s="116"/>
      <c r="ISO40" s="85" t="s">
        <v>141</v>
      </c>
      <c r="ISP40" s="116"/>
      <c r="ISQ40" s="116"/>
      <c r="ISR40" s="116"/>
      <c r="ISS40" s="85" t="s">
        <v>141</v>
      </c>
      <c r="IST40" s="116"/>
      <c r="ISU40" s="116"/>
      <c r="ISV40" s="116"/>
      <c r="ISW40" s="85" t="s">
        <v>141</v>
      </c>
      <c r="ISX40" s="116"/>
      <c r="ISY40" s="116"/>
      <c r="ISZ40" s="116"/>
      <c r="ITA40" s="85" t="s">
        <v>141</v>
      </c>
      <c r="ITB40" s="116"/>
      <c r="ITC40" s="116"/>
      <c r="ITD40" s="116"/>
      <c r="ITE40" s="85" t="s">
        <v>141</v>
      </c>
      <c r="ITF40" s="116"/>
      <c r="ITG40" s="116"/>
      <c r="ITH40" s="116"/>
      <c r="ITI40" s="85" t="s">
        <v>141</v>
      </c>
      <c r="ITJ40" s="116"/>
      <c r="ITK40" s="116"/>
      <c r="ITL40" s="116"/>
      <c r="ITM40" s="85" t="s">
        <v>141</v>
      </c>
      <c r="ITN40" s="116"/>
      <c r="ITO40" s="116"/>
      <c r="ITP40" s="116"/>
      <c r="ITQ40" s="85" t="s">
        <v>141</v>
      </c>
      <c r="ITR40" s="116"/>
      <c r="ITS40" s="116"/>
      <c r="ITT40" s="116"/>
      <c r="ITU40" s="85" t="s">
        <v>141</v>
      </c>
      <c r="ITV40" s="116"/>
      <c r="ITW40" s="116"/>
      <c r="ITX40" s="116"/>
      <c r="ITY40" s="85" t="s">
        <v>141</v>
      </c>
      <c r="ITZ40" s="116"/>
      <c r="IUA40" s="116"/>
      <c r="IUB40" s="116"/>
      <c r="IUC40" s="85" t="s">
        <v>141</v>
      </c>
      <c r="IUD40" s="116"/>
      <c r="IUE40" s="116"/>
      <c r="IUF40" s="116"/>
      <c r="IUG40" s="85" t="s">
        <v>141</v>
      </c>
      <c r="IUH40" s="116"/>
      <c r="IUI40" s="116"/>
      <c r="IUJ40" s="116"/>
      <c r="IUK40" s="85" t="s">
        <v>141</v>
      </c>
      <c r="IUL40" s="116"/>
      <c r="IUM40" s="116"/>
      <c r="IUN40" s="116"/>
      <c r="IUO40" s="85" t="s">
        <v>141</v>
      </c>
      <c r="IUP40" s="116"/>
      <c r="IUQ40" s="116"/>
      <c r="IUR40" s="116"/>
      <c r="IUS40" s="85" t="s">
        <v>141</v>
      </c>
      <c r="IUT40" s="116"/>
      <c r="IUU40" s="116"/>
      <c r="IUV40" s="116"/>
      <c r="IUW40" s="85" t="s">
        <v>141</v>
      </c>
      <c r="IUX40" s="116"/>
      <c r="IUY40" s="116"/>
      <c r="IUZ40" s="116"/>
      <c r="IVA40" s="85" t="s">
        <v>141</v>
      </c>
      <c r="IVB40" s="116"/>
      <c r="IVC40" s="116"/>
      <c r="IVD40" s="116"/>
      <c r="IVE40" s="85" t="s">
        <v>141</v>
      </c>
      <c r="IVF40" s="116"/>
      <c r="IVG40" s="116"/>
      <c r="IVH40" s="116"/>
      <c r="IVI40" s="85" t="s">
        <v>141</v>
      </c>
      <c r="IVJ40" s="116"/>
      <c r="IVK40" s="116"/>
      <c r="IVL40" s="116"/>
      <c r="IVM40" s="85" t="s">
        <v>141</v>
      </c>
      <c r="IVN40" s="116"/>
      <c r="IVO40" s="116"/>
      <c r="IVP40" s="116"/>
      <c r="IVQ40" s="85" t="s">
        <v>141</v>
      </c>
      <c r="IVR40" s="116"/>
      <c r="IVS40" s="116"/>
      <c r="IVT40" s="116"/>
      <c r="IVU40" s="85" t="s">
        <v>141</v>
      </c>
      <c r="IVV40" s="116"/>
      <c r="IVW40" s="116"/>
      <c r="IVX40" s="116"/>
      <c r="IVY40" s="85" t="s">
        <v>141</v>
      </c>
      <c r="IVZ40" s="116"/>
      <c r="IWA40" s="116"/>
      <c r="IWB40" s="116"/>
      <c r="IWC40" s="85" t="s">
        <v>141</v>
      </c>
      <c r="IWD40" s="116"/>
      <c r="IWE40" s="116"/>
      <c r="IWF40" s="116"/>
      <c r="IWG40" s="85" t="s">
        <v>141</v>
      </c>
      <c r="IWH40" s="116"/>
      <c r="IWI40" s="116"/>
      <c r="IWJ40" s="116"/>
      <c r="IWK40" s="85" t="s">
        <v>141</v>
      </c>
      <c r="IWL40" s="116"/>
      <c r="IWM40" s="116"/>
      <c r="IWN40" s="116"/>
      <c r="IWO40" s="85" t="s">
        <v>141</v>
      </c>
      <c r="IWP40" s="116"/>
      <c r="IWQ40" s="116"/>
      <c r="IWR40" s="116"/>
      <c r="IWS40" s="85" t="s">
        <v>141</v>
      </c>
      <c r="IWT40" s="116"/>
      <c r="IWU40" s="116"/>
      <c r="IWV40" s="116"/>
      <c r="IWW40" s="85" t="s">
        <v>141</v>
      </c>
      <c r="IWX40" s="116"/>
      <c r="IWY40" s="116"/>
      <c r="IWZ40" s="116"/>
      <c r="IXA40" s="85" t="s">
        <v>141</v>
      </c>
      <c r="IXB40" s="116"/>
      <c r="IXC40" s="116"/>
      <c r="IXD40" s="116"/>
      <c r="IXE40" s="85" t="s">
        <v>141</v>
      </c>
      <c r="IXF40" s="116"/>
      <c r="IXG40" s="116"/>
      <c r="IXH40" s="116"/>
      <c r="IXI40" s="85" t="s">
        <v>141</v>
      </c>
      <c r="IXJ40" s="116"/>
      <c r="IXK40" s="116"/>
      <c r="IXL40" s="116"/>
      <c r="IXM40" s="85" t="s">
        <v>141</v>
      </c>
      <c r="IXN40" s="116"/>
      <c r="IXO40" s="116"/>
      <c r="IXP40" s="116"/>
      <c r="IXQ40" s="85" t="s">
        <v>141</v>
      </c>
      <c r="IXR40" s="116"/>
      <c r="IXS40" s="116"/>
      <c r="IXT40" s="116"/>
      <c r="IXU40" s="85" t="s">
        <v>141</v>
      </c>
      <c r="IXV40" s="116"/>
      <c r="IXW40" s="116"/>
      <c r="IXX40" s="116"/>
      <c r="IXY40" s="85" t="s">
        <v>141</v>
      </c>
      <c r="IXZ40" s="116"/>
      <c r="IYA40" s="116"/>
      <c r="IYB40" s="116"/>
      <c r="IYC40" s="85" t="s">
        <v>141</v>
      </c>
      <c r="IYD40" s="116"/>
      <c r="IYE40" s="116"/>
      <c r="IYF40" s="116"/>
      <c r="IYG40" s="85" t="s">
        <v>141</v>
      </c>
      <c r="IYH40" s="116"/>
      <c r="IYI40" s="116"/>
      <c r="IYJ40" s="116"/>
      <c r="IYK40" s="85" t="s">
        <v>141</v>
      </c>
      <c r="IYL40" s="116"/>
      <c r="IYM40" s="116"/>
      <c r="IYN40" s="116"/>
      <c r="IYO40" s="85" t="s">
        <v>141</v>
      </c>
      <c r="IYP40" s="116"/>
      <c r="IYQ40" s="116"/>
      <c r="IYR40" s="116"/>
      <c r="IYS40" s="85" t="s">
        <v>141</v>
      </c>
      <c r="IYT40" s="116"/>
      <c r="IYU40" s="116"/>
      <c r="IYV40" s="116"/>
      <c r="IYW40" s="85" t="s">
        <v>141</v>
      </c>
      <c r="IYX40" s="116"/>
      <c r="IYY40" s="116"/>
      <c r="IYZ40" s="116"/>
      <c r="IZA40" s="85" t="s">
        <v>141</v>
      </c>
      <c r="IZB40" s="116"/>
      <c r="IZC40" s="116"/>
      <c r="IZD40" s="116"/>
      <c r="IZE40" s="85" t="s">
        <v>141</v>
      </c>
      <c r="IZF40" s="116"/>
      <c r="IZG40" s="116"/>
      <c r="IZH40" s="116"/>
      <c r="IZI40" s="85" t="s">
        <v>141</v>
      </c>
      <c r="IZJ40" s="116"/>
      <c r="IZK40" s="116"/>
      <c r="IZL40" s="116"/>
      <c r="IZM40" s="85" t="s">
        <v>141</v>
      </c>
      <c r="IZN40" s="116"/>
      <c r="IZO40" s="116"/>
      <c r="IZP40" s="116"/>
      <c r="IZQ40" s="85" t="s">
        <v>141</v>
      </c>
      <c r="IZR40" s="116"/>
      <c r="IZS40" s="116"/>
      <c r="IZT40" s="116"/>
      <c r="IZU40" s="85" t="s">
        <v>141</v>
      </c>
      <c r="IZV40" s="116"/>
      <c r="IZW40" s="116"/>
      <c r="IZX40" s="116"/>
      <c r="IZY40" s="85" t="s">
        <v>141</v>
      </c>
      <c r="IZZ40" s="116"/>
      <c r="JAA40" s="116"/>
      <c r="JAB40" s="116"/>
      <c r="JAC40" s="85" t="s">
        <v>141</v>
      </c>
      <c r="JAD40" s="116"/>
      <c r="JAE40" s="116"/>
      <c r="JAF40" s="116"/>
      <c r="JAG40" s="85" t="s">
        <v>141</v>
      </c>
      <c r="JAH40" s="116"/>
      <c r="JAI40" s="116"/>
      <c r="JAJ40" s="116"/>
      <c r="JAK40" s="85" t="s">
        <v>141</v>
      </c>
      <c r="JAL40" s="116"/>
      <c r="JAM40" s="116"/>
      <c r="JAN40" s="116"/>
      <c r="JAO40" s="85" t="s">
        <v>141</v>
      </c>
      <c r="JAP40" s="116"/>
      <c r="JAQ40" s="116"/>
      <c r="JAR40" s="116"/>
      <c r="JAS40" s="85" t="s">
        <v>141</v>
      </c>
      <c r="JAT40" s="116"/>
      <c r="JAU40" s="116"/>
      <c r="JAV40" s="116"/>
      <c r="JAW40" s="85" t="s">
        <v>141</v>
      </c>
      <c r="JAX40" s="116"/>
      <c r="JAY40" s="116"/>
      <c r="JAZ40" s="116"/>
      <c r="JBA40" s="85" t="s">
        <v>141</v>
      </c>
      <c r="JBB40" s="116"/>
      <c r="JBC40" s="116"/>
      <c r="JBD40" s="116"/>
      <c r="JBE40" s="85" t="s">
        <v>141</v>
      </c>
      <c r="JBF40" s="116"/>
      <c r="JBG40" s="116"/>
      <c r="JBH40" s="116"/>
      <c r="JBI40" s="85" t="s">
        <v>141</v>
      </c>
      <c r="JBJ40" s="116"/>
      <c r="JBK40" s="116"/>
      <c r="JBL40" s="116"/>
      <c r="JBM40" s="85" t="s">
        <v>141</v>
      </c>
      <c r="JBN40" s="116"/>
      <c r="JBO40" s="116"/>
      <c r="JBP40" s="116"/>
      <c r="JBQ40" s="85" t="s">
        <v>141</v>
      </c>
      <c r="JBR40" s="116"/>
      <c r="JBS40" s="116"/>
      <c r="JBT40" s="116"/>
      <c r="JBU40" s="85" t="s">
        <v>141</v>
      </c>
      <c r="JBV40" s="116"/>
      <c r="JBW40" s="116"/>
      <c r="JBX40" s="116"/>
      <c r="JBY40" s="85" t="s">
        <v>141</v>
      </c>
      <c r="JBZ40" s="116"/>
      <c r="JCA40" s="116"/>
      <c r="JCB40" s="116"/>
      <c r="JCC40" s="85" t="s">
        <v>141</v>
      </c>
      <c r="JCD40" s="116"/>
      <c r="JCE40" s="116"/>
      <c r="JCF40" s="116"/>
      <c r="JCG40" s="85" t="s">
        <v>141</v>
      </c>
      <c r="JCH40" s="116"/>
      <c r="JCI40" s="116"/>
      <c r="JCJ40" s="116"/>
      <c r="JCK40" s="85" t="s">
        <v>141</v>
      </c>
      <c r="JCL40" s="116"/>
      <c r="JCM40" s="116"/>
      <c r="JCN40" s="116"/>
      <c r="JCO40" s="85" t="s">
        <v>141</v>
      </c>
      <c r="JCP40" s="116"/>
      <c r="JCQ40" s="116"/>
      <c r="JCR40" s="116"/>
      <c r="JCS40" s="85" t="s">
        <v>141</v>
      </c>
      <c r="JCT40" s="116"/>
      <c r="JCU40" s="116"/>
      <c r="JCV40" s="116"/>
      <c r="JCW40" s="85" t="s">
        <v>141</v>
      </c>
      <c r="JCX40" s="116"/>
      <c r="JCY40" s="116"/>
      <c r="JCZ40" s="116"/>
      <c r="JDA40" s="85" t="s">
        <v>141</v>
      </c>
      <c r="JDB40" s="116"/>
      <c r="JDC40" s="116"/>
      <c r="JDD40" s="116"/>
      <c r="JDE40" s="85" t="s">
        <v>141</v>
      </c>
      <c r="JDF40" s="116"/>
      <c r="JDG40" s="116"/>
      <c r="JDH40" s="116"/>
      <c r="JDI40" s="85" t="s">
        <v>141</v>
      </c>
      <c r="JDJ40" s="116"/>
      <c r="JDK40" s="116"/>
      <c r="JDL40" s="116"/>
      <c r="JDM40" s="85" t="s">
        <v>141</v>
      </c>
      <c r="JDN40" s="116"/>
      <c r="JDO40" s="116"/>
      <c r="JDP40" s="116"/>
      <c r="JDQ40" s="85" t="s">
        <v>141</v>
      </c>
      <c r="JDR40" s="116"/>
      <c r="JDS40" s="116"/>
      <c r="JDT40" s="116"/>
      <c r="JDU40" s="85" t="s">
        <v>141</v>
      </c>
      <c r="JDV40" s="116"/>
      <c r="JDW40" s="116"/>
      <c r="JDX40" s="116"/>
      <c r="JDY40" s="85" t="s">
        <v>141</v>
      </c>
      <c r="JDZ40" s="116"/>
      <c r="JEA40" s="116"/>
      <c r="JEB40" s="116"/>
      <c r="JEC40" s="85" t="s">
        <v>141</v>
      </c>
      <c r="JED40" s="116"/>
      <c r="JEE40" s="116"/>
      <c r="JEF40" s="116"/>
      <c r="JEG40" s="85" t="s">
        <v>141</v>
      </c>
      <c r="JEH40" s="116"/>
      <c r="JEI40" s="116"/>
      <c r="JEJ40" s="116"/>
      <c r="JEK40" s="85" t="s">
        <v>141</v>
      </c>
      <c r="JEL40" s="116"/>
      <c r="JEM40" s="116"/>
      <c r="JEN40" s="116"/>
      <c r="JEO40" s="85" t="s">
        <v>141</v>
      </c>
      <c r="JEP40" s="116"/>
      <c r="JEQ40" s="116"/>
      <c r="JER40" s="116"/>
      <c r="JES40" s="85" t="s">
        <v>141</v>
      </c>
      <c r="JET40" s="116"/>
      <c r="JEU40" s="116"/>
      <c r="JEV40" s="116"/>
      <c r="JEW40" s="85" t="s">
        <v>141</v>
      </c>
      <c r="JEX40" s="116"/>
      <c r="JEY40" s="116"/>
      <c r="JEZ40" s="116"/>
      <c r="JFA40" s="85" t="s">
        <v>141</v>
      </c>
      <c r="JFB40" s="116"/>
      <c r="JFC40" s="116"/>
      <c r="JFD40" s="116"/>
      <c r="JFE40" s="85" t="s">
        <v>141</v>
      </c>
      <c r="JFF40" s="116"/>
      <c r="JFG40" s="116"/>
      <c r="JFH40" s="116"/>
      <c r="JFI40" s="85" t="s">
        <v>141</v>
      </c>
      <c r="JFJ40" s="116"/>
      <c r="JFK40" s="116"/>
      <c r="JFL40" s="116"/>
      <c r="JFM40" s="85" t="s">
        <v>141</v>
      </c>
      <c r="JFN40" s="116"/>
      <c r="JFO40" s="116"/>
      <c r="JFP40" s="116"/>
      <c r="JFQ40" s="85" t="s">
        <v>141</v>
      </c>
      <c r="JFR40" s="116"/>
      <c r="JFS40" s="116"/>
      <c r="JFT40" s="116"/>
      <c r="JFU40" s="85" t="s">
        <v>141</v>
      </c>
      <c r="JFV40" s="116"/>
      <c r="JFW40" s="116"/>
      <c r="JFX40" s="116"/>
      <c r="JFY40" s="85" t="s">
        <v>141</v>
      </c>
      <c r="JFZ40" s="116"/>
      <c r="JGA40" s="116"/>
      <c r="JGB40" s="116"/>
      <c r="JGC40" s="85" t="s">
        <v>141</v>
      </c>
      <c r="JGD40" s="116"/>
      <c r="JGE40" s="116"/>
      <c r="JGF40" s="116"/>
      <c r="JGG40" s="85" t="s">
        <v>141</v>
      </c>
      <c r="JGH40" s="116"/>
      <c r="JGI40" s="116"/>
      <c r="JGJ40" s="116"/>
      <c r="JGK40" s="85" t="s">
        <v>141</v>
      </c>
      <c r="JGL40" s="116"/>
      <c r="JGM40" s="116"/>
      <c r="JGN40" s="116"/>
      <c r="JGO40" s="85" t="s">
        <v>141</v>
      </c>
      <c r="JGP40" s="116"/>
      <c r="JGQ40" s="116"/>
      <c r="JGR40" s="116"/>
      <c r="JGS40" s="85" t="s">
        <v>141</v>
      </c>
      <c r="JGT40" s="116"/>
      <c r="JGU40" s="116"/>
      <c r="JGV40" s="116"/>
      <c r="JGW40" s="85" t="s">
        <v>141</v>
      </c>
      <c r="JGX40" s="116"/>
      <c r="JGY40" s="116"/>
      <c r="JGZ40" s="116"/>
      <c r="JHA40" s="85" t="s">
        <v>141</v>
      </c>
      <c r="JHB40" s="116"/>
      <c r="JHC40" s="116"/>
      <c r="JHD40" s="116"/>
      <c r="JHE40" s="85" t="s">
        <v>141</v>
      </c>
      <c r="JHF40" s="116"/>
      <c r="JHG40" s="116"/>
      <c r="JHH40" s="116"/>
      <c r="JHI40" s="85" t="s">
        <v>141</v>
      </c>
      <c r="JHJ40" s="116"/>
      <c r="JHK40" s="116"/>
      <c r="JHL40" s="116"/>
      <c r="JHM40" s="85" t="s">
        <v>141</v>
      </c>
      <c r="JHN40" s="116"/>
      <c r="JHO40" s="116"/>
      <c r="JHP40" s="116"/>
      <c r="JHQ40" s="85" t="s">
        <v>141</v>
      </c>
      <c r="JHR40" s="116"/>
      <c r="JHS40" s="116"/>
      <c r="JHT40" s="116"/>
      <c r="JHU40" s="85" t="s">
        <v>141</v>
      </c>
      <c r="JHV40" s="116"/>
      <c r="JHW40" s="116"/>
      <c r="JHX40" s="116"/>
      <c r="JHY40" s="85" t="s">
        <v>141</v>
      </c>
      <c r="JHZ40" s="116"/>
      <c r="JIA40" s="116"/>
      <c r="JIB40" s="116"/>
      <c r="JIC40" s="85" t="s">
        <v>141</v>
      </c>
      <c r="JID40" s="116"/>
      <c r="JIE40" s="116"/>
      <c r="JIF40" s="116"/>
      <c r="JIG40" s="85" t="s">
        <v>141</v>
      </c>
      <c r="JIH40" s="116"/>
      <c r="JII40" s="116"/>
      <c r="JIJ40" s="116"/>
      <c r="JIK40" s="85" t="s">
        <v>141</v>
      </c>
      <c r="JIL40" s="116"/>
      <c r="JIM40" s="116"/>
      <c r="JIN40" s="116"/>
      <c r="JIO40" s="85" t="s">
        <v>141</v>
      </c>
      <c r="JIP40" s="116"/>
      <c r="JIQ40" s="116"/>
      <c r="JIR40" s="116"/>
      <c r="JIS40" s="85" t="s">
        <v>141</v>
      </c>
      <c r="JIT40" s="116"/>
      <c r="JIU40" s="116"/>
      <c r="JIV40" s="116"/>
      <c r="JIW40" s="85" t="s">
        <v>141</v>
      </c>
      <c r="JIX40" s="116"/>
      <c r="JIY40" s="116"/>
      <c r="JIZ40" s="116"/>
      <c r="JJA40" s="85" t="s">
        <v>141</v>
      </c>
      <c r="JJB40" s="116"/>
      <c r="JJC40" s="116"/>
      <c r="JJD40" s="116"/>
      <c r="JJE40" s="85" t="s">
        <v>141</v>
      </c>
      <c r="JJF40" s="116"/>
      <c r="JJG40" s="116"/>
      <c r="JJH40" s="116"/>
      <c r="JJI40" s="85" t="s">
        <v>141</v>
      </c>
      <c r="JJJ40" s="116"/>
      <c r="JJK40" s="116"/>
      <c r="JJL40" s="116"/>
      <c r="JJM40" s="85" t="s">
        <v>141</v>
      </c>
      <c r="JJN40" s="116"/>
      <c r="JJO40" s="116"/>
      <c r="JJP40" s="116"/>
      <c r="JJQ40" s="85" t="s">
        <v>141</v>
      </c>
      <c r="JJR40" s="116"/>
      <c r="JJS40" s="116"/>
      <c r="JJT40" s="116"/>
      <c r="JJU40" s="85" t="s">
        <v>141</v>
      </c>
      <c r="JJV40" s="116"/>
      <c r="JJW40" s="116"/>
      <c r="JJX40" s="116"/>
      <c r="JJY40" s="85" t="s">
        <v>141</v>
      </c>
      <c r="JJZ40" s="116"/>
      <c r="JKA40" s="116"/>
      <c r="JKB40" s="116"/>
      <c r="JKC40" s="85" t="s">
        <v>141</v>
      </c>
      <c r="JKD40" s="116"/>
      <c r="JKE40" s="116"/>
      <c r="JKF40" s="116"/>
      <c r="JKG40" s="85" t="s">
        <v>141</v>
      </c>
      <c r="JKH40" s="116"/>
      <c r="JKI40" s="116"/>
      <c r="JKJ40" s="116"/>
      <c r="JKK40" s="85" t="s">
        <v>141</v>
      </c>
      <c r="JKL40" s="116"/>
      <c r="JKM40" s="116"/>
      <c r="JKN40" s="116"/>
      <c r="JKO40" s="85" t="s">
        <v>141</v>
      </c>
      <c r="JKP40" s="116"/>
      <c r="JKQ40" s="116"/>
      <c r="JKR40" s="116"/>
      <c r="JKS40" s="85" t="s">
        <v>141</v>
      </c>
      <c r="JKT40" s="116"/>
      <c r="JKU40" s="116"/>
      <c r="JKV40" s="116"/>
      <c r="JKW40" s="85" t="s">
        <v>141</v>
      </c>
      <c r="JKX40" s="116"/>
      <c r="JKY40" s="116"/>
      <c r="JKZ40" s="116"/>
      <c r="JLA40" s="85" t="s">
        <v>141</v>
      </c>
      <c r="JLB40" s="116"/>
      <c r="JLC40" s="116"/>
      <c r="JLD40" s="116"/>
      <c r="JLE40" s="85" t="s">
        <v>141</v>
      </c>
      <c r="JLF40" s="116"/>
      <c r="JLG40" s="116"/>
      <c r="JLH40" s="116"/>
      <c r="JLI40" s="85" t="s">
        <v>141</v>
      </c>
      <c r="JLJ40" s="116"/>
      <c r="JLK40" s="116"/>
      <c r="JLL40" s="116"/>
      <c r="JLM40" s="85" t="s">
        <v>141</v>
      </c>
      <c r="JLN40" s="116"/>
      <c r="JLO40" s="116"/>
      <c r="JLP40" s="116"/>
      <c r="JLQ40" s="85" t="s">
        <v>141</v>
      </c>
      <c r="JLR40" s="116"/>
      <c r="JLS40" s="116"/>
      <c r="JLT40" s="116"/>
      <c r="JLU40" s="85" t="s">
        <v>141</v>
      </c>
      <c r="JLV40" s="116"/>
      <c r="JLW40" s="116"/>
      <c r="JLX40" s="116"/>
      <c r="JLY40" s="85" t="s">
        <v>141</v>
      </c>
      <c r="JLZ40" s="116"/>
      <c r="JMA40" s="116"/>
      <c r="JMB40" s="116"/>
      <c r="JMC40" s="85" t="s">
        <v>141</v>
      </c>
      <c r="JMD40" s="116"/>
      <c r="JME40" s="116"/>
      <c r="JMF40" s="116"/>
      <c r="JMG40" s="85" t="s">
        <v>141</v>
      </c>
      <c r="JMH40" s="116"/>
      <c r="JMI40" s="116"/>
      <c r="JMJ40" s="116"/>
      <c r="JMK40" s="85" t="s">
        <v>141</v>
      </c>
      <c r="JML40" s="116"/>
      <c r="JMM40" s="116"/>
      <c r="JMN40" s="116"/>
      <c r="JMO40" s="85" t="s">
        <v>141</v>
      </c>
      <c r="JMP40" s="116"/>
      <c r="JMQ40" s="116"/>
      <c r="JMR40" s="116"/>
      <c r="JMS40" s="85" t="s">
        <v>141</v>
      </c>
      <c r="JMT40" s="116"/>
      <c r="JMU40" s="116"/>
      <c r="JMV40" s="116"/>
      <c r="JMW40" s="85" t="s">
        <v>141</v>
      </c>
      <c r="JMX40" s="116"/>
      <c r="JMY40" s="116"/>
      <c r="JMZ40" s="116"/>
      <c r="JNA40" s="85" t="s">
        <v>141</v>
      </c>
      <c r="JNB40" s="116"/>
      <c r="JNC40" s="116"/>
      <c r="JND40" s="116"/>
      <c r="JNE40" s="85" t="s">
        <v>141</v>
      </c>
      <c r="JNF40" s="116"/>
      <c r="JNG40" s="116"/>
      <c r="JNH40" s="116"/>
      <c r="JNI40" s="85" t="s">
        <v>141</v>
      </c>
      <c r="JNJ40" s="116"/>
      <c r="JNK40" s="116"/>
      <c r="JNL40" s="116"/>
      <c r="JNM40" s="85" t="s">
        <v>141</v>
      </c>
      <c r="JNN40" s="116"/>
      <c r="JNO40" s="116"/>
      <c r="JNP40" s="116"/>
      <c r="JNQ40" s="85" t="s">
        <v>141</v>
      </c>
      <c r="JNR40" s="116"/>
      <c r="JNS40" s="116"/>
      <c r="JNT40" s="116"/>
      <c r="JNU40" s="85" t="s">
        <v>141</v>
      </c>
      <c r="JNV40" s="116"/>
      <c r="JNW40" s="116"/>
      <c r="JNX40" s="116"/>
      <c r="JNY40" s="85" t="s">
        <v>141</v>
      </c>
      <c r="JNZ40" s="116"/>
      <c r="JOA40" s="116"/>
      <c r="JOB40" s="116"/>
      <c r="JOC40" s="85" t="s">
        <v>141</v>
      </c>
      <c r="JOD40" s="116"/>
      <c r="JOE40" s="116"/>
      <c r="JOF40" s="116"/>
      <c r="JOG40" s="85" t="s">
        <v>141</v>
      </c>
      <c r="JOH40" s="116"/>
      <c r="JOI40" s="116"/>
      <c r="JOJ40" s="116"/>
      <c r="JOK40" s="85" t="s">
        <v>141</v>
      </c>
      <c r="JOL40" s="116"/>
      <c r="JOM40" s="116"/>
      <c r="JON40" s="116"/>
      <c r="JOO40" s="85" t="s">
        <v>141</v>
      </c>
      <c r="JOP40" s="116"/>
      <c r="JOQ40" s="116"/>
      <c r="JOR40" s="116"/>
      <c r="JOS40" s="85" t="s">
        <v>141</v>
      </c>
      <c r="JOT40" s="116"/>
      <c r="JOU40" s="116"/>
      <c r="JOV40" s="116"/>
      <c r="JOW40" s="85" t="s">
        <v>141</v>
      </c>
      <c r="JOX40" s="116"/>
      <c r="JOY40" s="116"/>
      <c r="JOZ40" s="116"/>
      <c r="JPA40" s="85" t="s">
        <v>141</v>
      </c>
      <c r="JPB40" s="116"/>
      <c r="JPC40" s="116"/>
      <c r="JPD40" s="116"/>
      <c r="JPE40" s="85" t="s">
        <v>141</v>
      </c>
      <c r="JPF40" s="116"/>
      <c r="JPG40" s="116"/>
      <c r="JPH40" s="116"/>
      <c r="JPI40" s="85" t="s">
        <v>141</v>
      </c>
      <c r="JPJ40" s="116"/>
      <c r="JPK40" s="116"/>
      <c r="JPL40" s="116"/>
      <c r="JPM40" s="85" t="s">
        <v>141</v>
      </c>
      <c r="JPN40" s="116"/>
      <c r="JPO40" s="116"/>
      <c r="JPP40" s="116"/>
      <c r="JPQ40" s="85" t="s">
        <v>141</v>
      </c>
      <c r="JPR40" s="116"/>
      <c r="JPS40" s="116"/>
      <c r="JPT40" s="116"/>
      <c r="JPU40" s="85" t="s">
        <v>141</v>
      </c>
      <c r="JPV40" s="116"/>
      <c r="JPW40" s="116"/>
      <c r="JPX40" s="116"/>
      <c r="JPY40" s="85" t="s">
        <v>141</v>
      </c>
      <c r="JPZ40" s="116"/>
      <c r="JQA40" s="116"/>
      <c r="JQB40" s="116"/>
      <c r="JQC40" s="85" t="s">
        <v>141</v>
      </c>
      <c r="JQD40" s="116"/>
      <c r="JQE40" s="116"/>
      <c r="JQF40" s="116"/>
      <c r="JQG40" s="85" t="s">
        <v>141</v>
      </c>
      <c r="JQH40" s="116"/>
      <c r="JQI40" s="116"/>
      <c r="JQJ40" s="116"/>
      <c r="JQK40" s="85" t="s">
        <v>141</v>
      </c>
      <c r="JQL40" s="116"/>
      <c r="JQM40" s="116"/>
      <c r="JQN40" s="116"/>
      <c r="JQO40" s="85" t="s">
        <v>141</v>
      </c>
      <c r="JQP40" s="116"/>
      <c r="JQQ40" s="116"/>
      <c r="JQR40" s="116"/>
      <c r="JQS40" s="85" t="s">
        <v>141</v>
      </c>
      <c r="JQT40" s="116"/>
      <c r="JQU40" s="116"/>
      <c r="JQV40" s="116"/>
      <c r="JQW40" s="85" t="s">
        <v>141</v>
      </c>
      <c r="JQX40" s="116"/>
      <c r="JQY40" s="116"/>
      <c r="JQZ40" s="116"/>
      <c r="JRA40" s="85" t="s">
        <v>141</v>
      </c>
      <c r="JRB40" s="116"/>
      <c r="JRC40" s="116"/>
      <c r="JRD40" s="116"/>
      <c r="JRE40" s="85" t="s">
        <v>141</v>
      </c>
      <c r="JRF40" s="116"/>
      <c r="JRG40" s="116"/>
      <c r="JRH40" s="116"/>
      <c r="JRI40" s="85" t="s">
        <v>141</v>
      </c>
      <c r="JRJ40" s="116"/>
      <c r="JRK40" s="116"/>
      <c r="JRL40" s="116"/>
      <c r="JRM40" s="85" t="s">
        <v>141</v>
      </c>
      <c r="JRN40" s="116"/>
      <c r="JRO40" s="116"/>
      <c r="JRP40" s="116"/>
      <c r="JRQ40" s="85" t="s">
        <v>141</v>
      </c>
      <c r="JRR40" s="116"/>
      <c r="JRS40" s="116"/>
      <c r="JRT40" s="116"/>
      <c r="JRU40" s="85" t="s">
        <v>141</v>
      </c>
      <c r="JRV40" s="116"/>
      <c r="JRW40" s="116"/>
      <c r="JRX40" s="116"/>
      <c r="JRY40" s="85" t="s">
        <v>141</v>
      </c>
      <c r="JRZ40" s="116"/>
      <c r="JSA40" s="116"/>
      <c r="JSB40" s="116"/>
      <c r="JSC40" s="85" t="s">
        <v>141</v>
      </c>
      <c r="JSD40" s="116"/>
      <c r="JSE40" s="116"/>
      <c r="JSF40" s="116"/>
      <c r="JSG40" s="85" t="s">
        <v>141</v>
      </c>
      <c r="JSH40" s="116"/>
      <c r="JSI40" s="116"/>
      <c r="JSJ40" s="116"/>
      <c r="JSK40" s="85" t="s">
        <v>141</v>
      </c>
      <c r="JSL40" s="116"/>
      <c r="JSM40" s="116"/>
      <c r="JSN40" s="116"/>
      <c r="JSO40" s="85" t="s">
        <v>141</v>
      </c>
      <c r="JSP40" s="116"/>
      <c r="JSQ40" s="116"/>
      <c r="JSR40" s="116"/>
      <c r="JSS40" s="85" t="s">
        <v>141</v>
      </c>
      <c r="JST40" s="116"/>
      <c r="JSU40" s="116"/>
      <c r="JSV40" s="116"/>
      <c r="JSW40" s="85" t="s">
        <v>141</v>
      </c>
      <c r="JSX40" s="116"/>
      <c r="JSY40" s="116"/>
      <c r="JSZ40" s="116"/>
      <c r="JTA40" s="85" t="s">
        <v>141</v>
      </c>
      <c r="JTB40" s="116"/>
      <c r="JTC40" s="116"/>
      <c r="JTD40" s="116"/>
      <c r="JTE40" s="85" t="s">
        <v>141</v>
      </c>
      <c r="JTF40" s="116"/>
      <c r="JTG40" s="116"/>
      <c r="JTH40" s="116"/>
      <c r="JTI40" s="85" t="s">
        <v>141</v>
      </c>
      <c r="JTJ40" s="116"/>
      <c r="JTK40" s="116"/>
      <c r="JTL40" s="116"/>
      <c r="JTM40" s="85" t="s">
        <v>141</v>
      </c>
      <c r="JTN40" s="116"/>
      <c r="JTO40" s="116"/>
      <c r="JTP40" s="116"/>
      <c r="JTQ40" s="85" t="s">
        <v>141</v>
      </c>
      <c r="JTR40" s="116"/>
      <c r="JTS40" s="116"/>
      <c r="JTT40" s="116"/>
      <c r="JTU40" s="85" t="s">
        <v>141</v>
      </c>
      <c r="JTV40" s="116"/>
      <c r="JTW40" s="116"/>
      <c r="JTX40" s="116"/>
      <c r="JTY40" s="85" t="s">
        <v>141</v>
      </c>
      <c r="JTZ40" s="116"/>
      <c r="JUA40" s="116"/>
      <c r="JUB40" s="116"/>
      <c r="JUC40" s="85" t="s">
        <v>141</v>
      </c>
      <c r="JUD40" s="116"/>
      <c r="JUE40" s="116"/>
      <c r="JUF40" s="116"/>
      <c r="JUG40" s="85" t="s">
        <v>141</v>
      </c>
      <c r="JUH40" s="116"/>
      <c r="JUI40" s="116"/>
      <c r="JUJ40" s="116"/>
      <c r="JUK40" s="85" t="s">
        <v>141</v>
      </c>
      <c r="JUL40" s="116"/>
      <c r="JUM40" s="116"/>
      <c r="JUN40" s="116"/>
      <c r="JUO40" s="85" t="s">
        <v>141</v>
      </c>
      <c r="JUP40" s="116"/>
      <c r="JUQ40" s="116"/>
      <c r="JUR40" s="116"/>
      <c r="JUS40" s="85" t="s">
        <v>141</v>
      </c>
      <c r="JUT40" s="116"/>
      <c r="JUU40" s="116"/>
      <c r="JUV40" s="116"/>
      <c r="JUW40" s="85" t="s">
        <v>141</v>
      </c>
      <c r="JUX40" s="116"/>
      <c r="JUY40" s="116"/>
      <c r="JUZ40" s="116"/>
      <c r="JVA40" s="85" t="s">
        <v>141</v>
      </c>
      <c r="JVB40" s="116"/>
      <c r="JVC40" s="116"/>
      <c r="JVD40" s="116"/>
      <c r="JVE40" s="85" t="s">
        <v>141</v>
      </c>
      <c r="JVF40" s="116"/>
      <c r="JVG40" s="116"/>
      <c r="JVH40" s="116"/>
      <c r="JVI40" s="85" t="s">
        <v>141</v>
      </c>
      <c r="JVJ40" s="116"/>
      <c r="JVK40" s="116"/>
      <c r="JVL40" s="116"/>
      <c r="JVM40" s="85" t="s">
        <v>141</v>
      </c>
      <c r="JVN40" s="116"/>
      <c r="JVO40" s="116"/>
      <c r="JVP40" s="116"/>
      <c r="JVQ40" s="85" t="s">
        <v>141</v>
      </c>
      <c r="JVR40" s="116"/>
      <c r="JVS40" s="116"/>
      <c r="JVT40" s="116"/>
      <c r="JVU40" s="85" t="s">
        <v>141</v>
      </c>
      <c r="JVV40" s="116"/>
      <c r="JVW40" s="116"/>
      <c r="JVX40" s="116"/>
      <c r="JVY40" s="85" t="s">
        <v>141</v>
      </c>
      <c r="JVZ40" s="116"/>
      <c r="JWA40" s="116"/>
      <c r="JWB40" s="116"/>
      <c r="JWC40" s="85" t="s">
        <v>141</v>
      </c>
      <c r="JWD40" s="116"/>
      <c r="JWE40" s="116"/>
      <c r="JWF40" s="116"/>
      <c r="JWG40" s="85" t="s">
        <v>141</v>
      </c>
      <c r="JWH40" s="116"/>
      <c r="JWI40" s="116"/>
      <c r="JWJ40" s="116"/>
      <c r="JWK40" s="85" t="s">
        <v>141</v>
      </c>
      <c r="JWL40" s="116"/>
      <c r="JWM40" s="116"/>
      <c r="JWN40" s="116"/>
      <c r="JWO40" s="85" t="s">
        <v>141</v>
      </c>
      <c r="JWP40" s="116"/>
      <c r="JWQ40" s="116"/>
      <c r="JWR40" s="116"/>
      <c r="JWS40" s="85" t="s">
        <v>141</v>
      </c>
      <c r="JWT40" s="116"/>
      <c r="JWU40" s="116"/>
      <c r="JWV40" s="116"/>
      <c r="JWW40" s="85" t="s">
        <v>141</v>
      </c>
      <c r="JWX40" s="116"/>
      <c r="JWY40" s="116"/>
      <c r="JWZ40" s="116"/>
      <c r="JXA40" s="85" t="s">
        <v>141</v>
      </c>
      <c r="JXB40" s="116"/>
      <c r="JXC40" s="116"/>
      <c r="JXD40" s="116"/>
      <c r="JXE40" s="85" t="s">
        <v>141</v>
      </c>
      <c r="JXF40" s="116"/>
      <c r="JXG40" s="116"/>
      <c r="JXH40" s="116"/>
      <c r="JXI40" s="85" t="s">
        <v>141</v>
      </c>
      <c r="JXJ40" s="116"/>
      <c r="JXK40" s="116"/>
      <c r="JXL40" s="116"/>
      <c r="JXM40" s="85" t="s">
        <v>141</v>
      </c>
      <c r="JXN40" s="116"/>
      <c r="JXO40" s="116"/>
      <c r="JXP40" s="116"/>
      <c r="JXQ40" s="85" t="s">
        <v>141</v>
      </c>
      <c r="JXR40" s="116"/>
      <c r="JXS40" s="116"/>
      <c r="JXT40" s="116"/>
      <c r="JXU40" s="85" t="s">
        <v>141</v>
      </c>
      <c r="JXV40" s="116"/>
      <c r="JXW40" s="116"/>
      <c r="JXX40" s="116"/>
      <c r="JXY40" s="85" t="s">
        <v>141</v>
      </c>
      <c r="JXZ40" s="116"/>
      <c r="JYA40" s="116"/>
      <c r="JYB40" s="116"/>
      <c r="JYC40" s="85" t="s">
        <v>141</v>
      </c>
      <c r="JYD40" s="116"/>
      <c r="JYE40" s="116"/>
      <c r="JYF40" s="116"/>
      <c r="JYG40" s="85" t="s">
        <v>141</v>
      </c>
      <c r="JYH40" s="116"/>
      <c r="JYI40" s="116"/>
      <c r="JYJ40" s="116"/>
      <c r="JYK40" s="85" t="s">
        <v>141</v>
      </c>
      <c r="JYL40" s="116"/>
      <c r="JYM40" s="116"/>
      <c r="JYN40" s="116"/>
      <c r="JYO40" s="85" t="s">
        <v>141</v>
      </c>
      <c r="JYP40" s="116"/>
      <c r="JYQ40" s="116"/>
      <c r="JYR40" s="116"/>
      <c r="JYS40" s="85" t="s">
        <v>141</v>
      </c>
      <c r="JYT40" s="116"/>
      <c r="JYU40" s="116"/>
      <c r="JYV40" s="116"/>
      <c r="JYW40" s="85" t="s">
        <v>141</v>
      </c>
      <c r="JYX40" s="116"/>
      <c r="JYY40" s="116"/>
      <c r="JYZ40" s="116"/>
      <c r="JZA40" s="85" t="s">
        <v>141</v>
      </c>
      <c r="JZB40" s="116"/>
      <c r="JZC40" s="116"/>
      <c r="JZD40" s="116"/>
      <c r="JZE40" s="85" t="s">
        <v>141</v>
      </c>
      <c r="JZF40" s="116"/>
      <c r="JZG40" s="116"/>
      <c r="JZH40" s="116"/>
      <c r="JZI40" s="85" t="s">
        <v>141</v>
      </c>
      <c r="JZJ40" s="116"/>
      <c r="JZK40" s="116"/>
      <c r="JZL40" s="116"/>
      <c r="JZM40" s="85" t="s">
        <v>141</v>
      </c>
      <c r="JZN40" s="116"/>
      <c r="JZO40" s="116"/>
      <c r="JZP40" s="116"/>
      <c r="JZQ40" s="85" t="s">
        <v>141</v>
      </c>
      <c r="JZR40" s="116"/>
      <c r="JZS40" s="116"/>
      <c r="JZT40" s="116"/>
      <c r="JZU40" s="85" t="s">
        <v>141</v>
      </c>
      <c r="JZV40" s="116"/>
      <c r="JZW40" s="116"/>
      <c r="JZX40" s="116"/>
      <c r="JZY40" s="85" t="s">
        <v>141</v>
      </c>
      <c r="JZZ40" s="116"/>
      <c r="KAA40" s="116"/>
      <c r="KAB40" s="116"/>
      <c r="KAC40" s="85" t="s">
        <v>141</v>
      </c>
      <c r="KAD40" s="116"/>
      <c r="KAE40" s="116"/>
      <c r="KAF40" s="116"/>
      <c r="KAG40" s="85" t="s">
        <v>141</v>
      </c>
      <c r="KAH40" s="116"/>
      <c r="KAI40" s="116"/>
      <c r="KAJ40" s="116"/>
      <c r="KAK40" s="85" t="s">
        <v>141</v>
      </c>
      <c r="KAL40" s="116"/>
      <c r="KAM40" s="116"/>
      <c r="KAN40" s="116"/>
      <c r="KAO40" s="85" t="s">
        <v>141</v>
      </c>
      <c r="KAP40" s="116"/>
      <c r="KAQ40" s="116"/>
      <c r="KAR40" s="116"/>
      <c r="KAS40" s="85" t="s">
        <v>141</v>
      </c>
      <c r="KAT40" s="116"/>
      <c r="KAU40" s="116"/>
      <c r="KAV40" s="116"/>
      <c r="KAW40" s="85" t="s">
        <v>141</v>
      </c>
      <c r="KAX40" s="116"/>
      <c r="KAY40" s="116"/>
      <c r="KAZ40" s="116"/>
      <c r="KBA40" s="85" t="s">
        <v>141</v>
      </c>
      <c r="KBB40" s="116"/>
      <c r="KBC40" s="116"/>
      <c r="KBD40" s="116"/>
      <c r="KBE40" s="85" t="s">
        <v>141</v>
      </c>
      <c r="KBF40" s="116"/>
      <c r="KBG40" s="116"/>
      <c r="KBH40" s="116"/>
      <c r="KBI40" s="85" t="s">
        <v>141</v>
      </c>
      <c r="KBJ40" s="116"/>
      <c r="KBK40" s="116"/>
      <c r="KBL40" s="116"/>
      <c r="KBM40" s="85" t="s">
        <v>141</v>
      </c>
      <c r="KBN40" s="116"/>
      <c r="KBO40" s="116"/>
      <c r="KBP40" s="116"/>
      <c r="KBQ40" s="85" t="s">
        <v>141</v>
      </c>
      <c r="KBR40" s="116"/>
      <c r="KBS40" s="116"/>
      <c r="KBT40" s="116"/>
      <c r="KBU40" s="85" t="s">
        <v>141</v>
      </c>
      <c r="KBV40" s="116"/>
      <c r="KBW40" s="116"/>
      <c r="KBX40" s="116"/>
      <c r="KBY40" s="85" t="s">
        <v>141</v>
      </c>
      <c r="KBZ40" s="116"/>
      <c r="KCA40" s="116"/>
      <c r="KCB40" s="116"/>
      <c r="KCC40" s="85" t="s">
        <v>141</v>
      </c>
      <c r="KCD40" s="116"/>
      <c r="KCE40" s="116"/>
      <c r="KCF40" s="116"/>
      <c r="KCG40" s="85" t="s">
        <v>141</v>
      </c>
      <c r="KCH40" s="116"/>
      <c r="KCI40" s="116"/>
      <c r="KCJ40" s="116"/>
      <c r="KCK40" s="85" t="s">
        <v>141</v>
      </c>
      <c r="KCL40" s="116"/>
      <c r="KCM40" s="116"/>
      <c r="KCN40" s="116"/>
      <c r="KCO40" s="85" t="s">
        <v>141</v>
      </c>
      <c r="KCP40" s="116"/>
      <c r="KCQ40" s="116"/>
      <c r="KCR40" s="116"/>
      <c r="KCS40" s="85" t="s">
        <v>141</v>
      </c>
      <c r="KCT40" s="116"/>
      <c r="KCU40" s="116"/>
      <c r="KCV40" s="116"/>
      <c r="KCW40" s="85" t="s">
        <v>141</v>
      </c>
      <c r="KCX40" s="116"/>
      <c r="KCY40" s="116"/>
      <c r="KCZ40" s="116"/>
      <c r="KDA40" s="85" t="s">
        <v>141</v>
      </c>
      <c r="KDB40" s="116"/>
      <c r="KDC40" s="116"/>
      <c r="KDD40" s="116"/>
      <c r="KDE40" s="85" t="s">
        <v>141</v>
      </c>
      <c r="KDF40" s="116"/>
      <c r="KDG40" s="116"/>
      <c r="KDH40" s="116"/>
      <c r="KDI40" s="85" t="s">
        <v>141</v>
      </c>
      <c r="KDJ40" s="116"/>
      <c r="KDK40" s="116"/>
      <c r="KDL40" s="116"/>
      <c r="KDM40" s="85" t="s">
        <v>141</v>
      </c>
      <c r="KDN40" s="116"/>
      <c r="KDO40" s="116"/>
      <c r="KDP40" s="116"/>
      <c r="KDQ40" s="85" t="s">
        <v>141</v>
      </c>
      <c r="KDR40" s="116"/>
      <c r="KDS40" s="116"/>
      <c r="KDT40" s="116"/>
      <c r="KDU40" s="85" t="s">
        <v>141</v>
      </c>
      <c r="KDV40" s="116"/>
      <c r="KDW40" s="116"/>
      <c r="KDX40" s="116"/>
      <c r="KDY40" s="85" t="s">
        <v>141</v>
      </c>
      <c r="KDZ40" s="116"/>
      <c r="KEA40" s="116"/>
      <c r="KEB40" s="116"/>
      <c r="KEC40" s="85" t="s">
        <v>141</v>
      </c>
      <c r="KED40" s="116"/>
      <c r="KEE40" s="116"/>
      <c r="KEF40" s="116"/>
      <c r="KEG40" s="85" t="s">
        <v>141</v>
      </c>
      <c r="KEH40" s="116"/>
      <c r="KEI40" s="116"/>
      <c r="KEJ40" s="116"/>
      <c r="KEK40" s="85" t="s">
        <v>141</v>
      </c>
      <c r="KEL40" s="116"/>
      <c r="KEM40" s="116"/>
      <c r="KEN40" s="116"/>
      <c r="KEO40" s="85" t="s">
        <v>141</v>
      </c>
      <c r="KEP40" s="116"/>
      <c r="KEQ40" s="116"/>
      <c r="KER40" s="116"/>
      <c r="KES40" s="85" t="s">
        <v>141</v>
      </c>
      <c r="KET40" s="116"/>
      <c r="KEU40" s="116"/>
      <c r="KEV40" s="116"/>
      <c r="KEW40" s="85" t="s">
        <v>141</v>
      </c>
      <c r="KEX40" s="116"/>
      <c r="KEY40" s="116"/>
      <c r="KEZ40" s="116"/>
      <c r="KFA40" s="85" t="s">
        <v>141</v>
      </c>
      <c r="KFB40" s="116"/>
      <c r="KFC40" s="116"/>
      <c r="KFD40" s="116"/>
      <c r="KFE40" s="85" t="s">
        <v>141</v>
      </c>
      <c r="KFF40" s="116"/>
      <c r="KFG40" s="116"/>
      <c r="KFH40" s="116"/>
      <c r="KFI40" s="85" t="s">
        <v>141</v>
      </c>
      <c r="KFJ40" s="116"/>
      <c r="KFK40" s="116"/>
      <c r="KFL40" s="116"/>
      <c r="KFM40" s="85" t="s">
        <v>141</v>
      </c>
      <c r="KFN40" s="116"/>
      <c r="KFO40" s="116"/>
      <c r="KFP40" s="116"/>
      <c r="KFQ40" s="85" t="s">
        <v>141</v>
      </c>
      <c r="KFR40" s="116"/>
      <c r="KFS40" s="116"/>
      <c r="KFT40" s="116"/>
      <c r="KFU40" s="85" t="s">
        <v>141</v>
      </c>
      <c r="KFV40" s="116"/>
      <c r="KFW40" s="116"/>
      <c r="KFX40" s="116"/>
      <c r="KFY40" s="85" t="s">
        <v>141</v>
      </c>
      <c r="KFZ40" s="116"/>
      <c r="KGA40" s="116"/>
      <c r="KGB40" s="116"/>
      <c r="KGC40" s="85" t="s">
        <v>141</v>
      </c>
      <c r="KGD40" s="116"/>
      <c r="KGE40" s="116"/>
      <c r="KGF40" s="116"/>
      <c r="KGG40" s="85" t="s">
        <v>141</v>
      </c>
      <c r="KGH40" s="116"/>
      <c r="KGI40" s="116"/>
      <c r="KGJ40" s="116"/>
      <c r="KGK40" s="85" t="s">
        <v>141</v>
      </c>
      <c r="KGL40" s="116"/>
      <c r="KGM40" s="116"/>
      <c r="KGN40" s="116"/>
      <c r="KGO40" s="85" t="s">
        <v>141</v>
      </c>
      <c r="KGP40" s="116"/>
      <c r="KGQ40" s="116"/>
      <c r="KGR40" s="116"/>
      <c r="KGS40" s="85" t="s">
        <v>141</v>
      </c>
      <c r="KGT40" s="116"/>
      <c r="KGU40" s="116"/>
      <c r="KGV40" s="116"/>
      <c r="KGW40" s="85" t="s">
        <v>141</v>
      </c>
      <c r="KGX40" s="116"/>
      <c r="KGY40" s="116"/>
      <c r="KGZ40" s="116"/>
      <c r="KHA40" s="85" t="s">
        <v>141</v>
      </c>
      <c r="KHB40" s="116"/>
      <c r="KHC40" s="116"/>
      <c r="KHD40" s="116"/>
      <c r="KHE40" s="85" t="s">
        <v>141</v>
      </c>
      <c r="KHF40" s="116"/>
      <c r="KHG40" s="116"/>
      <c r="KHH40" s="116"/>
      <c r="KHI40" s="85" t="s">
        <v>141</v>
      </c>
      <c r="KHJ40" s="116"/>
      <c r="KHK40" s="116"/>
      <c r="KHL40" s="116"/>
      <c r="KHM40" s="85" t="s">
        <v>141</v>
      </c>
      <c r="KHN40" s="116"/>
      <c r="KHO40" s="116"/>
      <c r="KHP40" s="116"/>
      <c r="KHQ40" s="85" t="s">
        <v>141</v>
      </c>
      <c r="KHR40" s="116"/>
      <c r="KHS40" s="116"/>
      <c r="KHT40" s="116"/>
      <c r="KHU40" s="85" t="s">
        <v>141</v>
      </c>
      <c r="KHV40" s="116"/>
      <c r="KHW40" s="116"/>
      <c r="KHX40" s="116"/>
      <c r="KHY40" s="85" t="s">
        <v>141</v>
      </c>
      <c r="KHZ40" s="116"/>
      <c r="KIA40" s="116"/>
      <c r="KIB40" s="116"/>
      <c r="KIC40" s="85" t="s">
        <v>141</v>
      </c>
      <c r="KID40" s="116"/>
      <c r="KIE40" s="116"/>
      <c r="KIF40" s="116"/>
      <c r="KIG40" s="85" t="s">
        <v>141</v>
      </c>
      <c r="KIH40" s="116"/>
      <c r="KII40" s="116"/>
      <c r="KIJ40" s="116"/>
      <c r="KIK40" s="85" t="s">
        <v>141</v>
      </c>
      <c r="KIL40" s="116"/>
      <c r="KIM40" s="116"/>
      <c r="KIN40" s="116"/>
      <c r="KIO40" s="85" t="s">
        <v>141</v>
      </c>
      <c r="KIP40" s="116"/>
      <c r="KIQ40" s="116"/>
      <c r="KIR40" s="116"/>
      <c r="KIS40" s="85" t="s">
        <v>141</v>
      </c>
      <c r="KIT40" s="116"/>
      <c r="KIU40" s="116"/>
      <c r="KIV40" s="116"/>
      <c r="KIW40" s="85" t="s">
        <v>141</v>
      </c>
      <c r="KIX40" s="116"/>
      <c r="KIY40" s="116"/>
      <c r="KIZ40" s="116"/>
      <c r="KJA40" s="85" t="s">
        <v>141</v>
      </c>
      <c r="KJB40" s="116"/>
      <c r="KJC40" s="116"/>
      <c r="KJD40" s="116"/>
      <c r="KJE40" s="85" t="s">
        <v>141</v>
      </c>
      <c r="KJF40" s="116"/>
      <c r="KJG40" s="116"/>
      <c r="KJH40" s="116"/>
      <c r="KJI40" s="85" t="s">
        <v>141</v>
      </c>
      <c r="KJJ40" s="116"/>
      <c r="KJK40" s="116"/>
      <c r="KJL40" s="116"/>
      <c r="KJM40" s="85" t="s">
        <v>141</v>
      </c>
      <c r="KJN40" s="116"/>
      <c r="KJO40" s="116"/>
      <c r="KJP40" s="116"/>
      <c r="KJQ40" s="85" t="s">
        <v>141</v>
      </c>
      <c r="KJR40" s="116"/>
      <c r="KJS40" s="116"/>
      <c r="KJT40" s="116"/>
      <c r="KJU40" s="85" t="s">
        <v>141</v>
      </c>
      <c r="KJV40" s="116"/>
      <c r="KJW40" s="116"/>
      <c r="KJX40" s="116"/>
      <c r="KJY40" s="85" t="s">
        <v>141</v>
      </c>
      <c r="KJZ40" s="116"/>
      <c r="KKA40" s="116"/>
      <c r="KKB40" s="116"/>
      <c r="KKC40" s="85" t="s">
        <v>141</v>
      </c>
      <c r="KKD40" s="116"/>
      <c r="KKE40" s="116"/>
      <c r="KKF40" s="116"/>
      <c r="KKG40" s="85" t="s">
        <v>141</v>
      </c>
      <c r="KKH40" s="116"/>
      <c r="KKI40" s="116"/>
      <c r="KKJ40" s="116"/>
      <c r="KKK40" s="85" t="s">
        <v>141</v>
      </c>
      <c r="KKL40" s="116"/>
      <c r="KKM40" s="116"/>
      <c r="KKN40" s="116"/>
      <c r="KKO40" s="85" t="s">
        <v>141</v>
      </c>
      <c r="KKP40" s="116"/>
      <c r="KKQ40" s="116"/>
      <c r="KKR40" s="116"/>
      <c r="KKS40" s="85" t="s">
        <v>141</v>
      </c>
      <c r="KKT40" s="116"/>
      <c r="KKU40" s="116"/>
      <c r="KKV40" s="116"/>
      <c r="KKW40" s="85" t="s">
        <v>141</v>
      </c>
      <c r="KKX40" s="116"/>
      <c r="KKY40" s="116"/>
      <c r="KKZ40" s="116"/>
      <c r="KLA40" s="85" t="s">
        <v>141</v>
      </c>
      <c r="KLB40" s="116"/>
      <c r="KLC40" s="116"/>
      <c r="KLD40" s="116"/>
      <c r="KLE40" s="85" t="s">
        <v>141</v>
      </c>
      <c r="KLF40" s="116"/>
      <c r="KLG40" s="116"/>
      <c r="KLH40" s="116"/>
      <c r="KLI40" s="85" t="s">
        <v>141</v>
      </c>
      <c r="KLJ40" s="116"/>
      <c r="KLK40" s="116"/>
      <c r="KLL40" s="116"/>
      <c r="KLM40" s="85" t="s">
        <v>141</v>
      </c>
      <c r="KLN40" s="116"/>
      <c r="KLO40" s="116"/>
      <c r="KLP40" s="116"/>
      <c r="KLQ40" s="85" t="s">
        <v>141</v>
      </c>
      <c r="KLR40" s="116"/>
      <c r="KLS40" s="116"/>
      <c r="KLT40" s="116"/>
      <c r="KLU40" s="85" t="s">
        <v>141</v>
      </c>
      <c r="KLV40" s="116"/>
      <c r="KLW40" s="116"/>
      <c r="KLX40" s="116"/>
      <c r="KLY40" s="85" t="s">
        <v>141</v>
      </c>
      <c r="KLZ40" s="116"/>
      <c r="KMA40" s="116"/>
      <c r="KMB40" s="116"/>
      <c r="KMC40" s="85" t="s">
        <v>141</v>
      </c>
      <c r="KMD40" s="116"/>
      <c r="KME40" s="116"/>
      <c r="KMF40" s="116"/>
      <c r="KMG40" s="85" t="s">
        <v>141</v>
      </c>
      <c r="KMH40" s="116"/>
      <c r="KMI40" s="116"/>
      <c r="KMJ40" s="116"/>
      <c r="KMK40" s="85" t="s">
        <v>141</v>
      </c>
      <c r="KML40" s="116"/>
      <c r="KMM40" s="116"/>
      <c r="KMN40" s="116"/>
      <c r="KMO40" s="85" t="s">
        <v>141</v>
      </c>
      <c r="KMP40" s="116"/>
      <c r="KMQ40" s="116"/>
      <c r="KMR40" s="116"/>
      <c r="KMS40" s="85" t="s">
        <v>141</v>
      </c>
      <c r="KMT40" s="116"/>
      <c r="KMU40" s="116"/>
      <c r="KMV40" s="116"/>
      <c r="KMW40" s="85" t="s">
        <v>141</v>
      </c>
      <c r="KMX40" s="116"/>
      <c r="KMY40" s="116"/>
      <c r="KMZ40" s="116"/>
      <c r="KNA40" s="85" t="s">
        <v>141</v>
      </c>
      <c r="KNB40" s="116"/>
      <c r="KNC40" s="116"/>
      <c r="KND40" s="116"/>
      <c r="KNE40" s="85" t="s">
        <v>141</v>
      </c>
      <c r="KNF40" s="116"/>
      <c r="KNG40" s="116"/>
      <c r="KNH40" s="116"/>
      <c r="KNI40" s="85" t="s">
        <v>141</v>
      </c>
      <c r="KNJ40" s="116"/>
      <c r="KNK40" s="116"/>
      <c r="KNL40" s="116"/>
      <c r="KNM40" s="85" t="s">
        <v>141</v>
      </c>
      <c r="KNN40" s="116"/>
      <c r="KNO40" s="116"/>
      <c r="KNP40" s="116"/>
      <c r="KNQ40" s="85" t="s">
        <v>141</v>
      </c>
      <c r="KNR40" s="116"/>
      <c r="KNS40" s="116"/>
      <c r="KNT40" s="116"/>
      <c r="KNU40" s="85" t="s">
        <v>141</v>
      </c>
      <c r="KNV40" s="116"/>
      <c r="KNW40" s="116"/>
      <c r="KNX40" s="116"/>
      <c r="KNY40" s="85" t="s">
        <v>141</v>
      </c>
      <c r="KNZ40" s="116"/>
      <c r="KOA40" s="116"/>
      <c r="KOB40" s="116"/>
      <c r="KOC40" s="85" t="s">
        <v>141</v>
      </c>
      <c r="KOD40" s="116"/>
      <c r="KOE40" s="116"/>
      <c r="KOF40" s="116"/>
      <c r="KOG40" s="85" t="s">
        <v>141</v>
      </c>
      <c r="KOH40" s="116"/>
      <c r="KOI40" s="116"/>
      <c r="KOJ40" s="116"/>
      <c r="KOK40" s="85" t="s">
        <v>141</v>
      </c>
      <c r="KOL40" s="116"/>
      <c r="KOM40" s="116"/>
      <c r="KON40" s="116"/>
      <c r="KOO40" s="85" t="s">
        <v>141</v>
      </c>
      <c r="KOP40" s="116"/>
      <c r="KOQ40" s="116"/>
      <c r="KOR40" s="116"/>
      <c r="KOS40" s="85" t="s">
        <v>141</v>
      </c>
      <c r="KOT40" s="116"/>
      <c r="KOU40" s="116"/>
      <c r="KOV40" s="116"/>
      <c r="KOW40" s="85" t="s">
        <v>141</v>
      </c>
      <c r="KOX40" s="116"/>
      <c r="KOY40" s="116"/>
      <c r="KOZ40" s="116"/>
      <c r="KPA40" s="85" t="s">
        <v>141</v>
      </c>
      <c r="KPB40" s="116"/>
      <c r="KPC40" s="116"/>
      <c r="KPD40" s="116"/>
      <c r="KPE40" s="85" t="s">
        <v>141</v>
      </c>
      <c r="KPF40" s="116"/>
      <c r="KPG40" s="116"/>
      <c r="KPH40" s="116"/>
      <c r="KPI40" s="85" t="s">
        <v>141</v>
      </c>
      <c r="KPJ40" s="116"/>
      <c r="KPK40" s="116"/>
      <c r="KPL40" s="116"/>
      <c r="KPM40" s="85" t="s">
        <v>141</v>
      </c>
      <c r="KPN40" s="116"/>
      <c r="KPO40" s="116"/>
      <c r="KPP40" s="116"/>
      <c r="KPQ40" s="85" t="s">
        <v>141</v>
      </c>
      <c r="KPR40" s="116"/>
      <c r="KPS40" s="116"/>
      <c r="KPT40" s="116"/>
      <c r="KPU40" s="85" t="s">
        <v>141</v>
      </c>
      <c r="KPV40" s="116"/>
      <c r="KPW40" s="116"/>
      <c r="KPX40" s="116"/>
      <c r="KPY40" s="85" t="s">
        <v>141</v>
      </c>
      <c r="KPZ40" s="116"/>
      <c r="KQA40" s="116"/>
      <c r="KQB40" s="116"/>
      <c r="KQC40" s="85" t="s">
        <v>141</v>
      </c>
      <c r="KQD40" s="116"/>
      <c r="KQE40" s="116"/>
      <c r="KQF40" s="116"/>
      <c r="KQG40" s="85" t="s">
        <v>141</v>
      </c>
      <c r="KQH40" s="116"/>
      <c r="KQI40" s="116"/>
      <c r="KQJ40" s="116"/>
      <c r="KQK40" s="85" t="s">
        <v>141</v>
      </c>
      <c r="KQL40" s="116"/>
      <c r="KQM40" s="116"/>
      <c r="KQN40" s="116"/>
      <c r="KQO40" s="85" t="s">
        <v>141</v>
      </c>
      <c r="KQP40" s="116"/>
      <c r="KQQ40" s="116"/>
      <c r="KQR40" s="116"/>
      <c r="KQS40" s="85" t="s">
        <v>141</v>
      </c>
      <c r="KQT40" s="116"/>
      <c r="KQU40" s="116"/>
      <c r="KQV40" s="116"/>
      <c r="KQW40" s="85" t="s">
        <v>141</v>
      </c>
      <c r="KQX40" s="116"/>
      <c r="KQY40" s="116"/>
      <c r="KQZ40" s="116"/>
      <c r="KRA40" s="85" t="s">
        <v>141</v>
      </c>
      <c r="KRB40" s="116"/>
      <c r="KRC40" s="116"/>
      <c r="KRD40" s="116"/>
      <c r="KRE40" s="85" t="s">
        <v>141</v>
      </c>
      <c r="KRF40" s="116"/>
      <c r="KRG40" s="116"/>
      <c r="KRH40" s="116"/>
      <c r="KRI40" s="85" t="s">
        <v>141</v>
      </c>
      <c r="KRJ40" s="116"/>
      <c r="KRK40" s="116"/>
      <c r="KRL40" s="116"/>
      <c r="KRM40" s="85" t="s">
        <v>141</v>
      </c>
      <c r="KRN40" s="116"/>
      <c r="KRO40" s="116"/>
      <c r="KRP40" s="116"/>
      <c r="KRQ40" s="85" t="s">
        <v>141</v>
      </c>
      <c r="KRR40" s="116"/>
      <c r="KRS40" s="116"/>
      <c r="KRT40" s="116"/>
      <c r="KRU40" s="85" t="s">
        <v>141</v>
      </c>
      <c r="KRV40" s="116"/>
      <c r="KRW40" s="116"/>
      <c r="KRX40" s="116"/>
      <c r="KRY40" s="85" t="s">
        <v>141</v>
      </c>
      <c r="KRZ40" s="116"/>
      <c r="KSA40" s="116"/>
      <c r="KSB40" s="116"/>
      <c r="KSC40" s="85" t="s">
        <v>141</v>
      </c>
      <c r="KSD40" s="116"/>
      <c r="KSE40" s="116"/>
      <c r="KSF40" s="116"/>
      <c r="KSG40" s="85" t="s">
        <v>141</v>
      </c>
      <c r="KSH40" s="116"/>
      <c r="KSI40" s="116"/>
      <c r="KSJ40" s="116"/>
      <c r="KSK40" s="85" t="s">
        <v>141</v>
      </c>
      <c r="KSL40" s="116"/>
      <c r="KSM40" s="116"/>
      <c r="KSN40" s="116"/>
      <c r="KSO40" s="85" t="s">
        <v>141</v>
      </c>
      <c r="KSP40" s="116"/>
      <c r="KSQ40" s="116"/>
      <c r="KSR40" s="116"/>
      <c r="KSS40" s="85" t="s">
        <v>141</v>
      </c>
      <c r="KST40" s="116"/>
      <c r="KSU40" s="116"/>
      <c r="KSV40" s="116"/>
      <c r="KSW40" s="85" t="s">
        <v>141</v>
      </c>
      <c r="KSX40" s="116"/>
      <c r="KSY40" s="116"/>
      <c r="KSZ40" s="116"/>
      <c r="KTA40" s="85" t="s">
        <v>141</v>
      </c>
      <c r="KTB40" s="116"/>
      <c r="KTC40" s="116"/>
      <c r="KTD40" s="116"/>
      <c r="KTE40" s="85" t="s">
        <v>141</v>
      </c>
      <c r="KTF40" s="116"/>
      <c r="KTG40" s="116"/>
      <c r="KTH40" s="116"/>
      <c r="KTI40" s="85" t="s">
        <v>141</v>
      </c>
      <c r="KTJ40" s="116"/>
      <c r="KTK40" s="116"/>
      <c r="KTL40" s="116"/>
      <c r="KTM40" s="85" t="s">
        <v>141</v>
      </c>
      <c r="KTN40" s="116"/>
      <c r="KTO40" s="116"/>
      <c r="KTP40" s="116"/>
      <c r="KTQ40" s="85" t="s">
        <v>141</v>
      </c>
      <c r="KTR40" s="116"/>
      <c r="KTS40" s="116"/>
      <c r="KTT40" s="116"/>
      <c r="KTU40" s="85" t="s">
        <v>141</v>
      </c>
      <c r="KTV40" s="116"/>
      <c r="KTW40" s="116"/>
      <c r="KTX40" s="116"/>
      <c r="KTY40" s="85" t="s">
        <v>141</v>
      </c>
      <c r="KTZ40" s="116"/>
      <c r="KUA40" s="116"/>
      <c r="KUB40" s="116"/>
      <c r="KUC40" s="85" t="s">
        <v>141</v>
      </c>
      <c r="KUD40" s="116"/>
      <c r="KUE40" s="116"/>
      <c r="KUF40" s="116"/>
      <c r="KUG40" s="85" t="s">
        <v>141</v>
      </c>
      <c r="KUH40" s="116"/>
      <c r="KUI40" s="116"/>
      <c r="KUJ40" s="116"/>
      <c r="KUK40" s="85" t="s">
        <v>141</v>
      </c>
      <c r="KUL40" s="116"/>
      <c r="KUM40" s="116"/>
      <c r="KUN40" s="116"/>
      <c r="KUO40" s="85" t="s">
        <v>141</v>
      </c>
      <c r="KUP40" s="116"/>
      <c r="KUQ40" s="116"/>
      <c r="KUR40" s="116"/>
      <c r="KUS40" s="85" t="s">
        <v>141</v>
      </c>
      <c r="KUT40" s="116"/>
      <c r="KUU40" s="116"/>
      <c r="KUV40" s="116"/>
      <c r="KUW40" s="85" t="s">
        <v>141</v>
      </c>
      <c r="KUX40" s="116"/>
      <c r="KUY40" s="116"/>
      <c r="KUZ40" s="116"/>
      <c r="KVA40" s="85" t="s">
        <v>141</v>
      </c>
      <c r="KVB40" s="116"/>
      <c r="KVC40" s="116"/>
      <c r="KVD40" s="116"/>
      <c r="KVE40" s="85" t="s">
        <v>141</v>
      </c>
      <c r="KVF40" s="116"/>
      <c r="KVG40" s="116"/>
      <c r="KVH40" s="116"/>
      <c r="KVI40" s="85" t="s">
        <v>141</v>
      </c>
      <c r="KVJ40" s="116"/>
      <c r="KVK40" s="116"/>
      <c r="KVL40" s="116"/>
      <c r="KVM40" s="85" t="s">
        <v>141</v>
      </c>
      <c r="KVN40" s="116"/>
      <c r="KVO40" s="116"/>
      <c r="KVP40" s="116"/>
      <c r="KVQ40" s="85" t="s">
        <v>141</v>
      </c>
      <c r="KVR40" s="116"/>
      <c r="KVS40" s="116"/>
      <c r="KVT40" s="116"/>
      <c r="KVU40" s="85" t="s">
        <v>141</v>
      </c>
      <c r="KVV40" s="116"/>
      <c r="KVW40" s="116"/>
      <c r="KVX40" s="116"/>
      <c r="KVY40" s="85" t="s">
        <v>141</v>
      </c>
      <c r="KVZ40" s="116"/>
      <c r="KWA40" s="116"/>
      <c r="KWB40" s="116"/>
      <c r="KWC40" s="85" t="s">
        <v>141</v>
      </c>
      <c r="KWD40" s="116"/>
      <c r="KWE40" s="116"/>
      <c r="KWF40" s="116"/>
      <c r="KWG40" s="85" t="s">
        <v>141</v>
      </c>
      <c r="KWH40" s="116"/>
      <c r="KWI40" s="116"/>
      <c r="KWJ40" s="116"/>
      <c r="KWK40" s="85" t="s">
        <v>141</v>
      </c>
      <c r="KWL40" s="116"/>
      <c r="KWM40" s="116"/>
      <c r="KWN40" s="116"/>
      <c r="KWO40" s="85" t="s">
        <v>141</v>
      </c>
      <c r="KWP40" s="116"/>
      <c r="KWQ40" s="116"/>
      <c r="KWR40" s="116"/>
      <c r="KWS40" s="85" t="s">
        <v>141</v>
      </c>
      <c r="KWT40" s="116"/>
      <c r="KWU40" s="116"/>
      <c r="KWV40" s="116"/>
      <c r="KWW40" s="85" t="s">
        <v>141</v>
      </c>
      <c r="KWX40" s="116"/>
      <c r="KWY40" s="116"/>
      <c r="KWZ40" s="116"/>
      <c r="KXA40" s="85" t="s">
        <v>141</v>
      </c>
      <c r="KXB40" s="116"/>
      <c r="KXC40" s="116"/>
      <c r="KXD40" s="116"/>
      <c r="KXE40" s="85" t="s">
        <v>141</v>
      </c>
      <c r="KXF40" s="116"/>
      <c r="KXG40" s="116"/>
      <c r="KXH40" s="116"/>
      <c r="KXI40" s="85" t="s">
        <v>141</v>
      </c>
      <c r="KXJ40" s="116"/>
      <c r="KXK40" s="116"/>
      <c r="KXL40" s="116"/>
      <c r="KXM40" s="85" t="s">
        <v>141</v>
      </c>
      <c r="KXN40" s="116"/>
      <c r="KXO40" s="116"/>
      <c r="KXP40" s="116"/>
      <c r="KXQ40" s="85" t="s">
        <v>141</v>
      </c>
      <c r="KXR40" s="116"/>
      <c r="KXS40" s="116"/>
      <c r="KXT40" s="116"/>
      <c r="KXU40" s="85" t="s">
        <v>141</v>
      </c>
      <c r="KXV40" s="116"/>
      <c r="KXW40" s="116"/>
      <c r="KXX40" s="116"/>
      <c r="KXY40" s="85" t="s">
        <v>141</v>
      </c>
      <c r="KXZ40" s="116"/>
      <c r="KYA40" s="116"/>
      <c r="KYB40" s="116"/>
      <c r="KYC40" s="85" t="s">
        <v>141</v>
      </c>
      <c r="KYD40" s="116"/>
      <c r="KYE40" s="116"/>
      <c r="KYF40" s="116"/>
      <c r="KYG40" s="85" t="s">
        <v>141</v>
      </c>
      <c r="KYH40" s="116"/>
      <c r="KYI40" s="116"/>
      <c r="KYJ40" s="116"/>
      <c r="KYK40" s="85" t="s">
        <v>141</v>
      </c>
      <c r="KYL40" s="116"/>
      <c r="KYM40" s="116"/>
      <c r="KYN40" s="116"/>
      <c r="KYO40" s="85" t="s">
        <v>141</v>
      </c>
      <c r="KYP40" s="116"/>
      <c r="KYQ40" s="116"/>
      <c r="KYR40" s="116"/>
      <c r="KYS40" s="85" t="s">
        <v>141</v>
      </c>
      <c r="KYT40" s="116"/>
      <c r="KYU40" s="116"/>
      <c r="KYV40" s="116"/>
      <c r="KYW40" s="85" t="s">
        <v>141</v>
      </c>
      <c r="KYX40" s="116"/>
      <c r="KYY40" s="116"/>
      <c r="KYZ40" s="116"/>
      <c r="KZA40" s="85" t="s">
        <v>141</v>
      </c>
      <c r="KZB40" s="116"/>
      <c r="KZC40" s="116"/>
      <c r="KZD40" s="116"/>
      <c r="KZE40" s="85" t="s">
        <v>141</v>
      </c>
      <c r="KZF40" s="116"/>
      <c r="KZG40" s="116"/>
      <c r="KZH40" s="116"/>
      <c r="KZI40" s="85" t="s">
        <v>141</v>
      </c>
      <c r="KZJ40" s="116"/>
      <c r="KZK40" s="116"/>
      <c r="KZL40" s="116"/>
      <c r="KZM40" s="85" t="s">
        <v>141</v>
      </c>
      <c r="KZN40" s="116"/>
      <c r="KZO40" s="116"/>
      <c r="KZP40" s="116"/>
      <c r="KZQ40" s="85" t="s">
        <v>141</v>
      </c>
      <c r="KZR40" s="116"/>
      <c r="KZS40" s="116"/>
      <c r="KZT40" s="116"/>
      <c r="KZU40" s="85" t="s">
        <v>141</v>
      </c>
      <c r="KZV40" s="116"/>
      <c r="KZW40" s="116"/>
      <c r="KZX40" s="116"/>
      <c r="KZY40" s="85" t="s">
        <v>141</v>
      </c>
      <c r="KZZ40" s="116"/>
      <c r="LAA40" s="116"/>
      <c r="LAB40" s="116"/>
      <c r="LAC40" s="85" t="s">
        <v>141</v>
      </c>
      <c r="LAD40" s="116"/>
      <c r="LAE40" s="116"/>
      <c r="LAF40" s="116"/>
      <c r="LAG40" s="85" t="s">
        <v>141</v>
      </c>
      <c r="LAH40" s="116"/>
      <c r="LAI40" s="116"/>
      <c r="LAJ40" s="116"/>
      <c r="LAK40" s="85" t="s">
        <v>141</v>
      </c>
      <c r="LAL40" s="116"/>
      <c r="LAM40" s="116"/>
      <c r="LAN40" s="116"/>
      <c r="LAO40" s="85" t="s">
        <v>141</v>
      </c>
      <c r="LAP40" s="116"/>
      <c r="LAQ40" s="116"/>
      <c r="LAR40" s="116"/>
      <c r="LAS40" s="85" t="s">
        <v>141</v>
      </c>
      <c r="LAT40" s="116"/>
      <c r="LAU40" s="116"/>
      <c r="LAV40" s="116"/>
      <c r="LAW40" s="85" t="s">
        <v>141</v>
      </c>
      <c r="LAX40" s="116"/>
      <c r="LAY40" s="116"/>
      <c r="LAZ40" s="116"/>
      <c r="LBA40" s="85" t="s">
        <v>141</v>
      </c>
      <c r="LBB40" s="116"/>
      <c r="LBC40" s="116"/>
      <c r="LBD40" s="116"/>
      <c r="LBE40" s="85" t="s">
        <v>141</v>
      </c>
      <c r="LBF40" s="116"/>
      <c r="LBG40" s="116"/>
      <c r="LBH40" s="116"/>
      <c r="LBI40" s="85" t="s">
        <v>141</v>
      </c>
      <c r="LBJ40" s="116"/>
      <c r="LBK40" s="116"/>
      <c r="LBL40" s="116"/>
      <c r="LBM40" s="85" t="s">
        <v>141</v>
      </c>
      <c r="LBN40" s="116"/>
      <c r="LBO40" s="116"/>
      <c r="LBP40" s="116"/>
      <c r="LBQ40" s="85" t="s">
        <v>141</v>
      </c>
      <c r="LBR40" s="116"/>
      <c r="LBS40" s="116"/>
      <c r="LBT40" s="116"/>
      <c r="LBU40" s="85" t="s">
        <v>141</v>
      </c>
      <c r="LBV40" s="116"/>
      <c r="LBW40" s="116"/>
      <c r="LBX40" s="116"/>
      <c r="LBY40" s="85" t="s">
        <v>141</v>
      </c>
      <c r="LBZ40" s="116"/>
      <c r="LCA40" s="116"/>
      <c r="LCB40" s="116"/>
      <c r="LCC40" s="85" t="s">
        <v>141</v>
      </c>
      <c r="LCD40" s="116"/>
      <c r="LCE40" s="116"/>
      <c r="LCF40" s="116"/>
      <c r="LCG40" s="85" t="s">
        <v>141</v>
      </c>
      <c r="LCH40" s="116"/>
      <c r="LCI40" s="116"/>
      <c r="LCJ40" s="116"/>
      <c r="LCK40" s="85" t="s">
        <v>141</v>
      </c>
      <c r="LCL40" s="116"/>
      <c r="LCM40" s="116"/>
      <c r="LCN40" s="116"/>
      <c r="LCO40" s="85" t="s">
        <v>141</v>
      </c>
      <c r="LCP40" s="116"/>
      <c r="LCQ40" s="116"/>
      <c r="LCR40" s="116"/>
      <c r="LCS40" s="85" t="s">
        <v>141</v>
      </c>
      <c r="LCT40" s="116"/>
      <c r="LCU40" s="116"/>
      <c r="LCV40" s="116"/>
      <c r="LCW40" s="85" t="s">
        <v>141</v>
      </c>
      <c r="LCX40" s="116"/>
      <c r="LCY40" s="116"/>
      <c r="LCZ40" s="116"/>
      <c r="LDA40" s="85" t="s">
        <v>141</v>
      </c>
      <c r="LDB40" s="116"/>
      <c r="LDC40" s="116"/>
      <c r="LDD40" s="116"/>
      <c r="LDE40" s="85" t="s">
        <v>141</v>
      </c>
      <c r="LDF40" s="116"/>
      <c r="LDG40" s="116"/>
      <c r="LDH40" s="116"/>
      <c r="LDI40" s="85" t="s">
        <v>141</v>
      </c>
      <c r="LDJ40" s="116"/>
      <c r="LDK40" s="116"/>
      <c r="LDL40" s="116"/>
      <c r="LDM40" s="85" t="s">
        <v>141</v>
      </c>
      <c r="LDN40" s="116"/>
      <c r="LDO40" s="116"/>
      <c r="LDP40" s="116"/>
      <c r="LDQ40" s="85" t="s">
        <v>141</v>
      </c>
      <c r="LDR40" s="116"/>
      <c r="LDS40" s="116"/>
      <c r="LDT40" s="116"/>
      <c r="LDU40" s="85" t="s">
        <v>141</v>
      </c>
      <c r="LDV40" s="116"/>
      <c r="LDW40" s="116"/>
      <c r="LDX40" s="116"/>
      <c r="LDY40" s="85" t="s">
        <v>141</v>
      </c>
      <c r="LDZ40" s="116"/>
      <c r="LEA40" s="116"/>
      <c r="LEB40" s="116"/>
      <c r="LEC40" s="85" t="s">
        <v>141</v>
      </c>
      <c r="LED40" s="116"/>
      <c r="LEE40" s="116"/>
      <c r="LEF40" s="116"/>
      <c r="LEG40" s="85" t="s">
        <v>141</v>
      </c>
      <c r="LEH40" s="116"/>
      <c r="LEI40" s="116"/>
      <c r="LEJ40" s="116"/>
      <c r="LEK40" s="85" t="s">
        <v>141</v>
      </c>
      <c r="LEL40" s="116"/>
      <c r="LEM40" s="116"/>
      <c r="LEN40" s="116"/>
      <c r="LEO40" s="85" t="s">
        <v>141</v>
      </c>
      <c r="LEP40" s="116"/>
      <c r="LEQ40" s="116"/>
      <c r="LER40" s="116"/>
      <c r="LES40" s="85" t="s">
        <v>141</v>
      </c>
      <c r="LET40" s="116"/>
      <c r="LEU40" s="116"/>
      <c r="LEV40" s="116"/>
      <c r="LEW40" s="85" t="s">
        <v>141</v>
      </c>
      <c r="LEX40" s="116"/>
      <c r="LEY40" s="116"/>
      <c r="LEZ40" s="116"/>
      <c r="LFA40" s="85" t="s">
        <v>141</v>
      </c>
      <c r="LFB40" s="116"/>
      <c r="LFC40" s="116"/>
      <c r="LFD40" s="116"/>
      <c r="LFE40" s="85" t="s">
        <v>141</v>
      </c>
      <c r="LFF40" s="116"/>
      <c r="LFG40" s="116"/>
      <c r="LFH40" s="116"/>
      <c r="LFI40" s="85" t="s">
        <v>141</v>
      </c>
      <c r="LFJ40" s="116"/>
      <c r="LFK40" s="116"/>
      <c r="LFL40" s="116"/>
      <c r="LFM40" s="85" t="s">
        <v>141</v>
      </c>
      <c r="LFN40" s="116"/>
      <c r="LFO40" s="116"/>
      <c r="LFP40" s="116"/>
      <c r="LFQ40" s="85" t="s">
        <v>141</v>
      </c>
      <c r="LFR40" s="116"/>
      <c r="LFS40" s="116"/>
      <c r="LFT40" s="116"/>
      <c r="LFU40" s="85" t="s">
        <v>141</v>
      </c>
      <c r="LFV40" s="116"/>
      <c r="LFW40" s="116"/>
      <c r="LFX40" s="116"/>
      <c r="LFY40" s="85" t="s">
        <v>141</v>
      </c>
      <c r="LFZ40" s="116"/>
      <c r="LGA40" s="116"/>
      <c r="LGB40" s="116"/>
      <c r="LGC40" s="85" t="s">
        <v>141</v>
      </c>
      <c r="LGD40" s="116"/>
      <c r="LGE40" s="116"/>
      <c r="LGF40" s="116"/>
      <c r="LGG40" s="85" t="s">
        <v>141</v>
      </c>
      <c r="LGH40" s="116"/>
      <c r="LGI40" s="116"/>
      <c r="LGJ40" s="116"/>
      <c r="LGK40" s="85" t="s">
        <v>141</v>
      </c>
      <c r="LGL40" s="116"/>
      <c r="LGM40" s="116"/>
      <c r="LGN40" s="116"/>
      <c r="LGO40" s="85" t="s">
        <v>141</v>
      </c>
      <c r="LGP40" s="116"/>
      <c r="LGQ40" s="116"/>
      <c r="LGR40" s="116"/>
      <c r="LGS40" s="85" t="s">
        <v>141</v>
      </c>
      <c r="LGT40" s="116"/>
      <c r="LGU40" s="116"/>
      <c r="LGV40" s="116"/>
      <c r="LGW40" s="85" t="s">
        <v>141</v>
      </c>
      <c r="LGX40" s="116"/>
      <c r="LGY40" s="116"/>
      <c r="LGZ40" s="116"/>
      <c r="LHA40" s="85" t="s">
        <v>141</v>
      </c>
      <c r="LHB40" s="116"/>
      <c r="LHC40" s="116"/>
      <c r="LHD40" s="116"/>
      <c r="LHE40" s="85" t="s">
        <v>141</v>
      </c>
      <c r="LHF40" s="116"/>
      <c r="LHG40" s="116"/>
      <c r="LHH40" s="116"/>
      <c r="LHI40" s="85" t="s">
        <v>141</v>
      </c>
      <c r="LHJ40" s="116"/>
      <c r="LHK40" s="116"/>
      <c r="LHL40" s="116"/>
      <c r="LHM40" s="85" t="s">
        <v>141</v>
      </c>
      <c r="LHN40" s="116"/>
      <c r="LHO40" s="116"/>
      <c r="LHP40" s="116"/>
      <c r="LHQ40" s="85" t="s">
        <v>141</v>
      </c>
      <c r="LHR40" s="116"/>
      <c r="LHS40" s="116"/>
      <c r="LHT40" s="116"/>
      <c r="LHU40" s="85" t="s">
        <v>141</v>
      </c>
      <c r="LHV40" s="116"/>
      <c r="LHW40" s="116"/>
      <c r="LHX40" s="116"/>
      <c r="LHY40" s="85" t="s">
        <v>141</v>
      </c>
      <c r="LHZ40" s="116"/>
      <c r="LIA40" s="116"/>
      <c r="LIB40" s="116"/>
      <c r="LIC40" s="85" t="s">
        <v>141</v>
      </c>
      <c r="LID40" s="116"/>
      <c r="LIE40" s="116"/>
      <c r="LIF40" s="116"/>
      <c r="LIG40" s="85" t="s">
        <v>141</v>
      </c>
      <c r="LIH40" s="116"/>
      <c r="LII40" s="116"/>
      <c r="LIJ40" s="116"/>
      <c r="LIK40" s="85" t="s">
        <v>141</v>
      </c>
      <c r="LIL40" s="116"/>
      <c r="LIM40" s="116"/>
      <c r="LIN40" s="116"/>
      <c r="LIO40" s="85" t="s">
        <v>141</v>
      </c>
      <c r="LIP40" s="116"/>
      <c r="LIQ40" s="116"/>
      <c r="LIR40" s="116"/>
      <c r="LIS40" s="85" t="s">
        <v>141</v>
      </c>
      <c r="LIT40" s="116"/>
      <c r="LIU40" s="116"/>
      <c r="LIV40" s="116"/>
      <c r="LIW40" s="85" t="s">
        <v>141</v>
      </c>
      <c r="LIX40" s="116"/>
      <c r="LIY40" s="116"/>
      <c r="LIZ40" s="116"/>
      <c r="LJA40" s="85" t="s">
        <v>141</v>
      </c>
      <c r="LJB40" s="116"/>
      <c r="LJC40" s="116"/>
      <c r="LJD40" s="116"/>
      <c r="LJE40" s="85" t="s">
        <v>141</v>
      </c>
      <c r="LJF40" s="116"/>
      <c r="LJG40" s="116"/>
      <c r="LJH40" s="116"/>
      <c r="LJI40" s="85" t="s">
        <v>141</v>
      </c>
      <c r="LJJ40" s="116"/>
      <c r="LJK40" s="116"/>
      <c r="LJL40" s="116"/>
      <c r="LJM40" s="85" t="s">
        <v>141</v>
      </c>
      <c r="LJN40" s="116"/>
      <c r="LJO40" s="116"/>
      <c r="LJP40" s="116"/>
      <c r="LJQ40" s="85" t="s">
        <v>141</v>
      </c>
      <c r="LJR40" s="116"/>
      <c r="LJS40" s="116"/>
      <c r="LJT40" s="116"/>
      <c r="LJU40" s="85" t="s">
        <v>141</v>
      </c>
      <c r="LJV40" s="116"/>
      <c r="LJW40" s="116"/>
      <c r="LJX40" s="116"/>
      <c r="LJY40" s="85" t="s">
        <v>141</v>
      </c>
      <c r="LJZ40" s="116"/>
      <c r="LKA40" s="116"/>
      <c r="LKB40" s="116"/>
      <c r="LKC40" s="85" t="s">
        <v>141</v>
      </c>
      <c r="LKD40" s="116"/>
      <c r="LKE40" s="116"/>
      <c r="LKF40" s="116"/>
      <c r="LKG40" s="85" t="s">
        <v>141</v>
      </c>
      <c r="LKH40" s="116"/>
      <c r="LKI40" s="116"/>
      <c r="LKJ40" s="116"/>
      <c r="LKK40" s="85" t="s">
        <v>141</v>
      </c>
      <c r="LKL40" s="116"/>
      <c r="LKM40" s="116"/>
      <c r="LKN40" s="116"/>
      <c r="LKO40" s="85" t="s">
        <v>141</v>
      </c>
      <c r="LKP40" s="116"/>
      <c r="LKQ40" s="116"/>
      <c r="LKR40" s="116"/>
      <c r="LKS40" s="85" t="s">
        <v>141</v>
      </c>
      <c r="LKT40" s="116"/>
      <c r="LKU40" s="116"/>
      <c r="LKV40" s="116"/>
      <c r="LKW40" s="85" t="s">
        <v>141</v>
      </c>
      <c r="LKX40" s="116"/>
      <c r="LKY40" s="116"/>
      <c r="LKZ40" s="116"/>
      <c r="LLA40" s="85" t="s">
        <v>141</v>
      </c>
      <c r="LLB40" s="116"/>
      <c r="LLC40" s="116"/>
      <c r="LLD40" s="116"/>
      <c r="LLE40" s="85" t="s">
        <v>141</v>
      </c>
      <c r="LLF40" s="116"/>
      <c r="LLG40" s="116"/>
      <c r="LLH40" s="116"/>
      <c r="LLI40" s="85" t="s">
        <v>141</v>
      </c>
      <c r="LLJ40" s="116"/>
      <c r="LLK40" s="116"/>
      <c r="LLL40" s="116"/>
      <c r="LLM40" s="85" t="s">
        <v>141</v>
      </c>
      <c r="LLN40" s="116"/>
      <c r="LLO40" s="116"/>
      <c r="LLP40" s="116"/>
      <c r="LLQ40" s="85" t="s">
        <v>141</v>
      </c>
      <c r="LLR40" s="116"/>
      <c r="LLS40" s="116"/>
      <c r="LLT40" s="116"/>
      <c r="LLU40" s="85" t="s">
        <v>141</v>
      </c>
      <c r="LLV40" s="116"/>
      <c r="LLW40" s="116"/>
      <c r="LLX40" s="116"/>
      <c r="LLY40" s="85" t="s">
        <v>141</v>
      </c>
      <c r="LLZ40" s="116"/>
      <c r="LMA40" s="116"/>
      <c r="LMB40" s="116"/>
      <c r="LMC40" s="85" t="s">
        <v>141</v>
      </c>
      <c r="LMD40" s="116"/>
      <c r="LME40" s="116"/>
      <c r="LMF40" s="116"/>
      <c r="LMG40" s="85" t="s">
        <v>141</v>
      </c>
      <c r="LMH40" s="116"/>
      <c r="LMI40" s="116"/>
      <c r="LMJ40" s="116"/>
      <c r="LMK40" s="85" t="s">
        <v>141</v>
      </c>
      <c r="LML40" s="116"/>
      <c r="LMM40" s="116"/>
      <c r="LMN40" s="116"/>
      <c r="LMO40" s="85" t="s">
        <v>141</v>
      </c>
      <c r="LMP40" s="116"/>
      <c r="LMQ40" s="116"/>
      <c r="LMR40" s="116"/>
      <c r="LMS40" s="85" t="s">
        <v>141</v>
      </c>
      <c r="LMT40" s="116"/>
      <c r="LMU40" s="116"/>
      <c r="LMV40" s="116"/>
      <c r="LMW40" s="85" t="s">
        <v>141</v>
      </c>
      <c r="LMX40" s="116"/>
      <c r="LMY40" s="116"/>
      <c r="LMZ40" s="116"/>
      <c r="LNA40" s="85" t="s">
        <v>141</v>
      </c>
      <c r="LNB40" s="116"/>
      <c r="LNC40" s="116"/>
      <c r="LND40" s="116"/>
      <c r="LNE40" s="85" t="s">
        <v>141</v>
      </c>
      <c r="LNF40" s="116"/>
      <c r="LNG40" s="116"/>
      <c r="LNH40" s="116"/>
      <c r="LNI40" s="85" t="s">
        <v>141</v>
      </c>
      <c r="LNJ40" s="116"/>
      <c r="LNK40" s="116"/>
      <c r="LNL40" s="116"/>
      <c r="LNM40" s="85" t="s">
        <v>141</v>
      </c>
      <c r="LNN40" s="116"/>
      <c r="LNO40" s="116"/>
      <c r="LNP40" s="116"/>
      <c r="LNQ40" s="85" t="s">
        <v>141</v>
      </c>
      <c r="LNR40" s="116"/>
      <c r="LNS40" s="116"/>
      <c r="LNT40" s="116"/>
      <c r="LNU40" s="85" t="s">
        <v>141</v>
      </c>
      <c r="LNV40" s="116"/>
      <c r="LNW40" s="116"/>
      <c r="LNX40" s="116"/>
      <c r="LNY40" s="85" t="s">
        <v>141</v>
      </c>
      <c r="LNZ40" s="116"/>
      <c r="LOA40" s="116"/>
      <c r="LOB40" s="116"/>
      <c r="LOC40" s="85" t="s">
        <v>141</v>
      </c>
      <c r="LOD40" s="116"/>
      <c r="LOE40" s="116"/>
      <c r="LOF40" s="116"/>
      <c r="LOG40" s="85" t="s">
        <v>141</v>
      </c>
      <c r="LOH40" s="116"/>
      <c r="LOI40" s="116"/>
      <c r="LOJ40" s="116"/>
      <c r="LOK40" s="85" t="s">
        <v>141</v>
      </c>
      <c r="LOL40" s="116"/>
      <c r="LOM40" s="116"/>
      <c r="LON40" s="116"/>
      <c r="LOO40" s="85" t="s">
        <v>141</v>
      </c>
      <c r="LOP40" s="116"/>
      <c r="LOQ40" s="116"/>
      <c r="LOR40" s="116"/>
      <c r="LOS40" s="85" t="s">
        <v>141</v>
      </c>
      <c r="LOT40" s="116"/>
      <c r="LOU40" s="116"/>
      <c r="LOV40" s="116"/>
      <c r="LOW40" s="85" t="s">
        <v>141</v>
      </c>
      <c r="LOX40" s="116"/>
      <c r="LOY40" s="116"/>
      <c r="LOZ40" s="116"/>
      <c r="LPA40" s="85" t="s">
        <v>141</v>
      </c>
      <c r="LPB40" s="116"/>
      <c r="LPC40" s="116"/>
      <c r="LPD40" s="116"/>
      <c r="LPE40" s="85" t="s">
        <v>141</v>
      </c>
      <c r="LPF40" s="116"/>
      <c r="LPG40" s="116"/>
      <c r="LPH40" s="116"/>
      <c r="LPI40" s="85" t="s">
        <v>141</v>
      </c>
      <c r="LPJ40" s="116"/>
      <c r="LPK40" s="116"/>
      <c r="LPL40" s="116"/>
      <c r="LPM40" s="85" t="s">
        <v>141</v>
      </c>
      <c r="LPN40" s="116"/>
      <c r="LPO40" s="116"/>
      <c r="LPP40" s="116"/>
      <c r="LPQ40" s="85" t="s">
        <v>141</v>
      </c>
      <c r="LPR40" s="116"/>
      <c r="LPS40" s="116"/>
      <c r="LPT40" s="116"/>
      <c r="LPU40" s="85" t="s">
        <v>141</v>
      </c>
      <c r="LPV40" s="116"/>
      <c r="LPW40" s="116"/>
      <c r="LPX40" s="116"/>
      <c r="LPY40" s="85" t="s">
        <v>141</v>
      </c>
      <c r="LPZ40" s="116"/>
      <c r="LQA40" s="116"/>
      <c r="LQB40" s="116"/>
      <c r="LQC40" s="85" t="s">
        <v>141</v>
      </c>
      <c r="LQD40" s="116"/>
      <c r="LQE40" s="116"/>
      <c r="LQF40" s="116"/>
      <c r="LQG40" s="85" t="s">
        <v>141</v>
      </c>
      <c r="LQH40" s="116"/>
      <c r="LQI40" s="116"/>
      <c r="LQJ40" s="116"/>
      <c r="LQK40" s="85" t="s">
        <v>141</v>
      </c>
      <c r="LQL40" s="116"/>
      <c r="LQM40" s="116"/>
      <c r="LQN40" s="116"/>
      <c r="LQO40" s="85" t="s">
        <v>141</v>
      </c>
      <c r="LQP40" s="116"/>
      <c r="LQQ40" s="116"/>
      <c r="LQR40" s="116"/>
      <c r="LQS40" s="85" t="s">
        <v>141</v>
      </c>
      <c r="LQT40" s="116"/>
      <c r="LQU40" s="116"/>
      <c r="LQV40" s="116"/>
      <c r="LQW40" s="85" t="s">
        <v>141</v>
      </c>
      <c r="LQX40" s="116"/>
      <c r="LQY40" s="116"/>
      <c r="LQZ40" s="116"/>
      <c r="LRA40" s="85" t="s">
        <v>141</v>
      </c>
      <c r="LRB40" s="116"/>
      <c r="LRC40" s="116"/>
      <c r="LRD40" s="116"/>
      <c r="LRE40" s="85" t="s">
        <v>141</v>
      </c>
      <c r="LRF40" s="116"/>
      <c r="LRG40" s="116"/>
      <c r="LRH40" s="116"/>
      <c r="LRI40" s="85" t="s">
        <v>141</v>
      </c>
      <c r="LRJ40" s="116"/>
      <c r="LRK40" s="116"/>
      <c r="LRL40" s="116"/>
      <c r="LRM40" s="85" t="s">
        <v>141</v>
      </c>
      <c r="LRN40" s="116"/>
      <c r="LRO40" s="116"/>
      <c r="LRP40" s="116"/>
      <c r="LRQ40" s="85" t="s">
        <v>141</v>
      </c>
      <c r="LRR40" s="116"/>
      <c r="LRS40" s="116"/>
      <c r="LRT40" s="116"/>
      <c r="LRU40" s="85" t="s">
        <v>141</v>
      </c>
      <c r="LRV40" s="116"/>
      <c r="LRW40" s="116"/>
      <c r="LRX40" s="116"/>
      <c r="LRY40" s="85" t="s">
        <v>141</v>
      </c>
      <c r="LRZ40" s="116"/>
      <c r="LSA40" s="116"/>
      <c r="LSB40" s="116"/>
      <c r="LSC40" s="85" t="s">
        <v>141</v>
      </c>
      <c r="LSD40" s="116"/>
      <c r="LSE40" s="116"/>
      <c r="LSF40" s="116"/>
      <c r="LSG40" s="85" t="s">
        <v>141</v>
      </c>
      <c r="LSH40" s="116"/>
      <c r="LSI40" s="116"/>
      <c r="LSJ40" s="116"/>
      <c r="LSK40" s="85" t="s">
        <v>141</v>
      </c>
      <c r="LSL40" s="116"/>
      <c r="LSM40" s="116"/>
      <c r="LSN40" s="116"/>
      <c r="LSO40" s="85" t="s">
        <v>141</v>
      </c>
      <c r="LSP40" s="116"/>
      <c r="LSQ40" s="116"/>
      <c r="LSR40" s="116"/>
      <c r="LSS40" s="85" t="s">
        <v>141</v>
      </c>
      <c r="LST40" s="116"/>
      <c r="LSU40" s="116"/>
      <c r="LSV40" s="116"/>
      <c r="LSW40" s="85" t="s">
        <v>141</v>
      </c>
      <c r="LSX40" s="116"/>
      <c r="LSY40" s="116"/>
      <c r="LSZ40" s="116"/>
      <c r="LTA40" s="85" t="s">
        <v>141</v>
      </c>
      <c r="LTB40" s="116"/>
      <c r="LTC40" s="116"/>
      <c r="LTD40" s="116"/>
      <c r="LTE40" s="85" t="s">
        <v>141</v>
      </c>
      <c r="LTF40" s="116"/>
      <c r="LTG40" s="116"/>
      <c r="LTH40" s="116"/>
      <c r="LTI40" s="85" t="s">
        <v>141</v>
      </c>
      <c r="LTJ40" s="116"/>
      <c r="LTK40" s="116"/>
      <c r="LTL40" s="116"/>
      <c r="LTM40" s="85" t="s">
        <v>141</v>
      </c>
      <c r="LTN40" s="116"/>
      <c r="LTO40" s="116"/>
      <c r="LTP40" s="116"/>
      <c r="LTQ40" s="85" t="s">
        <v>141</v>
      </c>
      <c r="LTR40" s="116"/>
      <c r="LTS40" s="116"/>
      <c r="LTT40" s="116"/>
      <c r="LTU40" s="85" t="s">
        <v>141</v>
      </c>
      <c r="LTV40" s="116"/>
      <c r="LTW40" s="116"/>
      <c r="LTX40" s="116"/>
      <c r="LTY40" s="85" t="s">
        <v>141</v>
      </c>
      <c r="LTZ40" s="116"/>
      <c r="LUA40" s="116"/>
      <c r="LUB40" s="116"/>
      <c r="LUC40" s="85" t="s">
        <v>141</v>
      </c>
      <c r="LUD40" s="116"/>
      <c r="LUE40" s="116"/>
      <c r="LUF40" s="116"/>
      <c r="LUG40" s="85" t="s">
        <v>141</v>
      </c>
      <c r="LUH40" s="116"/>
      <c r="LUI40" s="116"/>
      <c r="LUJ40" s="116"/>
      <c r="LUK40" s="85" t="s">
        <v>141</v>
      </c>
      <c r="LUL40" s="116"/>
      <c r="LUM40" s="116"/>
      <c r="LUN40" s="116"/>
      <c r="LUO40" s="85" t="s">
        <v>141</v>
      </c>
      <c r="LUP40" s="116"/>
      <c r="LUQ40" s="116"/>
      <c r="LUR40" s="116"/>
      <c r="LUS40" s="85" t="s">
        <v>141</v>
      </c>
      <c r="LUT40" s="116"/>
      <c r="LUU40" s="116"/>
      <c r="LUV40" s="116"/>
      <c r="LUW40" s="85" t="s">
        <v>141</v>
      </c>
      <c r="LUX40" s="116"/>
      <c r="LUY40" s="116"/>
      <c r="LUZ40" s="116"/>
      <c r="LVA40" s="85" t="s">
        <v>141</v>
      </c>
      <c r="LVB40" s="116"/>
      <c r="LVC40" s="116"/>
      <c r="LVD40" s="116"/>
      <c r="LVE40" s="85" t="s">
        <v>141</v>
      </c>
      <c r="LVF40" s="116"/>
      <c r="LVG40" s="116"/>
      <c r="LVH40" s="116"/>
      <c r="LVI40" s="85" t="s">
        <v>141</v>
      </c>
      <c r="LVJ40" s="116"/>
      <c r="LVK40" s="116"/>
      <c r="LVL40" s="116"/>
      <c r="LVM40" s="85" t="s">
        <v>141</v>
      </c>
      <c r="LVN40" s="116"/>
      <c r="LVO40" s="116"/>
      <c r="LVP40" s="116"/>
      <c r="LVQ40" s="85" t="s">
        <v>141</v>
      </c>
      <c r="LVR40" s="116"/>
      <c r="LVS40" s="116"/>
      <c r="LVT40" s="116"/>
      <c r="LVU40" s="85" t="s">
        <v>141</v>
      </c>
      <c r="LVV40" s="116"/>
      <c r="LVW40" s="116"/>
      <c r="LVX40" s="116"/>
      <c r="LVY40" s="85" t="s">
        <v>141</v>
      </c>
      <c r="LVZ40" s="116"/>
      <c r="LWA40" s="116"/>
      <c r="LWB40" s="116"/>
      <c r="LWC40" s="85" t="s">
        <v>141</v>
      </c>
      <c r="LWD40" s="116"/>
      <c r="LWE40" s="116"/>
      <c r="LWF40" s="116"/>
      <c r="LWG40" s="85" t="s">
        <v>141</v>
      </c>
      <c r="LWH40" s="116"/>
      <c r="LWI40" s="116"/>
      <c r="LWJ40" s="116"/>
      <c r="LWK40" s="85" t="s">
        <v>141</v>
      </c>
      <c r="LWL40" s="116"/>
      <c r="LWM40" s="116"/>
      <c r="LWN40" s="116"/>
      <c r="LWO40" s="85" t="s">
        <v>141</v>
      </c>
      <c r="LWP40" s="116"/>
      <c r="LWQ40" s="116"/>
      <c r="LWR40" s="116"/>
      <c r="LWS40" s="85" t="s">
        <v>141</v>
      </c>
      <c r="LWT40" s="116"/>
      <c r="LWU40" s="116"/>
      <c r="LWV40" s="116"/>
      <c r="LWW40" s="85" t="s">
        <v>141</v>
      </c>
      <c r="LWX40" s="116"/>
      <c r="LWY40" s="116"/>
      <c r="LWZ40" s="116"/>
      <c r="LXA40" s="85" t="s">
        <v>141</v>
      </c>
      <c r="LXB40" s="116"/>
      <c r="LXC40" s="116"/>
      <c r="LXD40" s="116"/>
      <c r="LXE40" s="85" t="s">
        <v>141</v>
      </c>
      <c r="LXF40" s="116"/>
      <c r="LXG40" s="116"/>
      <c r="LXH40" s="116"/>
      <c r="LXI40" s="85" t="s">
        <v>141</v>
      </c>
      <c r="LXJ40" s="116"/>
      <c r="LXK40" s="116"/>
      <c r="LXL40" s="116"/>
      <c r="LXM40" s="85" t="s">
        <v>141</v>
      </c>
      <c r="LXN40" s="116"/>
      <c r="LXO40" s="116"/>
      <c r="LXP40" s="116"/>
      <c r="LXQ40" s="85" t="s">
        <v>141</v>
      </c>
      <c r="LXR40" s="116"/>
      <c r="LXS40" s="116"/>
      <c r="LXT40" s="116"/>
      <c r="LXU40" s="85" t="s">
        <v>141</v>
      </c>
      <c r="LXV40" s="116"/>
      <c r="LXW40" s="116"/>
      <c r="LXX40" s="116"/>
      <c r="LXY40" s="85" t="s">
        <v>141</v>
      </c>
      <c r="LXZ40" s="116"/>
      <c r="LYA40" s="116"/>
      <c r="LYB40" s="116"/>
      <c r="LYC40" s="85" t="s">
        <v>141</v>
      </c>
      <c r="LYD40" s="116"/>
      <c r="LYE40" s="116"/>
      <c r="LYF40" s="116"/>
      <c r="LYG40" s="85" t="s">
        <v>141</v>
      </c>
      <c r="LYH40" s="116"/>
      <c r="LYI40" s="116"/>
      <c r="LYJ40" s="116"/>
      <c r="LYK40" s="85" t="s">
        <v>141</v>
      </c>
      <c r="LYL40" s="116"/>
      <c r="LYM40" s="116"/>
      <c r="LYN40" s="116"/>
      <c r="LYO40" s="85" t="s">
        <v>141</v>
      </c>
      <c r="LYP40" s="116"/>
      <c r="LYQ40" s="116"/>
      <c r="LYR40" s="116"/>
      <c r="LYS40" s="85" t="s">
        <v>141</v>
      </c>
      <c r="LYT40" s="116"/>
      <c r="LYU40" s="116"/>
      <c r="LYV40" s="116"/>
      <c r="LYW40" s="85" t="s">
        <v>141</v>
      </c>
      <c r="LYX40" s="116"/>
      <c r="LYY40" s="116"/>
      <c r="LYZ40" s="116"/>
      <c r="LZA40" s="85" t="s">
        <v>141</v>
      </c>
      <c r="LZB40" s="116"/>
      <c r="LZC40" s="116"/>
      <c r="LZD40" s="116"/>
      <c r="LZE40" s="85" t="s">
        <v>141</v>
      </c>
      <c r="LZF40" s="116"/>
      <c r="LZG40" s="116"/>
      <c r="LZH40" s="116"/>
      <c r="LZI40" s="85" t="s">
        <v>141</v>
      </c>
      <c r="LZJ40" s="116"/>
      <c r="LZK40" s="116"/>
      <c r="LZL40" s="116"/>
      <c r="LZM40" s="85" t="s">
        <v>141</v>
      </c>
      <c r="LZN40" s="116"/>
      <c r="LZO40" s="116"/>
      <c r="LZP40" s="116"/>
      <c r="LZQ40" s="85" t="s">
        <v>141</v>
      </c>
      <c r="LZR40" s="116"/>
      <c r="LZS40" s="116"/>
      <c r="LZT40" s="116"/>
      <c r="LZU40" s="85" t="s">
        <v>141</v>
      </c>
      <c r="LZV40" s="116"/>
      <c r="LZW40" s="116"/>
      <c r="LZX40" s="116"/>
      <c r="LZY40" s="85" t="s">
        <v>141</v>
      </c>
      <c r="LZZ40" s="116"/>
      <c r="MAA40" s="116"/>
      <c r="MAB40" s="116"/>
      <c r="MAC40" s="85" t="s">
        <v>141</v>
      </c>
      <c r="MAD40" s="116"/>
      <c r="MAE40" s="116"/>
      <c r="MAF40" s="116"/>
      <c r="MAG40" s="85" t="s">
        <v>141</v>
      </c>
      <c r="MAH40" s="116"/>
      <c r="MAI40" s="116"/>
      <c r="MAJ40" s="116"/>
      <c r="MAK40" s="85" t="s">
        <v>141</v>
      </c>
      <c r="MAL40" s="116"/>
      <c r="MAM40" s="116"/>
      <c r="MAN40" s="116"/>
      <c r="MAO40" s="85" t="s">
        <v>141</v>
      </c>
      <c r="MAP40" s="116"/>
      <c r="MAQ40" s="116"/>
      <c r="MAR40" s="116"/>
      <c r="MAS40" s="85" t="s">
        <v>141</v>
      </c>
      <c r="MAT40" s="116"/>
      <c r="MAU40" s="116"/>
      <c r="MAV40" s="116"/>
      <c r="MAW40" s="85" t="s">
        <v>141</v>
      </c>
      <c r="MAX40" s="116"/>
      <c r="MAY40" s="116"/>
      <c r="MAZ40" s="116"/>
      <c r="MBA40" s="85" t="s">
        <v>141</v>
      </c>
      <c r="MBB40" s="116"/>
      <c r="MBC40" s="116"/>
      <c r="MBD40" s="116"/>
      <c r="MBE40" s="85" t="s">
        <v>141</v>
      </c>
      <c r="MBF40" s="116"/>
      <c r="MBG40" s="116"/>
      <c r="MBH40" s="116"/>
      <c r="MBI40" s="85" t="s">
        <v>141</v>
      </c>
      <c r="MBJ40" s="116"/>
      <c r="MBK40" s="116"/>
      <c r="MBL40" s="116"/>
      <c r="MBM40" s="85" t="s">
        <v>141</v>
      </c>
      <c r="MBN40" s="116"/>
      <c r="MBO40" s="116"/>
      <c r="MBP40" s="116"/>
      <c r="MBQ40" s="85" t="s">
        <v>141</v>
      </c>
      <c r="MBR40" s="116"/>
      <c r="MBS40" s="116"/>
      <c r="MBT40" s="116"/>
      <c r="MBU40" s="85" t="s">
        <v>141</v>
      </c>
      <c r="MBV40" s="116"/>
      <c r="MBW40" s="116"/>
      <c r="MBX40" s="116"/>
      <c r="MBY40" s="85" t="s">
        <v>141</v>
      </c>
      <c r="MBZ40" s="116"/>
      <c r="MCA40" s="116"/>
      <c r="MCB40" s="116"/>
      <c r="MCC40" s="85" t="s">
        <v>141</v>
      </c>
      <c r="MCD40" s="116"/>
      <c r="MCE40" s="116"/>
      <c r="MCF40" s="116"/>
      <c r="MCG40" s="85" t="s">
        <v>141</v>
      </c>
      <c r="MCH40" s="116"/>
      <c r="MCI40" s="116"/>
      <c r="MCJ40" s="116"/>
      <c r="MCK40" s="85" t="s">
        <v>141</v>
      </c>
      <c r="MCL40" s="116"/>
      <c r="MCM40" s="116"/>
      <c r="MCN40" s="116"/>
      <c r="MCO40" s="85" t="s">
        <v>141</v>
      </c>
      <c r="MCP40" s="116"/>
      <c r="MCQ40" s="116"/>
      <c r="MCR40" s="116"/>
      <c r="MCS40" s="85" t="s">
        <v>141</v>
      </c>
      <c r="MCT40" s="116"/>
      <c r="MCU40" s="116"/>
      <c r="MCV40" s="116"/>
      <c r="MCW40" s="85" t="s">
        <v>141</v>
      </c>
      <c r="MCX40" s="116"/>
      <c r="MCY40" s="116"/>
      <c r="MCZ40" s="116"/>
      <c r="MDA40" s="85" t="s">
        <v>141</v>
      </c>
      <c r="MDB40" s="116"/>
      <c r="MDC40" s="116"/>
      <c r="MDD40" s="116"/>
      <c r="MDE40" s="85" t="s">
        <v>141</v>
      </c>
      <c r="MDF40" s="116"/>
      <c r="MDG40" s="116"/>
      <c r="MDH40" s="116"/>
      <c r="MDI40" s="85" t="s">
        <v>141</v>
      </c>
      <c r="MDJ40" s="116"/>
      <c r="MDK40" s="116"/>
      <c r="MDL40" s="116"/>
      <c r="MDM40" s="85" t="s">
        <v>141</v>
      </c>
      <c r="MDN40" s="116"/>
      <c r="MDO40" s="116"/>
      <c r="MDP40" s="116"/>
      <c r="MDQ40" s="85" t="s">
        <v>141</v>
      </c>
      <c r="MDR40" s="116"/>
      <c r="MDS40" s="116"/>
      <c r="MDT40" s="116"/>
      <c r="MDU40" s="85" t="s">
        <v>141</v>
      </c>
      <c r="MDV40" s="116"/>
      <c r="MDW40" s="116"/>
      <c r="MDX40" s="116"/>
      <c r="MDY40" s="85" t="s">
        <v>141</v>
      </c>
      <c r="MDZ40" s="116"/>
      <c r="MEA40" s="116"/>
      <c r="MEB40" s="116"/>
      <c r="MEC40" s="85" t="s">
        <v>141</v>
      </c>
      <c r="MED40" s="116"/>
      <c r="MEE40" s="116"/>
      <c r="MEF40" s="116"/>
      <c r="MEG40" s="85" t="s">
        <v>141</v>
      </c>
      <c r="MEH40" s="116"/>
      <c r="MEI40" s="116"/>
      <c r="MEJ40" s="116"/>
      <c r="MEK40" s="85" t="s">
        <v>141</v>
      </c>
      <c r="MEL40" s="116"/>
      <c r="MEM40" s="116"/>
      <c r="MEN40" s="116"/>
      <c r="MEO40" s="85" t="s">
        <v>141</v>
      </c>
      <c r="MEP40" s="116"/>
      <c r="MEQ40" s="116"/>
      <c r="MER40" s="116"/>
      <c r="MES40" s="85" t="s">
        <v>141</v>
      </c>
      <c r="MET40" s="116"/>
      <c r="MEU40" s="116"/>
      <c r="MEV40" s="116"/>
      <c r="MEW40" s="85" t="s">
        <v>141</v>
      </c>
      <c r="MEX40" s="116"/>
      <c r="MEY40" s="116"/>
      <c r="MEZ40" s="116"/>
      <c r="MFA40" s="85" t="s">
        <v>141</v>
      </c>
      <c r="MFB40" s="116"/>
      <c r="MFC40" s="116"/>
      <c r="MFD40" s="116"/>
      <c r="MFE40" s="85" t="s">
        <v>141</v>
      </c>
      <c r="MFF40" s="116"/>
      <c r="MFG40" s="116"/>
      <c r="MFH40" s="116"/>
      <c r="MFI40" s="85" t="s">
        <v>141</v>
      </c>
      <c r="MFJ40" s="116"/>
      <c r="MFK40" s="116"/>
      <c r="MFL40" s="116"/>
      <c r="MFM40" s="85" t="s">
        <v>141</v>
      </c>
      <c r="MFN40" s="116"/>
      <c r="MFO40" s="116"/>
      <c r="MFP40" s="116"/>
      <c r="MFQ40" s="85" t="s">
        <v>141</v>
      </c>
      <c r="MFR40" s="116"/>
      <c r="MFS40" s="116"/>
      <c r="MFT40" s="116"/>
      <c r="MFU40" s="85" t="s">
        <v>141</v>
      </c>
      <c r="MFV40" s="116"/>
      <c r="MFW40" s="116"/>
      <c r="MFX40" s="116"/>
      <c r="MFY40" s="85" t="s">
        <v>141</v>
      </c>
      <c r="MFZ40" s="116"/>
      <c r="MGA40" s="116"/>
      <c r="MGB40" s="116"/>
      <c r="MGC40" s="85" t="s">
        <v>141</v>
      </c>
      <c r="MGD40" s="116"/>
      <c r="MGE40" s="116"/>
      <c r="MGF40" s="116"/>
      <c r="MGG40" s="85" t="s">
        <v>141</v>
      </c>
      <c r="MGH40" s="116"/>
      <c r="MGI40" s="116"/>
      <c r="MGJ40" s="116"/>
      <c r="MGK40" s="85" t="s">
        <v>141</v>
      </c>
      <c r="MGL40" s="116"/>
      <c r="MGM40" s="116"/>
      <c r="MGN40" s="116"/>
      <c r="MGO40" s="85" t="s">
        <v>141</v>
      </c>
      <c r="MGP40" s="116"/>
      <c r="MGQ40" s="116"/>
      <c r="MGR40" s="116"/>
      <c r="MGS40" s="85" t="s">
        <v>141</v>
      </c>
      <c r="MGT40" s="116"/>
      <c r="MGU40" s="116"/>
      <c r="MGV40" s="116"/>
      <c r="MGW40" s="85" t="s">
        <v>141</v>
      </c>
      <c r="MGX40" s="116"/>
      <c r="MGY40" s="116"/>
      <c r="MGZ40" s="116"/>
      <c r="MHA40" s="85" t="s">
        <v>141</v>
      </c>
      <c r="MHB40" s="116"/>
      <c r="MHC40" s="116"/>
      <c r="MHD40" s="116"/>
      <c r="MHE40" s="85" t="s">
        <v>141</v>
      </c>
      <c r="MHF40" s="116"/>
      <c r="MHG40" s="116"/>
      <c r="MHH40" s="116"/>
      <c r="MHI40" s="85" t="s">
        <v>141</v>
      </c>
      <c r="MHJ40" s="116"/>
      <c r="MHK40" s="116"/>
      <c r="MHL40" s="116"/>
      <c r="MHM40" s="85" t="s">
        <v>141</v>
      </c>
      <c r="MHN40" s="116"/>
      <c r="MHO40" s="116"/>
      <c r="MHP40" s="116"/>
      <c r="MHQ40" s="85" t="s">
        <v>141</v>
      </c>
      <c r="MHR40" s="116"/>
      <c r="MHS40" s="116"/>
      <c r="MHT40" s="116"/>
      <c r="MHU40" s="85" t="s">
        <v>141</v>
      </c>
      <c r="MHV40" s="116"/>
      <c r="MHW40" s="116"/>
      <c r="MHX40" s="116"/>
      <c r="MHY40" s="85" t="s">
        <v>141</v>
      </c>
      <c r="MHZ40" s="116"/>
      <c r="MIA40" s="116"/>
      <c r="MIB40" s="116"/>
      <c r="MIC40" s="85" t="s">
        <v>141</v>
      </c>
      <c r="MID40" s="116"/>
      <c r="MIE40" s="116"/>
      <c r="MIF40" s="116"/>
      <c r="MIG40" s="85" t="s">
        <v>141</v>
      </c>
      <c r="MIH40" s="116"/>
      <c r="MII40" s="116"/>
      <c r="MIJ40" s="116"/>
      <c r="MIK40" s="85" t="s">
        <v>141</v>
      </c>
      <c r="MIL40" s="116"/>
      <c r="MIM40" s="116"/>
      <c r="MIN40" s="116"/>
      <c r="MIO40" s="85" t="s">
        <v>141</v>
      </c>
      <c r="MIP40" s="116"/>
      <c r="MIQ40" s="116"/>
      <c r="MIR40" s="116"/>
      <c r="MIS40" s="85" t="s">
        <v>141</v>
      </c>
      <c r="MIT40" s="116"/>
      <c r="MIU40" s="116"/>
      <c r="MIV40" s="116"/>
      <c r="MIW40" s="85" t="s">
        <v>141</v>
      </c>
      <c r="MIX40" s="116"/>
      <c r="MIY40" s="116"/>
      <c r="MIZ40" s="116"/>
      <c r="MJA40" s="85" t="s">
        <v>141</v>
      </c>
      <c r="MJB40" s="116"/>
      <c r="MJC40" s="116"/>
      <c r="MJD40" s="116"/>
      <c r="MJE40" s="85" t="s">
        <v>141</v>
      </c>
      <c r="MJF40" s="116"/>
      <c r="MJG40" s="116"/>
      <c r="MJH40" s="116"/>
      <c r="MJI40" s="85" t="s">
        <v>141</v>
      </c>
      <c r="MJJ40" s="116"/>
      <c r="MJK40" s="116"/>
      <c r="MJL40" s="116"/>
      <c r="MJM40" s="85" t="s">
        <v>141</v>
      </c>
      <c r="MJN40" s="116"/>
      <c r="MJO40" s="116"/>
      <c r="MJP40" s="116"/>
      <c r="MJQ40" s="85" t="s">
        <v>141</v>
      </c>
      <c r="MJR40" s="116"/>
      <c r="MJS40" s="116"/>
      <c r="MJT40" s="116"/>
      <c r="MJU40" s="85" t="s">
        <v>141</v>
      </c>
      <c r="MJV40" s="116"/>
      <c r="MJW40" s="116"/>
      <c r="MJX40" s="116"/>
      <c r="MJY40" s="85" t="s">
        <v>141</v>
      </c>
      <c r="MJZ40" s="116"/>
      <c r="MKA40" s="116"/>
      <c r="MKB40" s="116"/>
      <c r="MKC40" s="85" t="s">
        <v>141</v>
      </c>
      <c r="MKD40" s="116"/>
      <c r="MKE40" s="116"/>
      <c r="MKF40" s="116"/>
      <c r="MKG40" s="85" t="s">
        <v>141</v>
      </c>
      <c r="MKH40" s="116"/>
      <c r="MKI40" s="116"/>
      <c r="MKJ40" s="116"/>
      <c r="MKK40" s="85" t="s">
        <v>141</v>
      </c>
      <c r="MKL40" s="116"/>
      <c r="MKM40" s="116"/>
      <c r="MKN40" s="116"/>
      <c r="MKO40" s="85" t="s">
        <v>141</v>
      </c>
      <c r="MKP40" s="116"/>
      <c r="MKQ40" s="116"/>
      <c r="MKR40" s="116"/>
      <c r="MKS40" s="85" t="s">
        <v>141</v>
      </c>
      <c r="MKT40" s="116"/>
      <c r="MKU40" s="116"/>
      <c r="MKV40" s="116"/>
      <c r="MKW40" s="85" t="s">
        <v>141</v>
      </c>
      <c r="MKX40" s="116"/>
      <c r="MKY40" s="116"/>
      <c r="MKZ40" s="116"/>
      <c r="MLA40" s="85" t="s">
        <v>141</v>
      </c>
      <c r="MLB40" s="116"/>
      <c r="MLC40" s="116"/>
      <c r="MLD40" s="116"/>
      <c r="MLE40" s="85" t="s">
        <v>141</v>
      </c>
      <c r="MLF40" s="116"/>
      <c r="MLG40" s="116"/>
      <c r="MLH40" s="116"/>
      <c r="MLI40" s="85" t="s">
        <v>141</v>
      </c>
      <c r="MLJ40" s="116"/>
      <c r="MLK40" s="116"/>
      <c r="MLL40" s="116"/>
      <c r="MLM40" s="85" t="s">
        <v>141</v>
      </c>
      <c r="MLN40" s="116"/>
      <c r="MLO40" s="116"/>
      <c r="MLP40" s="116"/>
      <c r="MLQ40" s="85" t="s">
        <v>141</v>
      </c>
      <c r="MLR40" s="116"/>
      <c r="MLS40" s="116"/>
      <c r="MLT40" s="116"/>
      <c r="MLU40" s="85" t="s">
        <v>141</v>
      </c>
      <c r="MLV40" s="116"/>
      <c r="MLW40" s="116"/>
      <c r="MLX40" s="116"/>
      <c r="MLY40" s="85" t="s">
        <v>141</v>
      </c>
      <c r="MLZ40" s="116"/>
      <c r="MMA40" s="116"/>
      <c r="MMB40" s="116"/>
      <c r="MMC40" s="85" t="s">
        <v>141</v>
      </c>
      <c r="MMD40" s="116"/>
      <c r="MME40" s="116"/>
      <c r="MMF40" s="116"/>
      <c r="MMG40" s="85" t="s">
        <v>141</v>
      </c>
      <c r="MMH40" s="116"/>
      <c r="MMI40" s="116"/>
      <c r="MMJ40" s="116"/>
      <c r="MMK40" s="85" t="s">
        <v>141</v>
      </c>
      <c r="MML40" s="116"/>
      <c r="MMM40" s="116"/>
      <c r="MMN40" s="116"/>
      <c r="MMO40" s="85" t="s">
        <v>141</v>
      </c>
      <c r="MMP40" s="116"/>
      <c r="MMQ40" s="116"/>
      <c r="MMR40" s="116"/>
      <c r="MMS40" s="85" t="s">
        <v>141</v>
      </c>
      <c r="MMT40" s="116"/>
      <c r="MMU40" s="116"/>
      <c r="MMV40" s="116"/>
      <c r="MMW40" s="85" t="s">
        <v>141</v>
      </c>
      <c r="MMX40" s="116"/>
      <c r="MMY40" s="116"/>
      <c r="MMZ40" s="116"/>
      <c r="MNA40" s="85" t="s">
        <v>141</v>
      </c>
      <c r="MNB40" s="116"/>
      <c r="MNC40" s="116"/>
      <c r="MND40" s="116"/>
      <c r="MNE40" s="85" t="s">
        <v>141</v>
      </c>
      <c r="MNF40" s="116"/>
      <c r="MNG40" s="116"/>
      <c r="MNH40" s="116"/>
      <c r="MNI40" s="85" t="s">
        <v>141</v>
      </c>
      <c r="MNJ40" s="116"/>
      <c r="MNK40" s="116"/>
      <c r="MNL40" s="116"/>
      <c r="MNM40" s="85" t="s">
        <v>141</v>
      </c>
      <c r="MNN40" s="116"/>
      <c r="MNO40" s="116"/>
      <c r="MNP40" s="116"/>
      <c r="MNQ40" s="85" t="s">
        <v>141</v>
      </c>
      <c r="MNR40" s="116"/>
      <c r="MNS40" s="116"/>
      <c r="MNT40" s="116"/>
      <c r="MNU40" s="85" t="s">
        <v>141</v>
      </c>
      <c r="MNV40" s="116"/>
      <c r="MNW40" s="116"/>
      <c r="MNX40" s="116"/>
      <c r="MNY40" s="85" t="s">
        <v>141</v>
      </c>
      <c r="MNZ40" s="116"/>
      <c r="MOA40" s="116"/>
      <c r="MOB40" s="116"/>
      <c r="MOC40" s="85" t="s">
        <v>141</v>
      </c>
      <c r="MOD40" s="116"/>
      <c r="MOE40" s="116"/>
      <c r="MOF40" s="116"/>
      <c r="MOG40" s="85" t="s">
        <v>141</v>
      </c>
      <c r="MOH40" s="116"/>
      <c r="MOI40" s="116"/>
      <c r="MOJ40" s="116"/>
      <c r="MOK40" s="85" t="s">
        <v>141</v>
      </c>
      <c r="MOL40" s="116"/>
      <c r="MOM40" s="116"/>
      <c r="MON40" s="116"/>
      <c r="MOO40" s="85" t="s">
        <v>141</v>
      </c>
      <c r="MOP40" s="116"/>
      <c r="MOQ40" s="116"/>
      <c r="MOR40" s="116"/>
      <c r="MOS40" s="85" t="s">
        <v>141</v>
      </c>
      <c r="MOT40" s="116"/>
      <c r="MOU40" s="116"/>
      <c r="MOV40" s="116"/>
      <c r="MOW40" s="85" t="s">
        <v>141</v>
      </c>
      <c r="MOX40" s="116"/>
      <c r="MOY40" s="116"/>
      <c r="MOZ40" s="116"/>
      <c r="MPA40" s="85" t="s">
        <v>141</v>
      </c>
      <c r="MPB40" s="116"/>
      <c r="MPC40" s="116"/>
      <c r="MPD40" s="116"/>
      <c r="MPE40" s="85" t="s">
        <v>141</v>
      </c>
      <c r="MPF40" s="116"/>
      <c r="MPG40" s="116"/>
      <c r="MPH40" s="116"/>
      <c r="MPI40" s="85" t="s">
        <v>141</v>
      </c>
      <c r="MPJ40" s="116"/>
      <c r="MPK40" s="116"/>
      <c r="MPL40" s="116"/>
      <c r="MPM40" s="85" t="s">
        <v>141</v>
      </c>
      <c r="MPN40" s="116"/>
      <c r="MPO40" s="116"/>
      <c r="MPP40" s="116"/>
      <c r="MPQ40" s="85" t="s">
        <v>141</v>
      </c>
      <c r="MPR40" s="116"/>
      <c r="MPS40" s="116"/>
      <c r="MPT40" s="116"/>
      <c r="MPU40" s="85" t="s">
        <v>141</v>
      </c>
      <c r="MPV40" s="116"/>
      <c r="MPW40" s="116"/>
      <c r="MPX40" s="116"/>
      <c r="MPY40" s="85" t="s">
        <v>141</v>
      </c>
      <c r="MPZ40" s="116"/>
      <c r="MQA40" s="116"/>
      <c r="MQB40" s="116"/>
      <c r="MQC40" s="85" t="s">
        <v>141</v>
      </c>
      <c r="MQD40" s="116"/>
      <c r="MQE40" s="116"/>
      <c r="MQF40" s="116"/>
      <c r="MQG40" s="85" t="s">
        <v>141</v>
      </c>
      <c r="MQH40" s="116"/>
      <c r="MQI40" s="116"/>
      <c r="MQJ40" s="116"/>
      <c r="MQK40" s="85" t="s">
        <v>141</v>
      </c>
      <c r="MQL40" s="116"/>
      <c r="MQM40" s="116"/>
      <c r="MQN40" s="116"/>
      <c r="MQO40" s="85" t="s">
        <v>141</v>
      </c>
      <c r="MQP40" s="116"/>
      <c r="MQQ40" s="116"/>
      <c r="MQR40" s="116"/>
      <c r="MQS40" s="85" t="s">
        <v>141</v>
      </c>
      <c r="MQT40" s="116"/>
      <c r="MQU40" s="116"/>
      <c r="MQV40" s="116"/>
      <c r="MQW40" s="85" t="s">
        <v>141</v>
      </c>
      <c r="MQX40" s="116"/>
      <c r="MQY40" s="116"/>
      <c r="MQZ40" s="116"/>
      <c r="MRA40" s="85" t="s">
        <v>141</v>
      </c>
      <c r="MRB40" s="116"/>
      <c r="MRC40" s="116"/>
      <c r="MRD40" s="116"/>
      <c r="MRE40" s="85" t="s">
        <v>141</v>
      </c>
      <c r="MRF40" s="116"/>
      <c r="MRG40" s="116"/>
      <c r="MRH40" s="116"/>
      <c r="MRI40" s="85" t="s">
        <v>141</v>
      </c>
      <c r="MRJ40" s="116"/>
      <c r="MRK40" s="116"/>
      <c r="MRL40" s="116"/>
      <c r="MRM40" s="85" t="s">
        <v>141</v>
      </c>
      <c r="MRN40" s="116"/>
      <c r="MRO40" s="116"/>
      <c r="MRP40" s="116"/>
      <c r="MRQ40" s="85" t="s">
        <v>141</v>
      </c>
      <c r="MRR40" s="116"/>
      <c r="MRS40" s="116"/>
      <c r="MRT40" s="116"/>
      <c r="MRU40" s="85" t="s">
        <v>141</v>
      </c>
      <c r="MRV40" s="116"/>
      <c r="MRW40" s="116"/>
      <c r="MRX40" s="116"/>
      <c r="MRY40" s="85" t="s">
        <v>141</v>
      </c>
      <c r="MRZ40" s="116"/>
      <c r="MSA40" s="116"/>
      <c r="MSB40" s="116"/>
      <c r="MSC40" s="85" t="s">
        <v>141</v>
      </c>
      <c r="MSD40" s="116"/>
      <c r="MSE40" s="116"/>
      <c r="MSF40" s="116"/>
      <c r="MSG40" s="85" t="s">
        <v>141</v>
      </c>
      <c r="MSH40" s="116"/>
      <c r="MSI40" s="116"/>
      <c r="MSJ40" s="116"/>
      <c r="MSK40" s="85" t="s">
        <v>141</v>
      </c>
      <c r="MSL40" s="116"/>
      <c r="MSM40" s="116"/>
      <c r="MSN40" s="116"/>
      <c r="MSO40" s="85" t="s">
        <v>141</v>
      </c>
      <c r="MSP40" s="116"/>
      <c r="MSQ40" s="116"/>
      <c r="MSR40" s="116"/>
      <c r="MSS40" s="85" t="s">
        <v>141</v>
      </c>
      <c r="MST40" s="116"/>
      <c r="MSU40" s="116"/>
      <c r="MSV40" s="116"/>
      <c r="MSW40" s="85" t="s">
        <v>141</v>
      </c>
      <c r="MSX40" s="116"/>
      <c r="MSY40" s="116"/>
      <c r="MSZ40" s="116"/>
      <c r="MTA40" s="85" t="s">
        <v>141</v>
      </c>
      <c r="MTB40" s="116"/>
      <c r="MTC40" s="116"/>
      <c r="MTD40" s="116"/>
      <c r="MTE40" s="85" t="s">
        <v>141</v>
      </c>
      <c r="MTF40" s="116"/>
      <c r="MTG40" s="116"/>
      <c r="MTH40" s="116"/>
      <c r="MTI40" s="85" t="s">
        <v>141</v>
      </c>
      <c r="MTJ40" s="116"/>
      <c r="MTK40" s="116"/>
      <c r="MTL40" s="116"/>
      <c r="MTM40" s="85" t="s">
        <v>141</v>
      </c>
      <c r="MTN40" s="116"/>
      <c r="MTO40" s="116"/>
      <c r="MTP40" s="116"/>
      <c r="MTQ40" s="85" t="s">
        <v>141</v>
      </c>
      <c r="MTR40" s="116"/>
      <c r="MTS40" s="116"/>
      <c r="MTT40" s="116"/>
      <c r="MTU40" s="85" t="s">
        <v>141</v>
      </c>
      <c r="MTV40" s="116"/>
      <c r="MTW40" s="116"/>
      <c r="MTX40" s="116"/>
      <c r="MTY40" s="85" t="s">
        <v>141</v>
      </c>
      <c r="MTZ40" s="116"/>
      <c r="MUA40" s="116"/>
      <c r="MUB40" s="116"/>
      <c r="MUC40" s="85" t="s">
        <v>141</v>
      </c>
      <c r="MUD40" s="116"/>
      <c r="MUE40" s="116"/>
      <c r="MUF40" s="116"/>
      <c r="MUG40" s="85" t="s">
        <v>141</v>
      </c>
      <c r="MUH40" s="116"/>
      <c r="MUI40" s="116"/>
      <c r="MUJ40" s="116"/>
      <c r="MUK40" s="85" t="s">
        <v>141</v>
      </c>
      <c r="MUL40" s="116"/>
      <c r="MUM40" s="116"/>
      <c r="MUN40" s="116"/>
      <c r="MUO40" s="85" t="s">
        <v>141</v>
      </c>
      <c r="MUP40" s="116"/>
      <c r="MUQ40" s="116"/>
      <c r="MUR40" s="116"/>
      <c r="MUS40" s="85" t="s">
        <v>141</v>
      </c>
      <c r="MUT40" s="116"/>
      <c r="MUU40" s="116"/>
      <c r="MUV40" s="116"/>
      <c r="MUW40" s="85" t="s">
        <v>141</v>
      </c>
      <c r="MUX40" s="116"/>
      <c r="MUY40" s="116"/>
      <c r="MUZ40" s="116"/>
      <c r="MVA40" s="85" t="s">
        <v>141</v>
      </c>
      <c r="MVB40" s="116"/>
      <c r="MVC40" s="116"/>
      <c r="MVD40" s="116"/>
      <c r="MVE40" s="85" t="s">
        <v>141</v>
      </c>
      <c r="MVF40" s="116"/>
      <c r="MVG40" s="116"/>
      <c r="MVH40" s="116"/>
      <c r="MVI40" s="85" t="s">
        <v>141</v>
      </c>
      <c r="MVJ40" s="116"/>
      <c r="MVK40" s="116"/>
      <c r="MVL40" s="116"/>
      <c r="MVM40" s="85" t="s">
        <v>141</v>
      </c>
      <c r="MVN40" s="116"/>
      <c r="MVO40" s="116"/>
      <c r="MVP40" s="116"/>
      <c r="MVQ40" s="85" t="s">
        <v>141</v>
      </c>
      <c r="MVR40" s="116"/>
      <c r="MVS40" s="116"/>
      <c r="MVT40" s="116"/>
      <c r="MVU40" s="85" t="s">
        <v>141</v>
      </c>
      <c r="MVV40" s="116"/>
      <c r="MVW40" s="116"/>
      <c r="MVX40" s="116"/>
      <c r="MVY40" s="85" t="s">
        <v>141</v>
      </c>
      <c r="MVZ40" s="116"/>
      <c r="MWA40" s="116"/>
      <c r="MWB40" s="116"/>
      <c r="MWC40" s="85" t="s">
        <v>141</v>
      </c>
      <c r="MWD40" s="116"/>
      <c r="MWE40" s="116"/>
      <c r="MWF40" s="116"/>
      <c r="MWG40" s="85" t="s">
        <v>141</v>
      </c>
      <c r="MWH40" s="116"/>
      <c r="MWI40" s="116"/>
      <c r="MWJ40" s="116"/>
      <c r="MWK40" s="85" t="s">
        <v>141</v>
      </c>
      <c r="MWL40" s="116"/>
      <c r="MWM40" s="116"/>
      <c r="MWN40" s="116"/>
      <c r="MWO40" s="85" t="s">
        <v>141</v>
      </c>
      <c r="MWP40" s="116"/>
      <c r="MWQ40" s="116"/>
      <c r="MWR40" s="116"/>
      <c r="MWS40" s="85" t="s">
        <v>141</v>
      </c>
      <c r="MWT40" s="116"/>
      <c r="MWU40" s="116"/>
      <c r="MWV40" s="116"/>
      <c r="MWW40" s="85" t="s">
        <v>141</v>
      </c>
      <c r="MWX40" s="116"/>
      <c r="MWY40" s="116"/>
      <c r="MWZ40" s="116"/>
      <c r="MXA40" s="85" t="s">
        <v>141</v>
      </c>
      <c r="MXB40" s="116"/>
      <c r="MXC40" s="116"/>
      <c r="MXD40" s="116"/>
      <c r="MXE40" s="85" t="s">
        <v>141</v>
      </c>
      <c r="MXF40" s="116"/>
      <c r="MXG40" s="116"/>
      <c r="MXH40" s="116"/>
      <c r="MXI40" s="85" t="s">
        <v>141</v>
      </c>
      <c r="MXJ40" s="116"/>
      <c r="MXK40" s="116"/>
      <c r="MXL40" s="116"/>
      <c r="MXM40" s="85" t="s">
        <v>141</v>
      </c>
      <c r="MXN40" s="116"/>
      <c r="MXO40" s="116"/>
      <c r="MXP40" s="116"/>
      <c r="MXQ40" s="85" t="s">
        <v>141</v>
      </c>
      <c r="MXR40" s="116"/>
      <c r="MXS40" s="116"/>
      <c r="MXT40" s="116"/>
      <c r="MXU40" s="85" t="s">
        <v>141</v>
      </c>
      <c r="MXV40" s="116"/>
      <c r="MXW40" s="116"/>
      <c r="MXX40" s="116"/>
      <c r="MXY40" s="85" t="s">
        <v>141</v>
      </c>
      <c r="MXZ40" s="116"/>
      <c r="MYA40" s="116"/>
      <c r="MYB40" s="116"/>
      <c r="MYC40" s="85" t="s">
        <v>141</v>
      </c>
      <c r="MYD40" s="116"/>
      <c r="MYE40" s="116"/>
      <c r="MYF40" s="116"/>
      <c r="MYG40" s="85" t="s">
        <v>141</v>
      </c>
      <c r="MYH40" s="116"/>
      <c r="MYI40" s="116"/>
      <c r="MYJ40" s="116"/>
      <c r="MYK40" s="85" t="s">
        <v>141</v>
      </c>
      <c r="MYL40" s="116"/>
      <c r="MYM40" s="116"/>
      <c r="MYN40" s="116"/>
      <c r="MYO40" s="85" t="s">
        <v>141</v>
      </c>
      <c r="MYP40" s="116"/>
      <c r="MYQ40" s="116"/>
      <c r="MYR40" s="116"/>
      <c r="MYS40" s="85" t="s">
        <v>141</v>
      </c>
      <c r="MYT40" s="116"/>
      <c r="MYU40" s="116"/>
      <c r="MYV40" s="116"/>
      <c r="MYW40" s="85" t="s">
        <v>141</v>
      </c>
      <c r="MYX40" s="116"/>
      <c r="MYY40" s="116"/>
      <c r="MYZ40" s="116"/>
      <c r="MZA40" s="85" t="s">
        <v>141</v>
      </c>
      <c r="MZB40" s="116"/>
      <c r="MZC40" s="116"/>
      <c r="MZD40" s="116"/>
      <c r="MZE40" s="85" t="s">
        <v>141</v>
      </c>
      <c r="MZF40" s="116"/>
      <c r="MZG40" s="116"/>
      <c r="MZH40" s="116"/>
      <c r="MZI40" s="85" t="s">
        <v>141</v>
      </c>
      <c r="MZJ40" s="116"/>
      <c r="MZK40" s="116"/>
      <c r="MZL40" s="116"/>
      <c r="MZM40" s="85" t="s">
        <v>141</v>
      </c>
      <c r="MZN40" s="116"/>
      <c r="MZO40" s="116"/>
      <c r="MZP40" s="116"/>
      <c r="MZQ40" s="85" t="s">
        <v>141</v>
      </c>
      <c r="MZR40" s="116"/>
      <c r="MZS40" s="116"/>
      <c r="MZT40" s="116"/>
      <c r="MZU40" s="85" t="s">
        <v>141</v>
      </c>
      <c r="MZV40" s="116"/>
      <c r="MZW40" s="116"/>
      <c r="MZX40" s="116"/>
      <c r="MZY40" s="85" t="s">
        <v>141</v>
      </c>
      <c r="MZZ40" s="116"/>
      <c r="NAA40" s="116"/>
      <c r="NAB40" s="116"/>
      <c r="NAC40" s="85" t="s">
        <v>141</v>
      </c>
      <c r="NAD40" s="116"/>
      <c r="NAE40" s="116"/>
      <c r="NAF40" s="116"/>
      <c r="NAG40" s="85" t="s">
        <v>141</v>
      </c>
      <c r="NAH40" s="116"/>
      <c r="NAI40" s="116"/>
      <c r="NAJ40" s="116"/>
      <c r="NAK40" s="85" t="s">
        <v>141</v>
      </c>
      <c r="NAL40" s="116"/>
      <c r="NAM40" s="116"/>
      <c r="NAN40" s="116"/>
      <c r="NAO40" s="85" t="s">
        <v>141</v>
      </c>
      <c r="NAP40" s="116"/>
      <c r="NAQ40" s="116"/>
      <c r="NAR40" s="116"/>
      <c r="NAS40" s="85" t="s">
        <v>141</v>
      </c>
      <c r="NAT40" s="116"/>
      <c r="NAU40" s="116"/>
      <c r="NAV40" s="116"/>
      <c r="NAW40" s="85" t="s">
        <v>141</v>
      </c>
      <c r="NAX40" s="116"/>
      <c r="NAY40" s="116"/>
      <c r="NAZ40" s="116"/>
      <c r="NBA40" s="85" t="s">
        <v>141</v>
      </c>
      <c r="NBB40" s="116"/>
      <c r="NBC40" s="116"/>
      <c r="NBD40" s="116"/>
      <c r="NBE40" s="85" t="s">
        <v>141</v>
      </c>
      <c r="NBF40" s="116"/>
      <c r="NBG40" s="116"/>
      <c r="NBH40" s="116"/>
      <c r="NBI40" s="85" t="s">
        <v>141</v>
      </c>
      <c r="NBJ40" s="116"/>
      <c r="NBK40" s="116"/>
      <c r="NBL40" s="116"/>
      <c r="NBM40" s="85" t="s">
        <v>141</v>
      </c>
      <c r="NBN40" s="116"/>
      <c r="NBO40" s="116"/>
      <c r="NBP40" s="116"/>
      <c r="NBQ40" s="85" t="s">
        <v>141</v>
      </c>
      <c r="NBR40" s="116"/>
      <c r="NBS40" s="116"/>
      <c r="NBT40" s="116"/>
      <c r="NBU40" s="85" t="s">
        <v>141</v>
      </c>
      <c r="NBV40" s="116"/>
      <c r="NBW40" s="116"/>
      <c r="NBX40" s="116"/>
      <c r="NBY40" s="85" t="s">
        <v>141</v>
      </c>
      <c r="NBZ40" s="116"/>
      <c r="NCA40" s="116"/>
      <c r="NCB40" s="116"/>
      <c r="NCC40" s="85" t="s">
        <v>141</v>
      </c>
      <c r="NCD40" s="116"/>
      <c r="NCE40" s="116"/>
      <c r="NCF40" s="116"/>
      <c r="NCG40" s="85" t="s">
        <v>141</v>
      </c>
      <c r="NCH40" s="116"/>
      <c r="NCI40" s="116"/>
      <c r="NCJ40" s="116"/>
      <c r="NCK40" s="85" t="s">
        <v>141</v>
      </c>
      <c r="NCL40" s="116"/>
      <c r="NCM40" s="116"/>
      <c r="NCN40" s="116"/>
      <c r="NCO40" s="85" t="s">
        <v>141</v>
      </c>
      <c r="NCP40" s="116"/>
      <c r="NCQ40" s="116"/>
      <c r="NCR40" s="116"/>
      <c r="NCS40" s="85" t="s">
        <v>141</v>
      </c>
      <c r="NCT40" s="116"/>
      <c r="NCU40" s="116"/>
      <c r="NCV40" s="116"/>
      <c r="NCW40" s="85" t="s">
        <v>141</v>
      </c>
      <c r="NCX40" s="116"/>
      <c r="NCY40" s="116"/>
      <c r="NCZ40" s="116"/>
      <c r="NDA40" s="85" t="s">
        <v>141</v>
      </c>
      <c r="NDB40" s="116"/>
      <c r="NDC40" s="116"/>
      <c r="NDD40" s="116"/>
      <c r="NDE40" s="85" t="s">
        <v>141</v>
      </c>
      <c r="NDF40" s="116"/>
      <c r="NDG40" s="116"/>
      <c r="NDH40" s="116"/>
      <c r="NDI40" s="85" t="s">
        <v>141</v>
      </c>
      <c r="NDJ40" s="116"/>
      <c r="NDK40" s="116"/>
      <c r="NDL40" s="116"/>
      <c r="NDM40" s="85" t="s">
        <v>141</v>
      </c>
      <c r="NDN40" s="116"/>
      <c r="NDO40" s="116"/>
      <c r="NDP40" s="116"/>
      <c r="NDQ40" s="85" t="s">
        <v>141</v>
      </c>
      <c r="NDR40" s="116"/>
      <c r="NDS40" s="116"/>
      <c r="NDT40" s="116"/>
      <c r="NDU40" s="85" t="s">
        <v>141</v>
      </c>
      <c r="NDV40" s="116"/>
      <c r="NDW40" s="116"/>
      <c r="NDX40" s="116"/>
      <c r="NDY40" s="85" t="s">
        <v>141</v>
      </c>
      <c r="NDZ40" s="116"/>
      <c r="NEA40" s="116"/>
      <c r="NEB40" s="116"/>
      <c r="NEC40" s="85" t="s">
        <v>141</v>
      </c>
      <c r="NED40" s="116"/>
      <c r="NEE40" s="116"/>
      <c r="NEF40" s="116"/>
      <c r="NEG40" s="85" t="s">
        <v>141</v>
      </c>
      <c r="NEH40" s="116"/>
      <c r="NEI40" s="116"/>
      <c r="NEJ40" s="116"/>
      <c r="NEK40" s="85" t="s">
        <v>141</v>
      </c>
      <c r="NEL40" s="116"/>
      <c r="NEM40" s="116"/>
      <c r="NEN40" s="116"/>
      <c r="NEO40" s="85" t="s">
        <v>141</v>
      </c>
      <c r="NEP40" s="116"/>
      <c r="NEQ40" s="116"/>
      <c r="NER40" s="116"/>
      <c r="NES40" s="85" t="s">
        <v>141</v>
      </c>
      <c r="NET40" s="116"/>
      <c r="NEU40" s="116"/>
      <c r="NEV40" s="116"/>
      <c r="NEW40" s="85" t="s">
        <v>141</v>
      </c>
      <c r="NEX40" s="116"/>
      <c r="NEY40" s="116"/>
      <c r="NEZ40" s="116"/>
      <c r="NFA40" s="85" t="s">
        <v>141</v>
      </c>
      <c r="NFB40" s="116"/>
      <c r="NFC40" s="116"/>
      <c r="NFD40" s="116"/>
      <c r="NFE40" s="85" t="s">
        <v>141</v>
      </c>
      <c r="NFF40" s="116"/>
      <c r="NFG40" s="116"/>
      <c r="NFH40" s="116"/>
      <c r="NFI40" s="85" t="s">
        <v>141</v>
      </c>
      <c r="NFJ40" s="116"/>
      <c r="NFK40" s="116"/>
      <c r="NFL40" s="116"/>
      <c r="NFM40" s="85" t="s">
        <v>141</v>
      </c>
      <c r="NFN40" s="116"/>
      <c r="NFO40" s="116"/>
      <c r="NFP40" s="116"/>
      <c r="NFQ40" s="85" t="s">
        <v>141</v>
      </c>
      <c r="NFR40" s="116"/>
      <c r="NFS40" s="116"/>
      <c r="NFT40" s="116"/>
      <c r="NFU40" s="85" t="s">
        <v>141</v>
      </c>
      <c r="NFV40" s="116"/>
      <c r="NFW40" s="116"/>
      <c r="NFX40" s="116"/>
      <c r="NFY40" s="85" t="s">
        <v>141</v>
      </c>
      <c r="NFZ40" s="116"/>
      <c r="NGA40" s="116"/>
      <c r="NGB40" s="116"/>
      <c r="NGC40" s="85" t="s">
        <v>141</v>
      </c>
      <c r="NGD40" s="116"/>
      <c r="NGE40" s="116"/>
      <c r="NGF40" s="116"/>
      <c r="NGG40" s="85" t="s">
        <v>141</v>
      </c>
      <c r="NGH40" s="116"/>
      <c r="NGI40" s="116"/>
      <c r="NGJ40" s="116"/>
      <c r="NGK40" s="85" t="s">
        <v>141</v>
      </c>
      <c r="NGL40" s="116"/>
      <c r="NGM40" s="116"/>
      <c r="NGN40" s="116"/>
      <c r="NGO40" s="85" t="s">
        <v>141</v>
      </c>
      <c r="NGP40" s="116"/>
      <c r="NGQ40" s="116"/>
      <c r="NGR40" s="116"/>
      <c r="NGS40" s="85" t="s">
        <v>141</v>
      </c>
      <c r="NGT40" s="116"/>
      <c r="NGU40" s="116"/>
      <c r="NGV40" s="116"/>
      <c r="NGW40" s="85" t="s">
        <v>141</v>
      </c>
      <c r="NGX40" s="116"/>
      <c r="NGY40" s="116"/>
      <c r="NGZ40" s="116"/>
      <c r="NHA40" s="85" t="s">
        <v>141</v>
      </c>
      <c r="NHB40" s="116"/>
      <c r="NHC40" s="116"/>
      <c r="NHD40" s="116"/>
      <c r="NHE40" s="85" t="s">
        <v>141</v>
      </c>
      <c r="NHF40" s="116"/>
      <c r="NHG40" s="116"/>
      <c r="NHH40" s="116"/>
      <c r="NHI40" s="85" t="s">
        <v>141</v>
      </c>
      <c r="NHJ40" s="116"/>
      <c r="NHK40" s="116"/>
      <c r="NHL40" s="116"/>
      <c r="NHM40" s="85" t="s">
        <v>141</v>
      </c>
      <c r="NHN40" s="116"/>
      <c r="NHO40" s="116"/>
      <c r="NHP40" s="116"/>
      <c r="NHQ40" s="85" t="s">
        <v>141</v>
      </c>
      <c r="NHR40" s="116"/>
      <c r="NHS40" s="116"/>
      <c r="NHT40" s="116"/>
      <c r="NHU40" s="85" t="s">
        <v>141</v>
      </c>
      <c r="NHV40" s="116"/>
      <c r="NHW40" s="116"/>
      <c r="NHX40" s="116"/>
      <c r="NHY40" s="85" t="s">
        <v>141</v>
      </c>
      <c r="NHZ40" s="116"/>
      <c r="NIA40" s="116"/>
      <c r="NIB40" s="116"/>
      <c r="NIC40" s="85" t="s">
        <v>141</v>
      </c>
      <c r="NID40" s="116"/>
      <c r="NIE40" s="116"/>
      <c r="NIF40" s="116"/>
      <c r="NIG40" s="85" t="s">
        <v>141</v>
      </c>
      <c r="NIH40" s="116"/>
      <c r="NII40" s="116"/>
      <c r="NIJ40" s="116"/>
      <c r="NIK40" s="85" t="s">
        <v>141</v>
      </c>
      <c r="NIL40" s="116"/>
      <c r="NIM40" s="116"/>
      <c r="NIN40" s="116"/>
      <c r="NIO40" s="85" t="s">
        <v>141</v>
      </c>
      <c r="NIP40" s="116"/>
      <c r="NIQ40" s="116"/>
      <c r="NIR40" s="116"/>
      <c r="NIS40" s="85" t="s">
        <v>141</v>
      </c>
      <c r="NIT40" s="116"/>
      <c r="NIU40" s="116"/>
      <c r="NIV40" s="116"/>
      <c r="NIW40" s="85" t="s">
        <v>141</v>
      </c>
      <c r="NIX40" s="116"/>
      <c r="NIY40" s="116"/>
      <c r="NIZ40" s="116"/>
      <c r="NJA40" s="85" t="s">
        <v>141</v>
      </c>
      <c r="NJB40" s="116"/>
      <c r="NJC40" s="116"/>
      <c r="NJD40" s="116"/>
      <c r="NJE40" s="85" t="s">
        <v>141</v>
      </c>
      <c r="NJF40" s="116"/>
      <c r="NJG40" s="116"/>
      <c r="NJH40" s="116"/>
      <c r="NJI40" s="85" t="s">
        <v>141</v>
      </c>
      <c r="NJJ40" s="116"/>
      <c r="NJK40" s="116"/>
      <c r="NJL40" s="116"/>
      <c r="NJM40" s="85" t="s">
        <v>141</v>
      </c>
      <c r="NJN40" s="116"/>
      <c r="NJO40" s="116"/>
      <c r="NJP40" s="116"/>
      <c r="NJQ40" s="85" t="s">
        <v>141</v>
      </c>
      <c r="NJR40" s="116"/>
      <c r="NJS40" s="116"/>
      <c r="NJT40" s="116"/>
      <c r="NJU40" s="85" t="s">
        <v>141</v>
      </c>
      <c r="NJV40" s="116"/>
      <c r="NJW40" s="116"/>
      <c r="NJX40" s="116"/>
      <c r="NJY40" s="85" t="s">
        <v>141</v>
      </c>
      <c r="NJZ40" s="116"/>
      <c r="NKA40" s="116"/>
      <c r="NKB40" s="116"/>
      <c r="NKC40" s="85" t="s">
        <v>141</v>
      </c>
      <c r="NKD40" s="116"/>
      <c r="NKE40" s="116"/>
      <c r="NKF40" s="116"/>
      <c r="NKG40" s="85" t="s">
        <v>141</v>
      </c>
      <c r="NKH40" s="116"/>
      <c r="NKI40" s="116"/>
      <c r="NKJ40" s="116"/>
      <c r="NKK40" s="85" t="s">
        <v>141</v>
      </c>
      <c r="NKL40" s="116"/>
      <c r="NKM40" s="116"/>
      <c r="NKN40" s="116"/>
      <c r="NKO40" s="85" t="s">
        <v>141</v>
      </c>
      <c r="NKP40" s="116"/>
      <c r="NKQ40" s="116"/>
      <c r="NKR40" s="116"/>
      <c r="NKS40" s="85" t="s">
        <v>141</v>
      </c>
      <c r="NKT40" s="116"/>
      <c r="NKU40" s="116"/>
      <c r="NKV40" s="116"/>
      <c r="NKW40" s="85" t="s">
        <v>141</v>
      </c>
      <c r="NKX40" s="116"/>
      <c r="NKY40" s="116"/>
      <c r="NKZ40" s="116"/>
      <c r="NLA40" s="85" t="s">
        <v>141</v>
      </c>
      <c r="NLB40" s="116"/>
      <c r="NLC40" s="116"/>
      <c r="NLD40" s="116"/>
      <c r="NLE40" s="85" t="s">
        <v>141</v>
      </c>
      <c r="NLF40" s="116"/>
      <c r="NLG40" s="116"/>
      <c r="NLH40" s="116"/>
      <c r="NLI40" s="85" t="s">
        <v>141</v>
      </c>
      <c r="NLJ40" s="116"/>
      <c r="NLK40" s="116"/>
      <c r="NLL40" s="116"/>
      <c r="NLM40" s="85" t="s">
        <v>141</v>
      </c>
      <c r="NLN40" s="116"/>
      <c r="NLO40" s="116"/>
      <c r="NLP40" s="116"/>
      <c r="NLQ40" s="85" t="s">
        <v>141</v>
      </c>
      <c r="NLR40" s="116"/>
      <c r="NLS40" s="116"/>
      <c r="NLT40" s="116"/>
      <c r="NLU40" s="85" t="s">
        <v>141</v>
      </c>
      <c r="NLV40" s="116"/>
      <c r="NLW40" s="116"/>
      <c r="NLX40" s="116"/>
      <c r="NLY40" s="85" t="s">
        <v>141</v>
      </c>
      <c r="NLZ40" s="116"/>
      <c r="NMA40" s="116"/>
      <c r="NMB40" s="116"/>
      <c r="NMC40" s="85" t="s">
        <v>141</v>
      </c>
      <c r="NMD40" s="116"/>
      <c r="NME40" s="116"/>
      <c r="NMF40" s="116"/>
      <c r="NMG40" s="85" t="s">
        <v>141</v>
      </c>
      <c r="NMH40" s="116"/>
      <c r="NMI40" s="116"/>
      <c r="NMJ40" s="116"/>
      <c r="NMK40" s="85" t="s">
        <v>141</v>
      </c>
      <c r="NML40" s="116"/>
      <c r="NMM40" s="116"/>
      <c r="NMN40" s="116"/>
      <c r="NMO40" s="85" t="s">
        <v>141</v>
      </c>
      <c r="NMP40" s="116"/>
      <c r="NMQ40" s="116"/>
      <c r="NMR40" s="116"/>
      <c r="NMS40" s="85" t="s">
        <v>141</v>
      </c>
      <c r="NMT40" s="116"/>
      <c r="NMU40" s="116"/>
      <c r="NMV40" s="116"/>
      <c r="NMW40" s="85" t="s">
        <v>141</v>
      </c>
      <c r="NMX40" s="116"/>
      <c r="NMY40" s="116"/>
      <c r="NMZ40" s="116"/>
      <c r="NNA40" s="85" t="s">
        <v>141</v>
      </c>
      <c r="NNB40" s="116"/>
      <c r="NNC40" s="116"/>
      <c r="NND40" s="116"/>
      <c r="NNE40" s="85" t="s">
        <v>141</v>
      </c>
      <c r="NNF40" s="116"/>
      <c r="NNG40" s="116"/>
      <c r="NNH40" s="116"/>
      <c r="NNI40" s="85" t="s">
        <v>141</v>
      </c>
      <c r="NNJ40" s="116"/>
      <c r="NNK40" s="116"/>
      <c r="NNL40" s="116"/>
      <c r="NNM40" s="85" t="s">
        <v>141</v>
      </c>
      <c r="NNN40" s="116"/>
      <c r="NNO40" s="116"/>
      <c r="NNP40" s="116"/>
      <c r="NNQ40" s="85" t="s">
        <v>141</v>
      </c>
      <c r="NNR40" s="116"/>
      <c r="NNS40" s="116"/>
      <c r="NNT40" s="116"/>
      <c r="NNU40" s="85" t="s">
        <v>141</v>
      </c>
      <c r="NNV40" s="116"/>
      <c r="NNW40" s="116"/>
      <c r="NNX40" s="116"/>
      <c r="NNY40" s="85" t="s">
        <v>141</v>
      </c>
      <c r="NNZ40" s="116"/>
      <c r="NOA40" s="116"/>
      <c r="NOB40" s="116"/>
      <c r="NOC40" s="85" t="s">
        <v>141</v>
      </c>
      <c r="NOD40" s="116"/>
      <c r="NOE40" s="116"/>
      <c r="NOF40" s="116"/>
      <c r="NOG40" s="85" t="s">
        <v>141</v>
      </c>
      <c r="NOH40" s="116"/>
      <c r="NOI40" s="116"/>
      <c r="NOJ40" s="116"/>
      <c r="NOK40" s="85" t="s">
        <v>141</v>
      </c>
      <c r="NOL40" s="116"/>
      <c r="NOM40" s="116"/>
      <c r="NON40" s="116"/>
      <c r="NOO40" s="85" t="s">
        <v>141</v>
      </c>
      <c r="NOP40" s="116"/>
      <c r="NOQ40" s="116"/>
      <c r="NOR40" s="116"/>
      <c r="NOS40" s="85" t="s">
        <v>141</v>
      </c>
      <c r="NOT40" s="116"/>
      <c r="NOU40" s="116"/>
      <c r="NOV40" s="116"/>
      <c r="NOW40" s="85" t="s">
        <v>141</v>
      </c>
      <c r="NOX40" s="116"/>
      <c r="NOY40" s="116"/>
      <c r="NOZ40" s="116"/>
      <c r="NPA40" s="85" t="s">
        <v>141</v>
      </c>
      <c r="NPB40" s="116"/>
      <c r="NPC40" s="116"/>
      <c r="NPD40" s="116"/>
      <c r="NPE40" s="85" t="s">
        <v>141</v>
      </c>
      <c r="NPF40" s="116"/>
      <c r="NPG40" s="116"/>
      <c r="NPH40" s="116"/>
      <c r="NPI40" s="85" t="s">
        <v>141</v>
      </c>
      <c r="NPJ40" s="116"/>
      <c r="NPK40" s="116"/>
      <c r="NPL40" s="116"/>
      <c r="NPM40" s="85" t="s">
        <v>141</v>
      </c>
      <c r="NPN40" s="116"/>
      <c r="NPO40" s="116"/>
      <c r="NPP40" s="116"/>
      <c r="NPQ40" s="85" t="s">
        <v>141</v>
      </c>
      <c r="NPR40" s="116"/>
      <c r="NPS40" s="116"/>
      <c r="NPT40" s="116"/>
      <c r="NPU40" s="85" t="s">
        <v>141</v>
      </c>
      <c r="NPV40" s="116"/>
      <c r="NPW40" s="116"/>
      <c r="NPX40" s="116"/>
      <c r="NPY40" s="85" t="s">
        <v>141</v>
      </c>
      <c r="NPZ40" s="116"/>
      <c r="NQA40" s="116"/>
      <c r="NQB40" s="116"/>
      <c r="NQC40" s="85" t="s">
        <v>141</v>
      </c>
      <c r="NQD40" s="116"/>
      <c r="NQE40" s="116"/>
      <c r="NQF40" s="116"/>
      <c r="NQG40" s="85" t="s">
        <v>141</v>
      </c>
      <c r="NQH40" s="116"/>
      <c r="NQI40" s="116"/>
      <c r="NQJ40" s="116"/>
      <c r="NQK40" s="85" t="s">
        <v>141</v>
      </c>
      <c r="NQL40" s="116"/>
      <c r="NQM40" s="116"/>
      <c r="NQN40" s="116"/>
      <c r="NQO40" s="85" t="s">
        <v>141</v>
      </c>
      <c r="NQP40" s="116"/>
      <c r="NQQ40" s="116"/>
      <c r="NQR40" s="116"/>
      <c r="NQS40" s="85" t="s">
        <v>141</v>
      </c>
      <c r="NQT40" s="116"/>
      <c r="NQU40" s="116"/>
      <c r="NQV40" s="116"/>
      <c r="NQW40" s="85" t="s">
        <v>141</v>
      </c>
      <c r="NQX40" s="116"/>
      <c r="NQY40" s="116"/>
      <c r="NQZ40" s="116"/>
      <c r="NRA40" s="85" t="s">
        <v>141</v>
      </c>
      <c r="NRB40" s="116"/>
      <c r="NRC40" s="116"/>
      <c r="NRD40" s="116"/>
      <c r="NRE40" s="85" t="s">
        <v>141</v>
      </c>
      <c r="NRF40" s="116"/>
      <c r="NRG40" s="116"/>
      <c r="NRH40" s="116"/>
      <c r="NRI40" s="85" t="s">
        <v>141</v>
      </c>
      <c r="NRJ40" s="116"/>
      <c r="NRK40" s="116"/>
      <c r="NRL40" s="116"/>
      <c r="NRM40" s="85" t="s">
        <v>141</v>
      </c>
      <c r="NRN40" s="116"/>
      <c r="NRO40" s="116"/>
      <c r="NRP40" s="116"/>
      <c r="NRQ40" s="85" t="s">
        <v>141</v>
      </c>
      <c r="NRR40" s="116"/>
      <c r="NRS40" s="116"/>
      <c r="NRT40" s="116"/>
      <c r="NRU40" s="85" t="s">
        <v>141</v>
      </c>
      <c r="NRV40" s="116"/>
      <c r="NRW40" s="116"/>
      <c r="NRX40" s="116"/>
      <c r="NRY40" s="85" t="s">
        <v>141</v>
      </c>
      <c r="NRZ40" s="116"/>
      <c r="NSA40" s="116"/>
      <c r="NSB40" s="116"/>
      <c r="NSC40" s="85" t="s">
        <v>141</v>
      </c>
      <c r="NSD40" s="116"/>
      <c r="NSE40" s="116"/>
      <c r="NSF40" s="116"/>
      <c r="NSG40" s="85" t="s">
        <v>141</v>
      </c>
      <c r="NSH40" s="116"/>
      <c r="NSI40" s="116"/>
      <c r="NSJ40" s="116"/>
      <c r="NSK40" s="85" t="s">
        <v>141</v>
      </c>
      <c r="NSL40" s="116"/>
      <c r="NSM40" s="116"/>
      <c r="NSN40" s="116"/>
      <c r="NSO40" s="85" t="s">
        <v>141</v>
      </c>
      <c r="NSP40" s="116"/>
      <c r="NSQ40" s="116"/>
      <c r="NSR40" s="116"/>
      <c r="NSS40" s="85" t="s">
        <v>141</v>
      </c>
      <c r="NST40" s="116"/>
      <c r="NSU40" s="116"/>
      <c r="NSV40" s="116"/>
      <c r="NSW40" s="85" t="s">
        <v>141</v>
      </c>
      <c r="NSX40" s="116"/>
      <c r="NSY40" s="116"/>
      <c r="NSZ40" s="116"/>
      <c r="NTA40" s="85" t="s">
        <v>141</v>
      </c>
      <c r="NTB40" s="116"/>
      <c r="NTC40" s="116"/>
      <c r="NTD40" s="116"/>
      <c r="NTE40" s="85" t="s">
        <v>141</v>
      </c>
      <c r="NTF40" s="116"/>
      <c r="NTG40" s="116"/>
      <c r="NTH40" s="116"/>
      <c r="NTI40" s="85" t="s">
        <v>141</v>
      </c>
      <c r="NTJ40" s="116"/>
      <c r="NTK40" s="116"/>
      <c r="NTL40" s="116"/>
      <c r="NTM40" s="85" t="s">
        <v>141</v>
      </c>
      <c r="NTN40" s="116"/>
      <c r="NTO40" s="116"/>
      <c r="NTP40" s="116"/>
      <c r="NTQ40" s="85" t="s">
        <v>141</v>
      </c>
      <c r="NTR40" s="116"/>
      <c r="NTS40" s="116"/>
      <c r="NTT40" s="116"/>
      <c r="NTU40" s="85" t="s">
        <v>141</v>
      </c>
      <c r="NTV40" s="116"/>
      <c r="NTW40" s="116"/>
      <c r="NTX40" s="116"/>
      <c r="NTY40" s="85" t="s">
        <v>141</v>
      </c>
      <c r="NTZ40" s="116"/>
      <c r="NUA40" s="116"/>
      <c r="NUB40" s="116"/>
      <c r="NUC40" s="85" t="s">
        <v>141</v>
      </c>
      <c r="NUD40" s="116"/>
      <c r="NUE40" s="116"/>
      <c r="NUF40" s="116"/>
      <c r="NUG40" s="85" t="s">
        <v>141</v>
      </c>
      <c r="NUH40" s="116"/>
      <c r="NUI40" s="116"/>
      <c r="NUJ40" s="116"/>
      <c r="NUK40" s="85" t="s">
        <v>141</v>
      </c>
      <c r="NUL40" s="116"/>
      <c r="NUM40" s="116"/>
      <c r="NUN40" s="116"/>
      <c r="NUO40" s="85" t="s">
        <v>141</v>
      </c>
      <c r="NUP40" s="116"/>
      <c r="NUQ40" s="116"/>
      <c r="NUR40" s="116"/>
      <c r="NUS40" s="85" t="s">
        <v>141</v>
      </c>
      <c r="NUT40" s="116"/>
      <c r="NUU40" s="116"/>
      <c r="NUV40" s="116"/>
      <c r="NUW40" s="85" t="s">
        <v>141</v>
      </c>
      <c r="NUX40" s="116"/>
      <c r="NUY40" s="116"/>
      <c r="NUZ40" s="116"/>
      <c r="NVA40" s="85" t="s">
        <v>141</v>
      </c>
      <c r="NVB40" s="116"/>
      <c r="NVC40" s="116"/>
      <c r="NVD40" s="116"/>
      <c r="NVE40" s="85" t="s">
        <v>141</v>
      </c>
      <c r="NVF40" s="116"/>
      <c r="NVG40" s="116"/>
      <c r="NVH40" s="116"/>
      <c r="NVI40" s="85" t="s">
        <v>141</v>
      </c>
      <c r="NVJ40" s="116"/>
      <c r="NVK40" s="116"/>
      <c r="NVL40" s="116"/>
      <c r="NVM40" s="85" t="s">
        <v>141</v>
      </c>
      <c r="NVN40" s="116"/>
      <c r="NVO40" s="116"/>
      <c r="NVP40" s="116"/>
      <c r="NVQ40" s="85" t="s">
        <v>141</v>
      </c>
      <c r="NVR40" s="116"/>
      <c r="NVS40" s="116"/>
      <c r="NVT40" s="116"/>
      <c r="NVU40" s="85" t="s">
        <v>141</v>
      </c>
      <c r="NVV40" s="116"/>
      <c r="NVW40" s="116"/>
      <c r="NVX40" s="116"/>
      <c r="NVY40" s="85" t="s">
        <v>141</v>
      </c>
      <c r="NVZ40" s="116"/>
      <c r="NWA40" s="116"/>
      <c r="NWB40" s="116"/>
      <c r="NWC40" s="85" t="s">
        <v>141</v>
      </c>
      <c r="NWD40" s="116"/>
      <c r="NWE40" s="116"/>
      <c r="NWF40" s="116"/>
      <c r="NWG40" s="85" t="s">
        <v>141</v>
      </c>
      <c r="NWH40" s="116"/>
      <c r="NWI40" s="116"/>
      <c r="NWJ40" s="116"/>
      <c r="NWK40" s="85" t="s">
        <v>141</v>
      </c>
      <c r="NWL40" s="116"/>
      <c r="NWM40" s="116"/>
      <c r="NWN40" s="116"/>
      <c r="NWO40" s="85" t="s">
        <v>141</v>
      </c>
      <c r="NWP40" s="116"/>
      <c r="NWQ40" s="116"/>
      <c r="NWR40" s="116"/>
      <c r="NWS40" s="85" t="s">
        <v>141</v>
      </c>
      <c r="NWT40" s="116"/>
      <c r="NWU40" s="116"/>
      <c r="NWV40" s="116"/>
      <c r="NWW40" s="85" t="s">
        <v>141</v>
      </c>
      <c r="NWX40" s="116"/>
      <c r="NWY40" s="116"/>
      <c r="NWZ40" s="116"/>
      <c r="NXA40" s="85" t="s">
        <v>141</v>
      </c>
      <c r="NXB40" s="116"/>
      <c r="NXC40" s="116"/>
      <c r="NXD40" s="116"/>
      <c r="NXE40" s="85" t="s">
        <v>141</v>
      </c>
      <c r="NXF40" s="116"/>
      <c r="NXG40" s="116"/>
      <c r="NXH40" s="116"/>
      <c r="NXI40" s="85" t="s">
        <v>141</v>
      </c>
      <c r="NXJ40" s="116"/>
      <c r="NXK40" s="116"/>
      <c r="NXL40" s="116"/>
      <c r="NXM40" s="85" t="s">
        <v>141</v>
      </c>
      <c r="NXN40" s="116"/>
      <c r="NXO40" s="116"/>
      <c r="NXP40" s="116"/>
      <c r="NXQ40" s="85" t="s">
        <v>141</v>
      </c>
      <c r="NXR40" s="116"/>
      <c r="NXS40" s="116"/>
      <c r="NXT40" s="116"/>
      <c r="NXU40" s="85" t="s">
        <v>141</v>
      </c>
      <c r="NXV40" s="116"/>
      <c r="NXW40" s="116"/>
      <c r="NXX40" s="116"/>
      <c r="NXY40" s="85" t="s">
        <v>141</v>
      </c>
      <c r="NXZ40" s="116"/>
      <c r="NYA40" s="116"/>
      <c r="NYB40" s="116"/>
      <c r="NYC40" s="85" t="s">
        <v>141</v>
      </c>
      <c r="NYD40" s="116"/>
      <c r="NYE40" s="116"/>
      <c r="NYF40" s="116"/>
      <c r="NYG40" s="85" t="s">
        <v>141</v>
      </c>
      <c r="NYH40" s="116"/>
      <c r="NYI40" s="116"/>
      <c r="NYJ40" s="116"/>
      <c r="NYK40" s="85" t="s">
        <v>141</v>
      </c>
      <c r="NYL40" s="116"/>
      <c r="NYM40" s="116"/>
      <c r="NYN40" s="116"/>
      <c r="NYO40" s="85" t="s">
        <v>141</v>
      </c>
      <c r="NYP40" s="116"/>
      <c r="NYQ40" s="116"/>
      <c r="NYR40" s="116"/>
      <c r="NYS40" s="85" t="s">
        <v>141</v>
      </c>
      <c r="NYT40" s="116"/>
      <c r="NYU40" s="116"/>
      <c r="NYV40" s="116"/>
      <c r="NYW40" s="85" t="s">
        <v>141</v>
      </c>
      <c r="NYX40" s="116"/>
      <c r="NYY40" s="116"/>
      <c r="NYZ40" s="116"/>
      <c r="NZA40" s="85" t="s">
        <v>141</v>
      </c>
      <c r="NZB40" s="116"/>
      <c r="NZC40" s="116"/>
      <c r="NZD40" s="116"/>
      <c r="NZE40" s="85" t="s">
        <v>141</v>
      </c>
      <c r="NZF40" s="116"/>
      <c r="NZG40" s="116"/>
      <c r="NZH40" s="116"/>
      <c r="NZI40" s="85" t="s">
        <v>141</v>
      </c>
      <c r="NZJ40" s="116"/>
      <c r="NZK40" s="116"/>
      <c r="NZL40" s="116"/>
      <c r="NZM40" s="85" t="s">
        <v>141</v>
      </c>
      <c r="NZN40" s="116"/>
      <c r="NZO40" s="116"/>
      <c r="NZP40" s="116"/>
      <c r="NZQ40" s="85" t="s">
        <v>141</v>
      </c>
      <c r="NZR40" s="116"/>
      <c r="NZS40" s="116"/>
      <c r="NZT40" s="116"/>
      <c r="NZU40" s="85" t="s">
        <v>141</v>
      </c>
      <c r="NZV40" s="116"/>
      <c r="NZW40" s="116"/>
      <c r="NZX40" s="116"/>
      <c r="NZY40" s="85" t="s">
        <v>141</v>
      </c>
      <c r="NZZ40" s="116"/>
      <c r="OAA40" s="116"/>
      <c r="OAB40" s="116"/>
      <c r="OAC40" s="85" t="s">
        <v>141</v>
      </c>
      <c r="OAD40" s="116"/>
      <c r="OAE40" s="116"/>
      <c r="OAF40" s="116"/>
      <c r="OAG40" s="85" t="s">
        <v>141</v>
      </c>
      <c r="OAH40" s="116"/>
      <c r="OAI40" s="116"/>
      <c r="OAJ40" s="116"/>
      <c r="OAK40" s="85" t="s">
        <v>141</v>
      </c>
      <c r="OAL40" s="116"/>
      <c r="OAM40" s="116"/>
      <c r="OAN40" s="116"/>
      <c r="OAO40" s="85" t="s">
        <v>141</v>
      </c>
      <c r="OAP40" s="116"/>
      <c r="OAQ40" s="116"/>
      <c r="OAR40" s="116"/>
      <c r="OAS40" s="85" t="s">
        <v>141</v>
      </c>
      <c r="OAT40" s="116"/>
      <c r="OAU40" s="116"/>
      <c r="OAV40" s="116"/>
      <c r="OAW40" s="85" t="s">
        <v>141</v>
      </c>
      <c r="OAX40" s="116"/>
      <c r="OAY40" s="116"/>
      <c r="OAZ40" s="116"/>
      <c r="OBA40" s="85" t="s">
        <v>141</v>
      </c>
      <c r="OBB40" s="116"/>
      <c r="OBC40" s="116"/>
      <c r="OBD40" s="116"/>
      <c r="OBE40" s="85" t="s">
        <v>141</v>
      </c>
      <c r="OBF40" s="116"/>
      <c r="OBG40" s="116"/>
      <c r="OBH40" s="116"/>
      <c r="OBI40" s="85" t="s">
        <v>141</v>
      </c>
      <c r="OBJ40" s="116"/>
      <c r="OBK40" s="116"/>
      <c r="OBL40" s="116"/>
      <c r="OBM40" s="85" t="s">
        <v>141</v>
      </c>
      <c r="OBN40" s="116"/>
      <c r="OBO40" s="116"/>
      <c r="OBP40" s="116"/>
      <c r="OBQ40" s="85" t="s">
        <v>141</v>
      </c>
      <c r="OBR40" s="116"/>
      <c r="OBS40" s="116"/>
      <c r="OBT40" s="116"/>
      <c r="OBU40" s="85" t="s">
        <v>141</v>
      </c>
      <c r="OBV40" s="116"/>
      <c r="OBW40" s="116"/>
      <c r="OBX40" s="116"/>
      <c r="OBY40" s="85" t="s">
        <v>141</v>
      </c>
      <c r="OBZ40" s="116"/>
      <c r="OCA40" s="116"/>
      <c r="OCB40" s="116"/>
      <c r="OCC40" s="85" t="s">
        <v>141</v>
      </c>
      <c r="OCD40" s="116"/>
      <c r="OCE40" s="116"/>
      <c r="OCF40" s="116"/>
      <c r="OCG40" s="85" t="s">
        <v>141</v>
      </c>
      <c r="OCH40" s="116"/>
      <c r="OCI40" s="116"/>
      <c r="OCJ40" s="116"/>
      <c r="OCK40" s="85" t="s">
        <v>141</v>
      </c>
      <c r="OCL40" s="116"/>
      <c r="OCM40" s="116"/>
      <c r="OCN40" s="116"/>
      <c r="OCO40" s="85" t="s">
        <v>141</v>
      </c>
      <c r="OCP40" s="116"/>
      <c r="OCQ40" s="116"/>
      <c r="OCR40" s="116"/>
      <c r="OCS40" s="85" t="s">
        <v>141</v>
      </c>
      <c r="OCT40" s="116"/>
      <c r="OCU40" s="116"/>
      <c r="OCV40" s="116"/>
      <c r="OCW40" s="85" t="s">
        <v>141</v>
      </c>
      <c r="OCX40" s="116"/>
      <c r="OCY40" s="116"/>
      <c r="OCZ40" s="116"/>
      <c r="ODA40" s="85" t="s">
        <v>141</v>
      </c>
      <c r="ODB40" s="116"/>
      <c r="ODC40" s="116"/>
      <c r="ODD40" s="116"/>
      <c r="ODE40" s="85" t="s">
        <v>141</v>
      </c>
      <c r="ODF40" s="116"/>
      <c r="ODG40" s="116"/>
      <c r="ODH40" s="116"/>
      <c r="ODI40" s="85" t="s">
        <v>141</v>
      </c>
      <c r="ODJ40" s="116"/>
      <c r="ODK40" s="116"/>
      <c r="ODL40" s="116"/>
      <c r="ODM40" s="85" t="s">
        <v>141</v>
      </c>
      <c r="ODN40" s="116"/>
      <c r="ODO40" s="116"/>
      <c r="ODP40" s="116"/>
      <c r="ODQ40" s="85" t="s">
        <v>141</v>
      </c>
      <c r="ODR40" s="116"/>
      <c r="ODS40" s="116"/>
      <c r="ODT40" s="116"/>
      <c r="ODU40" s="85" t="s">
        <v>141</v>
      </c>
      <c r="ODV40" s="116"/>
      <c r="ODW40" s="116"/>
      <c r="ODX40" s="116"/>
      <c r="ODY40" s="85" t="s">
        <v>141</v>
      </c>
      <c r="ODZ40" s="116"/>
      <c r="OEA40" s="116"/>
      <c r="OEB40" s="116"/>
      <c r="OEC40" s="85" t="s">
        <v>141</v>
      </c>
      <c r="OED40" s="116"/>
      <c r="OEE40" s="116"/>
      <c r="OEF40" s="116"/>
      <c r="OEG40" s="85" t="s">
        <v>141</v>
      </c>
      <c r="OEH40" s="116"/>
      <c r="OEI40" s="116"/>
      <c r="OEJ40" s="116"/>
      <c r="OEK40" s="85" t="s">
        <v>141</v>
      </c>
      <c r="OEL40" s="116"/>
      <c r="OEM40" s="116"/>
      <c r="OEN40" s="116"/>
      <c r="OEO40" s="85" t="s">
        <v>141</v>
      </c>
      <c r="OEP40" s="116"/>
      <c r="OEQ40" s="116"/>
      <c r="OER40" s="116"/>
      <c r="OES40" s="85" t="s">
        <v>141</v>
      </c>
      <c r="OET40" s="116"/>
      <c r="OEU40" s="116"/>
      <c r="OEV40" s="116"/>
      <c r="OEW40" s="85" t="s">
        <v>141</v>
      </c>
      <c r="OEX40" s="116"/>
      <c r="OEY40" s="116"/>
      <c r="OEZ40" s="116"/>
      <c r="OFA40" s="85" t="s">
        <v>141</v>
      </c>
      <c r="OFB40" s="116"/>
      <c r="OFC40" s="116"/>
      <c r="OFD40" s="116"/>
      <c r="OFE40" s="85" t="s">
        <v>141</v>
      </c>
      <c r="OFF40" s="116"/>
      <c r="OFG40" s="116"/>
      <c r="OFH40" s="116"/>
      <c r="OFI40" s="85" t="s">
        <v>141</v>
      </c>
      <c r="OFJ40" s="116"/>
      <c r="OFK40" s="116"/>
      <c r="OFL40" s="116"/>
      <c r="OFM40" s="85" t="s">
        <v>141</v>
      </c>
      <c r="OFN40" s="116"/>
      <c r="OFO40" s="116"/>
      <c r="OFP40" s="116"/>
      <c r="OFQ40" s="85" t="s">
        <v>141</v>
      </c>
      <c r="OFR40" s="116"/>
      <c r="OFS40" s="116"/>
      <c r="OFT40" s="116"/>
      <c r="OFU40" s="85" t="s">
        <v>141</v>
      </c>
      <c r="OFV40" s="116"/>
      <c r="OFW40" s="116"/>
      <c r="OFX40" s="116"/>
      <c r="OFY40" s="85" t="s">
        <v>141</v>
      </c>
      <c r="OFZ40" s="116"/>
      <c r="OGA40" s="116"/>
      <c r="OGB40" s="116"/>
      <c r="OGC40" s="85" t="s">
        <v>141</v>
      </c>
      <c r="OGD40" s="116"/>
      <c r="OGE40" s="116"/>
      <c r="OGF40" s="116"/>
      <c r="OGG40" s="85" t="s">
        <v>141</v>
      </c>
      <c r="OGH40" s="116"/>
      <c r="OGI40" s="116"/>
      <c r="OGJ40" s="116"/>
      <c r="OGK40" s="85" t="s">
        <v>141</v>
      </c>
      <c r="OGL40" s="116"/>
      <c r="OGM40" s="116"/>
      <c r="OGN40" s="116"/>
      <c r="OGO40" s="85" t="s">
        <v>141</v>
      </c>
      <c r="OGP40" s="116"/>
      <c r="OGQ40" s="116"/>
      <c r="OGR40" s="116"/>
      <c r="OGS40" s="85" t="s">
        <v>141</v>
      </c>
      <c r="OGT40" s="116"/>
      <c r="OGU40" s="116"/>
      <c r="OGV40" s="116"/>
      <c r="OGW40" s="85" t="s">
        <v>141</v>
      </c>
      <c r="OGX40" s="116"/>
      <c r="OGY40" s="116"/>
      <c r="OGZ40" s="116"/>
      <c r="OHA40" s="85" t="s">
        <v>141</v>
      </c>
      <c r="OHB40" s="116"/>
      <c r="OHC40" s="116"/>
      <c r="OHD40" s="116"/>
      <c r="OHE40" s="85" t="s">
        <v>141</v>
      </c>
      <c r="OHF40" s="116"/>
      <c r="OHG40" s="116"/>
      <c r="OHH40" s="116"/>
      <c r="OHI40" s="85" t="s">
        <v>141</v>
      </c>
      <c r="OHJ40" s="116"/>
      <c r="OHK40" s="116"/>
      <c r="OHL40" s="116"/>
      <c r="OHM40" s="85" t="s">
        <v>141</v>
      </c>
      <c r="OHN40" s="116"/>
      <c r="OHO40" s="116"/>
      <c r="OHP40" s="116"/>
      <c r="OHQ40" s="85" t="s">
        <v>141</v>
      </c>
      <c r="OHR40" s="116"/>
      <c r="OHS40" s="116"/>
      <c r="OHT40" s="116"/>
      <c r="OHU40" s="85" t="s">
        <v>141</v>
      </c>
      <c r="OHV40" s="116"/>
      <c r="OHW40" s="116"/>
      <c r="OHX40" s="116"/>
      <c r="OHY40" s="85" t="s">
        <v>141</v>
      </c>
      <c r="OHZ40" s="116"/>
      <c r="OIA40" s="116"/>
      <c r="OIB40" s="116"/>
      <c r="OIC40" s="85" t="s">
        <v>141</v>
      </c>
      <c r="OID40" s="116"/>
      <c r="OIE40" s="116"/>
      <c r="OIF40" s="116"/>
      <c r="OIG40" s="85" t="s">
        <v>141</v>
      </c>
      <c r="OIH40" s="116"/>
      <c r="OII40" s="116"/>
      <c r="OIJ40" s="116"/>
      <c r="OIK40" s="85" t="s">
        <v>141</v>
      </c>
      <c r="OIL40" s="116"/>
      <c r="OIM40" s="116"/>
      <c r="OIN40" s="116"/>
      <c r="OIO40" s="85" t="s">
        <v>141</v>
      </c>
      <c r="OIP40" s="116"/>
      <c r="OIQ40" s="116"/>
      <c r="OIR40" s="116"/>
      <c r="OIS40" s="85" t="s">
        <v>141</v>
      </c>
      <c r="OIT40" s="116"/>
      <c r="OIU40" s="116"/>
      <c r="OIV40" s="116"/>
      <c r="OIW40" s="85" t="s">
        <v>141</v>
      </c>
      <c r="OIX40" s="116"/>
      <c r="OIY40" s="116"/>
      <c r="OIZ40" s="116"/>
      <c r="OJA40" s="85" t="s">
        <v>141</v>
      </c>
      <c r="OJB40" s="116"/>
      <c r="OJC40" s="116"/>
      <c r="OJD40" s="116"/>
      <c r="OJE40" s="85" t="s">
        <v>141</v>
      </c>
      <c r="OJF40" s="116"/>
      <c r="OJG40" s="116"/>
      <c r="OJH40" s="116"/>
      <c r="OJI40" s="85" t="s">
        <v>141</v>
      </c>
      <c r="OJJ40" s="116"/>
      <c r="OJK40" s="116"/>
      <c r="OJL40" s="116"/>
      <c r="OJM40" s="85" t="s">
        <v>141</v>
      </c>
      <c r="OJN40" s="116"/>
      <c r="OJO40" s="116"/>
      <c r="OJP40" s="116"/>
      <c r="OJQ40" s="85" t="s">
        <v>141</v>
      </c>
      <c r="OJR40" s="116"/>
      <c r="OJS40" s="116"/>
      <c r="OJT40" s="116"/>
      <c r="OJU40" s="85" t="s">
        <v>141</v>
      </c>
      <c r="OJV40" s="116"/>
      <c r="OJW40" s="116"/>
      <c r="OJX40" s="116"/>
      <c r="OJY40" s="85" t="s">
        <v>141</v>
      </c>
      <c r="OJZ40" s="116"/>
      <c r="OKA40" s="116"/>
      <c r="OKB40" s="116"/>
      <c r="OKC40" s="85" t="s">
        <v>141</v>
      </c>
      <c r="OKD40" s="116"/>
      <c r="OKE40" s="116"/>
      <c r="OKF40" s="116"/>
      <c r="OKG40" s="85" t="s">
        <v>141</v>
      </c>
      <c r="OKH40" s="116"/>
      <c r="OKI40" s="116"/>
      <c r="OKJ40" s="116"/>
      <c r="OKK40" s="85" t="s">
        <v>141</v>
      </c>
      <c r="OKL40" s="116"/>
      <c r="OKM40" s="116"/>
      <c r="OKN40" s="116"/>
      <c r="OKO40" s="85" t="s">
        <v>141</v>
      </c>
      <c r="OKP40" s="116"/>
      <c r="OKQ40" s="116"/>
      <c r="OKR40" s="116"/>
      <c r="OKS40" s="85" t="s">
        <v>141</v>
      </c>
      <c r="OKT40" s="116"/>
      <c r="OKU40" s="116"/>
      <c r="OKV40" s="116"/>
      <c r="OKW40" s="85" t="s">
        <v>141</v>
      </c>
      <c r="OKX40" s="116"/>
      <c r="OKY40" s="116"/>
      <c r="OKZ40" s="116"/>
      <c r="OLA40" s="85" t="s">
        <v>141</v>
      </c>
      <c r="OLB40" s="116"/>
      <c r="OLC40" s="116"/>
      <c r="OLD40" s="116"/>
      <c r="OLE40" s="85" t="s">
        <v>141</v>
      </c>
      <c r="OLF40" s="116"/>
      <c r="OLG40" s="116"/>
      <c r="OLH40" s="116"/>
      <c r="OLI40" s="85" t="s">
        <v>141</v>
      </c>
      <c r="OLJ40" s="116"/>
      <c r="OLK40" s="116"/>
      <c r="OLL40" s="116"/>
      <c r="OLM40" s="85" t="s">
        <v>141</v>
      </c>
      <c r="OLN40" s="116"/>
      <c r="OLO40" s="116"/>
      <c r="OLP40" s="116"/>
      <c r="OLQ40" s="85" t="s">
        <v>141</v>
      </c>
      <c r="OLR40" s="116"/>
      <c r="OLS40" s="116"/>
      <c r="OLT40" s="116"/>
      <c r="OLU40" s="85" t="s">
        <v>141</v>
      </c>
      <c r="OLV40" s="116"/>
      <c r="OLW40" s="116"/>
      <c r="OLX40" s="116"/>
      <c r="OLY40" s="85" t="s">
        <v>141</v>
      </c>
      <c r="OLZ40" s="116"/>
      <c r="OMA40" s="116"/>
      <c r="OMB40" s="116"/>
      <c r="OMC40" s="85" t="s">
        <v>141</v>
      </c>
      <c r="OMD40" s="116"/>
      <c r="OME40" s="116"/>
      <c r="OMF40" s="116"/>
      <c r="OMG40" s="85" t="s">
        <v>141</v>
      </c>
      <c r="OMH40" s="116"/>
      <c r="OMI40" s="116"/>
      <c r="OMJ40" s="116"/>
      <c r="OMK40" s="85" t="s">
        <v>141</v>
      </c>
      <c r="OML40" s="116"/>
      <c r="OMM40" s="116"/>
      <c r="OMN40" s="116"/>
      <c r="OMO40" s="85" t="s">
        <v>141</v>
      </c>
      <c r="OMP40" s="116"/>
      <c r="OMQ40" s="116"/>
      <c r="OMR40" s="116"/>
      <c r="OMS40" s="85" t="s">
        <v>141</v>
      </c>
      <c r="OMT40" s="116"/>
      <c r="OMU40" s="116"/>
      <c r="OMV40" s="116"/>
      <c r="OMW40" s="85" t="s">
        <v>141</v>
      </c>
      <c r="OMX40" s="116"/>
      <c r="OMY40" s="116"/>
      <c r="OMZ40" s="116"/>
      <c r="ONA40" s="85" t="s">
        <v>141</v>
      </c>
      <c r="ONB40" s="116"/>
      <c r="ONC40" s="116"/>
      <c r="OND40" s="116"/>
      <c r="ONE40" s="85" t="s">
        <v>141</v>
      </c>
      <c r="ONF40" s="116"/>
      <c r="ONG40" s="116"/>
      <c r="ONH40" s="116"/>
      <c r="ONI40" s="85" t="s">
        <v>141</v>
      </c>
      <c r="ONJ40" s="116"/>
      <c r="ONK40" s="116"/>
      <c r="ONL40" s="116"/>
      <c r="ONM40" s="85" t="s">
        <v>141</v>
      </c>
      <c r="ONN40" s="116"/>
      <c r="ONO40" s="116"/>
      <c r="ONP40" s="116"/>
      <c r="ONQ40" s="85" t="s">
        <v>141</v>
      </c>
      <c r="ONR40" s="116"/>
      <c r="ONS40" s="116"/>
      <c r="ONT40" s="116"/>
      <c r="ONU40" s="85" t="s">
        <v>141</v>
      </c>
      <c r="ONV40" s="116"/>
      <c r="ONW40" s="116"/>
      <c r="ONX40" s="116"/>
      <c r="ONY40" s="85" t="s">
        <v>141</v>
      </c>
      <c r="ONZ40" s="116"/>
      <c r="OOA40" s="116"/>
      <c r="OOB40" s="116"/>
      <c r="OOC40" s="85" t="s">
        <v>141</v>
      </c>
      <c r="OOD40" s="116"/>
      <c r="OOE40" s="116"/>
      <c r="OOF40" s="116"/>
      <c r="OOG40" s="85" t="s">
        <v>141</v>
      </c>
      <c r="OOH40" s="116"/>
      <c r="OOI40" s="116"/>
      <c r="OOJ40" s="116"/>
      <c r="OOK40" s="85" t="s">
        <v>141</v>
      </c>
      <c r="OOL40" s="116"/>
      <c r="OOM40" s="116"/>
      <c r="OON40" s="116"/>
      <c r="OOO40" s="85" t="s">
        <v>141</v>
      </c>
      <c r="OOP40" s="116"/>
      <c r="OOQ40" s="116"/>
      <c r="OOR40" s="116"/>
      <c r="OOS40" s="85" t="s">
        <v>141</v>
      </c>
      <c r="OOT40" s="116"/>
      <c r="OOU40" s="116"/>
      <c r="OOV40" s="116"/>
      <c r="OOW40" s="85" t="s">
        <v>141</v>
      </c>
      <c r="OOX40" s="116"/>
      <c r="OOY40" s="116"/>
      <c r="OOZ40" s="116"/>
      <c r="OPA40" s="85" t="s">
        <v>141</v>
      </c>
      <c r="OPB40" s="116"/>
      <c r="OPC40" s="116"/>
      <c r="OPD40" s="116"/>
      <c r="OPE40" s="85" t="s">
        <v>141</v>
      </c>
      <c r="OPF40" s="116"/>
      <c r="OPG40" s="116"/>
      <c r="OPH40" s="116"/>
      <c r="OPI40" s="85" t="s">
        <v>141</v>
      </c>
      <c r="OPJ40" s="116"/>
      <c r="OPK40" s="116"/>
      <c r="OPL40" s="116"/>
      <c r="OPM40" s="85" t="s">
        <v>141</v>
      </c>
      <c r="OPN40" s="116"/>
      <c r="OPO40" s="116"/>
      <c r="OPP40" s="116"/>
      <c r="OPQ40" s="85" t="s">
        <v>141</v>
      </c>
      <c r="OPR40" s="116"/>
      <c r="OPS40" s="116"/>
      <c r="OPT40" s="116"/>
      <c r="OPU40" s="85" t="s">
        <v>141</v>
      </c>
      <c r="OPV40" s="116"/>
      <c r="OPW40" s="116"/>
      <c r="OPX40" s="116"/>
      <c r="OPY40" s="85" t="s">
        <v>141</v>
      </c>
      <c r="OPZ40" s="116"/>
      <c r="OQA40" s="116"/>
      <c r="OQB40" s="116"/>
      <c r="OQC40" s="85" t="s">
        <v>141</v>
      </c>
      <c r="OQD40" s="116"/>
      <c r="OQE40" s="116"/>
      <c r="OQF40" s="116"/>
      <c r="OQG40" s="85" t="s">
        <v>141</v>
      </c>
      <c r="OQH40" s="116"/>
      <c r="OQI40" s="116"/>
      <c r="OQJ40" s="116"/>
      <c r="OQK40" s="85" t="s">
        <v>141</v>
      </c>
      <c r="OQL40" s="116"/>
      <c r="OQM40" s="116"/>
      <c r="OQN40" s="116"/>
      <c r="OQO40" s="85" t="s">
        <v>141</v>
      </c>
      <c r="OQP40" s="116"/>
      <c r="OQQ40" s="116"/>
      <c r="OQR40" s="116"/>
      <c r="OQS40" s="85" t="s">
        <v>141</v>
      </c>
      <c r="OQT40" s="116"/>
      <c r="OQU40" s="116"/>
      <c r="OQV40" s="116"/>
      <c r="OQW40" s="85" t="s">
        <v>141</v>
      </c>
      <c r="OQX40" s="116"/>
      <c r="OQY40" s="116"/>
      <c r="OQZ40" s="116"/>
      <c r="ORA40" s="85" t="s">
        <v>141</v>
      </c>
      <c r="ORB40" s="116"/>
      <c r="ORC40" s="116"/>
      <c r="ORD40" s="116"/>
      <c r="ORE40" s="85" t="s">
        <v>141</v>
      </c>
      <c r="ORF40" s="116"/>
      <c r="ORG40" s="116"/>
      <c r="ORH40" s="116"/>
      <c r="ORI40" s="85" t="s">
        <v>141</v>
      </c>
      <c r="ORJ40" s="116"/>
      <c r="ORK40" s="116"/>
      <c r="ORL40" s="116"/>
      <c r="ORM40" s="85" t="s">
        <v>141</v>
      </c>
      <c r="ORN40" s="116"/>
      <c r="ORO40" s="116"/>
      <c r="ORP40" s="116"/>
      <c r="ORQ40" s="85" t="s">
        <v>141</v>
      </c>
      <c r="ORR40" s="116"/>
      <c r="ORS40" s="116"/>
      <c r="ORT40" s="116"/>
      <c r="ORU40" s="85" t="s">
        <v>141</v>
      </c>
      <c r="ORV40" s="116"/>
      <c r="ORW40" s="116"/>
      <c r="ORX40" s="116"/>
      <c r="ORY40" s="85" t="s">
        <v>141</v>
      </c>
      <c r="ORZ40" s="116"/>
      <c r="OSA40" s="116"/>
      <c r="OSB40" s="116"/>
      <c r="OSC40" s="85" t="s">
        <v>141</v>
      </c>
      <c r="OSD40" s="116"/>
      <c r="OSE40" s="116"/>
      <c r="OSF40" s="116"/>
      <c r="OSG40" s="85" t="s">
        <v>141</v>
      </c>
      <c r="OSH40" s="116"/>
      <c r="OSI40" s="116"/>
      <c r="OSJ40" s="116"/>
      <c r="OSK40" s="85" t="s">
        <v>141</v>
      </c>
      <c r="OSL40" s="116"/>
      <c r="OSM40" s="116"/>
      <c r="OSN40" s="116"/>
      <c r="OSO40" s="85" t="s">
        <v>141</v>
      </c>
      <c r="OSP40" s="116"/>
      <c r="OSQ40" s="116"/>
      <c r="OSR40" s="116"/>
      <c r="OSS40" s="85" t="s">
        <v>141</v>
      </c>
      <c r="OST40" s="116"/>
      <c r="OSU40" s="116"/>
      <c r="OSV40" s="116"/>
      <c r="OSW40" s="85" t="s">
        <v>141</v>
      </c>
      <c r="OSX40" s="116"/>
      <c r="OSY40" s="116"/>
      <c r="OSZ40" s="116"/>
      <c r="OTA40" s="85" t="s">
        <v>141</v>
      </c>
      <c r="OTB40" s="116"/>
      <c r="OTC40" s="116"/>
      <c r="OTD40" s="116"/>
      <c r="OTE40" s="85" t="s">
        <v>141</v>
      </c>
      <c r="OTF40" s="116"/>
      <c r="OTG40" s="116"/>
      <c r="OTH40" s="116"/>
      <c r="OTI40" s="85" t="s">
        <v>141</v>
      </c>
      <c r="OTJ40" s="116"/>
      <c r="OTK40" s="116"/>
      <c r="OTL40" s="116"/>
      <c r="OTM40" s="85" t="s">
        <v>141</v>
      </c>
      <c r="OTN40" s="116"/>
      <c r="OTO40" s="116"/>
      <c r="OTP40" s="116"/>
      <c r="OTQ40" s="85" t="s">
        <v>141</v>
      </c>
      <c r="OTR40" s="116"/>
      <c r="OTS40" s="116"/>
      <c r="OTT40" s="116"/>
      <c r="OTU40" s="85" t="s">
        <v>141</v>
      </c>
      <c r="OTV40" s="116"/>
      <c r="OTW40" s="116"/>
      <c r="OTX40" s="116"/>
      <c r="OTY40" s="85" t="s">
        <v>141</v>
      </c>
      <c r="OTZ40" s="116"/>
      <c r="OUA40" s="116"/>
      <c r="OUB40" s="116"/>
      <c r="OUC40" s="85" t="s">
        <v>141</v>
      </c>
      <c r="OUD40" s="116"/>
      <c r="OUE40" s="116"/>
      <c r="OUF40" s="116"/>
      <c r="OUG40" s="85" t="s">
        <v>141</v>
      </c>
      <c r="OUH40" s="116"/>
      <c r="OUI40" s="116"/>
      <c r="OUJ40" s="116"/>
      <c r="OUK40" s="85" t="s">
        <v>141</v>
      </c>
      <c r="OUL40" s="116"/>
      <c r="OUM40" s="116"/>
      <c r="OUN40" s="116"/>
      <c r="OUO40" s="85" t="s">
        <v>141</v>
      </c>
      <c r="OUP40" s="116"/>
      <c r="OUQ40" s="116"/>
      <c r="OUR40" s="116"/>
      <c r="OUS40" s="85" t="s">
        <v>141</v>
      </c>
      <c r="OUT40" s="116"/>
      <c r="OUU40" s="116"/>
      <c r="OUV40" s="116"/>
      <c r="OUW40" s="85" t="s">
        <v>141</v>
      </c>
      <c r="OUX40" s="116"/>
      <c r="OUY40" s="116"/>
      <c r="OUZ40" s="116"/>
      <c r="OVA40" s="85" t="s">
        <v>141</v>
      </c>
      <c r="OVB40" s="116"/>
      <c r="OVC40" s="116"/>
      <c r="OVD40" s="116"/>
      <c r="OVE40" s="85" t="s">
        <v>141</v>
      </c>
      <c r="OVF40" s="116"/>
      <c r="OVG40" s="116"/>
      <c r="OVH40" s="116"/>
      <c r="OVI40" s="85" t="s">
        <v>141</v>
      </c>
      <c r="OVJ40" s="116"/>
      <c r="OVK40" s="116"/>
      <c r="OVL40" s="116"/>
      <c r="OVM40" s="85" t="s">
        <v>141</v>
      </c>
      <c r="OVN40" s="116"/>
      <c r="OVO40" s="116"/>
      <c r="OVP40" s="116"/>
      <c r="OVQ40" s="85" t="s">
        <v>141</v>
      </c>
      <c r="OVR40" s="116"/>
      <c r="OVS40" s="116"/>
      <c r="OVT40" s="116"/>
      <c r="OVU40" s="85" t="s">
        <v>141</v>
      </c>
      <c r="OVV40" s="116"/>
      <c r="OVW40" s="116"/>
      <c r="OVX40" s="116"/>
      <c r="OVY40" s="85" t="s">
        <v>141</v>
      </c>
      <c r="OVZ40" s="116"/>
      <c r="OWA40" s="116"/>
      <c r="OWB40" s="116"/>
      <c r="OWC40" s="85" t="s">
        <v>141</v>
      </c>
      <c r="OWD40" s="116"/>
      <c r="OWE40" s="116"/>
      <c r="OWF40" s="116"/>
      <c r="OWG40" s="85" t="s">
        <v>141</v>
      </c>
      <c r="OWH40" s="116"/>
      <c r="OWI40" s="116"/>
      <c r="OWJ40" s="116"/>
      <c r="OWK40" s="85" t="s">
        <v>141</v>
      </c>
      <c r="OWL40" s="116"/>
      <c r="OWM40" s="116"/>
      <c r="OWN40" s="116"/>
      <c r="OWO40" s="85" t="s">
        <v>141</v>
      </c>
      <c r="OWP40" s="116"/>
      <c r="OWQ40" s="116"/>
      <c r="OWR40" s="116"/>
      <c r="OWS40" s="85" t="s">
        <v>141</v>
      </c>
      <c r="OWT40" s="116"/>
      <c r="OWU40" s="116"/>
      <c r="OWV40" s="116"/>
      <c r="OWW40" s="85" t="s">
        <v>141</v>
      </c>
      <c r="OWX40" s="116"/>
      <c r="OWY40" s="116"/>
      <c r="OWZ40" s="116"/>
      <c r="OXA40" s="85" t="s">
        <v>141</v>
      </c>
      <c r="OXB40" s="116"/>
      <c r="OXC40" s="116"/>
      <c r="OXD40" s="116"/>
      <c r="OXE40" s="85" t="s">
        <v>141</v>
      </c>
      <c r="OXF40" s="116"/>
      <c r="OXG40" s="116"/>
      <c r="OXH40" s="116"/>
      <c r="OXI40" s="85" t="s">
        <v>141</v>
      </c>
      <c r="OXJ40" s="116"/>
      <c r="OXK40" s="116"/>
      <c r="OXL40" s="116"/>
      <c r="OXM40" s="85" t="s">
        <v>141</v>
      </c>
      <c r="OXN40" s="116"/>
      <c r="OXO40" s="116"/>
      <c r="OXP40" s="116"/>
      <c r="OXQ40" s="85" t="s">
        <v>141</v>
      </c>
      <c r="OXR40" s="116"/>
      <c r="OXS40" s="116"/>
      <c r="OXT40" s="116"/>
      <c r="OXU40" s="85" t="s">
        <v>141</v>
      </c>
      <c r="OXV40" s="116"/>
      <c r="OXW40" s="116"/>
      <c r="OXX40" s="116"/>
      <c r="OXY40" s="85" t="s">
        <v>141</v>
      </c>
      <c r="OXZ40" s="116"/>
      <c r="OYA40" s="116"/>
      <c r="OYB40" s="116"/>
      <c r="OYC40" s="85" t="s">
        <v>141</v>
      </c>
      <c r="OYD40" s="116"/>
      <c r="OYE40" s="116"/>
      <c r="OYF40" s="116"/>
      <c r="OYG40" s="85" t="s">
        <v>141</v>
      </c>
      <c r="OYH40" s="116"/>
      <c r="OYI40" s="116"/>
      <c r="OYJ40" s="116"/>
      <c r="OYK40" s="85" t="s">
        <v>141</v>
      </c>
      <c r="OYL40" s="116"/>
      <c r="OYM40" s="116"/>
      <c r="OYN40" s="116"/>
      <c r="OYO40" s="85" t="s">
        <v>141</v>
      </c>
      <c r="OYP40" s="116"/>
      <c r="OYQ40" s="116"/>
      <c r="OYR40" s="116"/>
      <c r="OYS40" s="85" t="s">
        <v>141</v>
      </c>
      <c r="OYT40" s="116"/>
      <c r="OYU40" s="116"/>
      <c r="OYV40" s="116"/>
      <c r="OYW40" s="85" t="s">
        <v>141</v>
      </c>
      <c r="OYX40" s="116"/>
      <c r="OYY40" s="116"/>
      <c r="OYZ40" s="116"/>
      <c r="OZA40" s="85" t="s">
        <v>141</v>
      </c>
      <c r="OZB40" s="116"/>
      <c r="OZC40" s="116"/>
      <c r="OZD40" s="116"/>
      <c r="OZE40" s="85" t="s">
        <v>141</v>
      </c>
      <c r="OZF40" s="116"/>
      <c r="OZG40" s="116"/>
      <c r="OZH40" s="116"/>
      <c r="OZI40" s="85" t="s">
        <v>141</v>
      </c>
      <c r="OZJ40" s="116"/>
      <c r="OZK40" s="116"/>
      <c r="OZL40" s="116"/>
      <c r="OZM40" s="85" t="s">
        <v>141</v>
      </c>
      <c r="OZN40" s="116"/>
      <c r="OZO40" s="116"/>
      <c r="OZP40" s="116"/>
      <c r="OZQ40" s="85" t="s">
        <v>141</v>
      </c>
      <c r="OZR40" s="116"/>
      <c r="OZS40" s="116"/>
      <c r="OZT40" s="116"/>
      <c r="OZU40" s="85" t="s">
        <v>141</v>
      </c>
      <c r="OZV40" s="116"/>
      <c r="OZW40" s="116"/>
      <c r="OZX40" s="116"/>
      <c r="OZY40" s="85" t="s">
        <v>141</v>
      </c>
      <c r="OZZ40" s="116"/>
      <c r="PAA40" s="116"/>
      <c r="PAB40" s="116"/>
      <c r="PAC40" s="85" t="s">
        <v>141</v>
      </c>
      <c r="PAD40" s="116"/>
      <c r="PAE40" s="116"/>
      <c r="PAF40" s="116"/>
      <c r="PAG40" s="85" t="s">
        <v>141</v>
      </c>
      <c r="PAH40" s="116"/>
      <c r="PAI40" s="116"/>
      <c r="PAJ40" s="116"/>
      <c r="PAK40" s="85" t="s">
        <v>141</v>
      </c>
      <c r="PAL40" s="116"/>
      <c r="PAM40" s="116"/>
      <c r="PAN40" s="116"/>
      <c r="PAO40" s="85" t="s">
        <v>141</v>
      </c>
      <c r="PAP40" s="116"/>
      <c r="PAQ40" s="116"/>
      <c r="PAR40" s="116"/>
      <c r="PAS40" s="85" t="s">
        <v>141</v>
      </c>
      <c r="PAT40" s="116"/>
      <c r="PAU40" s="116"/>
      <c r="PAV40" s="116"/>
      <c r="PAW40" s="85" t="s">
        <v>141</v>
      </c>
      <c r="PAX40" s="116"/>
      <c r="PAY40" s="116"/>
      <c r="PAZ40" s="116"/>
      <c r="PBA40" s="85" t="s">
        <v>141</v>
      </c>
      <c r="PBB40" s="116"/>
      <c r="PBC40" s="116"/>
      <c r="PBD40" s="116"/>
      <c r="PBE40" s="85" t="s">
        <v>141</v>
      </c>
      <c r="PBF40" s="116"/>
      <c r="PBG40" s="116"/>
      <c r="PBH40" s="116"/>
      <c r="PBI40" s="85" t="s">
        <v>141</v>
      </c>
      <c r="PBJ40" s="116"/>
      <c r="PBK40" s="116"/>
      <c r="PBL40" s="116"/>
      <c r="PBM40" s="85" t="s">
        <v>141</v>
      </c>
      <c r="PBN40" s="116"/>
      <c r="PBO40" s="116"/>
      <c r="PBP40" s="116"/>
      <c r="PBQ40" s="85" t="s">
        <v>141</v>
      </c>
      <c r="PBR40" s="116"/>
      <c r="PBS40" s="116"/>
      <c r="PBT40" s="116"/>
      <c r="PBU40" s="85" t="s">
        <v>141</v>
      </c>
      <c r="PBV40" s="116"/>
      <c r="PBW40" s="116"/>
      <c r="PBX40" s="116"/>
      <c r="PBY40" s="85" t="s">
        <v>141</v>
      </c>
      <c r="PBZ40" s="116"/>
      <c r="PCA40" s="116"/>
      <c r="PCB40" s="116"/>
      <c r="PCC40" s="85" t="s">
        <v>141</v>
      </c>
      <c r="PCD40" s="116"/>
      <c r="PCE40" s="116"/>
      <c r="PCF40" s="116"/>
      <c r="PCG40" s="85" t="s">
        <v>141</v>
      </c>
      <c r="PCH40" s="116"/>
      <c r="PCI40" s="116"/>
      <c r="PCJ40" s="116"/>
      <c r="PCK40" s="85" t="s">
        <v>141</v>
      </c>
      <c r="PCL40" s="116"/>
      <c r="PCM40" s="116"/>
      <c r="PCN40" s="116"/>
      <c r="PCO40" s="85" t="s">
        <v>141</v>
      </c>
      <c r="PCP40" s="116"/>
      <c r="PCQ40" s="116"/>
      <c r="PCR40" s="116"/>
      <c r="PCS40" s="85" t="s">
        <v>141</v>
      </c>
      <c r="PCT40" s="116"/>
      <c r="PCU40" s="116"/>
      <c r="PCV40" s="116"/>
      <c r="PCW40" s="85" t="s">
        <v>141</v>
      </c>
      <c r="PCX40" s="116"/>
      <c r="PCY40" s="116"/>
      <c r="PCZ40" s="116"/>
      <c r="PDA40" s="85" t="s">
        <v>141</v>
      </c>
      <c r="PDB40" s="116"/>
      <c r="PDC40" s="116"/>
      <c r="PDD40" s="116"/>
      <c r="PDE40" s="85" t="s">
        <v>141</v>
      </c>
      <c r="PDF40" s="116"/>
      <c r="PDG40" s="116"/>
      <c r="PDH40" s="116"/>
      <c r="PDI40" s="85" t="s">
        <v>141</v>
      </c>
      <c r="PDJ40" s="116"/>
      <c r="PDK40" s="116"/>
      <c r="PDL40" s="116"/>
      <c r="PDM40" s="85" t="s">
        <v>141</v>
      </c>
      <c r="PDN40" s="116"/>
      <c r="PDO40" s="116"/>
      <c r="PDP40" s="116"/>
      <c r="PDQ40" s="85" t="s">
        <v>141</v>
      </c>
      <c r="PDR40" s="116"/>
      <c r="PDS40" s="116"/>
      <c r="PDT40" s="116"/>
      <c r="PDU40" s="85" t="s">
        <v>141</v>
      </c>
      <c r="PDV40" s="116"/>
      <c r="PDW40" s="116"/>
      <c r="PDX40" s="116"/>
      <c r="PDY40" s="85" t="s">
        <v>141</v>
      </c>
      <c r="PDZ40" s="116"/>
      <c r="PEA40" s="116"/>
      <c r="PEB40" s="116"/>
      <c r="PEC40" s="85" t="s">
        <v>141</v>
      </c>
      <c r="PED40" s="116"/>
      <c r="PEE40" s="116"/>
      <c r="PEF40" s="116"/>
      <c r="PEG40" s="85" t="s">
        <v>141</v>
      </c>
      <c r="PEH40" s="116"/>
      <c r="PEI40" s="116"/>
      <c r="PEJ40" s="116"/>
      <c r="PEK40" s="85" t="s">
        <v>141</v>
      </c>
      <c r="PEL40" s="116"/>
      <c r="PEM40" s="116"/>
      <c r="PEN40" s="116"/>
      <c r="PEO40" s="85" t="s">
        <v>141</v>
      </c>
      <c r="PEP40" s="116"/>
      <c r="PEQ40" s="116"/>
      <c r="PER40" s="116"/>
      <c r="PES40" s="85" t="s">
        <v>141</v>
      </c>
      <c r="PET40" s="116"/>
      <c r="PEU40" s="116"/>
      <c r="PEV40" s="116"/>
      <c r="PEW40" s="85" t="s">
        <v>141</v>
      </c>
      <c r="PEX40" s="116"/>
      <c r="PEY40" s="116"/>
      <c r="PEZ40" s="116"/>
      <c r="PFA40" s="85" t="s">
        <v>141</v>
      </c>
      <c r="PFB40" s="116"/>
      <c r="PFC40" s="116"/>
      <c r="PFD40" s="116"/>
      <c r="PFE40" s="85" t="s">
        <v>141</v>
      </c>
      <c r="PFF40" s="116"/>
      <c r="PFG40" s="116"/>
      <c r="PFH40" s="116"/>
      <c r="PFI40" s="85" t="s">
        <v>141</v>
      </c>
      <c r="PFJ40" s="116"/>
      <c r="PFK40" s="116"/>
      <c r="PFL40" s="116"/>
      <c r="PFM40" s="85" t="s">
        <v>141</v>
      </c>
      <c r="PFN40" s="116"/>
      <c r="PFO40" s="116"/>
      <c r="PFP40" s="116"/>
      <c r="PFQ40" s="85" t="s">
        <v>141</v>
      </c>
      <c r="PFR40" s="116"/>
      <c r="PFS40" s="116"/>
      <c r="PFT40" s="116"/>
      <c r="PFU40" s="85" t="s">
        <v>141</v>
      </c>
      <c r="PFV40" s="116"/>
      <c r="PFW40" s="116"/>
      <c r="PFX40" s="116"/>
      <c r="PFY40" s="85" t="s">
        <v>141</v>
      </c>
      <c r="PFZ40" s="116"/>
      <c r="PGA40" s="116"/>
      <c r="PGB40" s="116"/>
      <c r="PGC40" s="85" t="s">
        <v>141</v>
      </c>
      <c r="PGD40" s="116"/>
      <c r="PGE40" s="116"/>
      <c r="PGF40" s="116"/>
      <c r="PGG40" s="85" t="s">
        <v>141</v>
      </c>
      <c r="PGH40" s="116"/>
      <c r="PGI40" s="116"/>
      <c r="PGJ40" s="116"/>
      <c r="PGK40" s="85" t="s">
        <v>141</v>
      </c>
      <c r="PGL40" s="116"/>
      <c r="PGM40" s="116"/>
      <c r="PGN40" s="116"/>
      <c r="PGO40" s="85" t="s">
        <v>141</v>
      </c>
      <c r="PGP40" s="116"/>
      <c r="PGQ40" s="116"/>
      <c r="PGR40" s="116"/>
      <c r="PGS40" s="85" t="s">
        <v>141</v>
      </c>
      <c r="PGT40" s="116"/>
      <c r="PGU40" s="116"/>
      <c r="PGV40" s="116"/>
      <c r="PGW40" s="85" t="s">
        <v>141</v>
      </c>
      <c r="PGX40" s="116"/>
      <c r="PGY40" s="116"/>
      <c r="PGZ40" s="116"/>
      <c r="PHA40" s="85" t="s">
        <v>141</v>
      </c>
      <c r="PHB40" s="116"/>
      <c r="PHC40" s="116"/>
      <c r="PHD40" s="116"/>
      <c r="PHE40" s="85" t="s">
        <v>141</v>
      </c>
      <c r="PHF40" s="116"/>
      <c r="PHG40" s="116"/>
      <c r="PHH40" s="116"/>
      <c r="PHI40" s="85" t="s">
        <v>141</v>
      </c>
      <c r="PHJ40" s="116"/>
      <c r="PHK40" s="116"/>
      <c r="PHL40" s="116"/>
      <c r="PHM40" s="85" t="s">
        <v>141</v>
      </c>
      <c r="PHN40" s="116"/>
      <c r="PHO40" s="116"/>
      <c r="PHP40" s="116"/>
      <c r="PHQ40" s="85" t="s">
        <v>141</v>
      </c>
      <c r="PHR40" s="116"/>
      <c r="PHS40" s="116"/>
      <c r="PHT40" s="116"/>
      <c r="PHU40" s="85" t="s">
        <v>141</v>
      </c>
      <c r="PHV40" s="116"/>
      <c r="PHW40" s="116"/>
      <c r="PHX40" s="116"/>
      <c r="PHY40" s="85" t="s">
        <v>141</v>
      </c>
      <c r="PHZ40" s="116"/>
      <c r="PIA40" s="116"/>
      <c r="PIB40" s="116"/>
      <c r="PIC40" s="85" t="s">
        <v>141</v>
      </c>
      <c r="PID40" s="116"/>
      <c r="PIE40" s="116"/>
      <c r="PIF40" s="116"/>
      <c r="PIG40" s="85" t="s">
        <v>141</v>
      </c>
      <c r="PIH40" s="116"/>
      <c r="PII40" s="116"/>
      <c r="PIJ40" s="116"/>
      <c r="PIK40" s="85" t="s">
        <v>141</v>
      </c>
      <c r="PIL40" s="116"/>
      <c r="PIM40" s="116"/>
      <c r="PIN40" s="116"/>
      <c r="PIO40" s="85" t="s">
        <v>141</v>
      </c>
      <c r="PIP40" s="116"/>
      <c r="PIQ40" s="116"/>
      <c r="PIR40" s="116"/>
      <c r="PIS40" s="85" t="s">
        <v>141</v>
      </c>
      <c r="PIT40" s="116"/>
      <c r="PIU40" s="116"/>
      <c r="PIV40" s="116"/>
      <c r="PIW40" s="85" t="s">
        <v>141</v>
      </c>
      <c r="PIX40" s="116"/>
      <c r="PIY40" s="116"/>
      <c r="PIZ40" s="116"/>
      <c r="PJA40" s="85" t="s">
        <v>141</v>
      </c>
      <c r="PJB40" s="116"/>
      <c r="PJC40" s="116"/>
      <c r="PJD40" s="116"/>
      <c r="PJE40" s="85" t="s">
        <v>141</v>
      </c>
      <c r="PJF40" s="116"/>
      <c r="PJG40" s="116"/>
      <c r="PJH40" s="116"/>
      <c r="PJI40" s="85" t="s">
        <v>141</v>
      </c>
      <c r="PJJ40" s="116"/>
      <c r="PJK40" s="116"/>
      <c r="PJL40" s="116"/>
      <c r="PJM40" s="85" t="s">
        <v>141</v>
      </c>
      <c r="PJN40" s="116"/>
      <c r="PJO40" s="116"/>
      <c r="PJP40" s="116"/>
      <c r="PJQ40" s="85" t="s">
        <v>141</v>
      </c>
      <c r="PJR40" s="116"/>
      <c r="PJS40" s="116"/>
      <c r="PJT40" s="116"/>
      <c r="PJU40" s="85" t="s">
        <v>141</v>
      </c>
      <c r="PJV40" s="116"/>
      <c r="PJW40" s="116"/>
      <c r="PJX40" s="116"/>
      <c r="PJY40" s="85" t="s">
        <v>141</v>
      </c>
      <c r="PJZ40" s="116"/>
      <c r="PKA40" s="116"/>
      <c r="PKB40" s="116"/>
      <c r="PKC40" s="85" t="s">
        <v>141</v>
      </c>
      <c r="PKD40" s="116"/>
      <c r="PKE40" s="116"/>
      <c r="PKF40" s="116"/>
      <c r="PKG40" s="85" t="s">
        <v>141</v>
      </c>
      <c r="PKH40" s="116"/>
      <c r="PKI40" s="116"/>
      <c r="PKJ40" s="116"/>
      <c r="PKK40" s="85" t="s">
        <v>141</v>
      </c>
      <c r="PKL40" s="116"/>
      <c r="PKM40" s="116"/>
      <c r="PKN40" s="116"/>
      <c r="PKO40" s="85" t="s">
        <v>141</v>
      </c>
      <c r="PKP40" s="116"/>
      <c r="PKQ40" s="116"/>
      <c r="PKR40" s="116"/>
      <c r="PKS40" s="85" t="s">
        <v>141</v>
      </c>
      <c r="PKT40" s="116"/>
      <c r="PKU40" s="116"/>
      <c r="PKV40" s="116"/>
      <c r="PKW40" s="85" t="s">
        <v>141</v>
      </c>
      <c r="PKX40" s="116"/>
      <c r="PKY40" s="116"/>
      <c r="PKZ40" s="116"/>
      <c r="PLA40" s="85" t="s">
        <v>141</v>
      </c>
      <c r="PLB40" s="116"/>
      <c r="PLC40" s="116"/>
      <c r="PLD40" s="116"/>
      <c r="PLE40" s="85" t="s">
        <v>141</v>
      </c>
      <c r="PLF40" s="116"/>
      <c r="PLG40" s="116"/>
      <c r="PLH40" s="116"/>
      <c r="PLI40" s="85" t="s">
        <v>141</v>
      </c>
      <c r="PLJ40" s="116"/>
      <c r="PLK40" s="116"/>
      <c r="PLL40" s="116"/>
      <c r="PLM40" s="85" t="s">
        <v>141</v>
      </c>
      <c r="PLN40" s="116"/>
      <c r="PLO40" s="116"/>
      <c r="PLP40" s="116"/>
      <c r="PLQ40" s="85" t="s">
        <v>141</v>
      </c>
      <c r="PLR40" s="116"/>
      <c r="PLS40" s="116"/>
      <c r="PLT40" s="116"/>
      <c r="PLU40" s="85" t="s">
        <v>141</v>
      </c>
      <c r="PLV40" s="116"/>
      <c r="PLW40" s="116"/>
      <c r="PLX40" s="116"/>
      <c r="PLY40" s="85" t="s">
        <v>141</v>
      </c>
      <c r="PLZ40" s="116"/>
      <c r="PMA40" s="116"/>
      <c r="PMB40" s="116"/>
      <c r="PMC40" s="85" t="s">
        <v>141</v>
      </c>
      <c r="PMD40" s="116"/>
      <c r="PME40" s="116"/>
      <c r="PMF40" s="116"/>
      <c r="PMG40" s="85" t="s">
        <v>141</v>
      </c>
      <c r="PMH40" s="116"/>
      <c r="PMI40" s="116"/>
      <c r="PMJ40" s="116"/>
      <c r="PMK40" s="85" t="s">
        <v>141</v>
      </c>
      <c r="PML40" s="116"/>
      <c r="PMM40" s="116"/>
      <c r="PMN40" s="116"/>
      <c r="PMO40" s="85" t="s">
        <v>141</v>
      </c>
      <c r="PMP40" s="116"/>
      <c r="PMQ40" s="116"/>
      <c r="PMR40" s="116"/>
      <c r="PMS40" s="85" t="s">
        <v>141</v>
      </c>
      <c r="PMT40" s="116"/>
      <c r="PMU40" s="116"/>
      <c r="PMV40" s="116"/>
      <c r="PMW40" s="85" t="s">
        <v>141</v>
      </c>
      <c r="PMX40" s="116"/>
      <c r="PMY40" s="116"/>
      <c r="PMZ40" s="116"/>
      <c r="PNA40" s="85" t="s">
        <v>141</v>
      </c>
      <c r="PNB40" s="116"/>
      <c r="PNC40" s="116"/>
      <c r="PND40" s="116"/>
      <c r="PNE40" s="85" t="s">
        <v>141</v>
      </c>
      <c r="PNF40" s="116"/>
      <c r="PNG40" s="116"/>
      <c r="PNH40" s="116"/>
      <c r="PNI40" s="85" t="s">
        <v>141</v>
      </c>
      <c r="PNJ40" s="116"/>
      <c r="PNK40" s="116"/>
      <c r="PNL40" s="116"/>
      <c r="PNM40" s="85" t="s">
        <v>141</v>
      </c>
      <c r="PNN40" s="116"/>
      <c r="PNO40" s="116"/>
      <c r="PNP40" s="116"/>
      <c r="PNQ40" s="85" t="s">
        <v>141</v>
      </c>
      <c r="PNR40" s="116"/>
      <c r="PNS40" s="116"/>
      <c r="PNT40" s="116"/>
      <c r="PNU40" s="85" t="s">
        <v>141</v>
      </c>
      <c r="PNV40" s="116"/>
      <c r="PNW40" s="116"/>
      <c r="PNX40" s="116"/>
      <c r="PNY40" s="85" t="s">
        <v>141</v>
      </c>
      <c r="PNZ40" s="116"/>
      <c r="POA40" s="116"/>
      <c r="POB40" s="116"/>
      <c r="POC40" s="85" t="s">
        <v>141</v>
      </c>
      <c r="POD40" s="116"/>
      <c r="POE40" s="116"/>
      <c r="POF40" s="116"/>
      <c r="POG40" s="85" t="s">
        <v>141</v>
      </c>
      <c r="POH40" s="116"/>
      <c r="POI40" s="116"/>
      <c r="POJ40" s="116"/>
      <c r="POK40" s="85" t="s">
        <v>141</v>
      </c>
      <c r="POL40" s="116"/>
      <c r="POM40" s="116"/>
      <c r="PON40" s="116"/>
      <c r="POO40" s="85" t="s">
        <v>141</v>
      </c>
      <c r="POP40" s="116"/>
      <c r="POQ40" s="116"/>
      <c r="POR40" s="116"/>
      <c r="POS40" s="85" t="s">
        <v>141</v>
      </c>
      <c r="POT40" s="116"/>
      <c r="POU40" s="116"/>
      <c r="POV40" s="116"/>
      <c r="POW40" s="85" t="s">
        <v>141</v>
      </c>
      <c r="POX40" s="116"/>
      <c r="POY40" s="116"/>
      <c r="POZ40" s="116"/>
      <c r="PPA40" s="85" t="s">
        <v>141</v>
      </c>
      <c r="PPB40" s="116"/>
      <c r="PPC40" s="116"/>
      <c r="PPD40" s="116"/>
      <c r="PPE40" s="85" t="s">
        <v>141</v>
      </c>
      <c r="PPF40" s="116"/>
      <c r="PPG40" s="116"/>
      <c r="PPH40" s="116"/>
      <c r="PPI40" s="85" t="s">
        <v>141</v>
      </c>
      <c r="PPJ40" s="116"/>
      <c r="PPK40" s="116"/>
      <c r="PPL40" s="116"/>
      <c r="PPM40" s="85" t="s">
        <v>141</v>
      </c>
      <c r="PPN40" s="116"/>
      <c r="PPO40" s="116"/>
      <c r="PPP40" s="116"/>
      <c r="PPQ40" s="85" t="s">
        <v>141</v>
      </c>
      <c r="PPR40" s="116"/>
      <c r="PPS40" s="116"/>
      <c r="PPT40" s="116"/>
      <c r="PPU40" s="85" t="s">
        <v>141</v>
      </c>
      <c r="PPV40" s="116"/>
      <c r="PPW40" s="116"/>
      <c r="PPX40" s="116"/>
      <c r="PPY40" s="85" t="s">
        <v>141</v>
      </c>
      <c r="PPZ40" s="116"/>
      <c r="PQA40" s="116"/>
      <c r="PQB40" s="116"/>
      <c r="PQC40" s="85" t="s">
        <v>141</v>
      </c>
      <c r="PQD40" s="116"/>
      <c r="PQE40" s="116"/>
      <c r="PQF40" s="116"/>
      <c r="PQG40" s="85" t="s">
        <v>141</v>
      </c>
      <c r="PQH40" s="116"/>
      <c r="PQI40" s="116"/>
      <c r="PQJ40" s="116"/>
      <c r="PQK40" s="85" t="s">
        <v>141</v>
      </c>
      <c r="PQL40" s="116"/>
      <c r="PQM40" s="116"/>
      <c r="PQN40" s="116"/>
      <c r="PQO40" s="85" t="s">
        <v>141</v>
      </c>
      <c r="PQP40" s="116"/>
      <c r="PQQ40" s="116"/>
      <c r="PQR40" s="116"/>
      <c r="PQS40" s="85" t="s">
        <v>141</v>
      </c>
      <c r="PQT40" s="116"/>
      <c r="PQU40" s="116"/>
      <c r="PQV40" s="116"/>
      <c r="PQW40" s="85" t="s">
        <v>141</v>
      </c>
      <c r="PQX40" s="116"/>
      <c r="PQY40" s="116"/>
      <c r="PQZ40" s="116"/>
      <c r="PRA40" s="85" t="s">
        <v>141</v>
      </c>
      <c r="PRB40" s="116"/>
      <c r="PRC40" s="116"/>
      <c r="PRD40" s="116"/>
      <c r="PRE40" s="85" t="s">
        <v>141</v>
      </c>
      <c r="PRF40" s="116"/>
      <c r="PRG40" s="116"/>
      <c r="PRH40" s="116"/>
      <c r="PRI40" s="85" t="s">
        <v>141</v>
      </c>
      <c r="PRJ40" s="116"/>
      <c r="PRK40" s="116"/>
      <c r="PRL40" s="116"/>
      <c r="PRM40" s="85" t="s">
        <v>141</v>
      </c>
      <c r="PRN40" s="116"/>
      <c r="PRO40" s="116"/>
      <c r="PRP40" s="116"/>
      <c r="PRQ40" s="85" t="s">
        <v>141</v>
      </c>
      <c r="PRR40" s="116"/>
      <c r="PRS40" s="116"/>
      <c r="PRT40" s="116"/>
      <c r="PRU40" s="85" t="s">
        <v>141</v>
      </c>
      <c r="PRV40" s="116"/>
      <c r="PRW40" s="116"/>
      <c r="PRX40" s="116"/>
      <c r="PRY40" s="85" t="s">
        <v>141</v>
      </c>
      <c r="PRZ40" s="116"/>
      <c r="PSA40" s="116"/>
      <c r="PSB40" s="116"/>
      <c r="PSC40" s="85" t="s">
        <v>141</v>
      </c>
      <c r="PSD40" s="116"/>
      <c r="PSE40" s="116"/>
      <c r="PSF40" s="116"/>
      <c r="PSG40" s="85" t="s">
        <v>141</v>
      </c>
      <c r="PSH40" s="116"/>
      <c r="PSI40" s="116"/>
      <c r="PSJ40" s="116"/>
      <c r="PSK40" s="85" t="s">
        <v>141</v>
      </c>
      <c r="PSL40" s="116"/>
      <c r="PSM40" s="116"/>
      <c r="PSN40" s="116"/>
      <c r="PSO40" s="85" t="s">
        <v>141</v>
      </c>
      <c r="PSP40" s="116"/>
      <c r="PSQ40" s="116"/>
      <c r="PSR40" s="116"/>
      <c r="PSS40" s="85" t="s">
        <v>141</v>
      </c>
      <c r="PST40" s="116"/>
      <c r="PSU40" s="116"/>
      <c r="PSV40" s="116"/>
      <c r="PSW40" s="85" t="s">
        <v>141</v>
      </c>
      <c r="PSX40" s="116"/>
      <c r="PSY40" s="116"/>
      <c r="PSZ40" s="116"/>
      <c r="PTA40" s="85" t="s">
        <v>141</v>
      </c>
      <c r="PTB40" s="116"/>
      <c r="PTC40" s="116"/>
      <c r="PTD40" s="116"/>
      <c r="PTE40" s="85" t="s">
        <v>141</v>
      </c>
      <c r="PTF40" s="116"/>
      <c r="PTG40" s="116"/>
      <c r="PTH40" s="116"/>
      <c r="PTI40" s="85" t="s">
        <v>141</v>
      </c>
      <c r="PTJ40" s="116"/>
      <c r="PTK40" s="116"/>
      <c r="PTL40" s="116"/>
      <c r="PTM40" s="85" t="s">
        <v>141</v>
      </c>
      <c r="PTN40" s="116"/>
      <c r="PTO40" s="116"/>
      <c r="PTP40" s="116"/>
      <c r="PTQ40" s="85" t="s">
        <v>141</v>
      </c>
      <c r="PTR40" s="116"/>
      <c r="PTS40" s="116"/>
      <c r="PTT40" s="116"/>
      <c r="PTU40" s="85" t="s">
        <v>141</v>
      </c>
      <c r="PTV40" s="116"/>
      <c r="PTW40" s="116"/>
      <c r="PTX40" s="116"/>
      <c r="PTY40" s="85" t="s">
        <v>141</v>
      </c>
      <c r="PTZ40" s="116"/>
      <c r="PUA40" s="116"/>
      <c r="PUB40" s="116"/>
      <c r="PUC40" s="85" t="s">
        <v>141</v>
      </c>
      <c r="PUD40" s="116"/>
      <c r="PUE40" s="116"/>
      <c r="PUF40" s="116"/>
      <c r="PUG40" s="85" t="s">
        <v>141</v>
      </c>
      <c r="PUH40" s="116"/>
      <c r="PUI40" s="116"/>
      <c r="PUJ40" s="116"/>
      <c r="PUK40" s="85" t="s">
        <v>141</v>
      </c>
      <c r="PUL40" s="116"/>
      <c r="PUM40" s="116"/>
      <c r="PUN40" s="116"/>
      <c r="PUO40" s="85" t="s">
        <v>141</v>
      </c>
      <c r="PUP40" s="116"/>
      <c r="PUQ40" s="116"/>
      <c r="PUR40" s="116"/>
      <c r="PUS40" s="85" t="s">
        <v>141</v>
      </c>
      <c r="PUT40" s="116"/>
      <c r="PUU40" s="116"/>
      <c r="PUV40" s="116"/>
      <c r="PUW40" s="85" t="s">
        <v>141</v>
      </c>
      <c r="PUX40" s="116"/>
      <c r="PUY40" s="116"/>
      <c r="PUZ40" s="116"/>
      <c r="PVA40" s="85" t="s">
        <v>141</v>
      </c>
      <c r="PVB40" s="116"/>
      <c r="PVC40" s="116"/>
      <c r="PVD40" s="116"/>
      <c r="PVE40" s="85" t="s">
        <v>141</v>
      </c>
      <c r="PVF40" s="116"/>
      <c r="PVG40" s="116"/>
      <c r="PVH40" s="116"/>
      <c r="PVI40" s="85" t="s">
        <v>141</v>
      </c>
      <c r="PVJ40" s="116"/>
      <c r="PVK40" s="116"/>
      <c r="PVL40" s="116"/>
      <c r="PVM40" s="85" t="s">
        <v>141</v>
      </c>
      <c r="PVN40" s="116"/>
      <c r="PVO40" s="116"/>
      <c r="PVP40" s="116"/>
      <c r="PVQ40" s="85" t="s">
        <v>141</v>
      </c>
      <c r="PVR40" s="116"/>
      <c r="PVS40" s="116"/>
      <c r="PVT40" s="116"/>
      <c r="PVU40" s="85" t="s">
        <v>141</v>
      </c>
      <c r="PVV40" s="116"/>
      <c r="PVW40" s="116"/>
      <c r="PVX40" s="116"/>
      <c r="PVY40" s="85" t="s">
        <v>141</v>
      </c>
      <c r="PVZ40" s="116"/>
      <c r="PWA40" s="116"/>
      <c r="PWB40" s="116"/>
      <c r="PWC40" s="85" t="s">
        <v>141</v>
      </c>
      <c r="PWD40" s="116"/>
      <c r="PWE40" s="116"/>
      <c r="PWF40" s="116"/>
      <c r="PWG40" s="85" t="s">
        <v>141</v>
      </c>
      <c r="PWH40" s="116"/>
      <c r="PWI40" s="116"/>
      <c r="PWJ40" s="116"/>
      <c r="PWK40" s="85" t="s">
        <v>141</v>
      </c>
      <c r="PWL40" s="116"/>
      <c r="PWM40" s="116"/>
      <c r="PWN40" s="116"/>
      <c r="PWO40" s="85" t="s">
        <v>141</v>
      </c>
      <c r="PWP40" s="116"/>
      <c r="PWQ40" s="116"/>
      <c r="PWR40" s="116"/>
      <c r="PWS40" s="85" t="s">
        <v>141</v>
      </c>
      <c r="PWT40" s="116"/>
      <c r="PWU40" s="116"/>
      <c r="PWV40" s="116"/>
      <c r="PWW40" s="85" t="s">
        <v>141</v>
      </c>
      <c r="PWX40" s="116"/>
      <c r="PWY40" s="116"/>
      <c r="PWZ40" s="116"/>
      <c r="PXA40" s="85" t="s">
        <v>141</v>
      </c>
      <c r="PXB40" s="116"/>
      <c r="PXC40" s="116"/>
      <c r="PXD40" s="116"/>
      <c r="PXE40" s="85" t="s">
        <v>141</v>
      </c>
      <c r="PXF40" s="116"/>
      <c r="PXG40" s="116"/>
      <c r="PXH40" s="116"/>
      <c r="PXI40" s="85" t="s">
        <v>141</v>
      </c>
      <c r="PXJ40" s="116"/>
      <c r="PXK40" s="116"/>
      <c r="PXL40" s="116"/>
      <c r="PXM40" s="85" t="s">
        <v>141</v>
      </c>
      <c r="PXN40" s="116"/>
      <c r="PXO40" s="116"/>
      <c r="PXP40" s="116"/>
      <c r="PXQ40" s="85" t="s">
        <v>141</v>
      </c>
      <c r="PXR40" s="116"/>
      <c r="PXS40" s="116"/>
      <c r="PXT40" s="116"/>
      <c r="PXU40" s="85" t="s">
        <v>141</v>
      </c>
      <c r="PXV40" s="116"/>
      <c r="PXW40" s="116"/>
      <c r="PXX40" s="116"/>
      <c r="PXY40" s="85" t="s">
        <v>141</v>
      </c>
      <c r="PXZ40" s="116"/>
      <c r="PYA40" s="116"/>
      <c r="PYB40" s="116"/>
      <c r="PYC40" s="85" t="s">
        <v>141</v>
      </c>
      <c r="PYD40" s="116"/>
      <c r="PYE40" s="116"/>
      <c r="PYF40" s="116"/>
      <c r="PYG40" s="85" t="s">
        <v>141</v>
      </c>
      <c r="PYH40" s="116"/>
      <c r="PYI40" s="116"/>
      <c r="PYJ40" s="116"/>
      <c r="PYK40" s="85" t="s">
        <v>141</v>
      </c>
      <c r="PYL40" s="116"/>
      <c r="PYM40" s="116"/>
      <c r="PYN40" s="116"/>
      <c r="PYO40" s="85" t="s">
        <v>141</v>
      </c>
      <c r="PYP40" s="116"/>
      <c r="PYQ40" s="116"/>
      <c r="PYR40" s="116"/>
      <c r="PYS40" s="85" t="s">
        <v>141</v>
      </c>
      <c r="PYT40" s="116"/>
      <c r="PYU40" s="116"/>
      <c r="PYV40" s="116"/>
      <c r="PYW40" s="85" t="s">
        <v>141</v>
      </c>
      <c r="PYX40" s="116"/>
      <c r="PYY40" s="116"/>
      <c r="PYZ40" s="116"/>
      <c r="PZA40" s="85" t="s">
        <v>141</v>
      </c>
      <c r="PZB40" s="116"/>
      <c r="PZC40" s="116"/>
      <c r="PZD40" s="116"/>
      <c r="PZE40" s="85" t="s">
        <v>141</v>
      </c>
      <c r="PZF40" s="116"/>
      <c r="PZG40" s="116"/>
      <c r="PZH40" s="116"/>
      <c r="PZI40" s="85" t="s">
        <v>141</v>
      </c>
      <c r="PZJ40" s="116"/>
      <c r="PZK40" s="116"/>
      <c r="PZL40" s="116"/>
      <c r="PZM40" s="85" t="s">
        <v>141</v>
      </c>
      <c r="PZN40" s="116"/>
      <c r="PZO40" s="116"/>
      <c r="PZP40" s="116"/>
      <c r="PZQ40" s="85" t="s">
        <v>141</v>
      </c>
      <c r="PZR40" s="116"/>
      <c r="PZS40" s="116"/>
      <c r="PZT40" s="116"/>
      <c r="PZU40" s="85" t="s">
        <v>141</v>
      </c>
      <c r="PZV40" s="116"/>
      <c r="PZW40" s="116"/>
      <c r="PZX40" s="116"/>
      <c r="PZY40" s="85" t="s">
        <v>141</v>
      </c>
      <c r="PZZ40" s="116"/>
      <c r="QAA40" s="116"/>
      <c r="QAB40" s="116"/>
      <c r="QAC40" s="85" t="s">
        <v>141</v>
      </c>
      <c r="QAD40" s="116"/>
      <c r="QAE40" s="116"/>
      <c r="QAF40" s="116"/>
      <c r="QAG40" s="85" t="s">
        <v>141</v>
      </c>
      <c r="QAH40" s="116"/>
      <c r="QAI40" s="116"/>
      <c r="QAJ40" s="116"/>
      <c r="QAK40" s="85" t="s">
        <v>141</v>
      </c>
      <c r="QAL40" s="116"/>
      <c r="QAM40" s="116"/>
      <c r="QAN40" s="116"/>
      <c r="QAO40" s="85" t="s">
        <v>141</v>
      </c>
      <c r="QAP40" s="116"/>
      <c r="QAQ40" s="116"/>
      <c r="QAR40" s="116"/>
      <c r="QAS40" s="85" t="s">
        <v>141</v>
      </c>
      <c r="QAT40" s="116"/>
      <c r="QAU40" s="116"/>
      <c r="QAV40" s="116"/>
      <c r="QAW40" s="85" t="s">
        <v>141</v>
      </c>
      <c r="QAX40" s="116"/>
      <c r="QAY40" s="116"/>
      <c r="QAZ40" s="116"/>
      <c r="QBA40" s="85" t="s">
        <v>141</v>
      </c>
      <c r="QBB40" s="116"/>
      <c r="QBC40" s="116"/>
      <c r="QBD40" s="116"/>
      <c r="QBE40" s="85" t="s">
        <v>141</v>
      </c>
      <c r="QBF40" s="116"/>
      <c r="QBG40" s="116"/>
      <c r="QBH40" s="116"/>
      <c r="QBI40" s="85" t="s">
        <v>141</v>
      </c>
      <c r="QBJ40" s="116"/>
      <c r="QBK40" s="116"/>
      <c r="QBL40" s="116"/>
      <c r="QBM40" s="85" t="s">
        <v>141</v>
      </c>
      <c r="QBN40" s="116"/>
      <c r="QBO40" s="116"/>
      <c r="QBP40" s="116"/>
      <c r="QBQ40" s="85" t="s">
        <v>141</v>
      </c>
      <c r="QBR40" s="116"/>
      <c r="QBS40" s="116"/>
      <c r="QBT40" s="116"/>
      <c r="QBU40" s="85" t="s">
        <v>141</v>
      </c>
      <c r="QBV40" s="116"/>
      <c r="QBW40" s="116"/>
      <c r="QBX40" s="116"/>
      <c r="QBY40" s="85" t="s">
        <v>141</v>
      </c>
      <c r="QBZ40" s="116"/>
      <c r="QCA40" s="116"/>
      <c r="QCB40" s="116"/>
      <c r="QCC40" s="85" t="s">
        <v>141</v>
      </c>
      <c r="QCD40" s="116"/>
      <c r="QCE40" s="116"/>
      <c r="QCF40" s="116"/>
      <c r="QCG40" s="85" t="s">
        <v>141</v>
      </c>
      <c r="QCH40" s="116"/>
      <c r="QCI40" s="116"/>
      <c r="QCJ40" s="116"/>
      <c r="QCK40" s="85" t="s">
        <v>141</v>
      </c>
      <c r="QCL40" s="116"/>
      <c r="QCM40" s="116"/>
      <c r="QCN40" s="116"/>
      <c r="QCO40" s="85" t="s">
        <v>141</v>
      </c>
      <c r="QCP40" s="116"/>
      <c r="QCQ40" s="116"/>
      <c r="QCR40" s="116"/>
      <c r="QCS40" s="85" t="s">
        <v>141</v>
      </c>
      <c r="QCT40" s="116"/>
      <c r="QCU40" s="116"/>
      <c r="QCV40" s="116"/>
      <c r="QCW40" s="85" t="s">
        <v>141</v>
      </c>
      <c r="QCX40" s="116"/>
      <c r="QCY40" s="116"/>
      <c r="QCZ40" s="116"/>
      <c r="QDA40" s="85" t="s">
        <v>141</v>
      </c>
      <c r="QDB40" s="116"/>
      <c r="QDC40" s="116"/>
      <c r="QDD40" s="116"/>
      <c r="QDE40" s="85" t="s">
        <v>141</v>
      </c>
      <c r="QDF40" s="116"/>
      <c r="QDG40" s="116"/>
      <c r="QDH40" s="116"/>
      <c r="QDI40" s="85" t="s">
        <v>141</v>
      </c>
      <c r="QDJ40" s="116"/>
      <c r="QDK40" s="116"/>
      <c r="QDL40" s="116"/>
      <c r="QDM40" s="85" t="s">
        <v>141</v>
      </c>
      <c r="QDN40" s="116"/>
      <c r="QDO40" s="116"/>
      <c r="QDP40" s="116"/>
      <c r="QDQ40" s="85" t="s">
        <v>141</v>
      </c>
      <c r="QDR40" s="116"/>
      <c r="QDS40" s="116"/>
      <c r="QDT40" s="116"/>
      <c r="QDU40" s="85" t="s">
        <v>141</v>
      </c>
      <c r="QDV40" s="116"/>
      <c r="QDW40" s="116"/>
      <c r="QDX40" s="116"/>
      <c r="QDY40" s="85" t="s">
        <v>141</v>
      </c>
      <c r="QDZ40" s="116"/>
      <c r="QEA40" s="116"/>
      <c r="QEB40" s="116"/>
      <c r="QEC40" s="85" t="s">
        <v>141</v>
      </c>
      <c r="QED40" s="116"/>
      <c r="QEE40" s="116"/>
      <c r="QEF40" s="116"/>
      <c r="QEG40" s="85" t="s">
        <v>141</v>
      </c>
      <c r="QEH40" s="116"/>
      <c r="QEI40" s="116"/>
      <c r="QEJ40" s="116"/>
      <c r="QEK40" s="85" t="s">
        <v>141</v>
      </c>
      <c r="QEL40" s="116"/>
      <c r="QEM40" s="116"/>
      <c r="QEN40" s="116"/>
      <c r="QEO40" s="85" t="s">
        <v>141</v>
      </c>
      <c r="QEP40" s="116"/>
      <c r="QEQ40" s="116"/>
      <c r="QER40" s="116"/>
      <c r="QES40" s="85" t="s">
        <v>141</v>
      </c>
      <c r="QET40" s="116"/>
      <c r="QEU40" s="116"/>
      <c r="QEV40" s="116"/>
      <c r="QEW40" s="85" t="s">
        <v>141</v>
      </c>
      <c r="QEX40" s="116"/>
      <c r="QEY40" s="116"/>
      <c r="QEZ40" s="116"/>
      <c r="QFA40" s="85" t="s">
        <v>141</v>
      </c>
      <c r="QFB40" s="116"/>
      <c r="QFC40" s="116"/>
      <c r="QFD40" s="116"/>
      <c r="QFE40" s="85" t="s">
        <v>141</v>
      </c>
      <c r="QFF40" s="116"/>
      <c r="QFG40" s="116"/>
      <c r="QFH40" s="116"/>
      <c r="QFI40" s="85" t="s">
        <v>141</v>
      </c>
      <c r="QFJ40" s="116"/>
      <c r="QFK40" s="116"/>
      <c r="QFL40" s="116"/>
      <c r="QFM40" s="85" t="s">
        <v>141</v>
      </c>
      <c r="QFN40" s="116"/>
      <c r="QFO40" s="116"/>
      <c r="QFP40" s="116"/>
      <c r="QFQ40" s="85" t="s">
        <v>141</v>
      </c>
      <c r="QFR40" s="116"/>
      <c r="QFS40" s="116"/>
      <c r="QFT40" s="116"/>
      <c r="QFU40" s="85" t="s">
        <v>141</v>
      </c>
      <c r="QFV40" s="116"/>
      <c r="QFW40" s="116"/>
      <c r="QFX40" s="116"/>
      <c r="QFY40" s="85" t="s">
        <v>141</v>
      </c>
      <c r="QFZ40" s="116"/>
      <c r="QGA40" s="116"/>
      <c r="QGB40" s="116"/>
      <c r="QGC40" s="85" t="s">
        <v>141</v>
      </c>
      <c r="QGD40" s="116"/>
      <c r="QGE40" s="116"/>
      <c r="QGF40" s="116"/>
      <c r="QGG40" s="85" t="s">
        <v>141</v>
      </c>
      <c r="QGH40" s="116"/>
      <c r="QGI40" s="116"/>
      <c r="QGJ40" s="116"/>
      <c r="QGK40" s="85" t="s">
        <v>141</v>
      </c>
      <c r="QGL40" s="116"/>
      <c r="QGM40" s="116"/>
      <c r="QGN40" s="116"/>
      <c r="QGO40" s="85" t="s">
        <v>141</v>
      </c>
      <c r="QGP40" s="116"/>
      <c r="QGQ40" s="116"/>
      <c r="QGR40" s="116"/>
      <c r="QGS40" s="85" t="s">
        <v>141</v>
      </c>
      <c r="QGT40" s="116"/>
      <c r="QGU40" s="116"/>
      <c r="QGV40" s="116"/>
      <c r="QGW40" s="85" t="s">
        <v>141</v>
      </c>
      <c r="QGX40" s="116"/>
      <c r="QGY40" s="116"/>
      <c r="QGZ40" s="116"/>
      <c r="QHA40" s="85" t="s">
        <v>141</v>
      </c>
      <c r="QHB40" s="116"/>
      <c r="QHC40" s="116"/>
      <c r="QHD40" s="116"/>
      <c r="QHE40" s="85" t="s">
        <v>141</v>
      </c>
      <c r="QHF40" s="116"/>
      <c r="QHG40" s="116"/>
      <c r="QHH40" s="116"/>
      <c r="QHI40" s="85" t="s">
        <v>141</v>
      </c>
      <c r="QHJ40" s="116"/>
      <c r="QHK40" s="116"/>
      <c r="QHL40" s="116"/>
      <c r="QHM40" s="85" t="s">
        <v>141</v>
      </c>
      <c r="QHN40" s="116"/>
      <c r="QHO40" s="116"/>
      <c r="QHP40" s="116"/>
      <c r="QHQ40" s="85" t="s">
        <v>141</v>
      </c>
      <c r="QHR40" s="116"/>
      <c r="QHS40" s="116"/>
      <c r="QHT40" s="116"/>
      <c r="QHU40" s="85" t="s">
        <v>141</v>
      </c>
      <c r="QHV40" s="116"/>
      <c r="QHW40" s="116"/>
      <c r="QHX40" s="116"/>
      <c r="QHY40" s="85" t="s">
        <v>141</v>
      </c>
      <c r="QHZ40" s="116"/>
      <c r="QIA40" s="116"/>
      <c r="QIB40" s="116"/>
      <c r="QIC40" s="85" t="s">
        <v>141</v>
      </c>
      <c r="QID40" s="116"/>
      <c r="QIE40" s="116"/>
      <c r="QIF40" s="116"/>
      <c r="QIG40" s="85" t="s">
        <v>141</v>
      </c>
      <c r="QIH40" s="116"/>
      <c r="QII40" s="116"/>
      <c r="QIJ40" s="116"/>
      <c r="QIK40" s="85" t="s">
        <v>141</v>
      </c>
      <c r="QIL40" s="116"/>
      <c r="QIM40" s="116"/>
      <c r="QIN40" s="116"/>
      <c r="QIO40" s="85" t="s">
        <v>141</v>
      </c>
      <c r="QIP40" s="116"/>
      <c r="QIQ40" s="116"/>
      <c r="QIR40" s="116"/>
      <c r="QIS40" s="85" t="s">
        <v>141</v>
      </c>
      <c r="QIT40" s="116"/>
      <c r="QIU40" s="116"/>
      <c r="QIV40" s="116"/>
      <c r="QIW40" s="85" t="s">
        <v>141</v>
      </c>
      <c r="QIX40" s="116"/>
      <c r="QIY40" s="116"/>
      <c r="QIZ40" s="116"/>
      <c r="QJA40" s="85" t="s">
        <v>141</v>
      </c>
      <c r="QJB40" s="116"/>
      <c r="QJC40" s="116"/>
      <c r="QJD40" s="116"/>
      <c r="QJE40" s="85" t="s">
        <v>141</v>
      </c>
      <c r="QJF40" s="116"/>
      <c r="QJG40" s="116"/>
      <c r="QJH40" s="116"/>
      <c r="QJI40" s="85" t="s">
        <v>141</v>
      </c>
      <c r="QJJ40" s="116"/>
      <c r="QJK40" s="116"/>
      <c r="QJL40" s="116"/>
      <c r="QJM40" s="85" t="s">
        <v>141</v>
      </c>
      <c r="QJN40" s="116"/>
      <c r="QJO40" s="116"/>
      <c r="QJP40" s="116"/>
      <c r="QJQ40" s="85" t="s">
        <v>141</v>
      </c>
      <c r="QJR40" s="116"/>
      <c r="QJS40" s="116"/>
      <c r="QJT40" s="116"/>
      <c r="QJU40" s="85" t="s">
        <v>141</v>
      </c>
      <c r="QJV40" s="116"/>
      <c r="QJW40" s="116"/>
      <c r="QJX40" s="116"/>
      <c r="QJY40" s="85" t="s">
        <v>141</v>
      </c>
      <c r="QJZ40" s="116"/>
      <c r="QKA40" s="116"/>
      <c r="QKB40" s="116"/>
      <c r="QKC40" s="85" t="s">
        <v>141</v>
      </c>
      <c r="QKD40" s="116"/>
      <c r="QKE40" s="116"/>
      <c r="QKF40" s="116"/>
      <c r="QKG40" s="85" t="s">
        <v>141</v>
      </c>
      <c r="QKH40" s="116"/>
      <c r="QKI40" s="116"/>
      <c r="QKJ40" s="116"/>
      <c r="QKK40" s="85" t="s">
        <v>141</v>
      </c>
      <c r="QKL40" s="116"/>
      <c r="QKM40" s="116"/>
      <c r="QKN40" s="116"/>
      <c r="QKO40" s="85" t="s">
        <v>141</v>
      </c>
      <c r="QKP40" s="116"/>
      <c r="QKQ40" s="116"/>
      <c r="QKR40" s="116"/>
      <c r="QKS40" s="85" t="s">
        <v>141</v>
      </c>
      <c r="QKT40" s="116"/>
      <c r="QKU40" s="116"/>
      <c r="QKV40" s="116"/>
      <c r="QKW40" s="85" t="s">
        <v>141</v>
      </c>
      <c r="QKX40" s="116"/>
      <c r="QKY40" s="116"/>
      <c r="QKZ40" s="116"/>
      <c r="QLA40" s="85" t="s">
        <v>141</v>
      </c>
      <c r="QLB40" s="116"/>
      <c r="QLC40" s="116"/>
      <c r="QLD40" s="116"/>
      <c r="QLE40" s="85" t="s">
        <v>141</v>
      </c>
      <c r="QLF40" s="116"/>
      <c r="QLG40" s="116"/>
      <c r="QLH40" s="116"/>
      <c r="QLI40" s="85" t="s">
        <v>141</v>
      </c>
      <c r="QLJ40" s="116"/>
      <c r="QLK40" s="116"/>
      <c r="QLL40" s="116"/>
      <c r="QLM40" s="85" t="s">
        <v>141</v>
      </c>
      <c r="QLN40" s="116"/>
      <c r="QLO40" s="116"/>
      <c r="QLP40" s="116"/>
      <c r="QLQ40" s="85" t="s">
        <v>141</v>
      </c>
      <c r="QLR40" s="116"/>
      <c r="QLS40" s="116"/>
      <c r="QLT40" s="116"/>
      <c r="QLU40" s="85" t="s">
        <v>141</v>
      </c>
      <c r="QLV40" s="116"/>
      <c r="QLW40" s="116"/>
      <c r="QLX40" s="116"/>
      <c r="QLY40" s="85" t="s">
        <v>141</v>
      </c>
      <c r="QLZ40" s="116"/>
      <c r="QMA40" s="116"/>
      <c r="QMB40" s="116"/>
      <c r="QMC40" s="85" t="s">
        <v>141</v>
      </c>
      <c r="QMD40" s="116"/>
      <c r="QME40" s="116"/>
      <c r="QMF40" s="116"/>
      <c r="QMG40" s="85" t="s">
        <v>141</v>
      </c>
      <c r="QMH40" s="116"/>
      <c r="QMI40" s="116"/>
      <c r="QMJ40" s="116"/>
      <c r="QMK40" s="85" t="s">
        <v>141</v>
      </c>
      <c r="QML40" s="116"/>
      <c r="QMM40" s="116"/>
      <c r="QMN40" s="116"/>
      <c r="QMO40" s="85" t="s">
        <v>141</v>
      </c>
      <c r="QMP40" s="116"/>
      <c r="QMQ40" s="116"/>
      <c r="QMR40" s="116"/>
      <c r="QMS40" s="85" t="s">
        <v>141</v>
      </c>
      <c r="QMT40" s="116"/>
      <c r="QMU40" s="116"/>
      <c r="QMV40" s="116"/>
      <c r="QMW40" s="85" t="s">
        <v>141</v>
      </c>
      <c r="QMX40" s="116"/>
      <c r="QMY40" s="116"/>
      <c r="QMZ40" s="116"/>
      <c r="QNA40" s="85" t="s">
        <v>141</v>
      </c>
      <c r="QNB40" s="116"/>
      <c r="QNC40" s="116"/>
      <c r="QND40" s="116"/>
      <c r="QNE40" s="85" t="s">
        <v>141</v>
      </c>
      <c r="QNF40" s="116"/>
      <c r="QNG40" s="116"/>
      <c r="QNH40" s="116"/>
      <c r="QNI40" s="85" t="s">
        <v>141</v>
      </c>
      <c r="QNJ40" s="116"/>
      <c r="QNK40" s="116"/>
      <c r="QNL40" s="116"/>
      <c r="QNM40" s="85" t="s">
        <v>141</v>
      </c>
      <c r="QNN40" s="116"/>
      <c r="QNO40" s="116"/>
      <c r="QNP40" s="116"/>
      <c r="QNQ40" s="85" t="s">
        <v>141</v>
      </c>
      <c r="QNR40" s="116"/>
      <c r="QNS40" s="116"/>
      <c r="QNT40" s="116"/>
      <c r="QNU40" s="85" t="s">
        <v>141</v>
      </c>
      <c r="QNV40" s="116"/>
      <c r="QNW40" s="116"/>
      <c r="QNX40" s="116"/>
      <c r="QNY40" s="85" t="s">
        <v>141</v>
      </c>
      <c r="QNZ40" s="116"/>
      <c r="QOA40" s="116"/>
      <c r="QOB40" s="116"/>
      <c r="QOC40" s="85" t="s">
        <v>141</v>
      </c>
      <c r="QOD40" s="116"/>
      <c r="QOE40" s="116"/>
      <c r="QOF40" s="116"/>
      <c r="QOG40" s="85" t="s">
        <v>141</v>
      </c>
      <c r="QOH40" s="116"/>
      <c r="QOI40" s="116"/>
      <c r="QOJ40" s="116"/>
      <c r="QOK40" s="85" t="s">
        <v>141</v>
      </c>
      <c r="QOL40" s="116"/>
      <c r="QOM40" s="116"/>
      <c r="QON40" s="116"/>
      <c r="QOO40" s="85" t="s">
        <v>141</v>
      </c>
      <c r="QOP40" s="116"/>
      <c r="QOQ40" s="116"/>
      <c r="QOR40" s="116"/>
      <c r="QOS40" s="85" t="s">
        <v>141</v>
      </c>
      <c r="QOT40" s="116"/>
      <c r="QOU40" s="116"/>
      <c r="QOV40" s="116"/>
      <c r="QOW40" s="85" t="s">
        <v>141</v>
      </c>
      <c r="QOX40" s="116"/>
      <c r="QOY40" s="116"/>
      <c r="QOZ40" s="116"/>
      <c r="QPA40" s="85" t="s">
        <v>141</v>
      </c>
      <c r="QPB40" s="116"/>
      <c r="QPC40" s="116"/>
      <c r="QPD40" s="116"/>
      <c r="QPE40" s="85" t="s">
        <v>141</v>
      </c>
      <c r="QPF40" s="116"/>
      <c r="QPG40" s="116"/>
      <c r="QPH40" s="116"/>
      <c r="QPI40" s="85" t="s">
        <v>141</v>
      </c>
      <c r="QPJ40" s="116"/>
      <c r="QPK40" s="116"/>
      <c r="QPL40" s="116"/>
      <c r="QPM40" s="85" t="s">
        <v>141</v>
      </c>
      <c r="QPN40" s="116"/>
      <c r="QPO40" s="116"/>
      <c r="QPP40" s="116"/>
      <c r="QPQ40" s="85" t="s">
        <v>141</v>
      </c>
      <c r="QPR40" s="116"/>
      <c r="QPS40" s="116"/>
      <c r="QPT40" s="116"/>
      <c r="QPU40" s="85" t="s">
        <v>141</v>
      </c>
      <c r="QPV40" s="116"/>
      <c r="QPW40" s="116"/>
      <c r="QPX40" s="116"/>
      <c r="QPY40" s="85" t="s">
        <v>141</v>
      </c>
      <c r="QPZ40" s="116"/>
      <c r="QQA40" s="116"/>
      <c r="QQB40" s="116"/>
      <c r="QQC40" s="85" t="s">
        <v>141</v>
      </c>
      <c r="QQD40" s="116"/>
      <c r="QQE40" s="116"/>
      <c r="QQF40" s="116"/>
      <c r="QQG40" s="85" t="s">
        <v>141</v>
      </c>
      <c r="QQH40" s="116"/>
      <c r="QQI40" s="116"/>
      <c r="QQJ40" s="116"/>
      <c r="QQK40" s="85" t="s">
        <v>141</v>
      </c>
      <c r="QQL40" s="116"/>
      <c r="QQM40" s="116"/>
      <c r="QQN40" s="116"/>
      <c r="QQO40" s="85" t="s">
        <v>141</v>
      </c>
      <c r="QQP40" s="116"/>
      <c r="QQQ40" s="116"/>
      <c r="QQR40" s="116"/>
      <c r="QQS40" s="85" t="s">
        <v>141</v>
      </c>
      <c r="QQT40" s="116"/>
      <c r="QQU40" s="116"/>
      <c r="QQV40" s="116"/>
      <c r="QQW40" s="85" t="s">
        <v>141</v>
      </c>
      <c r="QQX40" s="116"/>
      <c r="QQY40" s="116"/>
      <c r="QQZ40" s="116"/>
      <c r="QRA40" s="85" t="s">
        <v>141</v>
      </c>
      <c r="QRB40" s="116"/>
      <c r="QRC40" s="116"/>
      <c r="QRD40" s="116"/>
      <c r="QRE40" s="85" t="s">
        <v>141</v>
      </c>
      <c r="QRF40" s="116"/>
      <c r="QRG40" s="116"/>
      <c r="QRH40" s="116"/>
      <c r="QRI40" s="85" t="s">
        <v>141</v>
      </c>
      <c r="QRJ40" s="116"/>
      <c r="QRK40" s="116"/>
      <c r="QRL40" s="116"/>
      <c r="QRM40" s="85" t="s">
        <v>141</v>
      </c>
      <c r="QRN40" s="116"/>
      <c r="QRO40" s="116"/>
      <c r="QRP40" s="116"/>
      <c r="QRQ40" s="85" t="s">
        <v>141</v>
      </c>
      <c r="QRR40" s="116"/>
      <c r="QRS40" s="116"/>
      <c r="QRT40" s="116"/>
      <c r="QRU40" s="85" t="s">
        <v>141</v>
      </c>
      <c r="QRV40" s="116"/>
      <c r="QRW40" s="116"/>
      <c r="QRX40" s="116"/>
      <c r="QRY40" s="85" t="s">
        <v>141</v>
      </c>
      <c r="QRZ40" s="116"/>
      <c r="QSA40" s="116"/>
      <c r="QSB40" s="116"/>
      <c r="QSC40" s="85" t="s">
        <v>141</v>
      </c>
      <c r="QSD40" s="116"/>
      <c r="QSE40" s="116"/>
      <c r="QSF40" s="116"/>
      <c r="QSG40" s="85" t="s">
        <v>141</v>
      </c>
      <c r="QSH40" s="116"/>
      <c r="QSI40" s="116"/>
      <c r="QSJ40" s="116"/>
      <c r="QSK40" s="85" t="s">
        <v>141</v>
      </c>
      <c r="QSL40" s="116"/>
      <c r="QSM40" s="116"/>
      <c r="QSN40" s="116"/>
      <c r="QSO40" s="85" t="s">
        <v>141</v>
      </c>
      <c r="QSP40" s="116"/>
      <c r="QSQ40" s="116"/>
      <c r="QSR40" s="116"/>
      <c r="QSS40" s="85" t="s">
        <v>141</v>
      </c>
      <c r="QST40" s="116"/>
      <c r="QSU40" s="116"/>
      <c r="QSV40" s="116"/>
      <c r="QSW40" s="85" t="s">
        <v>141</v>
      </c>
      <c r="QSX40" s="116"/>
      <c r="QSY40" s="116"/>
      <c r="QSZ40" s="116"/>
      <c r="QTA40" s="85" t="s">
        <v>141</v>
      </c>
      <c r="QTB40" s="116"/>
      <c r="QTC40" s="116"/>
      <c r="QTD40" s="116"/>
      <c r="QTE40" s="85" t="s">
        <v>141</v>
      </c>
      <c r="QTF40" s="116"/>
      <c r="QTG40" s="116"/>
      <c r="QTH40" s="116"/>
      <c r="QTI40" s="85" t="s">
        <v>141</v>
      </c>
      <c r="QTJ40" s="116"/>
      <c r="QTK40" s="116"/>
      <c r="QTL40" s="116"/>
      <c r="QTM40" s="85" t="s">
        <v>141</v>
      </c>
      <c r="QTN40" s="116"/>
      <c r="QTO40" s="116"/>
      <c r="QTP40" s="116"/>
      <c r="QTQ40" s="85" t="s">
        <v>141</v>
      </c>
      <c r="QTR40" s="116"/>
      <c r="QTS40" s="116"/>
      <c r="QTT40" s="116"/>
      <c r="QTU40" s="85" t="s">
        <v>141</v>
      </c>
      <c r="QTV40" s="116"/>
      <c r="QTW40" s="116"/>
      <c r="QTX40" s="116"/>
      <c r="QTY40" s="85" t="s">
        <v>141</v>
      </c>
      <c r="QTZ40" s="116"/>
      <c r="QUA40" s="116"/>
      <c r="QUB40" s="116"/>
      <c r="QUC40" s="85" t="s">
        <v>141</v>
      </c>
      <c r="QUD40" s="116"/>
      <c r="QUE40" s="116"/>
      <c r="QUF40" s="116"/>
      <c r="QUG40" s="85" t="s">
        <v>141</v>
      </c>
      <c r="QUH40" s="116"/>
      <c r="QUI40" s="116"/>
      <c r="QUJ40" s="116"/>
      <c r="QUK40" s="85" t="s">
        <v>141</v>
      </c>
      <c r="QUL40" s="116"/>
      <c r="QUM40" s="116"/>
      <c r="QUN40" s="116"/>
      <c r="QUO40" s="85" t="s">
        <v>141</v>
      </c>
      <c r="QUP40" s="116"/>
      <c r="QUQ40" s="116"/>
      <c r="QUR40" s="116"/>
      <c r="QUS40" s="85" t="s">
        <v>141</v>
      </c>
      <c r="QUT40" s="116"/>
      <c r="QUU40" s="116"/>
      <c r="QUV40" s="116"/>
      <c r="QUW40" s="85" t="s">
        <v>141</v>
      </c>
      <c r="QUX40" s="116"/>
      <c r="QUY40" s="116"/>
      <c r="QUZ40" s="116"/>
      <c r="QVA40" s="85" t="s">
        <v>141</v>
      </c>
      <c r="QVB40" s="116"/>
      <c r="QVC40" s="116"/>
      <c r="QVD40" s="116"/>
      <c r="QVE40" s="85" t="s">
        <v>141</v>
      </c>
      <c r="QVF40" s="116"/>
      <c r="QVG40" s="116"/>
      <c r="QVH40" s="116"/>
      <c r="QVI40" s="85" t="s">
        <v>141</v>
      </c>
      <c r="QVJ40" s="116"/>
      <c r="QVK40" s="116"/>
      <c r="QVL40" s="116"/>
      <c r="QVM40" s="85" t="s">
        <v>141</v>
      </c>
      <c r="QVN40" s="116"/>
      <c r="QVO40" s="116"/>
      <c r="QVP40" s="116"/>
      <c r="QVQ40" s="85" t="s">
        <v>141</v>
      </c>
      <c r="QVR40" s="116"/>
      <c r="QVS40" s="116"/>
      <c r="QVT40" s="116"/>
      <c r="QVU40" s="85" t="s">
        <v>141</v>
      </c>
      <c r="QVV40" s="116"/>
      <c r="QVW40" s="116"/>
      <c r="QVX40" s="116"/>
      <c r="QVY40" s="85" t="s">
        <v>141</v>
      </c>
      <c r="QVZ40" s="116"/>
      <c r="QWA40" s="116"/>
      <c r="QWB40" s="116"/>
      <c r="QWC40" s="85" t="s">
        <v>141</v>
      </c>
      <c r="QWD40" s="116"/>
      <c r="QWE40" s="116"/>
      <c r="QWF40" s="116"/>
      <c r="QWG40" s="85" t="s">
        <v>141</v>
      </c>
      <c r="QWH40" s="116"/>
      <c r="QWI40" s="116"/>
      <c r="QWJ40" s="116"/>
      <c r="QWK40" s="85" t="s">
        <v>141</v>
      </c>
      <c r="QWL40" s="116"/>
      <c r="QWM40" s="116"/>
      <c r="QWN40" s="116"/>
      <c r="QWO40" s="85" t="s">
        <v>141</v>
      </c>
      <c r="QWP40" s="116"/>
      <c r="QWQ40" s="116"/>
      <c r="QWR40" s="116"/>
      <c r="QWS40" s="85" t="s">
        <v>141</v>
      </c>
      <c r="QWT40" s="116"/>
      <c r="QWU40" s="116"/>
      <c r="QWV40" s="116"/>
      <c r="QWW40" s="85" t="s">
        <v>141</v>
      </c>
      <c r="QWX40" s="116"/>
      <c r="QWY40" s="116"/>
      <c r="QWZ40" s="116"/>
      <c r="QXA40" s="85" t="s">
        <v>141</v>
      </c>
      <c r="QXB40" s="116"/>
      <c r="QXC40" s="116"/>
      <c r="QXD40" s="116"/>
      <c r="QXE40" s="85" t="s">
        <v>141</v>
      </c>
      <c r="QXF40" s="116"/>
      <c r="QXG40" s="116"/>
      <c r="QXH40" s="116"/>
      <c r="QXI40" s="85" t="s">
        <v>141</v>
      </c>
      <c r="QXJ40" s="116"/>
      <c r="QXK40" s="116"/>
      <c r="QXL40" s="116"/>
      <c r="QXM40" s="85" t="s">
        <v>141</v>
      </c>
      <c r="QXN40" s="116"/>
      <c r="QXO40" s="116"/>
      <c r="QXP40" s="116"/>
      <c r="QXQ40" s="85" t="s">
        <v>141</v>
      </c>
      <c r="QXR40" s="116"/>
      <c r="QXS40" s="116"/>
      <c r="QXT40" s="116"/>
      <c r="QXU40" s="85" t="s">
        <v>141</v>
      </c>
      <c r="QXV40" s="116"/>
      <c r="QXW40" s="116"/>
      <c r="QXX40" s="116"/>
      <c r="QXY40" s="85" t="s">
        <v>141</v>
      </c>
      <c r="QXZ40" s="116"/>
      <c r="QYA40" s="116"/>
      <c r="QYB40" s="116"/>
      <c r="QYC40" s="85" t="s">
        <v>141</v>
      </c>
      <c r="QYD40" s="116"/>
      <c r="QYE40" s="116"/>
      <c r="QYF40" s="116"/>
      <c r="QYG40" s="85" t="s">
        <v>141</v>
      </c>
      <c r="QYH40" s="116"/>
      <c r="QYI40" s="116"/>
      <c r="QYJ40" s="116"/>
      <c r="QYK40" s="85" t="s">
        <v>141</v>
      </c>
      <c r="QYL40" s="116"/>
      <c r="QYM40" s="116"/>
      <c r="QYN40" s="116"/>
      <c r="QYO40" s="85" t="s">
        <v>141</v>
      </c>
      <c r="QYP40" s="116"/>
      <c r="QYQ40" s="116"/>
      <c r="QYR40" s="116"/>
      <c r="QYS40" s="85" t="s">
        <v>141</v>
      </c>
      <c r="QYT40" s="116"/>
      <c r="QYU40" s="116"/>
      <c r="QYV40" s="116"/>
      <c r="QYW40" s="85" t="s">
        <v>141</v>
      </c>
      <c r="QYX40" s="116"/>
      <c r="QYY40" s="116"/>
      <c r="QYZ40" s="116"/>
      <c r="QZA40" s="85" t="s">
        <v>141</v>
      </c>
      <c r="QZB40" s="116"/>
      <c r="QZC40" s="116"/>
      <c r="QZD40" s="116"/>
      <c r="QZE40" s="85" t="s">
        <v>141</v>
      </c>
      <c r="QZF40" s="116"/>
      <c r="QZG40" s="116"/>
      <c r="QZH40" s="116"/>
      <c r="QZI40" s="85" t="s">
        <v>141</v>
      </c>
      <c r="QZJ40" s="116"/>
      <c r="QZK40" s="116"/>
      <c r="QZL40" s="116"/>
      <c r="QZM40" s="85" t="s">
        <v>141</v>
      </c>
      <c r="QZN40" s="116"/>
      <c r="QZO40" s="116"/>
      <c r="QZP40" s="116"/>
      <c r="QZQ40" s="85" t="s">
        <v>141</v>
      </c>
      <c r="QZR40" s="116"/>
      <c r="QZS40" s="116"/>
      <c r="QZT40" s="116"/>
      <c r="QZU40" s="85" t="s">
        <v>141</v>
      </c>
      <c r="QZV40" s="116"/>
      <c r="QZW40" s="116"/>
      <c r="QZX40" s="116"/>
      <c r="QZY40" s="85" t="s">
        <v>141</v>
      </c>
      <c r="QZZ40" s="116"/>
      <c r="RAA40" s="116"/>
      <c r="RAB40" s="116"/>
      <c r="RAC40" s="85" t="s">
        <v>141</v>
      </c>
      <c r="RAD40" s="116"/>
      <c r="RAE40" s="116"/>
      <c r="RAF40" s="116"/>
      <c r="RAG40" s="85" t="s">
        <v>141</v>
      </c>
      <c r="RAH40" s="116"/>
      <c r="RAI40" s="116"/>
      <c r="RAJ40" s="116"/>
      <c r="RAK40" s="85" t="s">
        <v>141</v>
      </c>
      <c r="RAL40" s="116"/>
      <c r="RAM40" s="116"/>
      <c r="RAN40" s="116"/>
      <c r="RAO40" s="85" t="s">
        <v>141</v>
      </c>
      <c r="RAP40" s="116"/>
      <c r="RAQ40" s="116"/>
      <c r="RAR40" s="116"/>
      <c r="RAS40" s="85" t="s">
        <v>141</v>
      </c>
      <c r="RAT40" s="116"/>
      <c r="RAU40" s="116"/>
      <c r="RAV40" s="116"/>
      <c r="RAW40" s="85" t="s">
        <v>141</v>
      </c>
      <c r="RAX40" s="116"/>
      <c r="RAY40" s="116"/>
      <c r="RAZ40" s="116"/>
      <c r="RBA40" s="85" t="s">
        <v>141</v>
      </c>
      <c r="RBB40" s="116"/>
      <c r="RBC40" s="116"/>
      <c r="RBD40" s="116"/>
      <c r="RBE40" s="85" t="s">
        <v>141</v>
      </c>
      <c r="RBF40" s="116"/>
      <c r="RBG40" s="116"/>
      <c r="RBH40" s="116"/>
      <c r="RBI40" s="85" t="s">
        <v>141</v>
      </c>
      <c r="RBJ40" s="116"/>
      <c r="RBK40" s="116"/>
      <c r="RBL40" s="116"/>
      <c r="RBM40" s="85" t="s">
        <v>141</v>
      </c>
      <c r="RBN40" s="116"/>
      <c r="RBO40" s="116"/>
      <c r="RBP40" s="116"/>
      <c r="RBQ40" s="85" t="s">
        <v>141</v>
      </c>
      <c r="RBR40" s="116"/>
      <c r="RBS40" s="116"/>
      <c r="RBT40" s="116"/>
      <c r="RBU40" s="85" t="s">
        <v>141</v>
      </c>
      <c r="RBV40" s="116"/>
      <c r="RBW40" s="116"/>
      <c r="RBX40" s="116"/>
      <c r="RBY40" s="85" t="s">
        <v>141</v>
      </c>
      <c r="RBZ40" s="116"/>
      <c r="RCA40" s="116"/>
      <c r="RCB40" s="116"/>
      <c r="RCC40" s="85" t="s">
        <v>141</v>
      </c>
      <c r="RCD40" s="116"/>
      <c r="RCE40" s="116"/>
      <c r="RCF40" s="116"/>
      <c r="RCG40" s="85" t="s">
        <v>141</v>
      </c>
      <c r="RCH40" s="116"/>
      <c r="RCI40" s="116"/>
      <c r="RCJ40" s="116"/>
      <c r="RCK40" s="85" t="s">
        <v>141</v>
      </c>
      <c r="RCL40" s="116"/>
      <c r="RCM40" s="116"/>
      <c r="RCN40" s="116"/>
      <c r="RCO40" s="85" t="s">
        <v>141</v>
      </c>
      <c r="RCP40" s="116"/>
      <c r="RCQ40" s="116"/>
      <c r="RCR40" s="116"/>
      <c r="RCS40" s="85" t="s">
        <v>141</v>
      </c>
      <c r="RCT40" s="116"/>
      <c r="RCU40" s="116"/>
      <c r="RCV40" s="116"/>
      <c r="RCW40" s="85" t="s">
        <v>141</v>
      </c>
      <c r="RCX40" s="116"/>
      <c r="RCY40" s="116"/>
      <c r="RCZ40" s="116"/>
      <c r="RDA40" s="85" t="s">
        <v>141</v>
      </c>
      <c r="RDB40" s="116"/>
      <c r="RDC40" s="116"/>
      <c r="RDD40" s="116"/>
      <c r="RDE40" s="85" t="s">
        <v>141</v>
      </c>
      <c r="RDF40" s="116"/>
      <c r="RDG40" s="116"/>
      <c r="RDH40" s="116"/>
      <c r="RDI40" s="85" t="s">
        <v>141</v>
      </c>
      <c r="RDJ40" s="116"/>
      <c r="RDK40" s="116"/>
      <c r="RDL40" s="116"/>
      <c r="RDM40" s="85" t="s">
        <v>141</v>
      </c>
      <c r="RDN40" s="116"/>
      <c r="RDO40" s="116"/>
      <c r="RDP40" s="116"/>
      <c r="RDQ40" s="85" t="s">
        <v>141</v>
      </c>
      <c r="RDR40" s="116"/>
      <c r="RDS40" s="116"/>
      <c r="RDT40" s="116"/>
      <c r="RDU40" s="85" t="s">
        <v>141</v>
      </c>
      <c r="RDV40" s="116"/>
      <c r="RDW40" s="116"/>
      <c r="RDX40" s="116"/>
      <c r="RDY40" s="85" t="s">
        <v>141</v>
      </c>
      <c r="RDZ40" s="116"/>
      <c r="REA40" s="116"/>
      <c r="REB40" s="116"/>
      <c r="REC40" s="85" t="s">
        <v>141</v>
      </c>
      <c r="RED40" s="116"/>
      <c r="REE40" s="116"/>
      <c r="REF40" s="116"/>
      <c r="REG40" s="85" t="s">
        <v>141</v>
      </c>
      <c r="REH40" s="116"/>
      <c r="REI40" s="116"/>
      <c r="REJ40" s="116"/>
      <c r="REK40" s="85" t="s">
        <v>141</v>
      </c>
      <c r="REL40" s="116"/>
      <c r="REM40" s="116"/>
      <c r="REN40" s="116"/>
      <c r="REO40" s="85" t="s">
        <v>141</v>
      </c>
      <c r="REP40" s="116"/>
      <c r="REQ40" s="116"/>
      <c r="RER40" s="116"/>
      <c r="RES40" s="85" t="s">
        <v>141</v>
      </c>
      <c r="RET40" s="116"/>
      <c r="REU40" s="116"/>
      <c r="REV40" s="116"/>
      <c r="REW40" s="85" t="s">
        <v>141</v>
      </c>
      <c r="REX40" s="116"/>
      <c r="REY40" s="116"/>
      <c r="REZ40" s="116"/>
      <c r="RFA40" s="85" t="s">
        <v>141</v>
      </c>
      <c r="RFB40" s="116"/>
      <c r="RFC40" s="116"/>
      <c r="RFD40" s="116"/>
      <c r="RFE40" s="85" t="s">
        <v>141</v>
      </c>
      <c r="RFF40" s="116"/>
      <c r="RFG40" s="116"/>
      <c r="RFH40" s="116"/>
      <c r="RFI40" s="85" t="s">
        <v>141</v>
      </c>
      <c r="RFJ40" s="116"/>
      <c r="RFK40" s="116"/>
      <c r="RFL40" s="116"/>
      <c r="RFM40" s="85" t="s">
        <v>141</v>
      </c>
      <c r="RFN40" s="116"/>
      <c r="RFO40" s="116"/>
      <c r="RFP40" s="116"/>
      <c r="RFQ40" s="85" t="s">
        <v>141</v>
      </c>
      <c r="RFR40" s="116"/>
      <c r="RFS40" s="116"/>
      <c r="RFT40" s="116"/>
      <c r="RFU40" s="85" t="s">
        <v>141</v>
      </c>
      <c r="RFV40" s="116"/>
      <c r="RFW40" s="116"/>
      <c r="RFX40" s="116"/>
      <c r="RFY40" s="85" t="s">
        <v>141</v>
      </c>
      <c r="RFZ40" s="116"/>
      <c r="RGA40" s="116"/>
      <c r="RGB40" s="116"/>
      <c r="RGC40" s="85" t="s">
        <v>141</v>
      </c>
      <c r="RGD40" s="116"/>
      <c r="RGE40" s="116"/>
      <c r="RGF40" s="116"/>
      <c r="RGG40" s="85" t="s">
        <v>141</v>
      </c>
      <c r="RGH40" s="116"/>
      <c r="RGI40" s="116"/>
      <c r="RGJ40" s="116"/>
      <c r="RGK40" s="85" t="s">
        <v>141</v>
      </c>
      <c r="RGL40" s="116"/>
      <c r="RGM40" s="116"/>
      <c r="RGN40" s="116"/>
      <c r="RGO40" s="85" t="s">
        <v>141</v>
      </c>
      <c r="RGP40" s="116"/>
      <c r="RGQ40" s="116"/>
      <c r="RGR40" s="116"/>
      <c r="RGS40" s="85" t="s">
        <v>141</v>
      </c>
      <c r="RGT40" s="116"/>
      <c r="RGU40" s="116"/>
      <c r="RGV40" s="116"/>
      <c r="RGW40" s="85" t="s">
        <v>141</v>
      </c>
      <c r="RGX40" s="116"/>
      <c r="RGY40" s="116"/>
      <c r="RGZ40" s="116"/>
      <c r="RHA40" s="85" t="s">
        <v>141</v>
      </c>
      <c r="RHB40" s="116"/>
      <c r="RHC40" s="116"/>
      <c r="RHD40" s="116"/>
      <c r="RHE40" s="85" t="s">
        <v>141</v>
      </c>
      <c r="RHF40" s="116"/>
      <c r="RHG40" s="116"/>
      <c r="RHH40" s="116"/>
      <c r="RHI40" s="85" t="s">
        <v>141</v>
      </c>
      <c r="RHJ40" s="116"/>
      <c r="RHK40" s="116"/>
      <c r="RHL40" s="116"/>
      <c r="RHM40" s="85" t="s">
        <v>141</v>
      </c>
      <c r="RHN40" s="116"/>
      <c r="RHO40" s="116"/>
      <c r="RHP40" s="116"/>
      <c r="RHQ40" s="85" t="s">
        <v>141</v>
      </c>
      <c r="RHR40" s="116"/>
      <c r="RHS40" s="116"/>
      <c r="RHT40" s="116"/>
      <c r="RHU40" s="85" t="s">
        <v>141</v>
      </c>
      <c r="RHV40" s="116"/>
      <c r="RHW40" s="116"/>
      <c r="RHX40" s="116"/>
      <c r="RHY40" s="85" t="s">
        <v>141</v>
      </c>
      <c r="RHZ40" s="116"/>
      <c r="RIA40" s="116"/>
      <c r="RIB40" s="116"/>
      <c r="RIC40" s="85" t="s">
        <v>141</v>
      </c>
      <c r="RID40" s="116"/>
      <c r="RIE40" s="116"/>
      <c r="RIF40" s="116"/>
      <c r="RIG40" s="85" t="s">
        <v>141</v>
      </c>
      <c r="RIH40" s="116"/>
      <c r="RII40" s="116"/>
      <c r="RIJ40" s="116"/>
      <c r="RIK40" s="85" t="s">
        <v>141</v>
      </c>
      <c r="RIL40" s="116"/>
      <c r="RIM40" s="116"/>
      <c r="RIN40" s="116"/>
      <c r="RIO40" s="85" t="s">
        <v>141</v>
      </c>
      <c r="RIP40" s="116"/>
      <c r="RIQ40" s="116"/>
      <c r="RIR40" s="116"/>
      <c r="RIS40" s="85" t="s">
        <v>141</v>
      </c>
      <c r="RIT40" s="116"/>
      <c r="RIU40" s="116"/>
      <c r="RIV40" s="116"/>
      <c r="RIW40" s="85" t="s">
        <v>141</v>
      </c>
      <c r="RIX40" s="116"/>
      <c r="RIY40" s="116"/>
      <c r="RIZ40" s="116"/>
      <c r="RJA40" s="85" t="s">
        <v>141</v>
      </c>
      <c r="RJB40" s="116"/>
      <c r="RJC40" s="116"/>
      <c r="RJD40" s="116"/>
      <c r="RJE40" s="85" t="s">
        <v>141</v>
      </c>
      <c r="RJF40" s="116"/>
      <c r="RJG40" s="116"/>
      <c r="RJH40" s="116"/>
      <c r="RJI40" s="85" t="s">
        <v>141</v>
      </c>
      <c r="RJJ40" s="116"/>
      <c r="RJK40" s="116"/>
      <c r="RJL40" s="116"/>
      <c r="RJM40" s="85" t="s">
        <v>141</v>
      </c>
      <c r="RJN40" s="116"/>
      <c r="RJO40" s="116"/>
      <c r="RJP40" s="116"/>
      <c r="RJQ40" s="85" t="s">
        <v>141</v>
      </c>
      <c r="RJR40" s="116"/>
      <c r="RJS40" s="116"/>
      <c r="RJT40" s="116"/>
      <c r="RJU40" s="85" t="s">
        <v>141</v>
      </c>
      <c r="RJV40" s="116"/>
      <c r="RJW40" s="116"/>
      <c r="RJX40" s="116"/>
      <c r="RJY40" s="85" t="s">
        <v>141</v>
      </c>
      <c r="RJZ40" s="116"/>
      <c r="RKA40" s="116"/>
      <c r="RKB40" s="116"/>
      <c r="RKC40" s="85" t="s">
        <v>141</v>
      </c>
      <c r="RKD40" s="116"/>
      <c r="RKE40" s="116"/>
      <c r="RKF40" s="116"/>
      <c r="RKG40" s="85" t="s">
        <v>141</v>
      </c>
      <c r="RKH40" s="116"/>
      <c r="RKI40" s="116"/>
      <c r="RKJ40" s="116"/>
      <c r="RKK40" s="85" t="s">
        <v>141</v>
      </c>
      <c r="RKL40" s="116"/>
      <c r="RKM40" s="116"/>
      <c r="RKN40" s="116"/>
      <c r="RKO40" s="85" t="s">
        <v>141</v>
      </c>
      <c r="RKP40" s="116"/>
      <c r="RKQ40" s="116"/>
      <c r="RKR40" s="116"/>
      <c r="RKS40" s="85" t="s">
        <v>141</v>
      </c>
      <c r="RKT40" s="116"/>
      <c r="RKU40" s="116"/>
      <c r="RKV40" s="116"/>
      <c r="RKW40" s="85" t="s">
        <v>141</v>
      </c>
      <c r="RKX40" s="116"/>
      <c r="RKY40" s="116"/>
      <c r="RKZ40" s="116"/>
      <c r="RLA40" s="85" t="s">
        <v>141</v>
      </c>
      <c r="RLB40" s="116"/>
      <c r="RLC40" s="116"/>
      <c r="RLD40" s="116"/>
      <c r="RLE40" s="85" t="s">
        <v>141</v>
      </c>
      <c r="RLF40" s="116"/>
      <c r="RLG40" s="116"/>
      <c r="RLH40" s="116"/>
      <c r="RLI40" s="85" t="s">
        <v>141</v>
      </c>
      <c r="RLJ40" s="116"/>
      <c r="RLK40" s="116"/>
      <c r="RLL40" s="116"/>
      <c r="RLM40" s="85" t="s">
        <v>141</v>
      </c>
      <c r="RLN40" s="116"/>
      <c r="RLO40" s="116"/>
      <c r="RLP40" s="116"/>
      <c r="RLQ40" s="85" t="s">
        <v>141</v>
      </c>
      <c r="RLR40" s="116"/>
      <c r="RLS40" s="116"/>
      <c r="RLT40" s="116"/>
      <c r="RLU40" s="85" t="s">
        <v>141</v>
      </c>
      <c r="RLV40" s="116"/>
      <c r="RLW40" s="116"/>
      <c r="RLX40" s="116"/>
      <c r="RLY40" s="85" t="s">
        <v>141</v>
      </c>
      <c r="RLZ40" s="116"/>
      <c r="RMA40" s="116"/>
      <c r="RMB40" s="116"/>
      <c r="RMC40" s="85" t="s">
        <v>141</v>
      </c>
      <c r="RMD40" s="116"/>
      <c r="RME40" s="116"/>
      <c r="RMF40" s="116"/>
      <c r="RMG40" s="85" t="s">
        <v>141</v>
      </c>
      <c r="RMH40" s="116"/>
      <c r="RMI40" s="116"/>
      <c r="RMJ40" s="116"/>
      <c r="RMK40" s="85" t="s">
        <v>141</v>
      </c>
      <c r="RML40" s="116"/>
      <c r="RMM40" s="116"/>
      <c r="RMN40" s="116"/>
      <c r="RMO40" s="85" t="s">
        <v>141</v>
      </c>
      <c r="RMP40" s="116"/>
      <c r="RMQ40" s="116"/>
      <c r="RMR40" s="116"/>
      <c r="RMS40" s="85" t="s">
        <v>141</v>
      </c>
      <c r="RMT40" s="116"/>
      <c r="RMU40" s="116"/>
      <c r="RMV40" s="116"/>
      <c r="RMW40" s="85" t="s">
        <v>141</v>
      </c>
      <c r="RMX40" s="116"/>
      <c r="RMY40" s="116"/>
      <c r="RMZ40" s="116"/>
      <c r="RNA40" s="85" t="s">
        <v>141</v>
      </c>
      <c r="RNB40" s="116"/>
      <c r="RNC40" s="116"/>
      <c r="RND40" s="116"/>
      <c r="RNE40" s="85" t="s">
        <v>141</v>
      </c>
      <c r="RNF40" s="116"/>
      <c r="RNG40" s="116"/>
      <c r="RNH40" s="116"/>
      <c r="RNI40" s="85" t="s">
        <v>141</v>
      </c>
      <c r="RNJ40" s="116"/>
      <c r="RNK40" s="116"/>
      <c r="RNL40" s="116"/>
      <c r="RNM40" s="85" t="s">
        <v>141</v>
      </c>
      <c r="RNN40" s="116"/>
      <c r="RNO40" s="116"/>
      <c r="RNP40" s="116"/>
      <c r="RNQ40" s="85" t="s">
        <v>141</v>
      </c>
      <c r="RNR40" s="116"/>
      <c r="RNS40" s="116"/>
      <c r="RNT40" s="116"/>
      <c r="RNU40" s="85" t="s">
        <v>141</v>
      </c>
      <c r="RNV40" s="116"/>
      <c r="RNW40" s="116"/>
      <c r="RNX40" s="116"/>
      <c r="RNY40" s="85" t="s">
        <v>141</v>
      </c>
      <c r="RNZ40" s="116"/>
      <c r="ROA40" s="116"/>
      <c r="ROB40" s="116"/>
      <c r="ROC40" s="85" t="s">
        <v>141</v>
      </c>
      <c r="ROD40" s="116"/>
      <c r="ROE40" s="116"/>
      <c r="ROF40" s="116"/>
      <c r="ROG40" s="85" t="s">
        <v>141</v>
      </c>
      <c r="ROH40" s="116"/>
      <c r="ROI40" s="116"/>
      <c r="ROJ40" s="116"/>
      <c r="ROK40" s="85" t="s">
        <v>141</v>
      </c>
      <c r="ROL40" s="116"/>
      <c r="ROM40" s="116"/>
      <c r="RON40" s="116"/>
      <c r="ROO40" s="85" t="s">
        <v>141</v>
      </c>
      <c r="ROP40" s="116"/>
      <c r="ROQ40" s="116"/>
      <c r="ROR40" s="116"/>
      <c r="ROS40" s="85" t="s">
        <v>141</v>
      </c>
      <c r="ROT40" s="116"/>
      <c r="ROU40" s="116"/>
      <c r="ROV40" s="116"/>
      <c r="ROW40" s="85" t="s">
        <v>141</v>
      </c>
      <c r="ROX40" s="116"/>
      <c r="ROY40" s="116"/>
      <c r="ROZ40" s="116"/>
      <c r="RPA40" s="85" t="s">
        <v>141</v>
      </c>
      <c r="RPB40" s="116"/>
      <c r="RPC40" s="116"/>
      <c r="RPD40" s="116"/>
      <c r="RPE40" s="85" t="s">
        <v>141</v>
      </c>
      <c r="RPF40" s="116"/>
      <c r="RPG40" s="116"/>
      <c r="RPH40" s="116"/>
      <c r="RPI40" s="85" t="s">
        <v>141</v>
      </c>
      <c r="RPJ40" s="116"/>
      <c r="RPK40" s="116"/>
      <c r="RPL40" s="116"/>
      <c r="RPM40" s="85" t="s">
        <v>141</v>
      </c>
      <c r="RPN40" s="116"/>
      <c r="RPO40" s="116"/>
      <c r="RPP40" s="116"/>
      <c r="RPQ40" s="85" t="s">
        <v>141</v>
      </c>
      <c r="RPR40" s="116"/>
      <c r="RPS40" s="116"/>
      <c r="RPT40" s="116"/>
      <c r="RPU40" s="85" t="s">
        <v>141</v>
      </c>
      <c r="RPV40" s="116"/>
      <c r="RPW40" s="116"/>
      <c r="RPX40" s="116"/>
      <c r="RPY40" s="85" t="s">
        <v>141</v>
      </c>
      <c r="RPZ40" s="116"/>
      <c r="RQA40" s="116"/>
      <c r="RQB40" s="116"/>
      <c r="RQC40" s="85" t="s">
        <v>141</v>
      </c>
      <c r="RQD40" s="116"/>
      <c r="RQE40" s="116"/>
      <c r="RQF40" s="116"/>
      <c r="RQG40" s="85" t="s">
        <v>141</v>
      </c>
      <c r="RQH40" s="116"/>
      <c r="RQI40" s="116"/>
      <c r="RQJ40" s="116"/>
      <c r="RQK40" s="85" t="s">
        <v>141</v>
      </c>
      <c r="RQL40" s="116"/>
      <c r="RQM40" s="116"/>
      <c r="RQN40" s="116"/>
      <c r="RQO40" s="85" t="s">
        <v>141</v>
      </c>
      <c r="RQP40" s="116"/>
      <c r="RQQ40" s="116"/>
      <c r="RQR40" s="116"/>
      <c r="RQS40" s="85" t="s">
        <v>141</v>
      </c>
      <c r="RQT40" s="116"/>
      <c r="RQU40" s="116"/>
      <c r="RQV40" s="116"/>
      <c r="RQW40" s="85" t="s">
        <v>141</v>
      </c>
      <c r="RQX40" s="116"/>
      <c r="RQY40" s="116"/>
      <c r="RQZ40" s="116"/>
      <c r="RRA40" s="85" t="s">
        <v>141</v>
      </c>
      <c r="RRB40" s="116"/>
      <c r="RRC40" s="116"/>
      <c r="RRD40" s="116"/>
      <c r="RRE40" s="85" t="s">
        <v>141</v>
      </c>
      <c r="RRF40" s="116"/>
      <c r="RRG40" s="116"/>
      <c r="RRH40" s="116"/>
      <c r="RRI40" s="85" t="s">
        <v>141</v>
      </c>
      <c r="RRJ40" s="116"/>
      <c r="RRK40" s="116"/>
      <c r="RRL40" s="116"/>
      <c r="RRM40" s="85" t="s">
        <v>141</v>
      </c>
      <c r="RRN40" s="116"/>
      <c r="RRO40" s="116"/>
      <c r="RRP40" s="116"/>
      <c r="RRQ40" s="85" t="s">
        <v>141</v>
      </c>
      <c r="RRR40" s="116"/>
      <c r="RRS40" s="116"/>
      <c r="RRT40" s="116"/>
      <c r="RRU40" s="85" t="s">
        <v>141</v>
      </c>
      <c r="RRV40" s="116"/>
      <c r="RRW40" s="116"/>
      <c r="RRX40" s="116"/>
      <c r="RRY40" s="85" t="s">
        <v>141</v>
      </c>
      <c r="RRZ40" s="116"/>
      <c r="RSA40" s="116"/>
      <c r="RSB40" s="116"/>
      <c r="RSC40" s="85" t="s">
        <v>141</v>
      </c>
      <c r="RSD40" s="116"/>
      <c r="RSE40" s="116"/>
      <c r="RSF40" s="116"/>
      <c r="RSG40" s="85" t="s">
        <v>141</v>
      </c>
      <c r="RSH40" s="116"/>
      <c r="RSI40" s="116"/>
      <c r="RSJ40" s="116"/>
      <c r="RSK40" s="85" t="s">
        <v>141</v>
      </c>
      <c r="RSL40" s="116"/>
      <c r="RSM40" s="116"/>
      <c r="RSN40" s="116"/>
      <c r="RSO40" s="85" t="s">
        <v>141</v>
      </c>
      <c r="RSP40" s="116"/>
      <c r="RSQ40" s="116"/>
      <c r="RSR40" s="116"/>
      <c r="RSS40" s="85" t="s">
        <v>141</v>
      </c>
      <c r="RST40" s="116"/>
      <c r="RSU40" s="116"/>
      <c r="RSV40" s="116"/>
      <c r="RSW40" s="85" t="s">
        <v>141</v>
      </c>
      <c r="RSX40" s="116"/>
      <c r="RSY40" s="116"/>
      <c r="RSZ40" s="116"/>
      <c r="RTA40" s="85" t="s">
        <v>141</v>
      </c>
      <c r="RTB40" s="116"/>
      <c r="RTC40" s="116"/>
      <c r="RTD40" s="116"/>
      <c r="RTE40" s="85" t="s">
        <v>141</v>
      </c>
      <c r="RTF40" s="116"/>
      <c r="RTG40" s="116"/>
      <c r="RTH40" s="116"/>
      <c r="RTI40" s="85" t="s">
        <v>141</v>
      </c>
      <c r="RTJ40" s="116"/>
      <c r="RTK40" s="116"/>
      <c r="RTL40" s="116"/>
      <c r="RTM40" s="85" t="s">
        <v>141</v>
      </c>
      <c r="RTN40" s="116"/>
      <c r="RTO40" s="116"/>
      <c r="RTP40" s="116"/>
      <c r="RTQ40" s="85" t="s">
        <v>141</v>
      </c>
      <c r="RTR40" s="116"/>
      <c r="RTS40" s="116"/>
      <c r="RTT40" s="116"/>
      <c r="RTU40" s="85" t="s">
        <v>141</v>
      </c>
      <c r="RTV40" s="116"/>
      <c r="RTW40" s="116"/>
      <c r="RTX40" s="116"/>
      <c r="RTY40" s="85" t="s">
        <v>141</v>
      </c>
      <c r="RTZ40" s="116"/>
      <c r="RUA40" s="116"/>
      <c r="RUB40" s="116"/>
      <c r="RUC40" s="85" t="s">
        <v>141</v>
      </c>
      <c r="RUD40" s="116"/>
      <c r="RUE40" s="116"/>
      <c r="RUF40" s="116"/>
      <c r="RUG40" s="85" t="s">
        <v>141</v>
      </c>
      <c r="RUH40" s="116"/>
      <c r="RUI40" s="116"/>
      <c r="RUJ40" s="116"/>
      <c r="RUK40" s="85" t="s">
        <v>141</v>
      </c>
      <c r="RUL40" s="116"/>
      <c r="RUM40" s="116"/>
      <c r="RUN40" s="116"/>
      <c r="RUO40" s="85" t="s">
        <v>141</v>
      </c>
      <c r="RUP40" s="116"/>
      <c r="RUQ40" s="116"/>
      <c r="RUR40" s="116"/>
      <c r="RUS40" s="85" t="s">
        <v>141</v>
      </c>
      <c r="RUT40" s="116"/>
      <c r="RUU40" s="116"/>
      <c r="RUV40" s="116"/>
      <c r="RUW40" s="85" t="s">
        <v>141</v>
      </c>
      <c r="RUX40" s="116"/>
      <c r="RUY40" s="116"/>
      <c r="RUZ40" s="116"/>
      <c r="RVA40" s="85" t="s">
        <v>141</v>
      </c>
      <c r="RVB40" s="116"/>
      <c r="RVC40" s="116"/>
      <c r="RVD40" s="116"/>
      <c r="RVE40" s="85" t="s">
        <v>141</v>
      </c>
      <c r="RVF40" s="116"/>
      <c r="RVG40" s="116"/>
      <c r="RVH40" s="116"/>
      <c r="RVI40" s="85" t="s">
        <v>141</v>
      </c>
      <c r="RVJ40" s="116"/>
      <c r="RVK40" s="116"/>
      <c r="RVL40" s="116"/>
      <c r="RVM40" s="85" t="s">
        <v>141</v>
      </c>
      <c r="RVN40" s="116"/>
      <c r="RVO40" s="116"/>
      <c r="RVP40" s="116"/>
      <c r="RVQ40" s="85" t="s">
        <v>141</v>
      </c>
      <c r="RVR40" s="116"/>
      <c r="RVS40" s="116"/>
      <c r="RVT40" s="116"/>
      <c r="RVU40" s="85" t="s">
        <v>141</v>
      </c>
      <c r="RVV40" s="116"/>
      <c r="RVW40" s="116"/>
      <c r="RVX40" s="116"/>
      <c r="RVY40" s="85" t="s">
        <v>141</v>
      </c>
      <c r="RVZ40" s="116"/>
      <c r="RWA40" s="116"/>
      <c r="RWB40" s="116"/>
      <c r="RWC40" s="85" t="s">
        <v>141</v>
      </c>
      <c r="RWD40" s="116"/>
      <c r="RWE40" s="116"/>
      <c r="RWF40" s="116"/>
      <c r="RWG40" s="85" t="s">
        <v>141</v>
      </c>
      <c r="RWH40" s="116"/>
      <c r="RWI40" s="116"/>
      <c r="RWJ40" s="116"/>
      <c r="RWK40" s="85" t="s">
        <v>141</v>
      </c>
      <c r="RWL40" s="116"/>
      <c r="RWM40" s="116"/>
      <c r="RWN40" s="116"/>
      <c r="RWO40" s="85" t="s">
        <v>141</v>
      </c>
      <c r="RWP40" s="116"/>
      <c r="RWQ40" s="116"/>
      <c r="RWR40" s="116"/>
      <c r="RWS40" s="85" t="s">
        <v>141</v>
      </c>
      <c r="RWT40" s="116"/>
      <c r="RWU40" s="116"/>
      <c r="RWV40" s="116"/>
      <c r="RWW40" s="85" t="s">
        <v>141</v>
      </c>
      <c r="RWX40" s="116"/>
      <c r="RWY40" s="116"/>
      <c r="RWZ40" s="116"/>
      <c r="RXA40" s="85" t="s">
        <v>141</v>
      </c>
      <c r="RXB40" s="116"/>
      <c r="RXC40" s="116"/>
      <c r="RXD40" s="116"/>
      <c r="RXE40" s="85" t="s">
        <v>141</v>
      </c>
      <c r="RXF40" s="116"/>
      <c r="RXG40" s="116"/>
      <c r="RXH40" s="116"/>
      <c r="RXI40" s="85" t="s">
        <v>141</v>
      </c>
      <c r="RXJ40" s="116"/>
      <c r="RXK40" s="116"/>
      <c r="RXL40" s="116"/>
      <c r="RXM40" s="85" t="s">
        <v>141</v>
      </c>
      <c r="RXN40" s="116"/>
      <c r="RXO40" s="116"/>
      <c r="RXP40" s="116"/>
      <c r="RXQ40" s="85" t="s">
        <v>141</v>
      </c>
      <c r="RXR40" s="116"/>
      <c r="RXS40" s="116"/>
      <c r="RXT40" s="116"/>
      <c r="RXU40" s="85" t="s">
        <v>141</v>
      </c>
      <c r="RXV40" s="116"/>
      <c r="RXW40" s="116"/>
      <c r="RXX40" s="116"/>
      <c r="RXY40" s="85" t="s">
        <v>141</v>
      </c>
      <c r="RXZ40" s="116"/>
      <c r="RYA40" s="116"/>
      <c r="RYB40" s="116"/>
      <c r="RYC40" s="85" t="s">
        <v>141</v>
      </c>
      <c r="RYD40" s="116"/>
      <c r="RYE40" s="116"/>
      <c r="RYF40" s="116"/>
      <c r="RYG40" s="85" t="s">
        <v>141</v>
      </c>
      <c r="RYH40" s="116"/>
      <c r="RYI40" s="116"/>
      <c r="RYJ40" s="116"/>
      <c r="RYK40" s="85" t="s">
        <v>141</v>
      </c>
      <c r="RYL40" s="116"/>
      <c r="RYM40" s="116"/>
      <c r="RYN40" s="116"/>
      <c r="RYO40" s="85" t="s">
        <v>141</v>
      </c>
      <c r="RYP40" s="116"/>
      <c r="RYQ40" s="116"/>
      <c r="RYR40" s="116"/>
      <c r="RYS40" s="85" t="s">
        <v>141</v>
      </c>
      <c r="RYT40" s="116"/>
      <c r="RYU40" s="116"/>
      <c r="RYV40" s="116"/>
      <c r="RYW40" s="85" t="s">
        <v>141</v>
      </c>
      <c r="RYX40" s="116"/>
      <c r="RYY40" s="116"/>
      <c r="RYZ40" s="116"/>
      <c r="RZA40" s="85" t="s">
        <v>141</v>
      </c>
      <c r="RZB40" s="116"/>
      <c r="RZC40" s="116"/>
      <c r="RZD40" s="116"/>
      <c r="RZE40" s="85" t="s">
        <v>141</v>
      </c>
      <c r="RZF40" s="116"/>
      <c r="RZG40" s="116"/>
      <c r="RZH40" s="116"/>
      <c r="RZI40" s="85" t="s">
        <v>141</v>
      </c>
      <c r="RZJ40" s="116"/>
      <c r="RZK40" s="116"/>
      <c r="RZL40" s="116"/>
      <c r="RZM40" s="85" t="s">
        <v>141</v>
      </c>
      <c r="RZN40" s="116"/>
      <c r="RZO40" s="116"/>
      <c r="RZP40" s="116"/>
      <c r="RZQ40" s="85" t="s">
        <v>141</v>
      </c>
      <c r="RZR40" s="116"/>
      <c r="RZS40" s="116"/>
      <c r="RZT40" s="116"/>
      <c r="RZU40" s="85" t="s">
        <v>141</v>
      </c>
      <c r="RZV40" s="116"/>
      <c r="RZW40" s="116"/>
      <c r="RZX40" s="116"/>
      <c r="RZY40" s="85" t="s">
        <v>141</v>
      </c>
      <c r="RZZ40" s="116"/>
      <c r="SAA40" s="116"/>
      <c r="SAB40" s="116"/>
      <c r="SAC40" s="85" t="s">
        <v>141</v>
      </c>
      <c r="SAD40" s="116"/>
      <c r="SAE40" s="116"/>
      <c r="SAF40" s="116"/>
      <c r="SAG40" s="85" t="s">
        <v>141</v>
      </c>
      <c r="SAH40" s="116"/>
      <c r="SAI40" s="116"/>
      <c r="SAJ40" s="116"/>
      <c r="SAK40" s="85" t="s">
        <v>141</v>
      </c>
      <c r="SAL40" s="116"/>
      <c r="SAM40" s="116"/>
      <c r="SAN40" s="116"/>
      <c r="SAO40" s="85" t="s">
        <v>141</v>
      </c>
      <c r="SAP40" s="116"/>
      <c r="SAQ40" s="116"/>
      <c r="SAR40" s="116"/>
      <c r="SAS40" s="85" t="s">
        <v>141</v>
      </c>
      <c r="SAT40" s="116"/>
      <c r="SAU40" s="116"/>
      <c r="SAV40" s="116"/>
      <c r="SAW40" s="85" t="s">
        <v>141</v>
      </c>
      <c r="SAX40" s="116"/>
      <c r="SAY40" s="116"/>
      <c r="SAZ40" s="116"/>
      <c r="SBA40" s="85" t="s">
        <v>141</v>
      </c>
      <c r="SBB40" s="116"/>
      <c r="SBC40" s="116"/>
      <c r="SBD40" s="116"/>
      <c r="SBE40" s="85" t="s">
        <v>141</v>
      </c>
      <c r="SBF40" s="116"/>
      <c r="SBG40" s="116"/>
      <c r="SBH40" s="116"/>
      <c r="SBI40" s="85" t="s">
        <v>141</v>
      </c>
      <c r="SBJ40" s="116"/>
      <c r="SBK40" s="116"/>
      <c r="SBL40" s="116"/>
      <c r="SBM40" s="85" t="s">
        <v>141</v>
      </c>
      <c r="SBN40" s="116"/>
      <c r="SBO40" s="116"/>
      <c r="SBP40" s="116"/>
      <c r="SBQ40" s="85" t="s">
        <v>141</v>
      </c>
      <c r="SBR40" s="116"/>
      <c r="SBS40" s="116"/>
      <c r="SBT40" s="116"/>
      <c r="SBU40" s="85" t="s">
        <v>141</v>
      </c>
      <c r="SBV40" s="116"/>
      <c r="SBW40" s="116"/>
      <c r="SBX40" s="116"/>
      <c r="SBY40" s="85" t="s">
        <v>141</v>
      </c>
      <c r="SBZ40" s="116"/>
      <c r="SCA40" s="116"/>
      <c r="SCB40" s="116"/>
      <c r="SCC40" s="85" t="s">
        <v>141</v>
      </c>
      <c r="SCD40" s="116"/>
      <c r="SCE40" s="116"/>
      <c r="SCF40" s="116"/>
      <c r="SCG40" s="85" t="s">
        <v>141</v>
      </c>
      <c r="SCH40" s="116"/>
      <c r="SCI40" s="116"/>
      <c r="SCJ40" s="116"/>
      <c r="SCK40" s="85" t="s">
        <v>141</v>
      </c>
      <c r="SCL40" s="116"/>
      <c r="SCM40" s="116"/>
      <c r="SCN40" s="116"/>
      <c r="SCO40" s="85" t="s">
        <v>141</v>
      </c>
      <c r="SCP40" s="116"/>
      <c r="SCQ40" s="116"/>
      <c r="SCR40" s="116"/>
      <c r="SCS40" s="85" t="s">
        <v>141</v>
      </c>
      <c r="SCT40" s="116"/>
      <c r="SCU40" s="116"/>
      <c r="SCV40" s="116"/>
      <c r="SCW40" s="85" t="s">
        <v>141</v>
      </c>
      <c r="SCX40" s="116"/>
      <c r="SCY40" s="116"/>
      <c r="SCZ40" s="116"/>
      <c r="SDA40" s="85" t="s">
        <v>141</v>
      </c>
      <c r="SDB40" s="116"/>
      <c r="SDC40" s="116"/>
      <c r="SDD40" s="116"/>
      <c r="SDE40" s="85" t="s">
        <v>141</v>
      </c>
      <c r="SDF40" s="116"/>
      <c r="SDG40" s="116"/>
      <c r="SDH40" s="116"/>
      <c r="SDI40" s="85" t="s">
        <v>141</v>
      </c>
      <c r="SDJ40" s="116"/>
      <c r="SDK40" s="116"/>
      <c r="SDL40" s="116"/>
      <c r="SDM40" s="85" t="s">
        <v>141</v>
      </c>
      <c r="SDN40" s="116"/>
      <c r="SDO40" s="116"/>
      <c r="SDP40" s="116"/>
      <c r="SDQ40" s="85" t="s">
        <v>141</v>
      </c>
      <c r="SDR40" s="116"/>
      <c r="SDS40" s="116"/>
      <c r="SDT40" s="116"/>
      <c r="SDU40" s="85" t="s">
        <v>141</v>
      </c>
      <c r="SDV40" s="116"/>
      <c r="SDW40" s="116"/>
      <c r="SDX40" s="116"/>
      <c r="SDY40" s="85" t="s">
        <v>141</v>
      </c>
      <c r="SDZ40" s="116"/>
      <c r="SEA40" s="116"/>
      <c r="SEB40" s="116"/>
      <c r="SEC40" s="85" t="s">
        <v>141</v>
      </c>
      <c r="SED40" s="116"/>
      <c r="SEE40" s="116"/>
      <c r="SEF40" s="116"/>
      <c r="SEG40" s="85" t="s">
        <v>141</v>
      </c>
      <c r="SEH40" s="116"/>
      <c r="SEI40" s="116"/>
      <c r="SEJ40" s="116"/>
      <c r="SEK40" s="85" t="s">
        <v>141</v>
      </c>
      <c r="SEL40" s="116"/>
      <c r="SEM40" s="116"/>
      <c r="SEN40" s="116"/>
      <c r="SEO40" s="85" t="s">
        <v>141</v>
      </c>
      <c r="SEP40" s="116"/>
      <c r="SEQ40" s="116"/>
      <c r="SER40" s="116"/>
      <c r="SES40" s="85" t="s">
        <v>141</v>
      </c>
      <c r="SET40" s="116"/>
      <c r="SEU40" s="116"/>
      <c r="SEV40" s="116"/>
      <c r="SEW40" s="85" t="s">
        <v>141</v>
      </c>
      <c r="SEX40" s="116"/>
      <c r="SEY40" s="116"/>
      <c r="SEZ40" s="116"/>
      <c r="SFA40" s="85" t="s">
        <v>141</v>
      </c>
      <c r="SFB40" s="116"/>
      <c r="SFC40" s="116"/>
      <c r="SFD40" s="116"/>
      <c r="SFE40" s="85" t="s">
        <v>141</v>
      </c>
      <c r="SFF40" s="116"/>
      <c r="SFG40" s="116"/>
      <c r="SFH40" s="116"/>
      <c r="SFI40" s="85" t="s">
        <v>141</v>
      </c>
      <c r="SFJ40" s="116"/>
      <c r="SFK40" s="116"/>
      <c r="SFL40" s="116"/>
      <c r="SFM40" s="85" t="s">
        <v>141</v>
      </c>
      <c r="SFN40" s="116"/>
      <c r="SFO40" s="116"/>
      <c r="SFP40" s="116"/>
      <c r="SFQ40" s="85" t="s">
        <v>141</v>
      </c>
      <c r="SFR40" s="116"/>
      <c r="SFS40" s="116"/>
      <c r="SFT40" s="116"/>
      <c r="SFU40" s="85" t="s">
        <v>141</v>
      </c>
      <c r="SFV40" s="116"/>
      <c r="SFW40" s="116"/>
      <c r="SFX40" s="116"/>
      <c r="SFY40" s="85" t="s">
        <v>141</v>
      </c>
      <c r="SFZ40" s="116"/>
      <c r="SGA40" s="116"/>
      <c r="SGB40" s="116"/>
      <c r="SGC40" s="85" t="s">
        <v>141</v>
      </c>
      <c r="SGD40" s="116"/>
      <c r="SGE40" s="116"/>
      <c r="SGF40" s="116"/>
      <c r="SGG40" s="85" t="s">
        <v>141</v>
      </c>
      <c r="SGH40" s="116"/>
      <c r="SGI40" s="116"/>
      <c r="SGJ40" s="116"/>
      <c r="SGK40" s="85" t="s">
        <v>141</v>
      </c>
      <c r="SGL40" s="116"/>
      <c r="SGM40" s="116"/>
      <c r="SGN40" s="116"/>
      <c r="SGO40" s="85" t="s">
        <v>141</v>
      </c>
      <c r="SGP40" s="116"/>
      <c r="SGQ40" s="116"/>
      <c r="SGR40" s="116"/>
      <c r="SGS40" s="85" t="s">
        <v>141</v>
      </c>
      <c r="SGT40" s="116"/>
      <c r="SGU40" s="116"/>
      <c r="SGV40" s="116"/>
      <c r="SGW40" s="85" t="s">
        <v>141</v>
      </c>
      <c r="SGX40" s="116"/>
      <c r="SGY40" s="116"/>
      <c r="SGZ40" s="116"/>
      <c r="SHA40" s="85" t="s">
        <v>141</v>
      </c>
      <c r="SHB40" s="116"/>
      <c r="SHC40" s="116"/>
      <c r="SHD40" s="116"/>
      <c r="SHE40" s="85" t="s">
        <v>141</v>
      </c>
      <c r="SHF40" s="116"/>
      <c r="SHG40" s="116"/>
      <c r="SHH40" s="116"/>
      <c r="SHI40" s="85" t="s">
        <v>141</v>
      </c>
      <c r="SHJ40" s="116"/>
      <c r="SHK40" s="116"/>
      <c r="SHL40" s="116"/>
      <c r="SHM40" s="85" t="s">
        <v>141</v>
      </c>
      <c r="SHN40" s="116"/>
      <c r="SHO40" s="116"/>
      <c r="SHP40" s="116"/>
      <c r="SHQ40" s="85" t="s">
        <v>141</v>
      </c>
      <c r="SHR40" s="116"/>
      <c r="SHS40" s="116"/>
      <c r="SHT40" s="116"/>
      <c r="SHU40" s="85" t="s">
        <v>141</v>
      </c>
      <c r="SHV40" s="116"/>
      <c r="SHW40" s="116"/>
      <c r="SHX40" s="116"/>
      <c r="SHY40" s="85" t="s">
        <v>141</v>
      </c>
      <c r="SHZ40" s="116"/>
      <c r="SIA40" s="116"/>
      <c r="SIB40" s="116"/>
      <c r="SIC40" s="85" t="s">
        <v>141</v>
      </c>
      <c r="SID40" s="116"/>
      <c r="SIE40" s="116"/>
      <c r="SIF40" s="116"/>
      <c r="SIG40" s="85" t="s">
        <v>141</v>
      </c>
      <c r="SIH40" s="116"/>
      <c r="SII40" s="116"/>
      <c r="SIJ40" s="116"/>
      <c r="SIK40" s="85" t="s">
        <v>141</v>
      </c>
      <c r="SIL40" s="116"/>
      <c r="SIM40" s="116"/>
      <c r="SIN40" s="116"/>
      <c r="SIO40" s="85" t="s">
        <v>141</v>
      </c>
      <c r="SIP40" s="116"/>
      <c r="SIQ40" s="116"/>
      <c r="SIR40" s="116"/>
      <c r="SIS40" s="85" t="s">
        <v>141</v>
      </c>
      <c r="SIT40" s="116"/>
      <c r="SIU40" s="116"/>
      <c r="SIV40" s="116"/>
      <c r="SIW40" s="85" t="s">
        <v>141</v>
      </c>
      <c r="SIX40" s="116"/>
      <c r="SIY40" s="116"/>
      <c r="SIZ40" s="116"/>
      <c r="SJA40" s="85" t="s">
        <v>141</v>
      </c>
      <c r="SJB40" s="116"/>
      <c r="SJC40" s="116"/>
      <c r="SJD40" s="116"/>
      <c r="SJE40" s="85" t="s">
        <v>141</v>
      </c>
      <c r="SJF40" s="116"/>
      <c r="SJG40" s="116"/>
      <c r="SJH40" s="116"/>
      <c r="SJI40" s="85" t="s">
        <v>141</v>
      </c>
      <c r="SJJ40" s="116"/>
      <c r="SJK40" s="116"/>
      <c r="SJL40" s="116"/>
      <c r="SJM40" s="85" t="s">
        <v>141</v>
      </c>
      <c r="SJN40" s="116"/>
      <c r="SJO40" s="116"/>
      <c r="SJP40" s="116"/>
      <c r="SJQ40" s="85" t="s">
        <v>141</v>
      </c>
      <c r="SJR40" s="116"/>
      <c r="SJS40" s="116"/>
      <c r="SJT40" s="116"/>
      <c r="SJU40" s="85" t="s">
        <v>141</v>
      </c>
      <c r="SJV40" s="116"/>
      <c r="SJW40" s="116"/>
      <c r="SJX40" s="116"/>
      <c r="SJY40" s="85" t="s">
        <v>141</v>
      </c>
      <c r="SJZ40" s="116"/>
      <c r="SKA40" s="116"/>
      <c r="SKB40" s="116"/>
      <c r="SKC40" s="85" t="s">
        <v>141</v>
      </c>
      <c r="SKD40" s="116"/>
      <c r="SKE40" s="116"/>
      <c r="SKF40" s="116"/>
      <c r="SKG40" s="85" t="s">
        <v>141</v>
      </c>
      <c r="SKH40" s="116"/>
      <c r="SKI40" s="116"/>
      <c r="SKJ40" s="116"/>
      <c r="SKK40" s="85" t="s">
        <v>141</v>
      </c>
      <c r="SKL40" s="116"/>
      <c r="SKM40" s="116"/>
      <c r="SKN40" s="116"/>
      <c r="SKO40" s="85" t="s">
        <v>141</v>
      </c>
      <c r="SKP40" s="116"/>
      <c r="SKQ40" s="116"/>
      <c r="SKR40" s="116"/>
      <c r="SKS40" s="85" t="s">
        <v>141</v>
      </c>
      <c r="SKT40" s="116"/>
      <c r="SKU40" s="116"/>
      <c r="SKV40" s="116"/>
      <c r="SKW40" s="85" t="s">
        <v>141</v>
      </c>
      <c r="SKX40" s="116"/>
      <c r="SKY40" s="116"/>
      <c r="SKZ40" s="116"/>
      <c r="SLA40" s="85" t="s">
        <v>141</v>
      </c>
      <c r="SLB40" s="116"/>
      <c r="SLC40" s="116"/>
      <c r="SLD40" s="116"/>
      <c r="SLE40" s="85" t="s">
        <v>141</v>
      </c>
      <c r="SLF40" s="116"/>
      <c r="SLG40" s="116"/>
      <c r="SLH40" s="116"/>
      <c r="SLI40" s="85" t="s">
        <v>141</v>
      </c>
      <c r="SLJ40" s="116"/>
      <c r="SLK40" s="116"/>
      <c r="SLL40" s="116"/>
      <c r="SLM40" s="85" t="s">
        <v>141</v>
      </c>
      <c r="SLN40" s="116"/>
      <c r="SLO40" s="116"/>
      <c r="SLP40" s="116"/>
      <c r="SLQ40" s="85" t="s">
        <v>141</v>
      </c>
      <c r="SLR40" s="116"/>
      <c r="SLS40" s="116"/>
      <c r="SLT40" s="116"/>
      <c r="SLU40" s="85" t="s">
        <v>141</v>
      </c>
      <c r="SLV40" s="116"/>
      <c r="SLW40" s="116"/>
      <c r="SLX40" s="116"/>
      <c r="SLY40" s="85" t="s">
        <v>141</v>
      </c>
      <c r="SLZ40" s="116"/>
      <c r="SMA40" s="116"/>
      <c r="SMB40" s="116"/>
      <c r="SMC40" s="85" t="s">
        <v>141</v>
      </c>
      <c r="SMD40" s="116"/>
      <c r="SME40" s="116"/>
      <c r="SMF40" s="116"/>
      <c r="SMG40" s="85" t="s">
        <v>141</v>
      </c>
      <c r="SMH40" s="116"/>
      <c r="SMI40" s="116"/>
      <c r="SMJ40" s="116"/>
      <c r="SMK40" s="85" t="s">
        <v>141</v>
      </c>
      <c r="SML40" s="116"/>
      <c r="SMM40" s="116"/>
      <c r="SMN40" s="116"/>
      <c r="SMO40" s="85" t="s">
        <v>141</v>
      </c>
      <c r="SMP40" s="116"/>
      <c r="SMQ40" s="116"/>
      <c r="SMR40" s="116"/>
      <c r="SMS40" s="85" t="s">
        <v>141</v>
      </c>
      <c r="SMT40" s="116"/>
      <c r="SMU40" s="116"/>
      <c r="SMV40" s="116"/>
      <c r="SMW40" s="85" t="s">
        <v>141</v>
      </c>
      <c r="SMX40" s="116"/>
      <c r="SMY40" s="116"/>
      <c r="SMZ40" s="116"/>
      <c r="SNA40" s="85" t="s">
        <v>141</v>
      </c>
      <c r="SNB40" s="116"/>
      <c r="SNC40" s="116"/>
      <c r="SND40" s="116"/>
      <c r="SNE40" s="85" t="s">
        <v>141</v>
      </c>
      <c r="SNF40" s="116"/>
      <c r="SNG40" s="116"/>
      <c r="SNH40" s="116"/>
      <c r="SNI40" s="85" t="s">
        <v>141</v>
      </c>
      <c r="SNJ40" s="116"/>
      <c r="SNK40" s="116"/>
      <c r="SNL40" s="116"/>
      <c r="SNM40" s="85" t="s">
        <v>141</v>
      </c>
      <c r="SNN40" s="116"/>
      <c r="SNO40" s="116"/>
      <c r="SNP40" s="116"/>
      <c r="SNQ40" s="85" t="s">
        <v>141</v>
      </c>
      <c r="SNR40" s="116"/>
      <c r="SNS40" s="116"/>
      <c r="SNT40" s="116"/>
      <c r="SNU40" s="85" t="s">
        <v>141</v>
      </c>
      <c r="SNV40" s="116"/>
      <c r="SNW40" s="116"/>
      <c r="SNX40" s="116"/>
      <c r="SNY40" s="85" t="s">
        <v>141</v>
      </c>
      <c r="SNZ40" s="116"/>
      <c r="SOA40" s="116"/>
      <c r="SOB40" s="116"/>
      <c r="SOC40" s="85" t="s">
        <v>141</v>
      </c>
      <c r="SOD40" s="116"/>
      <c r="SOE40" s="116"/>
      <c r="SOF40" s="116"/>
      <c r="SOG40" s="85" t="s">
        <v>141</v>
      </c>
      <c r="SOH40" s="116"/>
      <c r="SOI40" s="116"/>
      <c r="SOJ40" s="116"/>
      <c r="SOK40" s="85" t="s">
        <v>141</v>
      </c>
      <c r="SOL40" s="116"/>
      <c r="SOM40" s="116"/>
      <c r="SON40" s="116"/>
      <c r="SOO40" s="85" t="s">
        <v>141</v>
      </c>
      <c r="SOP40" s="116"/>
      <c r="SOQ40" s="116"/>
      <c r="SOR40" s="116"/>
      <c r="SOS40" s="85" t="s">
        <v>141</v>
      </c>
      <c r="SOT40" s="116"/>
      <c r="SOU40" s="116"/>
      <c r="SOV40" s="116"/>
      <c r="SOW40" s="85" t="s">
        <v>141</v>
      </c>
      <c r="SOX40" s="116"/>
      <c r="SOY40" s="116"/>
      <c r="SOZ40" s="116"/>
      <c r="SPA40" s="85" t="s">
        <v>141</v>
      </c>
      <c r="SPB40" s="116"/>
      <c r="SPC40" s="116"/>
      <c r="SPD40" s="116"/>
      <c r="SPE40" s="85" t="s">
        <v>141</v>
      </c>
      <c r="SPF40" s="116"/>
      <c r="SPG40" s="116"/>
      <c r="SPH40" s="116"/>
      <c r="SPI40" s="85" t="s">
        <v>141</v>
      </c>
      <c r="SPJ40" s="116"/>
      <c r="SPK40" s="116"/>
      <c r="SPL40" s="116"/>
      <c r="SPM40" s="85" t="s">
        <v>141</v>
      </c>
      <c r="SPN40" s="116"/>
      <c r="SPO40" s="116"/>
      <c r="SPP40" s="116"/>
      <c r="SPQ40" s="85" t="s">
        <v>141</v>
      </c>
      <c r="SPR40" s="116"/>
      <c r="SPS40" s="116"/>
      <c r="SPT40" s="116"/>
      <c r="SPU40" s="85" t="s">
        <v>141</v>
      </c>
      <c r="SPV40" s="116"/>
      <c r="SPW40" s="116"/>
      <c r="SPX40" s="116"/>
      <c r="SPY40" s="85" t="s">
        <v>141</v>
      </c>
      <c r="SPZ40" s="116"/>
      <c r="SQA40" s="116"/>
      <c r="SQB40" s="116"/>
      <c r="SQC40" s="85" t="s">
        <v>141</v>
      </c>
      <c r="SQD40" s="116"/>
      <c r="SQE40" s="116"/>
      <c r="SQF40" s="116"/>
      <c r="SQG40" s="85" t="s">
        <v>141</v>
      </c>
      <c r="SQH40" s="116"/>
      <c r="SQI40" s="116"/>
      <c r="SQJ40" s="116"/>
      <c r="SQK40" s="85" t="s">
        <v>141</v>
      </c>
      <c r="SQL40" s="116"/>
      <c r="SQM40" s="116"/>
      <c r="SQN40" s="116"/>
      <c r="SQO40" s="85" t="s">
        <v>141</v>
      </c>
      <c r="SQP40" s="116"/>
      <c r="SQQ40" s="116"/>
      <c r="SQR40" s="116"/>
      <c r="SQS40" s="85" t="s">
        <v>141</v>
      </c>
      <c r="SQT40" s="116"/>
      <c r="SQU40" s="116"/>
      <c r="SQV40" s="116"/>
      <c r="SQW40" s="85" t="s">
        <v>141</v>
      </c>
      <c r="SQX40" s="116"/>
      <c r="SQY40" s="116"/>
      <c r="SQZ40" s="116"/>
      <c r="SRA40" s="85" t="s">
        <v>141</v>
      </c>
      <c r="SRB40" s="116"/>
      <c r="SRC40" s="116"/>
      <c r="SRD40" s="116"/>
      <c r="SRE40" s="85" t="s">
        <v>141</v>
      </c>
      <c r="SRF40" s="116"/>
      <c r="SRG40" s="116"/>
      <c r="SRH40" s="116"/>
      <c r="SRI40" s="85" t="s">
        <v>141</v>
      </c>
      <c r="SRJ40" s="116"/>
      <c r="SRK40" s="116"/>
      <c r="SRL40" s="116"/>
      <c r="SRM40" s="85" t="s">
        <v>141</v>
      </c>
      <c r="SRN40" s="116"/>
      <c r="SRO40" s="116"/>
      <c r="SRP40" s="116"/>
      <c r="SRQ40" s="85" t="s">
        <v>141</v>
      </c>
      <c r="SRR40" s="116"/>
      <c r="SRS40" s="116"/>
      <c r="SRT40" s="116"/>
      <c r="SRU40" s="85" t="s">
        <v>141</v>
      </c>
      <c r="SRV40" s="116"/>
      <c r="SRW40" s="116"/>
      <c r="SRX40" s="116"/>
      <c r="SRY40" s="85" t="s">
        <v>141</v>
      </c>
      <c r="SRZ40" s="116"/>
      <c r="SSA40" s="116"/>
      <c r="SSB40" s="116"/>
      <c r="SSC40" s="85" t="s">
        <v>141</v>
      </c>
      <c r="SSD40" s="116"/>
      <c r="SSE40" s="116"/>
      <c r="SSF40" s="116"/>
      <c r="SSG40" s="85" t="s">
        <v>141</v>
      </c>
      <c r="SSH40" s="116"/>
      <c r="SSI40" s="116"/>
      <c r="SSJ40" s="116"/>
      <c r="SSK40" s="85" t="s">
        <v>141</v>
      </c>
      <c r="SSL40" s="116"/>
      <c r="SSM40" s="116"/>
      <c r="SSN40" s="116"/>
      <c r="SSO40" s="85" t="s">
        <v>141</v>
      </c>
      <c r="SSP40" s="116"/>
      <c r="SSQ40" s="116"/>
      <c r="SSR40" s="116"/>
      <c r="SSS40" s="85" t="s">
        <v>141</v>
      </c>
      <c r="SST40" s="116"/>
      <c r="SSU40" s="116"/>
      <c r="SSV40" s="116"/>
      <c r="SSW40" s="85" t="s">
        <v>141</v>
      </c>
      <c r="SSX40" s="116"/>
      <c r="SSY40" s="116"/>
      <c r="SSZ40" s="116"/>
      <c r="STA40" s="85" t="s">
        <v>141</v>
      </c>
      <c r="STB40" s="116"/>
      <c r="STC40" s="116"/>
      <c r="STD40" s="116"/>
      <c r="STE40" s="85" t="s">
        <v>141</v>
      </c>
      <c r="STF40" s="116"/>
      <c r="STG40" s="116"/>
      <c r="STH40" s="116"/>
      <c r="STI40" s="85" t="s">
        <v>141</v>
      </c>
      <c r="STJ40" s="116"/>
      <c r="STK40" s="116"/>
      <c r="STL40" s="116"/>
      <c r="STM40" s="85" t="s">
        <v>141</v>
      </c>
      <c r="STN40" s="116"/>
      <c r="STO40" s="116"/>
      <c r="STP40" s="116"/>
      <c r="STQ40" s="85" t="s">
        <v>141</v>
      </c>
      <c r="STR40" s="116"/>
      <c r="STS40" s="116"/>
      <c r="STT40" s="116"/>
      <c r="STU40" s="85" t="s">
        <v>141</v>
      </c>
      <c r="STV40" s="116"/>
      <c r="STW40" s="116"/>
      <c r="STX40" s="116"/>
      <c r="STY40" s="85" t="s">
        <v>141</v>
      </c>
      <c r="STZ40" s="116"/>
      <c r="SUA40" s="116"/>
      <c r="SUB40" s="116"/>
      <c r="SUC40" s="85" t="s">
        <v>141</v>
      </c>
      <c r="SUD40" s="116"/>
      <c r="SUE40" s="116"/>
      <c r="SUF40" s="116"/>
      <c r="SUG40" s="85" t="s">
        <v>141</v>
      </c>
      <c r="SUH40" s="116"/>
      <c r="SUI40" s="116"/>
      <c r="SUJ40" s="116"/>
      <c r="SUK40" s="85" t="s">
        <v>141</v>
      </c>
      <c r="SUL40" s="116"/>
      <c r="SUM40" s="116"/>
      <c r="SUN40" s="116"/>
      <c r="SUO40" s="85" t="s">
        <v>141</v>
      </c>
      <c r="SUP40" s="116"/>
      <c r="SUQ40" s="116"/>
      <c r="SUR40" s="116"/>
      <c r="SUS40" s="85" t="s">
        <v>141</v>
      </c>
      <c r="SUT40" s="116"/>
      <c r="SUU40" s="116"/>
      <c r="SUV40" s="116"/>
      <c r="SUW40" s="85" t="s">
        <v>141</v>
      </c>
      <c r="SUX40" s="116"/>
      <c r="SUY40" s="116"/>
      <c r="SUZ40" s="116"/>
      <c r="SVA40" s="85" t="s">
        <v>141</v>
      </c>
      <c r="SVB40" s="116"/>
      <c r="SVC40" s="116"/>
      <c r="SVD40" s="116"/>
      <c r="SVE40" s="85" t="s">
        <v>141</v>
      </c>
      <c r="SVF40" s="116"/>
      <c r="SVG40" s="116"/>
      <c r="SVH40" s="116"/>
      <c r="SVI40" s="85" t="s">
        <v>141</v>
      </c>
      <c r="SVJ40" s="116"/>
      <c r="SVK40" s="116"/>
      <c r="SVL40" s="116"/>
      <c r="SVM40" s="85" t="s">
        <v>141</v>
      </c>
      <c r="SVN40" s="116"/>
      <c r="SVO40" s="116"/>
      <c r="SVP40" s="116"/>
      <c r="SVQ40" s="85" t="s">
        <v>141</v>
      </c>
      <c r="SVR40" s="116"/>
      <c r="SVS40" s="116"/>
      <c r="SVT40" s="116"/>
      <c r="SVU40" s="85" t="s">
        <v>141</v>
      </c>
      <c r="SVV40" s="116"/>
      <c r="SVW40" s="116"/>
      <c r="SVX40" s="116"/>
      <c r="SVY40" s="85" t="s">
        <v>141</v>
      </c>
      <c r="SVZ40" s="116"/>
      <c r="SWA40" s="116"/>
      <c r="SWB40" s="116"/>
      <c r="SWC40" s="85" t="s">
        <v>141</v>
      </c>
      <c r="SWD40" s="116"/>
      <c r="SWE40" s="116"/>
      <c r="SWF40" s="116"/>
      <c r="SWG40" s="85" t="s">
        <v>141</v>
      </c>
      <c r="SWH40" s="116"/>
      <c r="SWI40" s="116"/>
      <c r="SWJ40" s="116"/>
      <c r="SWK40" s="85" t="s">
        <v>141</v>
      </c>
      <c r="SWL40" s="116"/>
      <c r="SWM40" s="116"/>
      <c r="SWN40" s="116"/>
      <c r="SWO40" s="85" t="s">
        <v>141</v>
      </c>
      <c r="SWP40" s="116"/>
      <c r="SWQ40" s="116"/>
      <c r="SWR40" s="116"/>
      <c r="SWS40" s="85" t="s">
        <v>141</v>
      </c>
      <c r="SWT40" s="116"/>
      <c r="SWU40" s="116"/>
      <c r="SWV40" s="116"/>
      <c r="SWW40" s="85" t="s">
        <v>141</v>
      </c>
      <c r="SWX40" s="116"/>
      <c r="SWY40" s="116"/>
      <c r="SWZ40" s="116"/>
      <c r="SXA40" s="85" t="s">
        <v>141</v>
      </c>
      <c r="SXB40" s="116"/>
      <c r="SXC40" s="116"/>
      <c r="SXD40" s="116"/>
      <c r="SXE40" s="85" t="s">
        <v>141</v>
      </c>
      <c r="SXF40" s="116"/>
      <c r="SXG40" s="116"/>
      <c r="SXH40" s="116"/>
      <c r="SXI40" s="85" t="s">
        <v>141</v>
      </c>
      <c r="SXJ40" s="116"/>
      <c r="SXK40" s="116"/>
      <c r="SXL40" s="116"/>
      <c r="SXM40" s="85" t="s">
        <v>141</v>
      </c>
      <c r="SXN40" s="116"/>
      <c r="SXO40" s="116"/>
      <c r="SXP40" s="116"/>
      <c r="SXQ40" s="85" t="s">
        <v>141</v>
      </c>
      <c r="SXR40" s="116"/>
      <c r="SXS40" s="116"/>
      <c r="SXT40" s="116"/>
      <c r="SXU40" s="85" t="s">
        <v>141</v>
      </c>
      <c r="SXV40" s="116"/>
      <c r="SXW40" s="116"/>
      <c r="SXX40" s="116"/>
      <c r="SXY40" s="85" t="s">
        <v>141</v>
      </c>
      <c r="SXZ40" s="116"/>
      <c r="SYA40" s="116"/>
      <c r="SYB40" s="116"/>
      <c r="SYC40" s="85" t="s">
        <v>141</v>
      </c>
      <c r="SYD40" s="116"/>
      <c r="SYE40" s="116"/>
      <c r="SYF40" s="116"/>
      <c r="SYG40" s="85" t="s">
        <v>141</v>
      </c>
      <c r="SYH40" s="116"/>
      <c r="SYI40" s="116"/>
      <c r="SYJ40" s="116"/>
      <c r="SYK40" s="85" t="s">
        <v>141</v>
      </c>
      <c r="SYL40" s="116"/>
      <c r="SYM40" s="116"/>
      <c r="SYN40" s="116"/>
      <c r="SYO40" s="85" t="s">
        <v>141</v>
      </c>
      <c r="SYP40" s="116"/>
      <c r="SYQ40" s="116"/>
      <c r="SYR40" s="116"/>
      <c r="SYS40" s="85" t="s">
        <v>141</v>
      </c>
      <c r="SYT40" s="116"/>
      <c r="SYU40" s="116"/>
      <c r="SYV40" s="116"/>
      <c r="SYW40" s="85" t="s">
        <v>141</v>
      </c>
      <c r="SYX40" s="116"/>
      <c r="SYY40" s="116"/>
      <c r="SYZ40" s="116"/>
      <c r="SZA40" s="85" t="s">
        <v>141</v>
      </c>
      <c r="SZB40" s="116"/>
      <c r="SZC40" s="116"/>
      <c r="SZD40" s="116"/>
      <c r="SZE40" s="85" t="s">
        <v>141</v>
      </c>
      <c r="SZF40" s="116"/>
      <c r="SZG40" s="116"/>
      <c r="SZH40" s="116"/>
      <c r="SZI40" s="85" t="s">
        <v>141</v>
      </c>
      <c r="SZJ40" s="116"/>
      <c r="SZK40" s="116"/>
      <c r="SZL40" s="116"/>
      <c r="SZM40" s="85" t="s">
        <v>141</v>
      </c>
      <c r="SZN40" s="116"/>
      <c r="SZO40" s="116"/>
      <c r="SZP40" s="116"/>
      <c r="SZQ40" s="85" t="s">
        <v>141</v>
      </c>
      <c r="SZR40" s="116"/>
      <c r="SZS40" s="116"/>
      <c r="SZT40" s="116"/>
      <c r="SZU40" s="85" t="s">
        <v>141</v>
      </c>
      <c r="SZV40" s="116"/>
      <c r="SZW40" s="116"/>
      <c r="SZX40" s="116"/>
      <c r="SZY40" s="85" t="s">
        <v>141</v>
      </c>
      <c r="SZZ40" s="116"/>
      <c r="TAA40" s="116"/>
      <c r="TAB40" s="116"/>
      <c r="TAC40" s="85" t="s">
        <v>141</v>
      </c>
      <c r="TAD40" s="116"/>
      <c r="TAE40" s="116"/>
      <c r="TAF40" s="116"/>
      <c r="TAG40" s="85" t="s">
        <v>141</v>
      </c>
      <c r="TAH40" s="116"/>
      <c r="TAI40" s="116"/>
      <c r="TAJ40" s="116"/>
      <c r="TAK40" s="85" t="s">
        <v>141</v>
      </c>
      <c r="TAL40" s="116"/>
      <c r="TAM40" s="116"/>
      <c r="TAN40" s="116"/>
      <c r="TAO40" s="85" t="s">
        <v>141</v>
      </c>
      <c r="TAP40" s="116"/>
      <c r="TAQ40" s="116"/>
      <c r="TAR40" s="116"/>
      <c r="TAS40" s="85" t="s">
        <v>141</v>
      </c>
      <c r="TAT40" s="116"/>
      <c r="TAU40" s="116"/>
      <c r="TAV40" s="116"/>
      <c r="TAW40" s="85" t="s">
        <v>141</v>
      </c>
      <c r="TAX40" s="116"/>
      <c r="TAY40" s="116"/>
      <c r="TAZ40" s="116"/>
      <c r="TBA40" s="85" t="s">
        <v>141</v>
      </c>
      <c r="TBB40" s="116"/>
      <c r="TBC40" s="116"/>
      <c r="TBD40" s="116"/>
      <c r="TBE40" s="85" t="s">
        <v>141</v>
      </c>
      <c r="TBF40" s="116"/>
      <c r="TBG40" s="116"/>
      <c r="TBH40" s="116"/>
      <c r="TBI40" s="85" t="s">
        <v>141</v>
      </c>
      <c r="TBJ40" s="116"/>
      <c r="TBK40" s="116"/>
      <c r="TBL40" s="116"/>
      <c r="TBM40" s="85" t="s">
        <v>141</v>
      </c>
      <c r="TBN40" s="116"/>
      <c r="TBO40" s="116"/>
      <c r="TBP40" s="116"/>
      <c r="TBQ40" s="85" t="s">
        <v>141</v>
      </c>
      <c r="TBR40" s="116"/>
      <c r="TBS40" s="116"/>
      <c r="TBT40" s="116"/>
      <c r="TBU40" s="85" t="s">
        <v>141</v>
      </c>
      <c r="TBV40" s="116"/>
      <c r="TBW40" s="116"/>
      <c r="TBX40" s="116"/>
      <c r="TBY40" s="85" t="s">
        <v>141</v>
      </c>
      <c r="TBZ40" s="116"/>
      <c r="TCA40" s="116"/>
      <c r="TCB40" s="116"/>
      <c r="TCC40" s="85" t="s">
        <v>141</v>
      </c>
      <c r="TCD40" s="116"/>
      <c r="TCE40" s="116"/>
      <c r="TCF40" s="116"/>
      <c r="TCG40" s="85" t="s">
        <v>141</v>
      </c>
      <c r="TCH40" s="116"/>
      <c r="TCI40" s="116"/>
      <c r="TCJ40" s="116"/>
      <c r="TCK40" s="85" t="s">
        <v>141</v>
      </c>
      <c r="TCL40" s="116"/>
      <c r="TCM40" s="116"/>
      <c r="TCN40" s="116"/>
      <c r="TCO40" s="85" t="s">
        <v>141</v>
      </c>
      <c r="TCP40" s="116"/>
      <c r="TCQ40" s="116"/>
      <c r="TCR40" s="116"/>
      <c r="TCS40" s="85" t="s">
        <v>141</v>
      </c>
      <c r="TCT40" s="116"/>
      <c r="TCU40" s="116"/>
      <c r="TCV40" s="116"/>
      <c r="TCW40" s="85" t="s">
        <v>141</v>
      </c>
      <c r="TCX40" s="116"/>
      <c r="TCY40" s="116"/>
      <c r="TCZ40" s="116"/>
      <c r="TDA40" s="85" t="s">
        <v>141</v>
      </c>
      <c r="TDB40" s="116"/>
      <c r="TDC40" s="116"/>
      <c r="TDD40" s="116"/>
      <c r="TDE40" s="85" t="s">
        <v>141</v>
      </c>
      <c r="TDF40" s="116"/>
      <c r="TDG40" s="116"/>
      <c r="TDH40" s="116"/>
      <c r="TDI40" s="85" t="s">
        <v>141</v>
      </c>
      <c r="TDJ40" s="116"/>
      <c r="TDK40" s="116"/>
      <c r="TDL40" s="116"/>
      <c r="TDM40" s="85" t="s">
        <v>141</v>
      </c>
      <c r="TDN40" s="116"/>
      <c r="TDO40" s="116"/>
      <c r="TDP40" s="116"/>
      <c r="TDQ40" s="85" t="s">
        <v>141</v>
      </c>
      <c r="TDR40" s="116"/>
      <c r="TDS40" s="116"/>
      <c r="TDT40" s="116"/>
      <c r="TDU40" s="85" t="s">
        <v>141</v>
      </c>
      <c r="TDV40" s="116"/>
      <c r="TDW40" s="116"/>
      <c r="TDX40" s="116"/>
      <c r="TDY40" s="85" t="s">
        <v>141</v>
      </c>
      <c r="TDZ40" s="116"/>
      <c r="TEA40" s="116"/>
      <c r="TEB40" s="116"/>
      <c r="TEC40" s="85" t="s">
        <v>141</v>
      </c>
      <c r="TED40" s="116"/>
      <c r="TEE40" s="116"/>
      <c r="TEF40" s="116"/>
      <c r="TEG40" s="85" t="s">
        <v>141</v>
      </c>
      <c r="TEH40" s="116"/>
      <c r="TEI40" s="116"/>
      <c r="TEJ40" s="116"/>
      <c r="TEK40" s="85" t="s">
        <v>141</v>
      </c>
      <c r="TEL40" s="116"/>
      <c r="TEM40" s="116"/>
      <c r="TEN40" s="116"/>
      <c r="TEO40" s="85" t="s">
        <v>141</v>
      </c>
      <c r="TEP40" s="116"/>
      <c r="TEQ40" s="116"/>
      <c r="TER40" s="116"/>
      <c r="TES40" s="85" t="s">
        <v>141</v>
      </c>
      <c r="TET40" s="116"/>
      <c r="TEU40" s="116"/>
      <c r="TEV40" s="116"/>
      <c r="TEW40" s="85" t="s">
        <v>141</v>
      </c>
      <c r="TEX40" s="116"/>
      <c r="TEY40" s="116"/>
      <c r="TEZ40" s="116"/>
      <c r="TFA40" s="85" t="s">
        <v>141</v>
      </c>
      <c r="TFB40" s="116"/>
      <c r="TFC40" s="116"/>
      <c r="TFD40" s="116"/>
      <c r="TFE40" s="85" t="s">
        <v>141</v>
      </c>
      <c r="TFF40" s="116"/>
      <c r="TFG40" s="116"/>
      <c r="TFH40" s="116"/>
      <c r="TFI40" s="85" t="s">
        <v>141</v>
      </c>
      <c r="TFJ40" s="116"/>
      <c r="TFK40" s="116"/>
      <c r="TFL40" s="116"/>
      <c r="TFM40" s="85" t="s">
        <v>141</v>
      </c>
      <c r="TFN40" s="116"/>
      <c r="TFO40" s="116"/>
      <c r="TFP40" s="116"/>
      <c r="TFQ40" s="85" t="s">
        <v>141</v>
      </c>
      <c r="TFR40" s="116"/>
      <c r="TFS40" s="116"/>
      <c r="TFT40" s="116"/>
      <c r="TFU40" s="85" t="s">
        <v>141</v>
      </c>
      <c r="TFV40" s="116"/>
      <c r="TFW40" s="116"/>
      <c r="TFX40" s="116"/>
      <c r="TFY40" s="85" t="s">
        <v>141</v>
      </c>
      <c r="TFZ40" s="116"/>
      <c r="TGA40" s="116"/>
      <c r="TGB40" s="116"/>
      <c r="TGC40" s="85" t="s">
        <v>141</v>
      </c>
      <c r="TGD40" s="116"/>
      <c r="TGE40" s="116"/>
      <c r="TGF40" s="116"/>
      <c r="TGG40" s="85" t="s">
        <v>141</v>
      </c>
      <c r="TGH40" s="116"/>
      <c r="TGI40" s="116"/>
      <c r="TGJ40" s="116"/>
      <c r="TGK40" s="85" t="s">
        <v>141</v>
      </c>
      <c r="TGL40" s="116"/>
      <c r="TGM40" s="116"/>
      <c r="TGN40" s="116"/>
      <c r="TGO40" s="85" t="s">
        <v>141</v>
      </c>
      <c r="TGP40" s="116"/>
      <c r="TGQ40" s="116"/>
      <c r="TGR40" s="116"/>
      <c r="TGS40" s="85" t="s">
        <v>141</v>
      </c>
      <c r="TGT40" s="116"/>
      <c r="TGU40" s="116"/>
      <c r="TGV40" s="116"/>
      <c r="TGW40" s="85" t="s">
        <v>141</v>
      </c>
      <c r="TGX40" s="116"/>
      <c r="TGY40" s="116"/>
      <c r="TGZ40" s="116"/>
      <c r="THA40" s="85" t="s">
        <v>141</v>
      </c>
      <c r="THB40" s="116"/>
      <c r="THC40" s="116"/>
      <c r="THD40" s="116"/>
      <c r="THE40" s="85" t="s">
        <v>141</v>
      </c>
      <c r="THF40" s="116"/>
      <c r="THG40" s="116"/>
      <c r="THH40" s="116"/>
      <c r="THI40" s="85" t="s">
        <v>141</v>
      </c>
      <c r="THJ40" s="116"/>
      <c r="THK40" s="116"/>
      <c r="THL40" s="116"/>
      <c r="THM40" s="85" t="s">
        <v>141</v>
      </c>
      <c r="THN40" s="116"/>
      <c r="THO40" s="116"/>
      <c r="THP40" s="116"/>
      <c r="THQ40" s="85" t="s">
        <v>141</v>
      </c>
      <c r="THR40" s="116"/>
      <c r="THS40" s="116"/>
      <c r="THT40" s="116"/>
      <c r="THU40" s="85" t="s">
        <v>141</v>
      </c>
      <c r="THV40" s="116"/>
      <c r="THW40" s="116"/>
      <c r="THX40" s="116"/>
      <c r="THY40" s="85" t="s">
        <v>141</v>
      </c>
      <c r="THZ40" s="116"/>
      <c r="TIA40" s="116"/>
      <c r="TIB40" s="116"/>
      <c r="TIC40" s="85" t="s">
        <v>141</v>
      </c>
      <c r="TID40" s="116"/>
      <c r="TIE40" s="116"/>
      <c r="TIF40" s="116"/>
      <c r="TIG40" s="85" t="s">
        <v>141</v>
      </c>
      <c r="TIH40" s="116"/>
      <c r="TII40" s="116"/>
      <c r="TIJ40" s="116"/>
      <c r="TIK40" s="85" t="s">
        <v>141</v>
      </c>
      <c r="TIL40" s="116"/>
      <c r="TIM40" s="116"/>
      <c r="TIN40" s="116"/>
      <c r="TIO40" s="85" t="s">
        <v>141</v>
      </c>
      <c r="TIP40" s="116"/>
      <c r="TIQ40" s="116"/>
      <c r="TIR40" s="116"/>
      <c r="TIS40" s="85" t="s">
        <v>141</v>
      </c>
      <c r="TIT40" s="116"/>
      <c r="TIU40" s="116"/>
      <c r="TIV40" s="116"/>
      <c r="TIW40" s="85" t="s">
        <v>141</v>
      </c>
      <c r="TIX40" s="116"/>
      <c r="TIY40" s="116"/>
      <c r="TIZ40" s="116"/>
      <c r="TJA40" s="85" t="s">
        <v>141</v>
      </c>
      <c r="TJB40" s="116"/>
      <c r="TJC40" s="116"/>
      <c r="TJD40" s="116"/>
      <c r="TJE40" s="85" t="s">
        <v>141</v>
      </c>
      <c r="TJF40" s="116"/>
      <c r="TJG40" s="116"/>
      <c r="TJH40" s="116"/>
      <c r="TJI40" s="85" t="s">
        <v>141</v>
      </c>
      <c r="TJJ40" s="116"/>
      <c r="TJK40" s="116"/>
      <c r="TJL40" s="116"/>
      <c r="TJM40" s="85" t="s">
        <v>141</v>
      </c>
      <c r="TJN40" s="116"/>
      <c r="TJO40" s="116"/>
      <c r="TJP40" s="116"/>
      <c r="TJQ40" s="85" t="s">
        <v>141</v>
      </c>
      <c r="TJR40" s="116"/>
      <c r="TJS40" s="116"/>
      <c r="TJT40" s="116"/>
      <c r="TJU40" s="85" t="s">
        <v>141</v>
      </c>
      <c r="TJV40" s="116"/>
      <c r="TJW40" s="116"/>
      <c r="TJX40" s="116"/>
      <c r="TJY40" s="85" t="s">
        <v>141</v>
      </c>
      <c r="TJZ40" s="116"/>
      <c r="TKA40" s="116"/>
      <c r="TKB40" s="116"/>
      <c r="TKC40" s="85" t="s">
        <v>141</v>
      </c>
      <c r="TKD40" s="116"/>
      <c r="TKE40" s="116"/>
      <c r="TKF40" s="116"/>
      <c r="TKG40" s="85" t="s">
        <v>141</v>
      </c>
      <c r="TKH40" s="116"/>
      <c r="TKI40" s="116"/>
      <c r="TKJ40" s="116"/>
      <c r="TKK40" s="85" t="s">
        <v>141</v>
      </c>
      <c r="TKL40" s="116"/>
      <c r="TKM40" s="116"/>
      <c r="TKN40" s="116"/>
      <c r="TKO40" s="85" t="s">
        <v>141</v>
      </c>
      <c r="TKP40" s="116"/>
      <c r="TKQ40" s="116"/>
      <c r="TKR40" s="116"/>
      <c r="TKS40" s="85" t="s">
        <v>141</v>
      </c>
      <c r="TKT40" s="116"/>
      <c r="TKU40" s="116"/>
      <c r="TKV40" s="116"/>
      <c r="TKW40" s="85" t="s">
        <v>141</v>
      </c>
      <c r="TKX40" s="116"/>
      <c r="TKY40" s="116"/>
      <c r="TKZ40" s="116"/>
      <c r="TLA40" s="85" t="s">
        <v>141</v>
      </c>
      <c r="TLB40" s="116"/>
      <c r="TLC40" s="116"/>
      <c r="TLD40" s="116"/>
      <c r="TLE40" s="85" t="s">
        <v>141</v>
      </c>
      <c r="TLF40" s="116"/>
      <c r="TLG40" s="116"/>
      <c r="TLH40" s="116"/>
      <c r="TLI40" s="85" t="s">
        <v>141</v>
      </c>
      <c r="TLJ40" s="116"/>
      <c r="TLK40" s="116"/>
      <c r="TLL40" s="116"/>
      <c r="TLM40" s="85" t="s">
        <v>141</v>
      </c>
      <c r="TLN40" s="116"/>
      <c r="TLO40" s="116"/>
      <c r="TLP40" s="116"/>
      <c r="TLQ40" s="85" t="s">
        <v>141</v>
      </c>
      <c r="TLR40" s="116"/>
      <c r="TLS40" s="116"/>
      <c r="TLT40" s="116"/>
      <c r="TLU40" s="85" t="s">
        <v>141</v>
      </c>
      <c r="TLV40" s="116"/>
      <c r="TLW40" s="116"/>
      <c r="TLX40" s="116"/>
      <c r="TLY40" s="85" t="s">
        <v>141</v>
      </c>
      <c r="TLZ40" s="116"/>
      <c r="TMA40" s="116"/>
      <c r="TMB40" s="116"/>
      <c r="TMC40" s="85" t="s">
        <v>141</v>
      </c>
      <c r="TMD40" s="116"/>
      <c r="TME40" s="116"/>
      <c r="TMF40" s="116"/>
      <c r="TMG40" s="85" t="s">
        <v>141</v>
      </c>
      <c r="TMH40" s="116"/>
      <c r="TMI40" s="116"/>
      <c r="TMJ40" s="116"/>
      <c r="TMK40" s="85" t="s">
        <v>141</v>
      </c>
      <c r="TML40" s="116"/>
      <c r="TMM40" s="116"/>
      <c r="TMN40" s="116"/>
      <c r="TMO40" s="85" t="s">
        <v>141</v>
      </c>
      <c r="TMP40" s="116"/>
      <c r="TMQ40" s="116"/>
      <c r="TMR40" s="116"/>
      <c r="TMS40" s="85" t="s">
        <v>141</v>
      </c>
      <c r="TMT40" s="116"/>
      <c r="TMU40" s="116"/>
      <c r="TMV40" s="116"/>
      <c r="TMW40" s="85" t="s">
        <v>141</v>
      </c>
      <c r="TMX40" s="116"/>
      <c r="TMY40" s="116"/>
      <c r="TMZ40" s="116"/>
      <c r="TNA40" s="85" t="s">
        <v>141</v>
      </c>
      <c r="TNB40" s="116"/>
      <c r="TNC40" s="116"/>
      <c r="TND40" s="116"/>
      <c r="TNE40" s="85" t="s">
        <v>141</v>
      </c>
      <c r="TNF40" s="116"/>
      <c r="TNG40" s="116"/>
      <c r="TNH40" s="116"/>
      <c r="TNI40" s="85" t="s">
        <v>141</v>
      </c>
      <c r="TNJ40" s="116"/>
      <c r="TNK40" s="116"/>
      <c r="TNL40" s="116"/>
      <c r="TNM40" s="85" t="s">
        <v>141</v>
      </c>
      <c r="TNN40" s="116"/>
      <c r="TNO40" s="116"/>
      <c r="TNP40" s="116"/>
      <c r="TNQ40" s="85" t="s">
        <v>141</v>
      </c>
      <c r="TNR40" s="116"/>
      <c r="TNS40" s="116"/>
      <c r="TNT40" s="116"/>
      <c r="TNU40" s="85" t="s">
        <v>141</v>
      </c>
      <c r="TNV40" s="116"/>
      <c r="TNW40" s="116"/>
      <c r="TNX40" s="116"/>
      <c r="TNY40" s="85" t="s">
        <v>141</v>
      </c>
      <c r="TNZ40" s="116"/>
      <c r="TOA40" s="116"/>
      <c r="TOB40" s="116"/>
      <c r="TOC40" s="85" t="s">
        <v>141</v>
      </c>
      <c r="TOD40" s="116"/>
      <c r="TOE40" s="116"/>
      <c r="TOF40" s="116"/>
      <c r="TOG40" s="85" t="s">
        <v>141</v>
      </c>
      <c r="TOH40" s="116"/>
      <c r="TOI40" s="116"/>
      <c r="TOJ40" s="116"/>
      <c r="TOK40" s="85" t="s">
        <v>141</v>
      </c>
      <c r="TOL40" s="116"/>
      <c r="TOM40" s="116"/>
      <c r="TON40" s="116"/>
      <c r="TOO40" s="85" t="s">
        <v>141</v>
      </c>
      <c r="TOP40" s="116"/>
      <c r="TOQ40" s="116"/>
      <c r="TOR40" s="116"/>
      <c r="TOS40" s="85" t="s">
        <v>141</v>
      </c>
      <c r="TOT40" s="116"/>
      <c r="TOU40" s="116"/>
      <c r="TOV40" s="116"/>
      <c r="TOW40" s="85" t="s">
        <v>141</v>
      </c>
      <c r="TOX40" s="116"/>
      <c r="TOY40" s="116"/>
      <c r="TOZ40" s="116"/>
      <c r="TPA40" s="85" t="s">
        <v>141</v>
      </c>
      <c r="TPB40" s="116"/>
      <c r="TPC40" s="116"/>
      <c r="TPD40" s="116"/>
      <c r="TPE40" s="85" t="s">
        <v>141</v>
      </c>
      <c r="TPF40" s="116"/>
      <c r="TPG40" s="116"/>
      <c r="TPH40" s="116"/>
      <c r="TPI40" s="85" t="s">
        <v>141</v>
      </c>
      <c r="TPJ40" s="116"/>
      <c r="TPK40" s="116"/>
      <c r="TPL40" s="116"/>
      <c r="TPM40" s="85" t="s">
        <v>141</v>
      </c>
      <c r="TPN40" s="116"/>
      <c r="TPO40" s="116"/>
      <c r="TPP40" s="116"/>
      <c r="TPQ40" s="85" t="s">
        <v>141</v>
      </c>
      <c r="TPR40" s="116"/>
      <c r="TPS40" s="116"/>
      <c r="TPT40" s="116"/>
      <c r="TPU40" s="85" t="s">
        <v>141</v>
      </c>
      <c r="TPV40" s="116"/>
      <c r="TPW40" s="116"/>
      <c r="TPX40" s="116"/>
      <c r="TPY40" s="85" t="s">
        <v>141</v>
      </c>
      <c r="TPZ40" s="116"/>
      <c r="TQA40" s="116"/>
      <c r="TQB40" s="116"/>
      <c r="TQC40" s="85" t="s">
        <v>141</v>
      </c>
      <c r="TQD40" s="116"/>
      <c r="TQE40" s="116"/>
      <c r="TQF40" s="116"/>
      <c r="TQG40" s="85" t="s">
        <v>141</v>
      </c>
      <c r="TQH40" s="116"/>
      <c r="TQI40" s="116"/>
      <c r="TQJ40" s="116"/>
      <c r="TQK40" s="85" t="s">
        <v>141</v>
      </c>
      <c r="TQL40" s="116"/>
      <c r="TQM40" s="116"/>
      <c r="TQN40" s="116"/>
      <c r="TQO40" s="85" t="s">
        <v>141</v>
      </c>
      <c r="TQP40" s="116"/>
      <c r="TQQ40" s="116"/>
      <c r="TQR40" s="116"/>
      <c r="TQS40" s="85" t="s">
        <v>141</v>
      </c>
      <c r="TQT40" s="116"/>
      <c r="TQU40" s="116"/>
      <c r="TQV40" s="116"/>
      <c r="TQW40" s="85" t="s">
        <v>141</v>
      </c>
      <c r="TQX40" s="116"/>
      <c r="TQY40" s="116"/>
      <c r="TQZ40" s="116"/>
      <c r="TRA40" s="85" t="s">
        <v>141</v>
      </c>
      <c r="TRB40" s="116"/>
      <c r="TRC40" s="116"/>
      <c r="TRD40" s="116"/>
      <c r="TRE40" s="85" t="s">
        <v>141</v>
      </c>
      <c r="TRF40" s="116"/>
      <c r="TRG40" s="116"/>
      <c r="TRH40" s="116"/>
      <c r="TRI40" s="85" t="s">
        <v>141</v>
      </c>
      <c r="TRJ40" s="116"/>
      <c r="TRK40" s="116"/>
      <c r="TRL40" s="116"/>
      <c r="TRM40" s="85" t="s">
        <v>141</v>
      </c>
      <c r="TRN40" s="116"/>
      <c r="TRO40" s="116"/>
      <c r="TRP40" s="116"/>
      <c r="TRQ40" s="85" t="s">
        <v>141</v>
      </c>
      <c r="TRR40" s="116"/>
      <c r="TRS40" s="116"/>
      <c r="TRT40" s="116"/>
      <c r="TRU40" s="85" t="s">
        <v>141</v>
      </c>
      <c r="TRV40" s="116"/>
      <c r="TRW40" s="116"/>
      <c r="TRX40" s="116"/>
      <c r="TRY40" s="85" t="s">
        <v>141</v>
      </c>
      <c r="TRZ40" s="116"/>
      <c r="TSA40" s="116"/>
      <c r="TSB40" s="116"/>
      <c r="TSC40" s="85" t="s">
        <v>141</v>
      </c>
      <c r="TSD40" s="116"/>
      <c r="TSE40" s="116"/>
      <c r="TSF40" s="116"/>
      <c r="TSG40" s="85" t="s">
        <v>141</v>
      </c>
      <c r="TSH40" s="116"/>
      <c r="TSI40" s="116"/>
      <c r="TSJ40" s="116"/>
      <c r="TSK40" s="85" t="s">
        <v>141</v>
      </c>
      <c r="TSL40" s="116"/>
      <c r="TSM40" s="116"/>
      <c r="TSN40" s="116"/>
      <c r="TSO40" s="85" t="s">
        <v>141</v>
      </c>
      <c r="TSP40" s="116"/>
      <c r="TSQ40" s="116"/>
      <c r="TSR40" s="116"/>
      <c r="TSS40" s="85" t="s">
        <v>141</v>
      </c>
      <c r="TST40" s="116"/>
      <c r="TSU40" s="116"/>
      <c r="TSV40" s="116"/>
      <c r="TSW40" s="85" t="s">
        <v>141</v>
      </c>
      <c r="TSX40" s="116"/>
      <c r="TSY40" s="116"/>
      <c r="TSZ40" s="116"/>
      <c r="TTA40" s="85" t="s">
        <v>141</v>
      </c>
      <c r="TTB40" s="116"/>
      <c r="TTC40" s="116"/>
      <c r="TTD40" s="116"/>
      <c r="TTE40" s="85" t="s">
        <v>141</v>
      </c>
      <c r="TTF40" s="116"/>
      <c r="TTG40" s="116"/>
      <c r="TTH40" s="116"/>
      <c r="TTI40" s="85" t="s">
        <v>141</v>
      </c>
      <c r="TTJ40" s="116"/>
      <c r="TTK40" s="116"/>
      <c r="TTL40" s="116"/>
      <c r="TTM40" s="85" t="s">
        <v>141</v>
      </c>
      <c r="TTN40" s="116"/>
      <c r="TTO40" s="116"/>
      <c r="TTP40" s="116"/>
      <c r="TTQ40" s="85" t="s">
        <v>141</v>
      </c>
      <c r="TTR40" s="116"/>
      <c r="TTS40" s="116"/>
      <c r="TTT40" s="116"/>
      <c r="TTU40" s="85" t="s">
        <v>141</v>
      </c>
      <c r="TTV40" s="116"/>
      <c r="TTW40" s="116"/>
      <c r="TTX40" s="116"/>
      <c r="TTY40" s="85" t="s">
        <v>141</v>
      </c>
      <c r="TTZ40" s="116"/>
      <c r="TUA40" s="116"/>
      <c r="TUB40" s="116"/>
      <c r="TUC40" s="85" t="s">
        <v>141</v>
      </c>
      <c r="TUD40" s="116"/>
      <c r="TUE40" s="116"/>
      <c r="TUF40" s="116"/>
      <c r="TUG40" s="85" t="s">
        <v>141</v>
      </c>
      <c r="TUH40" s="116"/>
      <c r="TUI40" s="116"/>
      <c r="TUJ40" s="116"/>
      <c r="TUK40" s="85" t="s">
        <v>141</v>
      </c>
      <c r="TUL40" s="116"/>
      <c r="TUM40" s="116"/>
      <c r="TUN40" s="116"/>
      <c r="TUO40" s="85" t="s">
        <v>141</v>
      </c>
      <c r="TUP40" s="116"/>
      <c r="TUQ40" s="116"/>
      <c r="TUR40" s="116"/>
      <c r="TUS40" s="85" t="s">
        <v>141</v>
      </c>
      <c r="TUT40" s="116"/>
      <c r="TUU40" s="116"/>
      <c r="TUV40" s="116"/>
      <c r="TUW40" s="85" t="s">
        <v>141</v>
      </c>
      <c r="TUX40" s="116"/>
      <c r="TUY40" s="116"/>
      <c r="TUZ40" s="116"/>
      <c r="TVA40" s="85" t="s">
        <v>141</v>
      </c>
      <c r="TVB40" s="116"/>
      <c r="TVC40" s="116"/>
      <c r="TVD40" s="116"/>
      <c r="TVE40" s="85" t="s">
        <v>141</v>
      </c>
      <c r="TVF40" s="116"/>
      <c r="TVG40" s="116"/>
      <c r="TVH40" s="116"/>
      <c r="TVI40" s="85" t="s">
        <v>141</v>
      </c>
      <c r="TVJ40" s="116"/>
      <c r="TVK40" s="116"/>
      <c r="TVL40" s="116"/>
      <c r="TVM40" s="85" t="s">
        <v>141</v>
      </c>
      <c r="TVN40" s="116"/>
      <c r="TVO40" s="116"/>
      <c r="TVP40" s="116"/>
      <c r="TVQ40" s="85" t="s">
        <v>141</v>
      </c>
      <c r="TVR40" s="116"/>
      <c r="TVS40" s="116"/>
      <c r="TVT40" s="116"/>
      <c r="TVU40" s="85" t="s">
        <v>141</v>
      </c>
      <c r="TVV40" s="116"/>
      <c r="TVW40" s="116"/>
      <c r="TVX40" s="116"/>
      <c r="TVY40" s="85" t="s">
        <v>141</v>
      </c>
      <c r="TVZ40" s="116"/>
      <c r="TWA40" s="116"/>
      <c r="TWB40" s="116"/>
      <c r="TWC40" s="85" t="s">
        <v>141</v>
      </c>
      <c r="TWD40" s="116"/>
      <c r="TWE40" s="116"/>
      <c r="TWF40" s="116"/>
      <c r="TWG40" s="85" t="s">
        <v>141</v>
      </c>
      <c r="TWH40" s="116"/>
      <c r="TWI40" s="116"/>
      <c r="TWJ40" s="116"/>
      <c r="TWK40" s="85" t="s">
        <v>141</v>
      </c>
      <c r="TWL40" s="116"/>
      <c r="TWM40" s="116"/>
      <c r="TWN40" s="116"/>
      <c r="TWO40" s="85" t="s">
        <v>141</v>
      </c>
      <c r="TWP40" s="116"/>
      <c r="TWQ40" s="116"/>
      <c r="TWR40" s="116"/>
      <c r="TWS40" s="85" t="s">
        <v>141</v>
      </c>
      <c r="TWT40" s="116"/>
      <c r="TWU40" s="116"/>
      <c r="TWV40" s="116"/>
      <c r="TWW40" s="85" t="s">
        <v>141</v>
      </c>
      <c r="TWX40" s="116"/>
      <c r="TWY40" s="116"/>
      <c r="TWZ40" s="116"/>
      <c r="TXA40" s="85" t="s">
        <v>141</v>
      </c>
      <c r="TXB40" s="116"/>
      <c r="TXC40" s="116"/>
      <c r="TXD40" s="116"/>
      <c r="TXE40" s="85" t="s">
        <v>141</v>
      </c>
      <c r="TXF40" s="116"/>
      <c r="TXG40" s="116"/>
      <c r="TXH40" s="116"/>
      <c r="TXI40" s="85" t="s">
        <v>141</v>
      </c>
      <c r="TXJ40" s="116"/>
      <c r="TXK40" s="116"/>
      <c r="TXL40" s="116"/>
      <c r="TXM40" s="85" t="s">
        <v>141</v>
      </c>
      <c r="TXN40" s="116"/>
      <c r="TXO40" s="116"/>
      <c r="TXP40" s="116"/>
      <c r="TXQ40" s="85" t="s">
        <v>141</v>
      </c>
      <c r="TXR40" s="116"/>
      <c r="TXS40" s="116"/>
      <c r="TXT40" s="116"/>
      <c r="TXU40" s="85" t="s">
        <v>141</v>
      </c>
      <c r="TXV40" s="116"/>
      <c r="TXW40" s="116"/>
      <c r="TXX40" s="116"/>
      <c r="TXY40" s="85" t="s">
        <v>141</v>
      </c>
      <c r="TXZ40" s="116"/>
      <c r="TYA40" s="116"/>
      <c r="TYB40" s="116"/>
      <c r="TYC40" s="85" t="s">
        <v>141</v>
      </c>
      <c r="TYD40" s="116"/>
      <c r="TYE40" s="116"/>
      <c r="TYF40" s="116"/>
      <c r="TYG40" s="85" t="s">
        <v>141</v>
      </c>
      <c r="TYH40" s="116"/>
      <c r="TYI40" s="116"/>
      <c r="TYJ40" s="116"/>
      <c r="TYK40" s="85" t="s">
        <v>141</v>
      </c>
      <c r="TYL40" s="116"/>
      <c r="TYM40" s="116"/>
      <c r="TYN40" s="116"/>
      <c r="TYO40" s="85" t="s">
        <v>141</v>
      </c>
      <c r="TYP40" s="116"/>
      <c r="TYQ40" s="116"/>
      <c r="TYR40" s="116"/>
      <c r="TYS40" s="85" t="s">
        <v>141</v>
      </c>
      <c r="TYT40" s="116"/>
      <c r="TYU40" s="116"/>
      <c r="TYV40" s="116"/>
      <c r="TYW40" s="85" t="s">
        <v>141</v>
      </c>
      <c r="TYX40" s="116"/>
      <c r="TYY40" s="116"/>
      <c r="TYZ40" s="116"/>
      <c r="TZA40" s="85" t="s">
        <v>141</v>
      </c>
      <c r="TZB40" s="116"/>
      <c r="TZC40" s="116"/>
      <c r="TZD40" s="116"/>
      <c r="TZE40" s="85" t="s">
        <v>141</v>
      </c>
      <c r="TZF40" s="116"/>
      <c r="TZG40" s="116"/>
      <c r="TZH40" s="116"/>
      <c r="TZI40" s="85" t="s">
        <v>141</v>
      </c>
      <c r="TZJ40" s="116"/>
      <c r="TZK40" s="116"/>
      <c r="TZL40" s="116"/>
      <c r="TZM40" s="85" t="s">
        <v>141</v>
      </c>
      <c r="TZN40" s="116"/>
      <c r="TZO40" s="116"/>
      <c r="TZP40" s="116"/>
      <c r="TZQ40" s="85" t="s">
        <v>141</v>
      </c>
      <c r="TZR40" s="116"/>
      <c r="TZS40" s="116"/>
      <c r="TZT40" s="116"/>
      <c r="TZU40" s="85" t="s">
        <v>141</v>
      </c>
      <c r="TZV40" s="116"/>
      <c r="TZW40" s="116"/>
      <c r="TZX40" s="116"/>
      <c r="TZY40" s="85" t="s">
        <v>141</v>
      </c>
      <c r="TZZ40" s="116"/>
      <c r="UAA40" s="116"/>
      <c r="UAB40" s="116"/>
      <c r="UAC40" s="85" t="s">
        <v>141</v>
      </c>
      <c r="UAD40" s="116"/>
      <c r="UAE40" s="116"/>
      <c r="UAF40" s="116"/>
      <c r="UAG40" s="85" t="s">
        <v>141</v>
      </c>
      <c r="UAH40" s="116"/>
      <c r="UAI40" s="116"/>
      <c r="UAJ40" s="116"/>
      <c r="UAK40" s="85" t="s">
        <v>141</v>
      </c>
      <c r="UAL40" s="116"/>
      <c r="UAM40" s="116"/>
      <c r="UAN40" s="116"/>
      <c r="UAO40" s="85" t="s">
        <v>141</v>
      </c>
      <c r="UAP40" s="116"/>
      <c r="UAQ40" s="116"/>
      <c r="UAR40" s="116"/>
      <c r="UAS40" s="85" t="s">
        <v>141</v>
      </c>
      <c r="UAT40" s="116"/>
      <c r="UAU40" s="116"/>
      <c r="UAV40" s="116"/>
      <c r="UAW40" s="85" t="s">
        <v>141</v>
      </c>
      <c r="UAX40" s="116"/>
      <c r="UAY40" s="116"/>
      <c r="UAZ40" s="116"/>
      <c r="UBA40" s="85" t="s">
        <v>141</v>
      </c>
      <c r="UBB40" s="116"/>
      <c r="UBC40" s="116"/>
      <c r="UBD40" s="116"/>
      <c r="UBE40" s="85" t="s">
        <v>141</v>
      </c>
      <c r="UBF40" s="116"/>
      <c r="UBG40" s="116"/>
      <c r="UBH40" s="116"/>
      <c r="UBI40" s="85" t="s">
        <v>141</v>
      </c>
      <c r="UBJ40" s="116"/>
      <c r="UBK40" s="116"/>
      <c r="UBL40" s="116"/>
      <c r="UBM40" s="85" t="s">
        <v>141</v>
      </c>
      <c r="UBN40" s="116"/>
      <c r="UBO40" s="116"/>
      <c r="UBP40" s="116"/>
      <c r="UBQ40" s="85" t="s">
        <v>141</v>
      </c>
      <c r="UBR40" s="116"/>
      <c r="UBS40" s="116"/>
      <c r="UBT40" s="116"/>
      <c r="UBU40" s="85" t="s">
        <v>141</v>
      </c>
      <c r="UBV40" s="116"/>
      <c r="UBW40" s="116"/>
      <c r="UBX40" s="116"/>
      <c r="UBY40" s="85" t="s">
        <v>141</v>
      </c>
      <c r="UBZ40" s="116"/>
      <c r="UCA40" s="116"/>
      <c r="UCB40" s="116"/>
      <c r="UCC40" s="85" t="s">
        <v>141</v>
      </c>
      <c r="UCD40" s="116"/>
      <c r="UCE40" s="116"/>
      <c r="UCF40" s="116"/>
      <c r="UCG40" s="85" t="s">
        <v>141</v>
      </c>
      <c r="UCH40" s="116"/>
      <c r="UCI40" s="116"/>
      <c r="UCJ40" s="116"/>
      <c r="UCK40" s="85" t="s">
        <v>141</v>
      </c>
      <c r="UCL40" s="116"/>
      <c r="UCM40" s="116"/>
      <c r="UCN40" s="116"/>
      <c r="UCO40" s="85" t="s">
        <v>141</v>
      </c>
      <c r="UCP40" s="116"/>
      <c r="UCQ40" s="116"/>
      <c r="UCR40" s="116"/>
      <c r="UCS40" s="85" t="s">
        <v>141</v>
      </c>
      <c r="UCT40" s="116"/>
      <c r="UCU40" s="116"/>
      <c r="UCV40" s="116"/>
      <c r="UCW40" s="85" t="s">
        <v>141</v>
      </c>
      <c r="UCX40" s="116"/>
      <c r="UCY40" s="116"/>
      <c r="UCZ40" s="116"/>
      <c r="UDA40" s="85" t="s">
        <v>141</v>
      </c>
      <c r="UDB40" s="116"/>
      <c r="UDC40" s="116"/>
      <c r="UDD40" s="116"/>
      <c r="UDE40" s="85" t="s">
        <v>141</v>
      </c>
      <c r="UDF40" s="116"/>
      <c r="UDG40" s="116"/>
      <c r="UDH40" s="116"/>
      <c r="UDI40" s="85" t="s">
        <v>141</v>
      </c>
      <c r="UDJ40" s="116"/>
      <c r="UDK40" s="116"/>
      <c r="UDL40" s="116"/>
      <c r="UDM40" s="85" t="s">
        <v>141</v>
      </c>
      <c r="UDN40" s="116"/>
      <c r="UDO40" s="116"/>
      <c r="UDP40" s="116"/>
      <c r="UDQ40" s="85" t="s">
        <v>141</v>
      </c>
      <c r="UDR40" s="116"/>
      <c r="UDS40" s="116"/>
      <c r="UDT40" s="116"/>
      <c r="UDU40" s="85" t="s">
        <v>141</v>
      </c>
      <c r="UDV40" s="116"/>
      <c r="UDW40" s="116"/>
      <c r="UDX40" s="116"/>
      <c r="UDY40" s="85" t="s">
        <v>141</v>
      </c>
      <c r="UDZ40" s="116"/>
      <c r="UEA40" s="116"/>
      <c r="UEB40" s="116"/>
      <c r="UEC40" s="85" t="s">
        <v>141</v>
      </c>
      <c r="UED40" s="116"/>
      <c r="UEE40" s="116"/>
      <c r="UEF40" s="116"/>
      <c r="UEG40" s="85" t="s">
        <v>141</v>
      </c>
      <c r="UEH40" s="116"/>
      <c r="UEI40" s="116"/>
      <c r="UEJ40" s="116"/>
      <c r="UEK40" s="85" t="s">
        <v>141</v>
      </c>
      <c r="UEL40" s="116"/>
      <c r="UEM40" s="116"/>
      <c r="UEN40" s="116"/>
      <c r="UEO40" s="85" t="s">
        <v>141</v>
      </c>
      <c r="UEP40" s="116"/>
      <c r="UEQ40" s="116"/>
      <c r="UER40" s="116"/>
      <c r="UES40" s="85" t="s">
        <v>141</v>
      </c>
      <c r="UET40" s="116"/>
      <c r="UEU40" s="116"/>
      <c r="UEV40" s="116"/>
      <c r="UEW40" s="85" t="s">
        <v>141</v>
      </c>
      <c r="UEX40" s="116"/>
      <c r="UEY40" s="116"/>
      <c r="UEZ40" s="116"/>
      <c r="UFA40" s="85" t="s">
        <v>141</v>
      </c>
      <c r="UFB40" s="116"/>
      <c r="UFC40" s="116"/>
      <c r="UFD40" s="116"/>
      <c r="UFE40" s="85" t="s">
        <v>141</v>
      </c>
      <c r="UFF40" s="116"/>
      <c r="UFG40" s="116"/>
      <c r="UFH40" s="116"/>
      <c r="UFI40" s="85" t="s">
        <v>141</v>
      </c>
      <c r="UFJ40" s="116"/>
      <c r="UFK40" s="116"/>
      <c r="UFL40" s="116"/>
      <c r="UFM40" s="85" t="s">
        <v>141</v>
      </c>
      <c r="UFN40" s="116"/>
      <c r="UFO40" s="116"/>
      <c r="UFP40" s="116"/>
      <c r="UFQ40" s="85" t="s">
        <v>141</v>
      </c>
      <c r="UFR40" s="116"/>
      <c r="UFS40" s="116"/>
      <c r="UFT40" s="116"/>
      <c r="UFU40" s="85" t="s">
        <v>141</v>
      </c>
      <c r="UFV40" s="116"/>
      <c r="UFW40" s="116"/>
      <c r="UFX40" s="116"/>
      <c r="UFY40" s="85" t="s">
        <v>141</v>
      </c>
      <c r="UFZ40" s="116"/>
      <c r="UGA40" s="116"/>
      <c r="UGB40" s="116"/>
      <c r="UGC40" s="85" t="s">
        <v>141</v>
      </c>
      <c r="UGD40" s="116"/>
      <c r="UGE40" s="116"/>
      <c r="UGF40" s="116"/>
      <c r="UGG40" s="85" t="s">
        <v>141</v>
      </c>
      <c r="UGH40" s="116"/>
      <c r="UGI40" s="116"/>
      <c r="UGJ40" s="116"/>
      <c r="UGK40" s="85" t="s">
        <v>141</v>
      </c>
      <c r="UGL40" s="116"/>
      <c r="UGM40" s="116"/>
      <c r="UGN40" s="116"/>
      <c r="UGO40" s="85" t="s">
        <v>141</v>
      </c>
      <c r="UGP40" s="116"/>
      <c r="UGQ40" s="116"/>
      <c r="UGR40" s="116"/>
      <c r="UGS40" s="85" t="s">
        <v>141</v>
      </c>
      <c r="UGT40" s="116"/>
      <c r="UGU40" s="116"/>
      <c r="UGV40" s="116"/>
      <c r="UGW40" s="85" t="s">
        <v>141</v>
      </c>
      <c r="UGX40" s="116"/>
      <c r="UGY40" s="116"/>
      <c r="UGZ40" s="116"/>
      <c r="UHA40" s="85" t="s">
        <v>141</v>
      </c>
      <c r="UHB40" s="116"/>
      <c r="UHC40" s="116"/>
      <c r="UHD40" s="116"/>
      <c r="UHE40" s="85" t="s">
        <v>141</v>
      </c>
      <c r="UHF40" s="116"/>
      <c r="UHG40" s="116"/>
      <c r="UHH40" s="116"/>
      <c r="UHI40" s="85" t="s">
        <v>141</v>
      </c>
      <c r="UHJ40" s="116"/>
      <c r="UHK40" s="116"/>
      <c r="UHL40" s="116"/>
      <c r="UHM40" s="85" t="s">
        <v>141</v>
      </c>
      <c r="UHN40" s="116"/>
      <c r="UHO40" s="116"/>
      <c r="UHP40" s="116"/>
      <c r="UHQ40" s="85" t="s">
        <v>141</v>
      </c>
      <c r="UHR40" s="116"/>
      <c r="UHS40" s="116"/>
      <c r="UHT40" s="116"/>
      <c r="UHU40" s="85" t="s">
        <v>141</v>
      </c>
      <c r="UHV40" s="116"/>
      <c r="UHW40" s="116"/>
      <c r="UHX40" s="116"/>
      <c r="UHY40" s="85" t="s">
        <v>141</v>
      </c>
      <c r="UHZ40" s="116"/>
      <c r="UIA40" s="116"/>
      <c r="UIB40" s="116"/>
      <c r="UIC40" s="85" t="s">
        <v>141</v>
      </c>
      <c r="UID40" s="116"/>
      <c r="UIE40" s="116"/>
      <c r="UIF40" s="116"/>
      <c r="UIG40" s="85" t="s">
        <v>141</v>
      </c>
      <c r="UIH40" s="116"/>
      <c r="UII40" s="116"/>
      <c r="UIJ40" s="116"/>
      <c r="UIK40" s="85" t="s">
        <v>141</v>
      </c>
      <c r="UIL40" s="116"/>
      <c r="UIM40" s="116"/>
      <c r="UIN40" s="116"/>
      <c r="UIO40" s="85" t="s">
        <v>141</v>
      </c>
      <c r="UIP40" s="116"/>
      <c r="UIQ40" s="116"/>
      <c r="UIR40" s="116"/>
      <c r="UIS40" s="85" t="s">
        <v>141</v>
      </c>
      <c r="UIT40" s="116"/>
      <c r="UIU40" s="116"/>
      <c r="UIV40" s="116"/>
      <c r="UIW40" s="85" t="s">
        <v>141</v>
      </c>
      <c r="UIX40" s="116"/>
      <c r="UIY40" s="116"/>
      <c r="UIZ40" s="116"/>
      <c r="UJA40" s="85" t="s">
        <v>141</v>
      </c>
      <c r="UJB40" s="116"/>
      <c r="UJC40" s="116"/>
      <c r="UJD40" s="116"/>
      <c r="UJE40" s="85" t="s">
        <v>141</v>
      </c>
      <c r="UJF40" s="116"/>
      <c r="UJG40" s="116"/>
      <c r="UJH40" s="116"/>
      <c r="UJI40" s="85" t="s">
        <v>141</v>
      </c>
      <c r="UJJ40" s="116"/>
      <c r="UJK40" s="116"/>
      <c r="UJL40" s="116"/>
      <c r="UJM40" s="85" t="s">
        <v>141</v>
      </c>
      <c r="UJN40" s="116"/>
      <c r="UJO40" s="116"/>
      <c r="UJP40" s="116"/>
      <c r="UJQ40" s="85" t="s">
        <v>141</v>
      </c>
      <c r="UJR40" s="116"/>
      <c r="UJS40" s="116"/>
      <c r="UJT40" s="116"/>
      <c r="UJU40" s="85" t="s">
        <v>141</v>
      </c>
      <c r="UJV40" s="116"/>
      <c r="UJW40" s="116"/>
      <c r="UJX40" s="116"/>
      <c r="UJY40" s="85" t="s">
        <v>141</v>
      </c>
      <c r="UJZ40" s="116"/>
      <c r="UKA40" s="116"/>
      <c r="UKB40" s="116"/>
      <c r="UKC40" s="85" t="s">
        <v>141</v>
      </c>
      <c r="UKD40" s="116"/>
      <c r="UKE40" s="116"/>
      <c r="UKF40" s="116"/>
      <c r="UKG40" s="85" t="s">
        <v>141</v>
      </c>
      <c r="UKH40" s="116"/>
      <c r="UKI40" s="116"/>
      <c r="UKJ40" s="116"/>
      <c r="UKK40" s="85" t="s">
        <v>141</v>
      </c>
      <c r="UKL40" s="116"/>
      <c r="UKM40" s="116"/>
      <c r="UKN40" s="116"/>
      <c r="UKO40" s="85" t="s">
        <v>141</v>
      </c>
      <c r="UKP40" s="116"/>
      <c r="UKQ40" s="116"/>
      <c r="UKR40" s="116"/>
      <c r="UKS40" s="85" t="s">
        <v>141</v>
      </c>
      <c r="UKT40" s="116"/>
      <c r="UKU40" s="116"/>
      <c r="UKV40" s="116"/>
      <c r="UKW40" s="85" t="s">
        <v>141</v>
      </c>
      <c r="UKX40" s="116"/>
      <c r="UKY40" s="116"/>
      <c r="UKZ40" s="116"/>
      <c r="ULA40" s="85" t="s">
        <v>141</v>
      </c>
      <c r="ULB40" s="116"/>
      <c r="ULC40" s="116"/>
      <c r="ULD40" s="116"/>
      <c r="ULE40" s="85" t="s">
        <v>141</v>
      </c>
      <c r="ULF40" s="116"/>
      <c r="ULG40" s="116"/>
      <c r="ULH40" s="116"/>
      <c r="ULI40" s="85" t="s">
        <v>141</v>
      </c>
      <c r="ULJ40" s="116"/>
      <c r="ULK40" s="116"/>
      <c r="ULL40" s="116"/>
      <c r="ULM40" s="85" t="s">
        <v>141</v>
      </c>
      <c r="ULN40" s="116"/>
      <c r="ULO40" s="116"/>
      <c r="ULP40" s="116"/>
      <c r="ULQ40" s="85" t="s">
        <v>141</v>
      </c>
      <c r="ULR40" s="116"/>
      <c r="ULS40" s="116"/>
      <c r="ULT40" s="116"/>
      <c r="ULU40" s="85" t="s">
        <v>141</v>
      </c>
      <c r="ULV40" s="116"/>
      <c r="ULW40" s="116"/>
      <c r="ULX40" s="116"/>
      <c r="ULY40" s="85" t="s">
        <v>141</v>
      </c>
      <c r="ULZ40" s="116"/>
      <c r="UMA40" s="116"/>
      <c r="UMB40" s="116"/>
      <c r="UMC40" s="85" t="s">
        <v>141</v>
      </c>
      <c r="UMD40" s="116"/>
      <c r="UME40" s="116"/>
      <c r="UMF40" s="116"/>
      <c r="UMG40" s="85" t="s">
        <v>141</v>
      </c>
      <c r="UMH40" s="116"/>
      <c r="UMI40" s="116"/>
      <c r="UMJ40" s="116"/>
      <c r="UMK40" s="85" t="s">
        <v>141</v>
      </c>
      <c r="UML40" s="116"/>
      <c r="UMM40" s="116"/>
      <c r="UMN40" s="116"/>
      <c r="UMO40" s="85" t="s">
        <v>141</v>
      </c>
      <c r="UMP40" s="116"/>
      <c r="UMQ40" s="116"/>
      <c r="UMR40" s="116"/>
      <c r="UMS40" s="85" t="s">
        <v>141</v>
      </c>
      <c r="UMT40" s="116"/>
      <c r="UMU40" s="116"/>
      <c r="UMV40" s="116"/>
      <c r="UMW40" s="85" t="s">
        <v>141</v>
      </c>
      <c r="UMX40" s="116"/>
      <c r="UMY40" s="116"/>
      <c r="UMZ40" s="116"/>
      <c r="UNA40" s="85" t="s">
        <v>141</v>
      </c>
      <c r="UNB40" s="116"/>
      <c r="UNC40" s="116"/>
      <c r="UND40" s="116"/>
      <c r="UNE40" s="85" t="s">
        <v>141</v>
      </c>
      <c r="UNF40" s="116"/>
      <c r="UNG40" s="116"/>
      <c r="UNH40" s="116"/>
      <c r="UNI40" s="85" t="s">
        <v>141</v>
      </c>
      <c r="UNJ40" s="116"/>
      <c r="UNK40" s="116"/>
      <c r="UNL40" s="116"/>
      <c r="UNM40" s="85" t="s">
        <v>141</v>
      </c>
      <c r="UNN40" s="116"/>
      <c r="UNO40" s="116"/>
      <c r="UNP40" s="116"/>
      <c r="UNQ40" s="85" t="s">
        <v>141</v>
      </c>
      <c r="UNR40" s="116"/>
      <c r="UNS40" s="116"/>
      <c r="UNT40" s="116"/>
      <c r="UNU40" s="85" t="s">
        <v>141</v>
      </c>
      <c r="UNV40" s="116"/>
      <c r="UNW40" s="116"/>
      <c r="UNX40" s="116"/>
      <c r="UNY40" s="85" t="s">
        <v>141</v>
      </c>
      <c r="UNZ40" s="116"/>
      <c r="UOA40" s="116"/>
      <c r="UOB40" s="116"/>
      <c r="UOC40" s="85" t="s">
        <v>141</v>
      </c>
      <c r="UOD40" s="116"/>
      <c r="UOE40" s="116"/>
      <c r="UOF40" s="116"/>
      <c r="UOG40" s="85" t="s">
        <v>141</v>
      </c>
      <c r="UOH40" s="116"/>
      <c r="UOI40" s="116"/>
      <c r="UOJ40" s="116"/>
      <c r="UOK40" s="85" t="s">
        <v>141</v>
      </c>
      <c r="UOL40" s="116"/>
      <c r="UOM40" s="116"/>
      <c r="UON40" s="116"/>
      <c r="UOO40" s="85" t="s">
        <v>141</v>
      </c>
      <c r="UOP40" s="116"/>
      <c r="UOQ40" s="116"/>
      <c r="UOR40" s="116"/>
      <c r="UOS40" s="85" t="s">
        <v>141</v>
      </c>
      <c r="UOT40" s="116"/>
      <c r="UOU40" s="116"/>
      <c r="UOV40" s="116"/>
      <c r="UOW40" s="85" t="s">
        <v>141</v>
      </c>
      <c r="UOX40" s="116"/>
      <c r="UOY40" s="116"/>
      <c r="UOZ40" s="116"/>
      <c r="UPA40" s="85" t="s">
        <v>141</v>
      </c>
      <c r="UPB40" s="116"/>
      <c r="UPC40" s="116"/>
      <c r="UPD40" s="116"/>
      <c r="UPE40" s="85" t="s">
        <v>141</v>
      </c>
      <c r="UPF40" s="116"/>
      <c r="UPG40" s="116"/>
      <c r="UPH40" s="116"/>
      <c r="UPI40" s="85" t="s">
        <v>141</v>
      </c>
      <c r="UPJ40" s="116"/>
      <c r="UPK40" s="116"/>
      <c r="UPL40" s="116"/>
      <c r="UPM40" s="85" t="s">
        <v>141</v>
      </c>
      <c r="UPN40" s="116"/>
      <c r="UPO40" s="116"/>
      <c r="UPP40" s="116"/>
      <c r="UPQ40" s="85" t="s">
        <v>141</v>
      </c>
      <c r="UPR40" s="116"/>
      <c r="UPS40" s="116"/>
      <c r="UPT40" s="116"/>
      <c r="UPU40" s="85" t="s">
        <v>141</v>
      </c>
      <c r="UPV40" s="116"/>
      <c r="UPW40" s="116"/>
      <c r="UPX40" s="116"/>
      <c r="UPY40" s="85" t="s">
        <v>141</v>
      </c>
      <c r="UPZ40" s="116"/>
      <c r="UQA40" s="116"/>
      <c r="UQB40" s="116"/>
      <c r="UQC40" s="85" t="s">
        <v>141</v>
      </c>
      <c r="UQD40" s="116"/>
      <c r="UQE40" s="116"/>
      <c r="UQF40" s="116"/>
      <c r="UQG40" s="85" t="s">
        <v>141</v>
      </c>
      <c r="UQH40" s="116"/>
      <c r="UQI40" s="116"/>
      <c r="UQJ40" s="116"/>
      <c r="UQK40" s="85" t="s">
        <v>141</v>
      </c>
      <c r="UQL40" s="116"/>
      <c r="UQM40" s="116"/>
      <c r="UQN40" s="116"/>
      <c r="UQO40" s="85" t="s">
        <v>141</v>
      </c>
      <c r="UQP40" s="116"/>
      <c r="UQQ40" s="116"/>
      <c r="UQR40" s="116"/>
      <c r="UQS40" s="85" t="s">
        <v>141</v>
      </c>
      <c r="UQT40" s="116"/>
      <c r="UQU40" s="116"/>
      <c r="UQV40" s="116"/>
      <c r="UQW40" s="85" t="s">
        <v>141</v>
      </c>
      <c r="UQX40" s="116"/>
      <c r="UQY40" s="116"/>
      <c r="UQZ40" s="116"/>
      <c r="URA40" s="85" t="s">
        <v>141</v>
      </c>
      <c r="URB40" s="116"/>
      <c r="URC40" s="116"/>
      <c r="URD40" s="116"/>
      <c r="URE40" s="85" t="s">
        <v>141</v>
      </c>
      <c r="URF40" s="116"/>
      <c r="URG40" s="116"/>
      <c r="URH40" s="116"/>
      <c r="URI40" s="85" t="s">
        <v>141</v>
      </c>
      <c r="URJ40" s="116"/>
      <c r="URK40" s="116"/>
      <c r="URL40" s="116"/>
      <c r="URM40" s="85" t="s">
        <v>141</v>
      </c>
      <c r="URN40" s="116"/>
      <c r="URO40" s="116"/>
      <c r="URP40" s="116"/>
      <c r="URQ40" s="85" t="s">
        <v>141</v>
      </c>
      <c r="URR40" s="116"/>
      <c r="URS40" s="116"/>
      <c r="URT40" s="116"/>
      <c r="URU40" s="85" t="s">
        <v>141</v>
      </c>
      <c r="URV40" s="116"/>
      <c r="URW40" s="116"/>
      <c r="URX40" s="116"/>
      <c r="URY40" s="85" t="s">
        <v>141</v>
      </c>
      <c r="URZ40" s="116"/>
      <c r="USA40" s="116"/>
      <c r="USB40" s="116"/>
      <c r="USC40" s="85" t="s">
        <v>141</v>
      </c>
      <c r="USD40" s="116"/>
      <c r="USE40" s="116"/>
      <c r="USF40" s="116"/>
      <c r="USG40" s="85" t="s">
        <v>141</v>
      </c>
      <c r="USH40" s="116"/>
      <c r="USI40" s="116"/>
      <c r="USJ40" s="116"/>
      <c r="USK40" s="85" t="s">
        <v>141</v>
      </c>
      <c r="USL40" s="116"/>
      <c r="USM40" s="116"/>
      <c r="USN40" s="116"/>
      <c r="USO40" s="85" t="s">
        <v>141</v>
      </c>
      <c r="USP40" s="116"/>
      <c r="USQ40" s="116"/>
      <c r="USR40" s="116"/>
      <c r="USS40" s="85" t="s">
        <v>141</v>
      </c>
      <c r="UST40" s="116"/>
      <c r="USU40" s="116"/>
      <c r="USV40" s="116"/>
      <c r="USW40" s="85" t="s">
        <v>141</v>
      </c>
      <c r="USX40" s="116"/>
      <c r="USY40" s="116"/>
      <c r="USZ40" s="116"/>
      <c r="UTA40" s="85" t="s">
        <v>141</v>
      </c>
      <c r="UTB40" s="116"/>
      <c r="UTC40" s="116"/>
      <c r="UTD40" s="116"/>
      <c r="UTE40" s="85" t="s">
        <v>141</v>
      </c>
      <c r="UTF40" s="116"/>
      <c r="UTG40" s="116"/>
      <c r="UTH40" s="116"/>
      <c r="UTI40" s="85" t="s">
        <v>141</v>
      </c>
      <c r="UTJ40" s="116"/>
      <c r="UTK40" s="116"/>
      <c r="UTL40" s="116"/>
      <c r="UTM40" s="85" t="s">
        <v>141</v>
      </c>
      <c r="UTN40" s="116"/>
      <c r="UTO40" s="116"/>
      <c r="UTP40" s="116"/>
      <c r="UTQ40" s="85" t="s">
        <v>141</v>
      </c>
      <c r="UTR40" s="116"/>
      <c r="UTS40" s="116"/>
      <c r="UTT40" s="116"/>
      <c r="UTU40" s="85" t="s">
        <v>141</v>
      </c>
      <c r="UTV40" s="116"/>
      <c r="UTW40" s="116"/>
      <c r="UTX40" s="116"/>
      <c r="UTY40" s="85" t="s">
        <v>141</v>
      </c>
      <c r="UTZ40" s="116"/>
      <c r="UUA40" s="116"/>
      <c r="UUB40" s="116"/>
      <c r="UUC40" s="85" t="s">
        <v>141</v>
      </c>
      <c r="UUD40" s="116"/>
      <c r="UUE40" s="116"/>
      <c r="UUF40" s="116"/>
      <c r="UUG40" s="85" t="s">
        <v>141</v>
      </c>
      <c r="UUH40" s="116"/>
      <c r="UUI40" s="116"/>
      <c r="UUJ40" s="116"/>
      <c r="UUK40" s="85" t="s">
        <v>141</v>
      </c>
      <c r="UUL40" s="116"/>
      <c r="UUM40" s="116"/>
      <c r="UUN40" s="116"/>
      <c r="UUO40" s="85" t="s">
        <v>141</v>
      </c>
      <c r="UUP40" s="116"/>
      <c r="UUQ40" s="116"/>
      <c r="UUR40" s="116"/>
      <c r="UUS40" s="85" t="s">
        <v>141</v>
      </c>
      <c r="UUT40" s="116"/>
      <c r="UUU40" s="116"/>
      <c r="UUV40" s="116"/>
      <c r="UUW40" s="85" t="s">
        <v>141</v>
      </c>
      <c r="UUX40" s="116"/>
      <c r="UUY40" s="116"/>
      <c r="UUZ40" s="116"/>
      <c r="UVA40" s="85" t="s">
        <v>141</v>
      </c>
      <c r="UVB40" s="116"/>
      <c r="UVC40" s="116"/>
      <c r="UVD40" s="116"/>
      <c r="UVE40" s="85" t="s">
        <v>141</v>
      </c>
      <c r="UVF40" s="116"/>
      <c r="UVG40" s="116"/>
      <c r="UVH40" s="116"/>
      <c r="UVI40" s="85" t="s">
        <v>141</v>
      </c>
      <c r="UVJ40" s="116"/>
      <c r="UVK40" s="116"/>
      <c r="UVL40" s="116"/>
      <c r="UVM40" s="85" t="s">
        <v>141</v>
      </c>
      <c r="UVN40" s="116"/>
      <c r="UVO40" s="116"/>
      <c r="UVP40" s="116"/>
      <c r="UVQ40" s="85" t="s">
        <v>141</v>
      </c>
      <c r="UVR40" s="116"/>
      <c r="UVS40" s="116"/>
      <c r="UVT40" s="116"/>
      <c r="UVU40" s="85" t="s">
        <v>141</v>
      </c>
      <c r="UVV40" s="116"/>
      <c r="UVW40" s="116"/>
      <c r="UVX40" s="116"/>
      <c r="UVY40" s="85" t="s">
        <v>141</v>
      </c>
      <c r="UVZ40" s="116"/>
      <c r="UWA40" s="116"/>
      <c r="UWB40" s="116"/>
      <c r="UWC40" s="85" t="s">
        <v>141</v>
      </c>
      <c r="UWD40" s="116"/>
      <c r="UWE40" s="116"/>
      <c r="UWF40" s="116"/>
      <c r="UWG40" s="85" t="s">
        <v>141</v>
      </c>
      <c r="UWH40" s="116"/>
      <c r="UWI40" s="116"/>
      <c r="UWJ40" s="116"/>
      <c r="UWK40" s="85" t="s">
        <v>141</v>
      </c>
      <c r="UWL40" s="116"/>
      <c r="UWM40" s="116"/>
      <c r="UWN40" s="116"/>
      <c r="UWO40" s="85" t="s">
        <v>141</v>
      </c>
      <c r="UWP40" s="116"/>
      <c r="UWQ40" s="116"/>
      <c r="UWR40" s="116"/>
      <c r="UWS40" s="85" t="s">
        <v>141</v>
      </c>
      <c r="UWT40" s="116"/>
      <c r="UWU40" s="116"/>
      <c r="UWV40" s="116"/>
      <c r="UWW40" s="85" t="s">
        <v>141</v>
      </c>
      <c r="UWX40" s="116"/>
      <c r="UWY40" s="116"/>
      <c r="UWZ40" s="116"/>
      <c r="UXA40" s="85" t="s">
        <v>141</v>
      </c>
      <c r="UXB40" s="116"/>
      <c r="UXC40" s="116"/>
      <c r="UXD40" s="116"/>
      <c r="UXE40" s="85" t="s">
        <v>141</v>
      </c>
      <c r="UXF40" s="116"/>
      <c r="UXG40" s="116"/>
      <c r="UXH40" s="116"/>
      <c r="UXI40" s="85" t="s">
        <v>141</v>
      </c>
      <c r="UXJ40" s="116"/>
      <c r="UXK40" s="116"/>
      <c r="UXL40" s="116"/>
      <c r="UXM40" s="85" t="s">
        <v>141</v>
      </c>
      <c r="UXN40" s="116"/>
      <c r="UXO40" s="116"/>
      <c r="UXP40" s="116"/>
      <c r="UXQ40" s="85" t="s">
        <v>141</v>
      </c>
      <c r="UXR40" s="116"/>
      <c r="UXS40" s="116"/>
      <c r="UXT40" s="116"/>
      <c r="UXU40" s="85" t="s">
        <v>141</v>
      </c>
      <c r="UXV40" s="116"/>
      <c r="UXW40" s="116"/>
      <c r="UXX40" s="116"/>
      <c r="UXY40" s="85" t="s">
        <v>141</v>
      </c>
      <c r="UXZ40" s="116"/>
      <c r="UYA40" s="116"/>
      <c r="UYB40" s="116"/>
      <c r="UYC40" s="85" t="s">
        <v>141</v>
      </c>
      <c r="UYD40" s="116"/>
      <c r="UYE40" s="116"/>
      <c r="UYF40" s="116"/>
      <c r="UYG40" s="85" t="s">
        <v>141</v>
      </c>
      <c r="UYH40" s="116"/>
      <c r="UYI40" s="116"/>
      <c r="UYJ40" s="116"/>
      <c r="UYK40" s="85" t="s">
        <v>141</v>
      </c>
      <c r="UYL40" s="116"/>
      <c r="UYM40" s="116"/>
      <c r="UYN40" s="116"/>
      <c r="UYO40" s="85" t="s">
        <v>141</v>
      </c>
      <c r="UYP40" s="116"/>
      <c r="UYQ40" s="116"/>
      <c r="UYR40" s="116"/>
      <c r="UYS40" s="85" t="s">
        <v>141</v>
      </c>
      <c r="UYT40" s="116"/>
      <c r="UYU40" s="116"/>
      <c r="UYV40" s="116"/>
      <c r="UYW40" s="85" t="s">
        <v>141</v>
      </c>
      <c r="UYX40" s="116"/>
      <c r="UYY40" s="116"/>
      <c r="UYZ40" s="116"/>
      <c r="UZA40" s="85" t="s">
        <v>141</v>
      </c>
      <c r="UZB40" s="116"/>
      <c r="UZC40" s="116"/>
      <c r="UZD40" s="116"/>
      <c r="UZE40" s="85" t="s">
        <v>141</v>
      </c>
      <c r="UZF40" s="116"/>
      <c r="UZG40" s="116"/>
      <c r="UZH40" s="116"/>
      <c r="UZI40" s="85" t="s">
        <v>141</v>
      </c>
      <c r="UZJ40" s="116"/>
      <c r="UZK40" s="116"/>
      <c r="UZL40" s="116"/>
      <c r="UZM40" s="85" t="s">
        <v>141</v>
      </c>
      <c r="UZN40" s="116"/>
      <c r="UZO40" s="116"/>
      <c r="UZP40" s="116"/>
      <c r="UZQ40" s="85" t="s">
        <v>141</v>
      </c>
      <c r="UZR40" s="116"/>
      <c r="UZS40" s="116"/>
      <c r="UZT40" s="116"/>
      <c r="UZU40" s="85" t="s">
        <v>141</v>
      </c>
      <c r="UZV40" s="116"/>
      <c r="UZW40" s="116"/>
      <c r="UZX40" s="116"/>
      <c r="UZY40" s="85" t="s">
        <v>141</v>
      </c>
      <c r="UZZ40" s="116"/>
      <c r="VAA40" s="116"/>
      <c r="VAB40" s="116"/>
      <c r="VAC40" s="85" t="s">
        <v>141</v>
      </c>
      <c r="VAD40" s="116"/>
      <c r="VAE40" s="116"/>
      <c r="VAF40" s="116"/>
      <c r="VAG40" s="85" t="s">
        <v>141</v>
      </c>
      <c r="VAH40" s="116"/>
      <c r="VAI40" s="116"/>
      <c r="VAJ40" s="116"/>
      <c r="VAK40" s="85" t="s">
        <v>141</v>
      </c>
      <c r="VAL40" s="116"/>
      <c r="VAM40" s="116"/>
      <c r="VAN40" s="116"/>
      <c r="VAO40" s="85" t="s">
        <v>141</v>
      </c>
      <c r="VAP40" s="116"/>
      <c r="VAQ40" s="116"/>
      <c r="VAR40" s="116"/>
      <c r="VAS40" s="85" t="s">
        <v>141</v>
      </c>
      <c r="VAT40" s="116"/>
      <c r="VAU40" s="116"/>
      <c r="VAV40" s="116"/>
      <c r="VAW40" s="85" t="s">
        <v>141</v>
      </c>
      <c r="VAX40" s="116"/>
      <c r="VAY40" s="116"/>
      <c r="VAZ40" s="116"/>
      <c r="VBA40" s="85" t="s">
        <v>141</v>
      </c>
      <c r="VBB40" s="116"/>
      <c r="VBC40" s="116"/>
      <c r="VBD40" s="116"/>
      <c r="VBE40" s="85" t="s">
        <v>141</v>
      </c>
      <c r="VBF40" s="116"/>
      <c r="VBG40" s="116"/>
      <c r="VBH40" s="116"/>
      <c r="VBI40" s="85" t="s">
        <v>141</v>
      </c>
      <c r="VBJ40" s="116"/>
      <c r="VBK40" s="116"/>
      <c r="VBL40" s="116"/>
      <c r="VBM40" s="85" t="s">
        <v>141</v>
      </c>
      <c r="VBN40" s="116"/>
      <c r="VBO40" s="116"/>
      <c r="VBP40" s="116"/>
      <c r="VBQ40" s="85" t="s">
        <v>141</v>
      </c>
      <c r="VBR40" s="116"/>
      <c r="VBS40" s="116"/>
      <c r="VBT40" s="116"/>
      <c r="VBU40" s="85" t="s">
        <v>141</v>
      </c>
      <c r="VBV40" s="116"/>
      <c r="VBW40" s="116"/>
      <c r="VBX40" s="116"/>
      <c r="VBY40" s="85" t="s">
        <v>141</v>
      </c>
      <c r="VBZ40" s="116"/>
      <c r="VCA40" s="116"/>
      <c r="VCB40" s="116"/>
      <c r="VCC40" s="85" t="s">
        <v>141</v>
      </c>
      <c r="VCD40" s="116"/>
      <c r="VCE40" s="116"/>
      <c r="VCF40" s="116"/>
      <c r="VCG40" s="85" t="s">
        <v>141</v>
      </c>
      <c r="VCH40" s="116"/>
      <c r="VCI40" s="116"/>
      <c r="VCJ40" s="116"/>
      <c r="VCK40" s="85" t="s">
        <v>141</v>
      </c>
      <c r="VCL40" s="116"/>
      <c r="VCM40" s="116"/>
      <c r="VCN40" s="116"/>
      <c r="VCO40" s="85" t="s">
        <v>141</v>
      </c>
      <c r="VCP40" s="116"/>
      <c r="VCQ40" s="116"/>
      <c r="VCR40" s="116"/>
      <c r="VCS40" s="85" t="s">
        <v>141</v>
      </c>
      <c r="VCT40" s="116"/>
      <c r="VCU40" s="116"/>
      <c r="VCV40" s="116"/>
      <c r="VCW40" s="85" t="s">
        <v>141</v>
      </c>
      <c r="VCX40" s="116"/>
      <c r="VCY40" s="116"/>
      <c r="VCZ40" s="116"/>
      <c r="VDA40" s="85" t="s">
        <v>141</v>
      </c>
      <c r="VDB40" s="116"/>
      <c r="VDC40" s="116"/>
      <c r="VDD40" s="116"/>
      <c r="VDE40" s="85" t="s">
        <v>141</v>
      </c>
      <c r="VDF40" s="116"/>
      <c r="VDG40" s="116"/>
      <c r="VDH40" s="116"/>
      <c r="VDI40" s="85" t="s">
        <v>141</v>
      </c>
      <c r="VDJ40" s="116"/>
      <c r="VDK40" s="116"/>
      <c r="VDL40" s="116"/>
      <c r="VDM40" s="85" t="s">
        <v>141</v>
      </c>
      <c r="VDN40" s="116"/>
      <c r="VDO40" s="116"/>
      <c r="VDP40" s="116"/>
      <c r="VDQ40" s="85" t="s">
        <v>141</v>
      </c>
      <c r="VDR40" s="116"/>
      <c r="VDS40" s="116"/>
      <c r="VDT40" s="116"/>
      <c r="VDU40" s="85" t="s">
        <v>141</v>
      </c>
      <c r="VDV40" s="116"/>
      <c r="VDW40" s="116"/>
      <c r="VDX40" s="116"/>
      <c r="VDY40" s="85" t="s">
        <v>141</v>
      </c>
      <c r="VDZ40" s="116"/>
      <c r="VEA40" s="116"/>
      <c r="VEB40" s="116"/>
      <c r="VEC40" s="85" t="s">
        <v>141</v>
      </c>
      <c r="VED40" s="116"/>
      <c r="VEE40" s="116"/>
      <c r="VEF40" s="116"/>
      <c r="VEG40" s="85" t="s">
        <v>141</v>
      </c>
      <c r="VEH40" s="116"/>
      <c r="VEI40" s="116"/>
      <c r="VEJ40" s="116"/>
      <c r="VEK40" s="85" t="s">
        <v>141</v>
      </c>
      <c r="VEL40" s="116"/>
      <c r="VEM40" s="116"/>
      <c r="VEN40" s="116"/>
      <c r="VEO40" s="85" t="s">
        <v>141</v>
      </c>
      <c r="VEP40" s="116"/>
      <c r="VEQ40" s="116"/>
      <c r="VER40" s="116"/>
      <c r="VES40" s="85" t="s">
        <v>141</v>
      </c>
      <c r="VET40" s="116"/>
      <c r="VEU40" s="116"/>
      <c r="VEV40" s="116"/>
      <c r="VEW40" s="85" t="s">
        <v>141</v>
      </c>
      <c r="VEX40" s="116"/>
      <c r="VEY40" s="116"/>
      <c r="VEZ40" s="116"/>
      <c r="VFA40" s="85" t="s">
        <v>141</v>
      </c>
      <c r="VFB40" s="116"/>
      <c r="VFC40" s="116"/>
      <c r="VFD40" s="116"/>
      <c r="VFE40" s="85" t="s">
        <v>141</v>
      </c>
      <c r="VFF40" s="116"/>
      <c r="VFG40" s="116"/>
      <c r="VFH40" s="116"/>
      <c r="VFI40" s="85" t="s">
        <v>141</v>
      </c>
      <c r="VFJ40" s="116"/>
      <c r="VFK40" s="116"/>
      <c r="VFL40" s="116"/>
      <c r="VFM40" s="85" t="s">
        <v>141</v>
      </c>
      <c r="VFN40" s="116"/>
      <c r="VFO40" s="116"/>
      <c r="VFP40" s="116"/>
      <c r="VFQ40" s="85" t="s">
        <v>141</v>
      </c>
      <c r="VFR40" s="116"/>
      <c r="VFS40" s="116"/>
      <c r="VFT40" s="116"/>
      <c r="VFU40" s="85" t="s">
        <v>141</v>
      </c>
      <c r="VFV40" s="116"/>
      <c r="VFW40" s="116"/>
      <c r="VFX40" s="116"/>
      <c r="VFY40" s="85" t="s">
        <v>141</v>
      </c>
      <c r="VFZ40" s="116"/>
      <c r="VGA40" s="116"/>
      <c r="VGB40" s="116"/>
      <c r="VGC40" s="85" t="s">
        <v>141</v>
      </c>
      <c r="VGD40" s="116"/>
      <c r="VGE40" s="116"/>
      <c r="VGF40" s="116"/>
      <c r="VGG40" s="85" t="s">
        <v>141</v>
      </c>
      <c r="VGH40" s="116"/>
      <c r="VGI40" s="116"/>
      <c r="VGJ40" s="116"/>
      <c r="VGK40" s="85" t="s">
        <v>141</v>
      </c>
      <c r="VGL40" s="116"/>
      <c r="VGM40" s="116"/>
      <c r="VGN40" s="116"/>
      <c r="VGO40" s="85" t="s">
        <v>141</v>
      </c>
      <c r="VGP40" s="116"/>
      <c r="VGQ40" s="116"/>
      <c r="VGR40" s="116"/>
      <c r="VGS40" s="85" t="s">
        <v>141</v>
      </c>
      <c r="VGT40" s="116"/>
      <c r="VGU40" s="116"/>
      <c r="VGV40" s="116"/>
      <c r="VGW40" s="85" t="s">
        <v>141</v>
      </c>
      <c r="VGX40" s="116"/>
      <c r="VGY40" s="116"/>
      <c r="VGZ40" s="116"/>
      <c r="VHA40" s="85" t="s">
        <v>141</v>
      </c>
      <c r="VHB40" s="116"/>
      <c r="VHC40" s="116"/>
      <c r="VHD40" s="116"/>
      <c r="VHE40" s="85" t="s">
        <v>141</v>
      </c>
      <c r="VHF40" s="116"/>
      <c r="VHG40" s="116"/>
      <c r="VHH40" s="116"/>
      <c r="VHI40" s="85" t="s">
        <v>141</v>
      </c>
      <c r="VHJ40" s="116"/>
      <c r="VHK40" s="116"/>
      <c r="VHL40" s="116"/>
      <c r="VHM40" s="85" t="s">
        <v>141</v>
      </c>
      <c r="VHN40" s="116"/>
      <c r="VHO40" s="116"/>
      <c r="VHP40" s="116"/>
      <c r="VHQ40" s="85" t="s">
        <v>141</v>
      </c>
      <c r="VHR40" s="116"/>
      <c r="VHS40" s="116"/>
      <c r="VHT40" s="116"/>
      <c r="VHU40" s="85" t="s">
        <v>141</v>
      </c>
      <c r="VHV40" s="116"/>
      <c r="VHW40" s="116"/>
      <c r="VHX40" s="116"/>
      <c r="VHY40" s="85" t="s">
        <v>141</v>
      </c>
      <c r="VHZ40" s="116"/>
      <c r="VIA40" s="116"/>
      <c r="VIB40" s="116"/>
      <c r="VIC40" s="85" t="s">
        <v>141</v>
      </c>
      <c r="VID40" s="116"/>
      <c r="VIE40" s="116"/>
      <c r="VIF40" s="116"/>
      <c r="VIG40" s="85" t="s">
        <v>141</v>
      </c>
      <c r="VIH40" s="116"/>
      <c r="VII40" s="116"/>
      <c r="VIJ40" s="116"/>
      <c r="VIK40" s="85" t="s">
        <v>141</v>
      </c>
      <c r="VIL40" s="116"/>
      <c r="VIM40" s="116"/>
      <c r="VIN40" s="116"/>
      <c r="VIO40" s="85" t="s">
        <v>141</v>
      </c>
      <c r="VIP40" s="116"/>
      <c r="VIQ40" s="116"/>
      <c r="VIR40" s="116"/>
      <c r="VIS40" s="85" t="s">
        <v>141</v>
      </c>
      <c r="VIT40" s="116"/>
      <c r="VIU40" s="116"/>
      <c r="VIV40" s="116"/>
      <c r="VIW40" s="85" t="s">
        <v>141</v>
      </c>
      <c r="VIX40" s="116"/>
      <c r="VIY40" s="116"/>
      <c r="VIZ40" s="116"/>
      <c r="VJA40" s="85" t="s">
        <v>141</v>
      </c>
      <c r="VJB40" s="116"/>
      <c r="VJC40" s="116"/>
      <c r="VJD40" s="116"/>
      <c r="VJE40" s="85" t="s">
        <v>141</v>
      </c>
      <c r="VJF40" s="116"/>
      <c r="VJG40" s="116"/>
      <c r="VJH40" s="116"/>
      <c r="VJI40" s="85" t="s">
        <v>141</v>
      </c>
      <c r="VJJ40" s="116"/>
      <c r="VJK40" s="116"/>
      <c r="VJL40" s="116"/>
      <c r="VJM40" s="85" t="s">
        <v>141</v>
      </c>
      <c r="VJN40" s="116"/>
      <c r="VJO40" s="116"/>
      <c r="VJP40" s="116"/>
      <c r="VJQ40" s="85" t="s">
        <v>141</v>
      </c>
      <c r="VJR40" s="116"/>
      <c r="VJS40" s="116"/>
      <c r="VJT40" s="116"/>
      <c r="VJU40" s="85" t="s">
        <v>141</v>
      </c>
      <c r="VJV40" s="116"/>
      <c r="VJW40" s="116"/>
      <c r="VJX40" s="116"/>
      <c r="VJY40" s="85" t="s">
        <v>141</v>
      </c>
      <c r="VJZ40" s="116"/>
      <c r="VKA40" s="116"/>
      <c r="VKB40" s="116"/>
      <c r="VKC40" s="85" t="s">
        <v>141</v>
      </c>
      <c r="VKD40" s="116"/>
      <c r="VKE40" s="116"/>
      <c r="VKF40" s="116"/>
      <c r="VKG40" s="85" t="s">
        <v>141</v>
      </c>
      <c r="VKH40" s="116"/>
      <c r="VKI40" s="116"/>
      <c r="VKJ40" s="116"/>
      <c r="VKK40" s="85" t="s">
        <v>141</v>
      </c>
      <c r="VKL40" s="116"/>
      <c r="VKM40" s="116"/>
      <c r="VKN40" s="116"/>
      <c r="VKO40" s="85" t="s">
        <v>141</v>
      </c>
      <c r="VKP40" s="116"/>
      <c r="VKQ40" s="116"/>
      <c r="VKR40" s="116"/>
      <c r="VKS40" s="85" t="s">
        <v>141</v>
      </c>
      <c r="VKT40" s="116"/>
      <c r="VKU40" s="116"/>
      <c r="VKV40" s="116"/>
      <c r="VKW40" s="85" t="s">
        <v>141</v>
      </c>
      <c r="VKX40" s="116"/>
      <c r="VKY40" s="116"/>
      <c r="VKZ40" s="116"/>
      <c r="VLA40" s="85" t="s">
        <v>141</v>
      </c>
      <c r="VLB40" s="116"/>
      <c r="VLC40" s="116"/>
      <c r="VLD40" s="116"/>
      <c r="VLE40" s="85" t="s">
        <v>141</v>
      </c>
      <c r="VLF40" s="116"/>
      <c r="VLG40" s="116"/>
      <c r="VLH40" s="116"/>
      <c r="VLI40" s="85" t="s">
        <v>141</v>
      </c>
      <c r="VLJ40" s="116"/>
      <c r="VLK40" s="116"/>
      <c r="VLL40" s="116"/>
      <c r="VLM40" s="85" t="s">
        <v>141</v>
      </c>
      <c r="VLN40" s="116"/>
      <c r="VLO40" s="116"/>
      <c r="VLP40" s="116"/>
      <c r="VLQ40" s="85" t="s">
        <v>141</v>
      </c>
      <c r="VLR40" s="116"/>
      <c r="VLS40" s="116"/>
      <c r="VLT40" s="116"/>
      <c r="VLU40" s="85" t="s">
        <v>141</v>
      </c>
      <c r="VLV40" s="116"/>
      <c r="VLW40" s="116"/>
      <c r="VLX40" s="116"/>
      <c r="VLY40" s="85" t="s">
        <v>141</v>
      </c>
      <c r="VLZ40" s="116"/>
      <c r="VMA40" s="116"/>
      <c r="VMB40" s="116"/>
      <c r="VMC40" s="85" t="s">
        <v>141</v>
      </c>
      <c r="VMD40" s="116"/>
      <c r="VME40" s="116"/>
      <c r="VMF40" s="116"/>
      <c r="VMG40" s="85" t="s">
        <v>141</v>
      </c>
      <c r="VMH40" s="116"/>
      <c r="VMI40" s="116"/>
      <c r="VMJ40" s="116"/>
      <c r="VMK40" s="85" t="s">
        <v>141</v>
      </c>
      <c r="VML40" s="116"/>
      <c r="VMM40" s="116"/>
      <c r="VMN40" s="116"/>
      <c r="VMO40" s="85" t="s">
        <v>141</v>
      </c>
      <c r="VMP40" s="116"/>
      <c r="VMQ40" s="116"/>
      <c r="VMR40" s="116"/>
      <c r="VMS40" s="85" t="s">
        <v>141</v>
      </c>
      <c r="VMT40" s="116"/>
      <c r="VMU40" s="116"/>
      <c r="VMV40" s="116"/>
      <c r="VMW40" s="85" t="s">
        <v>141</v>
      </c>
      <c r="VMX40" s="116"/>
      <c r="VMY40" s="116"/>
      <c r="VMZ40" s="116"/>
      <c r="VNA40" s="85" t="s">
        <v>141</v>
      </c>
      <c r="VNB40" s="116"/>
      <c r="VNC40" s="116"/>
      <c r="VND40" s="116"/>
      <c r="VNE40" s="85" t="s">
        <v>141</v>
      </c>
      <c r="VNF40" s="116"/>
      <c r="VNG40" s="116"/>
      <c r="VNH40" s="116"/>
      <c r="VNI40" s="85" t="s">
        <v>141</v>
      </c>
      <c r="VNJ40" s="116"/>
      <c r="VNK40" s="116"/>
      <c r="VNL40" s="116"/>
      <c r="VNM40" s="85" t="s">
        <v>141</v>
      </c>
      <c r="VNN40" s="116"/>
      <c r="VNO40" s="116"/>
      <c r="VNP40" s="116"/>
      <c r="VNQ40" s="85" t="s">
        <v>141</v>
      </c>
      <c r="VNR40" s="116"/>
      <c r="VNS40" s="116"/>
      <c r="VNT40" s="116"/>
      <c r="VNU40" s="85" t="s">
        <v>141</v>
      </c>
      <c r="VNV40" s="116"/>
      <c r="VNW40" s="116"/>
      <c r="VNX40" s="116"/>
      <c r="VNY40" s="85" t="s">
        <v>141</v>
      </c>
      <c r="VNZ40" s="116"/>
      <c r="VOA40" s="116"/>
      <c r="VOB40" s="116"/>
      <c r="VOC40" s="85" t="s">
        <v>141</v>
      </c>
      <c r="VOD40" s="116"/>
      <c r="VOE40" s="116"/>
      <c r="VOF40" s="116"/>
      <c r="VOG40" s="85" t="s">
        <v>141</v>
      </c>
      <c r="VOH40" s="116"/>
      <c r="VOI40" s="116"/>
      <c r="VOJ40" s="116"/>
      <c r="VOK40" s="85" t="s">
        <v>141</v>
      </c>
      <c r="VOL40" s="116"/>
      <c r="VOM40" s="116"/>
      <c r="VON40" s="116"/>
      <c r="VOO40" s="85" t="s">
        <v>141</v>
      </c>
      <c r="VOP40" s="116"/>
      <c r="VOQ40" s="116"/>
      <c r="VOR40" s="116"/>
      <c r="VOS40" s="85" t="s">
        <v>141</v>
      </c>
      <c r="VOT40" s="116"/>
      <c r="VOU40" s="116"/>
      <c r="VOV40" s="116"/>
      <c r="VOW40" s="85" t="s">
        <v>141</v>
      </c>
      <c r="VOX40" s="116"/>
      <c r="VOY40" s="116"/>
      <c r="VOZ40" s="116"/>
      <c r="VPA40" s="85" t="s">
        <v>141</v>
      </c>
      <c r="VPB40" s="116"/>
      <c r="VPC40" s="116"/>
      <c r="VPD40" s="116"/>
      <c r="VPE40" s="85" t="s">
        <v>141</v>
      </c>
      <c r="VPF40" s="116"/>
      <c r="VPG40" s="116"/>
      <c r="VPH40" s="116"/>
      <c r="VPI40" s="85" t="s">
        <v>141</v>
      </c>
      <c r="VPJ40" s="116"/>
      <c r="VPK40" s="116"/>
      <c r="VPL40" s="116"/>
      <c r="VPM40" s="85" t="s">
        <v>141</v>
      </c>
      <c r="VPN40" s="116"/>
      <c r="VPO40" s="116"/>
      <c r="VPP40" s="116"/>
      <c r="VPQ40" s="85" t="s">
        <v>141</v>
      </c>
      <c r="VPR40" s="116"/>
      <c r="VPS40" s="116"/>
      <c r="VPT40" s="116"/>
      <c r="VPU40" s="85" t="s">
        <v>141</v>
      </c>
      <c r="VPV40" s="116"/>
      <c r="VPW40" s="116"/>
      <c r="VPX40" s="116"/>
      <c r="VPY40" s="85" t="s">
        <v>141</v>
      </c>
      <c r="VPZ40" s="116"/>
      <c r="VQA40" s="116"/>
      <c r="VQB40" s="116"/>
      <c r="VQC40" s="85" t="s">
        <v>141</v>
      </c>
      <c r="VQD40" s="116"/>
      <c r="VQE40" s="116"/>
      <c r="VQF40" s="116"/>
      <c r="VQG40" s="85" t="s">
        <v>141</v>
      </c>
      <c r="VQH40" s="116"/>
      <c r="VQI40" s="116"/>
      <c r="VQJ40" s="116"/>
      <c r="VQK40" s="85" t="s">
        <v>141</v>
      </c>
      <c r="VQL40" s="116"/>
      <c r="VQM40" s="116"/>
      <c r="VQN40" s="116"/>
      <c r="VQO40" s="85" t="s">
        <v>141</v>
      </c>
      <c r="VQP40" s="116"/>
      <c r="VQQ40" s="116"/>
      <c r="VQR40" s="116"/>
      <c r="VQS40" s="85" t="s">
        <v>141</v>
      </c>
      <c r="VQT40" s="116"/>
      <c r="VQU40" s="116"/>
      <c r="VQV40" s="116"/>
      <c r="VQW40" s="85" t="s">
        <v>141</v>
      </c>
      <c r="VQX40" s="116"/>
      <c r="VQY40" s="116"/>
      <c r="VQZ40" s="116"/>
      <c r="VRA40" s="85" t="s">
        <v>141</v>
      </c>
      <c r="VRB40" s="116"/>
      <c r="VRC40" s="116"/>
      <c r="VRD40" s="116"/>
      <c r="VRE40" s="85" t="s">
        <v>141</v>
      </c>
      <c r="VRF40" s="116"/>
      <c r="VRG40" s="116"/>
      <c r="VRH40" s="116"/>
      <c r="VRI40" s="85" t="s">
        <v>141</v>
      </c>
      <c r="VRJ40" s="116"/>
      <c r="VRK40" s="116"/>
      <c r="VRL40" s="116"/>
      <c r="VRM40" s="85" t="s">
        <v>141</v>
      </c>
      <c r="VRN40" s="116"/>
      <c r="VRO40" s="116"/>
      <c r="VRP40" s="116"/>
      <c r="VRQ40" s="85" t="s">
        <v>141</v>
      </c>
      <c r="VRR40" s="116"/>
      <c r="VRS40" s="116"/>
      <c r="VRT40" s="116"/>
      <c r="VRU40" s="85" t="s">
        <v>141</v>
      </c>
      <c r="VRV40" s="116"/>
      <c r="VRW40" s="116"/>
      <c r="VRX40" s="116"/>
      <c r="VRY40" s="85" t="s">
        <v>141</v>
      </c>
      <c r="VRZ40" s="116"/>
      <c r="VSA40" s="116"/>
      <c r="VSB40" s="116"/>
      <c r="VSC40" s="85" t="s">
        <v>141</v>
      </c>
      <c r="VSD40" s="116"/>
      <c r="VSE40" s="116"/>
      <c r="VSF40" s="116"/>
      <c r="VSG40" s="85" t="s">
        <v>141</v>
      </c>
      <c r="VSH40" s="116"/>
      <c r="VSI40" s="116"/>
      <c r="VSJ40" s="116"/>
      <c r="VSK40" s="85" t="s">
        <v>141</v>
      </c>
      <c r="VSL40" s="116"/>
      <c r="VSM40" s="116"/>
      <c r="VSN40" s="116"/>
      <c r="VSO40" s="85" t="s">
        <v>141</v>
      </c>
      <c r="VSP40" s="116"/>
      <c r="VSQ40" s="116"/>
      <c r="VSR40" s="116"/>
      <c r="VSS40" s="85" t="s">
        <v>141</v>
      </c>
      <c r="VST40" s="116"/>
      <c r="VSU40" s="116"/>
      <c r="VSV40" s="116"/>
      <c r="VSW40" s="85" t="s">
        <v>141</v>
      </c>
      <c r="VSX40" s="116"/>
      <c r="VSY40" s="116"/>
      <c r="VSZ40" s="116"/>
      <c r="VTA40" s="85" t="s">
        <v>141</v>
      </c>
      <c r="VTB40" s="116"/>
      <c r="VTC40" s="116"/>
      <c r="VTD40" s="116"/>
      <c r="VTE40" s="85" t="s">
        <v>141</v>
      </c>
      <c r="VTF40" s="116"/>
      <c r="VTG40" s="116"/>
      <c r="VTH40" s="116"/>
      <c r="VTI40" s="85" t="s">
        <v>141</v>
      </c>
      <c r="VTJ40" s="116"/>
      <c r="VTK40" s="116"/>
      <c r="VTL40" s="116"/>
      <c r="VTM40" s="85" t="s">
        <v>141</v>
      </c>
      <c r="VTN40" s="116"/>
      <c r="VTO40" s="116"/>
      <c r="VTP40" s="116"/>
      <c r="VTQ40" s="85" t="s">
        <v>141</v>
      </c>
      <c r="VTR40" s="116"/>
      <c r="VTS40" s="116"/>
      <c r="VTT40" s="116"/>
      <c r="VTU40" s="85" t="s">
        <v>141</v>
      </c>
      <c r="VTV40" s="116"/>
      <c r="VTW40" s="116"/>
      <c r="VTX40" s="116"/>
      <c r="VTY40" s="85" t="s">
        <v>141</v>
      </c>
      <c r="VTZ40" s="116"/>
      <c r="VUA40" s="116"/>
      <c r="VUB40" s="116"/>
      <c r="VUC40" s="85" t="s">
        <v>141</v>
      </c>
      <c r="VUD40" s="116"/>
      <c r="VUE40" s="116"/>
      <c r="VUF40" s="116"/>
      <c r="VUG40" s="85" t="s">
        <v>141</v>
      </c>
      <c r="VUH40" s="116"/>
      <c r="VUI40" s="116"/>
      <c r="VUJ40" s="116"/>
      <c r="VUK40" s="85" t="s">
        <v>141</v>
      </c>
      <c r="VUL40" s="116"/>
      <c r="VUM40" s="116"/>
      <c r="VUN40" s="116"/>
      <c r="VUO40" s="85" t="s">
        <v>141</v>
      </c>
      <c r="VUP40" s="116"/>
      <c r="VUQ40" s="116"/>
      <c r="VUR40" s="116"/>
      <c r="VUS40" s="85" t="s">
        <v>141</v>
      </c>
      <c r="VUT40" s="116"/>
      <c r="VUU40" s="116"/>
      <c r="VUV40" s="116"/>
      <c r="VUW40" s="85" t="s">
        <v>141</v>
      </c>
      <c r="VUX40" s="116"/>
      <c r="VUY40" s="116"/>
      <c r="VUZ40" s="116"/>
      <c r="VVA40" s="85" t="s">
        <v>141</v>
      </c>
      <c r="VVB40" s="116"/>
      <c r="VVC40" s="116"/>
      <c r="VVD40" s="116"/>
      <c r="VVE40" s="85" t="s">
        <v>141</v>
      </c>
      <c r="VVF40" s="116"/>
      <c r="VVG40" s="116"/>
      <c r="VVH40" s="116"/>
      <c r="VVI40" s="85" t="s">
        <v>141</v>
      </c>
      <c r="VVJ40" s="116"/>
      <c r="VVK40" s="116"/>
      <c r="VVL40" s="116"/>
      <c r="VVM40" s="85" t="s">
        <v>141</v>
      </c>
      <c r="VVN40" s="116"/>
      <c r="VVO40" s="116"/>
      <c r="VVP40" s="116"/>
      <c r="VVQ40" s="85" t="s">
        <v>141</v>
      </c>
      <c r="VVR40" s="116"/>
      <c r="VVS40" s="116"/>
      <c r="VVT40" s="116"/>
      <c r="VVU40" s="85" t="s">
        <v>141</v>
      </c>
      <c r="VVV40" s="116"/>
      <c r="VVW40" s="116"/>
      <c r="VVX40" s="116"/>
      <c r="VVY40" s="85" t="s">
        <v>141</v>
      </c>
      <c r="VVZ40" s="116"/>
      <c r="VWA40" s="116"/>
      <c r="VWB40" s="116"/>
      <c r="VWC40" s="85" t="s">
        <v>141</v>
      </c>
      <c r="VWD40" s="116"/>
      <c r="VWE40" s="116"/>
      <c r="VWF40" s="116"/>
      <c r="VWG40" s="85" t="s">
        <v>141</v>
      </c>
      <c r="VWH40" s="116"/>
      <c r="VWI40" s="116"/>
      <c r="VWJ40" s="116"/>
      <c r="VWK40" s="85" t="s">
        <v>141</v>
      </c>
      <c r="VWL40" s="116"/>
      <c r="VWM40" s="116"/>
      <c r="VWN40" s="116"/>
      <c r="VWO40" s="85" t="s">
        <v>141</v>
      </c>
      <c r="VWP40" s="116"/>
      <c r="VWQ40" s="116"/>
      <c r="VWR40" s="116"/>
      <c r="VWS40" s="85" t="s">
        <v>141</v>
      </c>
      <c r="VWT40" s="116"/>
      <c r="VWU40" s="116"/>
      <c r="VWV40" s="116"/>
      <c r="VWW40" s="85" t="s">
        <v>141</v>
      </c>
      <c r="VWX40" s="116"/>
      <c r="VWY40" s="116"/>
      <c r="VWZ40" s="116"/>
      <c r="VXA40" s="85" t="s">
        <v>141</v>
      </c>
      <c r="VXB40" s="116"/>
      <c r="VXC40" s="116"/>
      <c r="VXD40" s="116"/>
      <c r="VXE40" s="85" t="s">
        <v>141</v>
      </c>
      <c r="VXF40" s="116"/>
      <c r="VXG40" s="116"/>
      <c r="VXH40" s="116"/>
      <c r="VXI40" s="85" t="s">
        <v>141</v>
      </c>
      <c r="VXJ40" s="116"/>
      <c r="VXK40" s="116"/>
      <c r="VXL40" s="116"/>
      <c r="VXM40" s="85" t="s">
        <v>141</v>
      </c>
      <c r="VXN40" s="116"/>
      <c r="VXO40" s="116"/>
      <c r="VXP40" s="116"/>
      <c r="VXQ40" s="85" t="s">
        <v>141</v>
      </c>
      <c r="VXR40" s="116"/>
      <c r="VXS40" s="116"/>
      <c r="VXT40" s="116"/>
      <c r="VXU40" s="85" t="s">
        <v>141</v>
      </c>
      <c r="VXV40" s="116"/>
      <c r="VXW40" s="116"/>
      <c r="VXX40" s="116"/>
      <c r="VXY40" s="85" t="s">
        <v>141</v>
      </c>
      <c r="VXZ40" s="116"/>
      <c r="VYA40" s="116"/>
      <c r="VYB40" s="116"/>
      <c r="VYC40" s="85" t="s">
        <v>141</v>
      </c>
      <c r="VYD40" s="116"/>
      <c r="VYE40" s="116"/>
      <c r="VYF40" s="116"/>
      <c r="VYG40" s="85" t="s">
        <v>141</v>
      </c>
      <c r="VYH40" s="116"/>
      <c r="VYI40" s="116"/>
      <c r="VYJ40" s="116"/>
      <c r="VYK40" s="85" t="s">
        <v>141</v>
      </c>
      <c r="VYL40" s="116"/>
      <c r="VYM40" s="116"/>
      <c r="VYN40" s="116"/>
      <c r="VYO40" s="85" t="s">
        <v>141</v>
      </c>
      <c r="VYP40" s="116"/>
      <c r="VYQ40" s="116"/>
      <c r="VYR40" s="116"/>
      <c r="VYS40" s="85" t="s">
        <v>141</v>
      </c>
      <c r="VYT40" s="116"/>
      <c r="VYU40" s="116"/>
      <c r="VYV40" s="116"/>
      <c r="VYW40" s="85" t="s">
        <v>141</v>
      </c>
      <c r="VYX40" s="116"/>
      <c r="VYY40" s="116"/>
      <c r="VYZ40" s="116"/>
      <c r="VZA40" s="85" t="s">
        <v>141</v>
      </c>
      <c r="VZB40" s="116"/>
      <c r="VZC40" s="116"/>
      <c r="VZD40" s="116"/>
      <c r="VZE40" s="85" t="s">
        <v>141</v>
      </c>
      <c r="VZF40" s="116"/>
      <c r="VZG40" s="116"/>
      <c r="VZH40" s="116"/>
      <c r="VZI40" s="85" t="s">
        <v>141</v>
      </c>
      <c r="VZJ40" s="116"/>
      <c r="VZK40" s="116"/>
      <c r="VZL40" s="116"/>
      <c r="VZM40" s="85" t="s">
        <v>141</v>
      </c>
      <c r="VZN40" s="116"/>
      <c r="VZO40" s="116"/>
      <c r="VZP40" s="116"/>
      <c r="VZQ40" s="85" t="s">
        <v>141</v>
      </c>
      <c r="VZR40" s="116"/>
      <c r="VZS40" s="116"/>
      <c r="VZT40" s="116"/>
      <c r="VZU40" s="85" t="s">
        <v>141</v>
      </c>
      <c r="VZV40" s="116"/>
      <c r="VZW40" s="116"/>
      <c r="VZX40" s="116"/>
      <c r="VZY40" s="85" t="s">
        <v>141</v>
      </c>
      <c r="VZZ40" s="116"/>
      <c r="WAA40" s="116"/>
      <c r="WAB40" s="116"/>
      <c r="WAC40" s="85" t="s">
        <v>141</v>
      </c>
      <c r="WAD40" s="116"/>
      <c r="WAE40" s="116"/>
      <c r="WAF40" s="116"/>
      <c r="WAG40" s="85" t="s">
        <v>141</v>
      </c>
      <c r="WAH40" s="116"/>
      <c r="WAI40" s="116"/>
      <c r="WAJ40" s="116"/>
      <c r="WAK40" s="85" t="s">
        <v>141</v>
      </c>
      <c r="WAL40" s="116"/>
      <c r="WAM40" s="116"/>
      <c r="WAN40" s="116"/>
      <c r="WAO40" s="85" t="s">
        <v>141</v>
      </c>
      <c r="WAP40" s="116"/>
      <c r="WAQ40" s="116"/>
      <c r="WAR40" s="116"/>
      <c r="WAS40" s="85" t="s">
        <v>141</v>
      </c>
      <c r="WAT40" s="116"/>
      <c r="WAU40" s="116"/>
      <c r="WAV40" s="116"/>
      <c r="WAW40" s="85" t="s">
        <v>141</v>
      </c>
      <c r="WAX40" s="116"/>
      <c r="WAY40" s="116"/>
      <c r="WAZ40" s="116"/>
      <c r="WBA40" s="85" t="s">
        <v>141</v>
      </c>
      <c r="WBB40" s="116"/>
      <c r="WBC40" s="116"/>
      <c r="WBD40" s="116"/>
      <c r="WBE40" s="85" t="s">
        <v>141</v>
      </c>
      <c r="WBF40" s="116"/>
      <c r="WBG40" s="116"/>
      <c r="WBH40" s="116"/>
      <c r="WBI40" s="85" t="s">
        <v>141</v>
      </c>
      <c r="WBJ40" s="116"/>
      <c r="WBK40" s="116"/>
      <c r="WBL40" s="116"/>
      <c r="WBM40" s="85" t="s">
        <v>141</v>
      </c>
      <c r="WBN40" s="116"/>
      <c r="WBO40" s="116"/>
      <c r="WBP40" s="116"/>
      <c r="WBQ40" s="85" t="s">
        <v>141</v>
      </c>
      <c r="WBR40" s="116"/>
      <c r="WBS40" s="116"/>
      <c r="WBT40" s="116"/>
      <c r="WBU40" s="85" t="s">
        <v>141</v>
      </c>
      <c r="WBV40" s="116"/>
      <c r="WBW40" s="116"/>
      <c r="WBX40" s="116"/>
      <c r="WBY40" s="85" t="s">
        <v>141</v>
      </c>
      <c r="WBZ40" s="116"/>
      <c r="WCA40" s="116"/>
      <c r="WCB40" s="116"/>
      <c r="WCC40" s="85" t="s">
        <v>141</v>
      </c>
      <c r="WCD40" s="116"/>
      <c r="WCE40" s="116"/>
      <c r="WCF40" s="116"/>
      <c r="WCG40" s="85" t="s">
        <v>141</v>
      </c>
      <c r="WCH40" s="116"/>
      <c r="WCI40" s="116"/>
      <c r="WCJ40" s="116"/>
      <c r="WCK40" s="85" t="s">
        <v>141</v>
      </c>
      <c r="WCL40" s="116"/>
      <c r="WCM40" s="116"/>
      <c r="WCN40" s="116"/>
      <c r="WCO40" s="85" t="s">
        <v>141</v>
      </c>
      <c r="WCP40" s="116"/>
      <c r="WCQ40" s="116"/>
      <c r="WCR40" s="116"/>
      <c r="WCS40" s="85" t="s">
        <v>141</v>
      </c>
      <c r="WCT40" s="116"/>
      <c r="WCU40" s="116"/>
      <c r="WCV40" s="116"/>
      <c r="WCW40" s="85" t="s">
        <v>141</v>
      </c>
      <c r="WCX40" s="116"/>
      <c r="WCY40" s="116"/>
      <c r="WCZ40" s="116"/>
      <c r="WDA40" s="85" t="s">
        <v>141</v>
      </c>
      <c r="WDB40" s="116"/>
      <c r="WDC40" s="116"/>
      <c r="WDD40" s="116"/>
      <c r="WDE40" s="85" t="s">
        <v>141</v>
      </c>
      <c r="WDF40" s="116"/>
      <c r="WDG40" s="116"/>
      <c r="WDH40" s="116"/>
      <c r="WDI40" s="85" t="s">
        <v>141</v>
      </c>
      <c r="WDJ40" s="116"/>
      <c r="WDK40" s="116"/>
      <c r="WDL40" s="116"/>
      <c r="WDM40" s="85" t="s">
        <v>141</v>
      </c>
      <c r="WDN40" s="116"/>
      <c r="WDO40" s="116"/>
      <c r="WDP40" s="116"/>
      <c r="WDQ40" s="85" t="s">
        <v>141</v>
      </c>
      <c r="WDR40" s="116"/>
      <c r="WDS40" s="116"/>
      <c r="WDT40" s="116"/>
      <c r="WDU40" s="85" t="s">
        <v>141</v>
      </c>
      <c r="WDV40" s="116"/>
      <c r="WDW40" s="116"/>
      <c r="WDX40" s="116"/>
      <c r="WDY40" s="85" t="s">
        <v>141</v>
      </c>
      <c r="WDZ40" s="116"/>
      <c r="WEA40" s="116"/>
      <c r="WEB40" s="116"/>
      <c r="WEC40" s="85" t="s">
        <v>141</v>
      </c>
      <c r="WED40" s="116"/>
      <c r="WEE40" s="116"/>
      <c r="WEF40" s="116"/>
      <c r="WEG40" s="85" t="s">
        <v>141</v>
      </c>
      <c r="WEH40" s="116"/>
      <c r="WEI40" s="116"/>
      <c r="WEJ40" s="116"/>
      <c r="WEK40" s="85" t="s">
        <v>141</v>
      </c>
      <c r="WEL40" s="116"/>
      <c r="WEM40" s="116"/>
      <c r="WEN40" s="116"/>
      <c r="WEO40" s="85" t="s">
        <v>141</v>
      </c>
      <c r="WEP40" s="116"/>
      <c r="WEQ40" s="116"/>
      <c r="WER40" s="116"/>
      <c r="WES40" s="85" t="s">
        <v>141</v>
      </c>
      <c r="WET40" s="116"/>
      <c r="WEU40" s="116"/>
      <c r="WEV40" s="116"/>
      <c r="WEW40" s="85" t="s">
        <v>141</v>
      </c>
      <c r="WEX40" s="116"/>
      <c r="WEY40" s="116"/>
      <c r="WEZ40" s="116"/>
      <c r="WFA40" s="85" t="s">
        <v>141</v>
      </c>
      <c r="WFB40" s="116"/>
      <c r="WFC40" s="116"/>
      <c r="WFD40" s="116"/>
      <c r="WFE40" s="85" t="s">
        <v>141</v>
      </c>
      <c r="WFF40" s="116"/>
      <c r="WFG40" s="116"/>
      <c r="WFH40" s="116"/>
      <c r="WFI40" s="85" t="s">
        <v>141</v>
      </c>
      <c r="WFJ40" s="116"/>
      <c r="WFK40" s="116"/>
      <c r="WFL40" s="116"/>
      <c r="WFM40" s="85" t="s">
        <v>141</v>
      </c>
      <c r="WFN40" s="116"/>
      <c r="WFO40" s="116"/>
      <c r="WFP40" s="116"/>
      <c r="WFQ40" s="85" t="s">
        <v>141</v>
      </c>
      <c r="WFR40" s="116"/>
      <c r="WFS40" s="116"/>
      <c r="WFT40" s="116"/>
      <c r="WFU40" s="85" t="s">
        <v>141</v>
      </c>
      <c r="WFV40" s="116"/>
      <c r="WFW40" s="116"/>
      <c r="WFX40" s="116"/>
      <c r="WFY40" s="85" t="s">
        <v>141</v>
      </c>
      <c r="WFZ40" s="116"/>
      <c r="WGA40" s="116"/>
      <c r="WGB40" s="116"/>
      <c r="WGC40" s="85" t="s">
        <v>141</v>
      </c>
      <c r="WGD40" s="116"/>
      <c r="WGE40" s="116"/>
      <c r="WGF40" s="116"/>
      <c r="WGG40" s="85" t="s">
        <v>141</v>
      </c>
      <c r="WGH40" s="116"/>
      <c r="WGI40" s="116"/>
      <c r="WGJ40" s="116"/>
      <c r="WGK40" s="85" t="s">
        <v>141</v>
      </c>
      <c r="WGL40" s="116"/>
      <c r="WGM40" s="116"/>
      <c r="WGN40" s="116"/>
      <c r="WGO40" s="85" t="s">
        <v>141</v>
      </c>
      <c r="WGP40" s="116"/>
      <c r="WGQ40" s="116"/>
      <c r="WGR40" s="116"/>
      <c r="WGS40" s="85" t="s">
        <v>141</v>
      </c>
      <c r="WGT40" s="116"/>
      <c r="WGU40" s="116"/>
      <c r="WGV40" s="116"/>
      <c r="WGW40" s="85" t="s">
        <v>141</v>
      </c>
      <c r="WGX40" s="116"/>
      <c r="WGY40" s="116"/>
      <c r="WGZ40" s="116"/>
      <c r="WHA40" s="85" t="s">
        <v>141</v>
      </c>
      <c r="WHB40" s="116"/>
      <c r="WHC40" s="116"/>
      <c r="WHD40" s="116"/>
      <c r="WHE40" s="85" t="s">
        <v>141</v>
      </c>
      <c r="WHF40" s="116"/>
      <c r="WHG40" s="116"/>
      <c r="WHH40" s="116"/>
      <c r="WHI40" s="85" t="s">
        <v>141</v>
      </c>
      <c r="WHJ40" s="116"/>
      <c r="WHK40" s="116"/>
      <c r="WHL40" s="116"/>
      <c r="WHM40" s="85" t="s">
        <v>141</v>
      </c>
      <c r="WHN40" s="116"/>
      <c r="WHO40" s="116"/>
      <c r="WHP40" s="116"/>
      <c r="WHQ40" s="85" t="s">
        <v>141</v>
      </c>
      <c r="WHR40" s="116"/>
      <c r="WHS40" s="116"/>
      <c r="WHT40" s="116"/>
      <c r="WHU40" s="85" t="s">
        <v>141</v>
      </c>
      <c r="WHV40" s="116"/>
      <c r="WHW40" s="116"/>
      <c r="WHX40" s="116"/>
      <c r="WHY40" s="85" t="s">
        <v>141</v>
      </c>
      <c r="WHZ40" s="116"/>
      <c r="WIA40" s="116"/>
      <c r="WIB40" s="116"/>
      <c r="WIC40" s="85" t="s">
        <v>141</v>
      </c>
      <c r="WID40" s="116"/>
      <c r="WIE40" s="116"/>
      <c r="WIF40" s="116"/>
      <c r="WIG40" s="85" t="s">
        <v>141</v>
      </c>
      <c r="WIH40" s="116"/>
      <c r="WII40" s="116"/>
      <c r="WIJ40" s="116"/>
      <c r="WIK40" s="85" t="s">
        <v>141</v>
      </c>
      <c r="WIL40" s="116"/>
      <c r="WIM40" s="116"/>
      <c r="WIN40" s="116"/>
      <c r="WIO40" s="85" t="s">
        <v>141</v>
      </c>
      <c r="WIP40" s="116"/>
      <c r="WIQ40" s="116"/>
      <c r="WIR40" s="116"/>
      <c r="WIS40" s="85" t="s">
        <v>141</v>
      </c>
      <c r="WIT40" s="116"/>
      <c r="WIU40" s="116"/>
      <c r="WIV40" s="116"/>
      <c r="WIW40" s="85" t="s">
        <v>141</v>
      </c>
      <c r="WIX40" s="116"/>
      <c r="WIY40" s="116"/>
      <c r="WIZ40" s="116"/>
      <c r="WJA40" s="85" t="s">
        <v>141</v>
      </c>
      <c r="WJB40" s="116"/>
      <c r="WJC40" s="116"/>
      <c r="WJD40" s="116"/>
      <c r="WJE40" s="85" t="s">
        <v>141</v>
      </c>
      <c r="WJF40" s="116"/>
      <c r="WJG40" s="116"/>
      <c r="WJH40" s="116"/>
      <c r="WJI40" s="85" t="s">
        <v>141</v>
      </c>
      <c r="WJJ40" s="116"/>
      <c r="WJK40" s="116"/>
      <c r="WJL40" s="116"/>
      <c r="WJM40" s="85" t="s">
        <v>141</v>
      </c>
      <c r="WJN40" s="116"/>
      <c r="WJO40" s="116"/>
      <c r="WJP40" s="116"/>
      <c r="WJQ40" s="85" t="s">
        <v>141</v>
      </c>
      <c r="WJR40" s="116"/>
      <c r="WJS40" s="116"/>
      <c r="WJT40" s="116"/>
      <c r="WJU40" s="85" t="s">
        <v>141</v>
      </c>
      <c r="WJV40" s="116"/>
      <c r="WJW40" s="116"/>
      <c r="WJX40" s="116"/>
      <c r="WJY40" s="85" t="s">
        <v>141</v>
      </c>
      <c r="WJZ40" s="116"/>
      <c r="WKA40" s="116"/>
      <c r="WKB40" s="116"/>
      <c r="WKC40" s="85" t="s">
        <v>141</v>
      </c>
      <c r="WKD40" s="116"/>
      <c r="WKE40" s="116"/>
      <c r="WKF40" s="116"/>
      <c r="WKG40" s="85" t="s">
        <v>141</v>
      </c>
      <c r="WKH40" s="116"/>
      <c r="WKI40" s="116"/>
      <c r="WKJ40" s="116"/>
      <c r="WKK40" s="85" t="s">
        <v>141</v>
      </c>
      <c r="WKL40" s="116"/>
      <c r="WKM40" s="116"/>
      <c r="WKN40" s="116"/>
      <c r="WKO40" s="85" t="s">
        <v>141</v>
      </c>
      <c r="WKP40" s="116"/>
      <c r="WKQ40" s="116"/>
      <c r="WKR40" s="116"/>
      <c r="WKS40" s="85" t="s">
        <v>141</v>
      </c>
      <c r="WKT40" s="116"/>
      <c r="WKU40" s="116"/>
      <c r="WKV40" s="116"/>
      <c r="WKW40" s="85" t="s">
        <v>141</v>
      </c>
      <c r="WKX40" s="116"/>
      <c r="WKY40" s="116"/>
      <c r="WKZ40" s="116"/>
      <c r="WLA40" s="85" t="s">
        <v>141</v>
      </c>
      <c r="WLB40" s="116"/>
      <c r="WLC40" s="116"/>
      <c r="WLD40" s="116"/>
      <c r="WLE40" s="85" t="s">
        <v>141</v>
      </c>
      <c r="WLF40" s="116"/>
      <c r="WLG40" s="116"/>
      <c r="WLH40" s="116"/>
      <c r="WLI40" s="85" t="s">
        <v>141</v>
      </c>
      <c r="WLJ40" s="116"/>
      <c r="WLK40" s="116"/>
      <c r="WLL40" s="116"/>
      <c r="WLM40" s="85" t="s">
        <v>141</v>
      </c>
      <c r="WLN40" s="116"/>
      <c r="WLO40" s="116"/>
      <c r="WLP40" s="116"/>
      <c r="WLQ40" s="85" t="s">
        <v>141</v>
      </c>
      <c r="WLR40" s="116"/>
      <c r="WLS40" s="116"/>
      <c r="WLT40" s="116"/>
      <c r="WLU40" s="85" t="s">
        <v>141</v>
      </c>
      <c r="WLV40" s="116"/>
      <c r="WLW40" s="116"/>
      <c r="WLX40" s="116"/>
      <c r="WLY40" s="85" t="s">
        <v>141</v>
      </c>
      <c r="WLZ40" s="116"/>
      <c r="WMA40" s="116"/>
      <c r="WMB40" s="116"/>
      <c r="WMC40" s="85" t="s">
        <v>141</v>
      </c>
      <c r="WMD40" s="116"/>
      <c r="WME40" s="116"/>
      <c r="WMF40" s="116"/>
      <c r="WMG40" s="85" t="s">
        <v>141</v>
      </c>
      <c r="WMH40" s="116"/>
      <c r="WMI40" s="116"/>
      <c r="WMJ40" s="116"/>
      <c r="WMK40" s="85" t="s">
        <v>141</v>
      </c>
      <c r="WML40" s="116"/>
      <c r="WMM40" s="116"/>
      <c r="WMN40" s="116"/>
      <c r="WMO40" s="85" t="s">
        <v>141</v>
      </c>
      <c r="WMP40" s="116"/>
      <c r="WMQ40" s="116"/>
      <c r="WMR40" s="116"/>
      <c r="WMS40" s="85" t="s">
        <v>141</v>
      </c>
      <c r="WMT40" s="116"/>
      <c r="WMU40" s="116"/>
      <c r="WMV40" s="116"/>
      <c r="WMW40" s="85" t="s">
        <v>141</v>
      </c>
      <c r="WMX40" s="116"/>
      <c r="WMY40" s="116"/>
      <c r="WMZ40" s="116"/>
      <c r="WNA40" s="85" t="s">
        <v>141</v>
      </c>
      <c r="WNB40" s="116"/>
      <c r="WNC40" s="116"/>
      <c r="WND40" s="116"/>
      <c r="WNE40" s="85" t="s">
        <v>141</v>
      </c>
      <c r="WNF40" s="116"/>
      <c r="WNG40" s="116"/>
      <c r="WNH40" s="116"/>
      <c r="WNI40" s="85" t="s">
        <v>141</v>
      </c>
      <c r="WNJ40" s="116"/>
      <c r="WNK40" s="116"/>
      <c r="WNL40" s="116"/>
      <c r="WNM40" s="85" t="s">
        <v>141</v>
      </c>
      <c r="WNN40" s="116"/>
      <c r="WNO40" s="116"/>
      <c r="WNP40" s="116"/>
      <c r="WNQ40" s="85" t="s">
        <v>141</v>
      </c>
      <c r="WNR40" s="116"/>
      <c r="WNS40" s="116"/>
      <c r="WNT40" s="116"/>
      <c r="WNU40" s="85" t="s">
        <v>141</v>
      </c>
      <c r="WNV40" s="116"/>
      <c r="WNW40" s="116"/>
      <c r="WNX40" s="116"/>
      <c r="WNY40" s="85" t="s">
        <v>141</v>
      </c>
      <c r="WNZ40" s="116"/>
      <c r="WOA40" s="116"/>
      <c r="WOB40" s="116"/>
      <c r="WOC40" s="85" t="s">
        <v>141</v>
      </c>
      <c r="WOD40" s="116"/>
      <c r="WOE40" s="116"/>
      <c r="WOF40" s="116"/>
      <c r="WOG40" s="85" t="s">
        <v>141</v>
      </c>
      <c r="WOH40" s="116"/>
      <c r="WOI40" s="116"/>
      <c r="WOJ40" s="116"/>
      <c r="WOK40" s="85" t="s">
        <v>141</v>
      </c>
      <c r="WOL40" s="116"/>
      <c r="WOM40" s="116"/>
      <c r="WON40" s="116"/>
      <c r="WOO40" s="85" t="s">
        <v>141</v>
      </c>
      <c r="WOP40" s="116"/>
      <c r="WOQ40" s="116"/>
      <c r="WOR40" s="116"/>
      <c r="WOS40" s="85" t="s">
        <v>141</v>
      </c>
      <c r="WOT40" s="116"/>
      <c r="WOU40" s="116"/>
      <c r="WOV40" s="116"/>
      <c r="WOW40" s="85" t="s">
        <v>141</v>
      </c>
      <c r="WOX40" s="116"/>
      <c r="WOY40" s="116"/>
      <c r="WOZ40" s="116"/>
      <c r="WPA40" s="85" t="s">
        <v>141</v>
      </c>
      <c r="WPB40" s="116"/>
      <c r="WPC40" s="116"/>
      <c r="WPD40" s="116"/>
      <c r="WPE40" s="85" t="s">
        <v>141</v>
      </c>
      <c r="WPF40" s="116"/>
      <c r="WPG40" s="116"/>
      <c r="WPH40" s="116"/>
      <c r="WPI40" s="85" t="s">
        <v>141</v>
      </c>
      <c r="WPJ40" s="116"/>
      <c r="WPK40" s="116"/>
      <c r="WPL40" s="116"/>
      <c r="WPM40" s="85" t="s">
        <v>141</v>
      </c>
      <c r="WPN40" s="116"/>
      <c r="WPO40" s="116"/>
      <c r="WPP40" s="116"/>
      <c r="WPQ40" s="85" t="s">
        <v>141</v>
      </c>
      <c r="WPR40" s="116"/>
      <c r="WPS40" s="116"/>
      <c r="WPT40" s="116"/>
      <c r="WPU40" s="85" t="s">
        <v>141</v>
      </c>
      <c r="WPV40" s="116"/>
      <c r="WPW40" s="116"/>
      <c r="WPX40" s="116"/>
      <c r="WPY40" s="85" t="s">
        <v>141</v>
      </c>
      <c r="WPZ40" s="116"/>
      <c r="WQA40" s="116"/>
      <c r="WQB40" s="116"/>
      <c r="WQC40" s="85" t="s">
        <v>141</v>
      </c>
      <c r="WQD40" s="116"/>
      <c r="WQE40" s="116"/>
      <c r="WQF40" s="116"/>
      <c r="WQG40" s="85" t="s">
        <v>141</v>
      </c>
      <c r="WQH40" s="116"/>
      <c r="WQI40" s="116"/>
      <c r="WQJ40" s="116"/>
      <c r="WQK40" s="85" t="s">
        <v>141</v>
      </c>
      <c r="WQL40" s="116"/>
      <c r="WQM40" s="116"/>
      <c r="WQN40" s="116"/>
      <c r="WQO40" s="85" t="s">
        <v>141</v>
      </c>
      <c r="WQP40" s="116"/>
      <c r="WQQ40" s="116"/>
      <c r="WQR40" s="116"/>
      <c r="WQS40" s="85" t="s">
        <v>141</v>
      </c>
      <c r="WQT40" s="116"/>
      <c r="WQU40" s="116"/>
      <c r="WQV40" s="116"/>
      <c r="WQW40" s="85" t="s">
        <v>141</v>
      </c>
      <c r="WQX40" s="116"/>
      <c r="WQY40" s="116"/>
      <c r="WQZ40" s="116"/>
      <c r="WRA40" s="85" t="s">
        <v>141</v>
      </c>
      <c r="WRB40" s="116"/>
      <c r="WRC40" s="116"/>
      <c r="WRD40" s="116"/>
      <c r="WRE40" s="85" t="s">
        <v>141</v>
      </c>
      <c r="WRF40" s="116"/>
      <c r="WRG40" s="116"/>
      <c r="WRH40" s="116"/>
      <c r="WRI40" s="85" t="s">
        <v>141</v>
      </c>
      <c r="WRJ40" s="116"/>
      <c r="WRK40" s="116"/>
      <c r="WRL40" s="116"/>
      <c r="WRM40" s="85" t="s">
        <v>141</v>
      </c>
      <c r="WRN40" s="116"/>
      <c r="WRO40" s="116"/>
      <c r="WRP40" s="116"/>
      <c r="WRQ40" s="85" t="s">
        <v>141</v>
      </c>
      <c r="WRR40" s="116"/>
      <c r="WRS40" s="116"/>
      <c r="WRT40" s="116"/>
      <c r="WRU40" s="85" t="s">
        <v>141</v>
      </c>
      <c r="WRV40" s="116"/>
      <c r="WRW40" s="116"/>
      <c r="WRX40" s="116"/>
      <c r="WRY40" s="85" t="s">
        <v>141</v>
      </c>
      <c r="WRZ40" s="116"/>
      <c r="WSA40" s="116"/>
      <c r="WSB40" s="116"/>
      <c r="WSC40" s="85" t="s">
        <v>141</v>
      </c>
      <c r="WSD40" s="116"/>
      <c r="WSE40" s="116"/>
      <c r="WSF40" s="116"/>
      <c r="WSG40" s="85" t="s">
        <v>141</v>
      </c>
      <c r="WSH40" s="116"/>
      <c r="WSI40" s="116"/>
      <c r="WSJ40" s="116"/>
      <c r="WSK40" s="85" t="s">
        <v>141</v>
      </c>
      <c r="WSL40" s="116"/>
      <c r="WSM40" s="116"/>
      <c r="WSN40" s="116"/>
      <c r="WSO40" s="85" t="s">
        <v>141</v>
      </c>
      <c r="WSP40" s="116"/>
      <c r="WSQ40" s="116"/>
      <c r="WSR40" s="116"/>
      <c r="WSS40" s="85" t="s">
        <v>141</v>
      </c>
      <c r="WST40" s="116"/>
      <c r="WSU40" s="116"/>
      <c r="WSV40" s="116"/>
      <c r="WSW40" s="85" t="s">
        <v>141</v>
      </c>
      <c r="WSX40" s="116"/>
      <c r="WSY40" s="116"/>
      <c r="WSZ40" s="116"/>
      <c r="WTA40" s="85" t="s">
        <v>141</v>
      </c>
      <c r="WTB40" s="116"/>
      <c r="WTC40" s="116"/>
      <c r="WTD40" s="116"/>
      <c r="WTE40" s="85" t="s">
        <v>141</v>
      </c>
      <c r="WTF40" s="116"/>
      <c r="WTG40" s="116"/>
      <c r="WTH40" s="116"/>
      <c r="WTI40" s="85" t="s">
        <v>141</v>
      </c>
      <c r="WTJ40" s="116"/>
      <c r="WTK40" s="116"/>
      <c r="WTL40" s="116"/>
      <c r="WTM40" s="85" t="s">
        <v>141</v>
      </c>
      <c r="WTN40" s="116"/>
      <c r="WTO40" s="116"/>
      <c r="WTP40" s="116"/>
      <c r="WTQ40" s="85" t="s">
        <v>141</v>
      </c>
      <c r="WTR40" s="116"/>
      <c r="WTS40" s="116"/>
      <c r="WTT40" s="116"/>
      <c r="WTU40" s="85" t="s">
        <v>141</v>
      </c>
      <c r="WTV40" s="116"/>
      <c r="WTW40" s="116"/>
      <c r="WTX40" s="116"/>
      <c r="WTY40" s="85" t="s">
        <v>141</v>
      </c>
      <c r="WTZ40" s="116"/>
      <c r="WUA40" s="116"/>
      <c r="WUB40" s="116"/>
      <c r="WUC40" s="85" t="s">
        <v>141</v>
      </c>
      <c r="WUD40" s="116"/>
      <c r="WUE40" s="116"/>
      <c r="WUF40" s="116"/>
      <c r="WUG40" s="85" t="s">
        <v>141</v>
      </c>
      <c r="WUH40" s="116"/>
      <c r="WUI40" s="116"/>
      <c r="WUJ40" s="116"/>
      <c r="WUK40" s="85" t="s">
        <v>141</v>
      </c>
      <c r="WUL40" s="116"/>
      <c r="WUM40" s="116"/>
      <c r="WUN40" s="116"/>
      <c r="WUO40" s="85" t="s">
        <v>141</v>
      </c>
      <c r="WUP40" s="116"/>
      <c r="WUQ40" s="116"/>
      <c r="WUR40" s="116"/>
      <c r="WUS40" s="85" t="s">
        <v>141</v>
      </c>
      <c r="WUT40" s="116"/>
      <c r="WUU40" s="116"/>
      <c r="WUV40" s="116"/>
      <c r="WUW40" s="85" t="s">
        <v>141</v>
      </c>
      <c r="WUX40" s="116"/>
      <c r="WUY40" s="116"/>
      <c r="WUZ40" s="116"/>
      <c r="WVA40" s="85" t="s">
        <v>141</v>
      </c>
      <c r="WVB40" s="116"/>
      <c r="WVC40" s="116"/>
      <c r="WVD40" s="116"/>
      <c r="WVE40" s="85" t="s">
        <v>141</v>
      </c>
      <c r="WVF40" s="116"/>
      <c r="WVG40" s="116"/>
      <c r="WVH40" s="116"/>
      <c r="WVI40" s="85" t="s">
        <v>141</v>
      </c>
      <c r="WVJ40" s="116"/>
      <c r="WVK40" s="116"/>
      <c r="WVL40" s="116"/>
      <c r="WVM40" s="85" t="s">
        <v>141</v>
      </c>
      <c r="WVN40" s="116"/>
      <c r="WVO40" s="116"/>
      <c r="WVP40" s="116"/>
      <c r="WVQ40" s="85" t="s">
        <v>141</v>
      </c>
      <c r="WVR40" s="116"/>
      <c r="WVS40" s="116"/>
      <c r="WVT40" s="116"/>
      <c r="WVU40" s="85" t="s">
        <v>141</v>
      </c>
      <c r="WVV40" s="116"/>
      <c r="WVW40" s="116"/>
      <c r="WVX40" s="116"/>
      <c r="WVY40" s="85" t="s">
        <v>141</v>
      </c>
      <c r="WVZ40" s="116"/>
      <c r="WWA40" s="116"/>
      <c r="WWB40" s="116"/>
      <c r="WWC40" s="85" t="s">
        <v>141</v>
      </c>
      <c r="WWD40" s="116"/>
      <c r="WWE40" s="116"/>
      <c r="WWF40" s="116"/>
      <c r="WWG40" s="85" t="s">
        <v>141</v>
      </c>
      <c r="WWH40" s="116"/>
      <c r="WWI40" s="116"/>
      <c r="WWJ40" s="116"/>
      <c r="WWK40" s="85" t="s">
        <v>141</v>
      </c>
      <c r="WWL40" s="116"/>
      <c r="WWM40" s="116"/>
      <c r="WWN40" s="116"/>
      <c r="WWO40" s="85" t="s">
        <v>141</v>
      </c>
      <c r="WWP40" s="116"/>
      <c r="WWQ40" s="116"/>
      <c r="WWR40" s="116"/>
      <c r="WWS40" s="85" t="s">
        <v>141</v>
      </c>
      <c r="WWT40" s="116"/>
      <c r="WWU40" s="116"/>
      <c r="WWV40" s="116"/>
      <c r="WWW40" s="85" t="s">
        <v>141</v>
      </c>
      <c r="WWX40" s="116"/>
      <c r="WWY40" s="116"/>
      <c r="WWZ40" s="116"/>
      <c r="WXA40" s="85" t="s">
        <v>141</v>
      </c>
      <c r="WXB40" s="116"/>
      <c r="WXC40" s="116"/>
      <c r="WXD40" s="116"/>
      <c r="WXE40" s="85" t="s">
        <v>141</v>
      </c>
      <c r="WXF40" s="116"/>
      <c r="WXG40" s="116"/>
      <c r="WXH40" s="116"/>
      <c r="WXI40" s="85" t="s">
        <v>141</v>
      </c>
      <c r="WXJ40" s="116"/>
      <c r="WXK40" s="116"/>
      <c r="WXL40" s="116"/>
      <c r="WXM40" s="85" t="s">
        <v>141</v>
      </c>
      <c r="WXN40" s="116"/>
      <c r="WXO40" s="116"/>
      <c r="WXP40" s="116"/>
      <c r="WXQ40" s="85" t="s">
        <v>141</v>
      </c>
      <c r="WXR40" s="116"/>
      <c r="WXS40" s="116"/>
      <c r="WXT40" s="116"/>
      <c r="WXU40" s="85" t="s">
        <v>141</v>
      </c>
      <c r="WXV40" s="116"/>
      <c r="WXW40" s="116"/>
      <c r="WXX40" s="116"/>
      <c r="WXY40" s="85" t="s">
        <v>141</v>
      </c>
      <c r="WXZ40" s="116"/>
      <c r="WYA40" s="116"/>
      <c r="WYB40" s="116"/>
      <c r="WYC40" s="85" t="s">
        <v>141</v>
      </c>
      <c r="WYD40" s="116"/>
      <c r="WYE40" s="116"/>
      <c r="WYF40" s="116"/>
      <c r="WYG40" s="85" t="s">
        <v>141</v>
      </c>
      <c r="WYH40" s="116"/>
      <c r="WYI40" s="116"/>
      <c r="WYJ40" s="116"/>
      <c r="WYK40" s="85" t="s">
        <v>141</v>
      </c>
      <c r="WYL40" s="116"/>
      <c r="WYM40" s="116"/>
      <c r="WYN40" s="116"/>
      <c r="WYO40" s="85" t="s">
        <v>141</v>
      </c>
      <c r="WYP40" s="116"/>
      <c r="WYQ40" s="116"/>
      <c r="WYR40" s="116"/>
      <c r="WYS40" s="85" t="s">
        <v>141</v>
      </c>
      <c r="WYT40" s="116"/>
      <c r="WYU40" s="116"/>
      <c r="WYV40" s="116"/>
      <c r="WYW40" s="85" t="s">
        <v>141</v>
      </c>
      <c r="WYX40" s="116"/>
      <c r="WYY40" s="116"/>
      <c r="WYZ40" s="116"/>
      <c r="WZA40" s="85" t="s">
        <v>141</v>
      </c>
      <c r="WZB40" s="116"/>
      <c r="WZC40" s="116"/>
      <c r="WZD40" s="116"/>
      <c r="WZE40" s="85" t="s">
        <v>141</v>
      </c>
      <c r="WZF40" s="116"/>
      <c r="WZG40" s="116"/>
      <c r="WZH40" s="116"/>
      <c r="WZI40" s="85" t="s">
        <v>141</v>
      </c>
      <c r="WZJ40" s="116"/>
      <c r="WZK40" s="116"/>
      <c r="WZL40" s="116"/>
      <c r="WZM40" s="85" t="s">
        <v>141</v>
      </c>
      <c r="WZN40" s="116"/>
      <c r="WZO40" s="116"/>
      <c r="WZP40" s="116"/>
      <c r="WZQ40" s="85" t="s">
        <v>141</v>
      </c>
      <c r="WZR40" s="116"/>
      <c r="WZS40" s="116"/>
      <c r="WZT40" s="116"/>
      <c r="WZU40" s="85" t="s">
        <v>141</v>
      </c>
      <c r="WZV40" s="116"/>
      <c r="WZW40" s="116"/>
      <c r="WZX40" s="116"/>
      <c r="WZY40" s="85" t="s">
        <v>141</v>
      </c>
      <c r="WZZ40" s="116"/>
      <c r="XAA40" s="116"/>
      <c r="XAB40" s="116"/>
      <c r="XAC40" s="85" t="s">
        <v>141</v>
      </c>
      <c r="XAD40" s="116"/>
      <c r="XAE40" s="116"/>
      <c r="XAF40" s="116"/>
      <c r="XAG40" s="85" t="s">
        <v>141</v>
      </c>
      <c r="XAH40" s="116"/>
      <c r="XAI40" s="116"/>
      <c r="XAJ40" s="116"/>
      <c r="XAK40" s="85" t="s">
        <v>141</v>
      </c>
      <c r="XAL40" s="116"/>
      <c r="XAM40" s="116"/>
      <c r="XAN40" s="116"/>
      <c r="XAO40" s="85" t="s">
        <v>141</v>
      </c>
      <c r="XAP40" s="116"/>
      <c r="XAQ40" s="116"/>
      <c r="XAR40" s="116"/>
      <c r="XAS40" s="85" t="s">
        <v>141</v>
      </c>
      <c r="XAT40" s="116"/>
      <c r="XAU40" s="116"/>
      <c r="XAV40" s="116"/>
      <c r="XAW40" s="85" t="s">
        <v>141</v>
      </c>
      <c r="XAX40" s="116"/>
      <c r="XAY40" s="116"/>
      <c r="XAZ40" s="116"/>
      <c r="XBA40" s="85" t="s">
        <v>141</v>
      </c>
      <c r="XBB40" s="116"/>
      <c r="XBC40" s="116"/>
      <c r="XBD40" s="116"/>
      <c r="XBE40" s="85" t="s">
        <v>141</v>
      </c>
      <c r="XBF40" s="116"/>
      <c r="XBG40" s="116"/>
      <c r="XBH40" s="116"/>
      <c r="XBI40" s="85" t="s">
        <v>141</v>
      </c>
      <c r="XBJ40" s="116"/>
      <c r="XBK40" s="116"/>
      <c r="XBL40" s="116"/>
      <c r="XBM40" s="85" t="s">
        <v>141</v>
      </c>
      <c r="XBN40" s="116"/>
      <c r="XBO40" s="116"/>
      <c r="XBP40" s="116"/>
      <c r="XBQ40" s="85" t="s">
        <v>141</v>
      </c>
      <c r="XBR40" s="116"/>
      <c r="XBS40" s="116"/>
      <c r="XBT40" s="116"/>
      <c r="XBU40" s="85" t="s">
        <v>141</v>
      </c>
      <c r="XBV40" s="116"/>
      <c r="XBW40" s="116"/>
      <c r="XBX40" s="116"/>
      <c r="XBY40" s="85" t="s">
        <v>141</v>
      </c>
      <c r="XBZ40" s="116"/>
      <c r="XCA40" s="116"/>
      <c r="XCB40" s="116"/>
      <c r="XCC40" s="85" t="s">
        <v>141</v>
      </c>
      <c r="XCD40" s="116"/>
      <c r="XCE40" s="116"/>
      <c r="XCF40" s="116"/>
      <c r="XCG40" s="85" t="s">
        <v>141</v>
      </c>
      <c r="XCH40" s="116"/>
      <c r="XCI40" s="116"/>
      <c r="XCJ40" s="116"/>
      <c r="XCK40" s="85" t="s">
        <v>141</v>
      </c>
      <c r="XCL40" s="116"/>
      <c r="XCM40" s="116"/>
      <c r="XCN40" s="116"/>
      <c r="XCO40" s="85" t="s">
        <v>141</v>
      </c>
      <c r="XCP40" s="116"/>
      <c r="XCQ40" s="116"/>
      <c r="XCR40" s="116"/>
      <c r="XCS40" s="85" t="s">
        <v>141</v>
      </c>
      <c r="XCT40" s="116"/>
      <c r="XCU40" s="116"/>
      <c r="XCV40" s="116"/>
      <c r="XCW40" s="85" t="s">
        <v>141</v>
      </c>
      <c r="XCX40" s="116"/>
      <c r="XCY40" s="116"/>
      <c r="XCZ40" s="116"/>
      <c r="XDA40" s="85" t="s">
        <v>141</v>
      </c>
      <c r="XDB40" s="116"/>
      <c r="XDC40" s="116"/>
      <c r="XDD40" s="116"/>
      <c r="XDE40" s="85" t="s">
        <v>141</v>
      </c>
      <c r="XDF40" s="116"/>
      <c r="XDG40" s="116"/>
      <c r="XDH40" s="116"/>
      <c r="XDI40" s="85" t="s">
        <v>141</v>
      </c>
      <c r="XDJ40" s="116"/>
      <c r="XDK40" s="116"/>
      <c r="XDL40" s="116"/>
      <c r="XDM40" s="85" t="s">
        <v>141</v>
      </c>
      <c r="XDN40" s="116"/>
      <c r="XDO40" s="116"/>
      <c r="XDP40" s="116"/>
      <c r="XDQ40" s="85" t="s">
        <v>141</v>
      </c>
      <c r="XDR40" s="116"/>
      <c r="XDS40" s="116"/>
      <c r="XDT40" s="116"/>
      <c r="XDU40" s="85" t="s">
        <v>141</v>
      </c>
      <c r="XDV40" s="116"/>
      <c r="XDW40" s="116"/>
      <c r="XDX40" s="116"/>
      <c r="XDY40" s="85" t="s">
        <v>141</v>
      </c>
      <c r="XDZ40" s="116"/>
      <c r="XEA40" s="116"/>
      <c r="XEB40" s="116"/>
      <c r="XEC40" s="85" t="s">
        <v>141</v>
      </c>
      <c r="XED40" s="116"/>
      <c r="XEE40" s="116"/>
      <c r="XEF40" s="116"/>
      <c r="XEG40" s="85" t="s">
        <v>141</v>
      </c>
      <c r="XEH40" s="116"/>
      <c r="XEI40" s="116"/>
      <c r="XEJ40" s="116"/>
      <c r="XEK40" s="85" t="s">
        <v>141</v>
      </c>
      <c r="XEL40" s="116"/>
      <c r="XEM40" s="116"/>
      <c r="XEN40" s="116"/>
      <c r="XEO40" s="85" t="s">
        <v>141</v>
      </c>
      <c r="XEP40" s="116"/>
      <c r="XEQ40" s="116"/>
      <c r="XER40" s="116"/>
      <c r="XES40" s="85" t="s">
        <v>141</v>
      </c>
      <c r="XET40" s="116"/>
      <c r="XEU40" s="116"/>
      <c r="XEV40" s="116"/>
      <c r="XEW40" s="85" t="s">
        <v>141</v>
      </c>
      <c r="XEX40" s="116"/>
      <c r="XEY40" s="116"/>
      <c r="XEZ40" s="116"/>
      <c r="XFA40" s="85" t="s">
        <v>141</v>
      </c>
      <c r="XFB40" s="116"/>
      <c r="XFC40" s="116"/>
      <c r="XFD40" s="116"/>
    </row>
    <row r="41" spans="1:16384" x14ac:dyDescent="0.25">
      <c r="B41" s="91" t="s">
        <v>220</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1:16384" x14ac:dyDescent="0.25">
      <c r="B42" s="86" t="s">
        <v>175</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1:16384"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1:16384"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1:16384"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1:16384" x14ac:dyDescent="0.25">
      <c r="B46" s="91" t="s">
        <v>148</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1:16384" x14ac:dyDescent="0.25">
      <c r="B47" s="122" t="s">
        <v>163</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1:16384"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136</v>
      </c>
      <c r="C49" s="116"/>
      <c r="D49" s="116"/>
      <c r="E49" s="116"/>
      <c r="F49" s="116"/>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122" t="s">
        <v>137</v>
      </c>
      <c r="C50" s="116"/>
      <c r="D50" s="116"/>
      <c r="E50" s="116"/>
      <c r="F50" s="116"/>
      <c r="G50" s="116"/>
      <c r="H50" s="116"/>
      <c r="I50" s="117"/>
      <c r="J50" s="117"/>
      <c r="K50" s="117"/>
      <c r="L50" s="117"/>
      <c r="M50" s="117"/>
      <c r="N50" s="117"/>
      <c r="O50" s="117"/>
      <c r="P50" s="117"/>
      <c r="Q50" s="117"/>
      <c r="R50" s="117"/>
      <c r="S50" s="120"/>
      <c r="T50" s="119"/>
      <c r="U50" s="119"/>
      <c r="V50" s="119"/>
      <c r="W50" s="112"/>
      <c r="X50" s="112"/>
      <c r="Y50" s="112"/>
      <c r="Z50" s="112"/>
      <c r="AA50" s="112"/>
      <c r="AB50" s="112"/>
      <c r="AC50" s="112"/>
      <c r="AD50" s="112"/>
      <c r="AE50" s="112"/>
      <c r="AM50" s="113"/>
      <c r="AN50" s="113"/>
      <c r="AO50" s="113"/>
      <c r="AP50" s="113"/>
      <c r="AQ50" s="113"/>
      <c r="AR50" s="113"/>
      <c r="AS50" s="114"/>
      <c r="AV50" s="111"/>
      <c r="AW50" s="107"/>
      <c r="AX50" s="107"/>
      <c r="AY50" s="107"/>
    </row>
    <row r="51" spans="2:51" x14ac:dyDescent="0.25">
      <c r="B51" s="91" t="s">
        <v>221</v>
      </c>
      <c r="C51" s="129"/>
      <c r="D51" s="129"/>
      <c r="E51" s="129"/>
      <c r="F51" s="116"/>
      <c r="G51" s="117"/>
      <c r="H51" s="117"/>
      <c r="I51" s="117"/>
      <c r="J51" s="117"/>
      <c r="K51" s="117"/>
      <c r="L51" s="117"/>
      <c r="M51" s="117"/>
      <c r="N51" s="117"/>
      <c r="O51" s="117"/>
      <c r="P51" s="117"/>
      <c r="Q51" s="120"/>
      <c r="R51" s="119"/>
      <c r="S51" s="119"/>
      <c r="T51" s="137"/>
      <c r="U51" s="112"/>
      <c r="V51" s="112"/>
      <c r="W51" s="112"/>
      <c r="X51" s="112"/>
      <c r="Y51" s="112"/>
      <c r="Z51" s="112"/>
      <c r="AA51" s="112"/>
      <c r="AB51" s="112"/>
      <c r="AC51" s="112"/>
      <c r="AK51" s="113"/>
      <c r="AL51" s="113"/>
      <c r="AM51" s="113"/>
      <c r="AN51" s="113"/>
      <c r="AO51" s="113"/>
      <c r="AP51" s="113"/>
      <c r="AQ51" s="114"/>
      <c r="AR51" s="109"/>
      <c r="AS51" s="109"/>
      <c r="AT51" s="111"/>
      <c r="AU51" s="107"/>
      <c r="AV51" s="107"/>
      <c r="AW51" s="107"/>
      <c r="AX51" s="107"/>
      <c r="AY51" s="107"/>
    </row>
    <row r="52" spans="2:51" x14ac:dyDescent="0.25">
      <c r="B52" s="118" t="s">
        <v>156</v>
      </c>
      <c r="C52" s="116"/>
      <c r="D52" s="116"/>
      <c r="E52" s="116"/>
      <c r="F52" s="130"/>
      <c r="G52" s="117"/>
      <c r="H52" s="117"/>
      <c r="I52" s="117"/>
      <c r="J52" s="117"/>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2:51" x14ac:dyDescent="0.25">
      <c r="B53" s="122" t="s">
        <v>138</v>
      </c>
      <c r="C53" s="116"/>
      <c r="D53" s="116"/>
      <c r="E53" s="116"/>
      <c r="F53" s="116"/>
      <c r="G53" s="116"/>
      <c r="H53" s="116"/>
      <c r="I53" s="117"/>
      <c r="J53" s="117"/>
      <c r="K53" s="117"/>
      <c r="L53" s="117"/>
      <c r="M53" s="117"/>
      <c r="N53" s="117"/>
      <c r="O53" s="117"/>
      <c r="P53" s="120"/>
      <c r="Q53" s="119"/>
      <c r="R53" s="119"/>
      <c r="S53" s="119"/>
      <c r="T53" s="112"/>
      <c r="U53" s="112"/>
      <c r="V53" s="112"/>
      <c r="W53" s="112"/>
      <c r="X53" s="112"/>
      <c r="Y53" s="112"/>
      <c r="Z53" s="112"/>
      <c r="AA53" s="112"/>
      <c r="AB53" s="112"/>
      <c r="AJ53" s="113"/>
      <c r="AK53" s="113"/>
      <c r="AL53" s="113"/>
      <c r="AM53" s="113"/>
      <c r="AN53" s="113"/>
      <c r="AO53" s="113"/>
      <c r="AP53" s="114"/>
      <c r="AQ53" s="109"/>
      <c r="AR53" s="109"/>
      <c r="AS53" s="111"/>
      <c r="AT53" s="107"/>
      <c r="AU53" s="107"/>
      <c r="AV53" s="107"/>
      <c r="AW53" s="107"/>
      <c r="AX53" s="107"/>
      <c r="AY53" s="107"/>
    </row>
    <row r="54" spans="2:51" x14ac:dyDescent="0.25">
      <c r="B54" s="91" t="s">
        <v>174</v>
      </c>
      <c r="C54" s="116"/>
      <c r="D54" s="116"/>
      <c r="E54" s="116"/>
      <c r="F54" s="116"/>
      <c r="G54" s="116"/>
      <c r="H54" s="116"/>
      <c r="I54" s="116"/>
      <c r="J54" s="117"/>
      <c r="K54" s="117"/>
      <c r="L54" s="117"/>
      <c r="M54" s="117"/>
      <c r="N54" s="117"/>
      <c r="O54" s="11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258" t="s">
        <v>218</v>
      </c>
      <c r="C55" s="259"/>
      <c r="D55" s="259"/>
      <c r="E55" s="259"/>
      <c r="F55" s="260"/>
      <c r="G55" s="260"/>
      <c r="H55" s="261"/>
      <c r="I55" s="117"/>
      <c r="J55" s="117"/>
      <c r="K55" s="117"/>
      <c r="L55" s="117"/>
      <c r="M55" s="117"/>
      <c r="N55" s="117"/>
      <c r="O55" s="117"/>
      <c r="P55" s="117"/>
      <c r="Q55" s="117"/>
      <c r="R55" s="117"/>
      <c r="S55" s="120"/>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22"/>
      <c r="D56" s="116"/>
      <c r="E56" s="94"/>
      <c r="F56" s="116"/>
      <c r="G56" s="116"/>
      <c r="H56" s="116"/>
      <c r="I56" s="116"/>
      <c r="J56" s="117"/>
      <c r="K56" s="117"/>
      <c r="L56" s="117"/>
      <c r="M56" s="117"/>
      <c r="N56" s="117"/>
      <c r="O56" s="117"/>
      <c r="P56" s="117"/>
      <c r="Q56" s="117"/>
      <c r="R56" s="117"/>
      <c r="S56" s="117"/>
      <c r="T56" s="119"/>
      <c r="U56" s="119"/>
      <c r="V56" s="119"/>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94"/>
      <c r="F57" s="116"/>
      <c r="G57" s="116"/>
      <c r="H57" s="116"/>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2:51" x14ac:dyDescent="0.25">
      <c r="B58" s="95"/>
      <c r="C58" s="118"/>
      <c r="D58" s="116"/>
      <c r="E58" s="116"/>
      <c r="F58" s="116"/>
      <c r="G58" s="116"/>
      <c r="H58" s="116"/>
      <c r="I58" s="116"/>
      <c r="J58" s="117"/>
      <c r="K58" s="117"/>
      <c r="L58" s="117"/>
      <c r="M58" s="117"/>
      <c r="N58" s="117"/>
      <c r="O58" s="117"/>
      <c r="P58" s="117"/>
      <c r="Q58" s="117"/>
      <c r="R58" s="117"/>
      <c r="S58" s="117"/>
      <c r="T58" s="120"/>
      <c r="U58" s="82"/>
      <c r="V58" s="82"/>
      <c r="W58" s="112"/>
      <c r="X58" s="112"/>
      <c r="Y58" s="112"/>
      <c r="Z58" s="92"/>
      <c r="AA58" s="112"/>
      <c r="AB58" s="112"/>
      <c r="AC58" s="112"/>
      <c r="AD58" s="112"/>
      <c r="AE58" s="112"/>
      <c r="AM58" s="113"/>
      <c r="AN58" s="113"/>
      <c r="AO58" s="113"/>
      <c r="AP58" s="113"/>
      <c r="AQ58" s="113"/>
      <c r="AR58" s="113"/>
      <c r="AS58" s="114"/>
      <c r="AV58" s="111"/>
      <c r="AW58" s="107"/>
      <c r="AX58" s="107"/>
      <c r="AY58" s="107"/>
    </row>
    <row r="59" spans="2:51" x14ac:dyDescent="0.25">
      <c r="B59" s="95"/>
      <c r="C59" s="115"/>
      <c r="D59" s="116"/>
      <c r="E59" s="116"/>
      <c r="F59" s="116"/>
      <c r="G59" s="116"/>
      <c r="H59" s="116"/>
      <c r="I59" s="94"/>
      <c r="J59" s="117"/>
      <c r="K59" s="117"/>
      <c r="L59" s="117"/>
      <c r="M59" s="117"/>
      <c r="N59" s="117"/>
      <c r="O59" s="117"/>
      <c r="P59" s="117"/>
      <c r="Q59" s="117"/>
      <c r="R59" s="117"/>
      <c r="S59" s="92"/>
      <c r="T59" s="92"/>
      <c r="U59" s="92"/>
      <c r="V59" s="92"/>
      <c r="W59" s="92"/>
      <c r="X59" s="92"/>
      <c r="Y59" s="92"/>
      <c r="Z59" s="83"/>
      <c r="AA59" s="92"/>
      <c r="AB59" s="92"/>
      <c r="AC59" s="92"/>
      <c r="AD59" s="92"/>
      <c r="AE59" s="92"/>
      <c r="AF59" s="92"/>
      <c r="AG59" s="92"/>
      <c r="AH59" s="92"/>
      <c r="AI59" s="92"/>
      <c r="AJ59" s="92"/>
      <c r="AK59" s="92"/>
      <c r="AL59" s="92"/>
      <c r="AM59" s="92"/>
      <c r="AN59" s="92"/>
      <c r="AO59" s="92"/>
      <c r="AP59" s="92"/>
      <c r="AQ59" s="92"/>
      <c r="AR59" s="92"/>
      <c r="AS59" s="92"/>
      <c r="AT59" s="92"/>
      <c r="AU59" s="92"/>
      <c r="AV59" s="111"/>
      <c r="AW59" s="107"/>
      <c r="AX59" s="107"/>
      <c r="AY59" s="107"/>
    </row>
    <row r="60" spans="2:51" x14ac:dyDescent="0.25">
      <c r="B60" s="95"/>
      <c r="C60" s="115"/>
      <c r="D60" s="94"/>
      <c r="E60" s="116"/>
      <c r="F60" s="116"/>
      <c r="G60" s="116"/>
      <c r="H60" s="116"/>
      <c r="I60" s="94"/>
      <c r="J60" s="92"/>
      <c r="K60" s="92"/>
      <c r="L60" s="92"/>
      <c r="M60" s="92"/>
      <c r="N60" s="92"/>
      <c r="O60" s="92"/>
      <c r="P60" s="92"/>
      <c r="Q60" s="92"/>
      <c r="R60" s="92"/>
      <c r="S60" s="92"/>
      <c r="T60" s="92"/>
      <c r="U60" s="92"/>
      <c r="V60" s="92"/>
      <c r="W60" s="83"/>
      <c r="X60" s="83"/>
      <c r="Y60" s="83"/>
      <c r="Z60" s="112"/>
      <c r="AA60" s="83"/>
      <c r="AB60" s="83"/>
      <c r="AC60" s="83"/>
      <c r="AD60" s="83"/>
      <c r="AE60" s="83"/>
      <c r="AF60" s="83"/>
      <c r="AG60" s="83"/>
      <c r="AH60" s="83"/>
      <c r="AI60" s="83"/>
      <c r="AJ60" s="83"/>
      <c r="AK60" s="83"/>
      <c r="AL60" s="83"/>
      <c r="AM60" s="83"/>
      <c r="AN60" s="83"/>
      <c r="AO60" s="83"/>
      <c r="AP60" s="83"/>
      <c r="AQ60" s="83"/>
      <c r="AR60" s="83"/>
      <c r="AS60" s="83"/>
      <c r="AT60" s="83"/>
      <c r="AU60" s="83"/>
      <c r="AV60" s="111"/>
      <c r="AW60" s="107"/>
      <c r="AX60" s="107"/>
      <c r="AY60" s="107"/>
    </row>
    <row r="61" spans="2:51" x14ac:dyDescent="0.25">
      <c r="B61" s="95"/>
      <c r="C61" s="122"/>
      <c r="D61" s="94"/>
      <c r="E61" s="116"/>
      <c r="F61" s="116"/>
      <c r="G61" s="116"/>
      <c r="H61" s="116"/>
      <c r="I61" s="116"/>
      <c r="J61" s="92"/>
      <c r="K61" s="92"/>
      <c r="L61" s="92"/>
      <c r="M61" s="92"/>
      <c r="N61" s="92"/>
      <c r="O61" s="92"/>
      <c r="P61" s="92"/>
      <c r="Q61" s="92"/>
      <c r="R61" s="92"/>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22"/>
      <c r="D62" s="116"/>
      <c r="E62" s="94"/>
      <c r="F62" s="116"/>
      <c r="G62" s="116"/>
      <c r="H62" s="116"/>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1"/>
      <c r="C63" s="118"/>
      <c r="D63" s="116"/>
      <c r="E63" s="94"/>
      <c r="F63" s="116"/>
      <c r="G63" s="94"/>
      <c r="H63" s="94"/>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118"/>
      <c r="D64" s="116"/>
      <c r="E64" s="116"/>
      <c r="F64" s="94"/>
      <c r="G64" s="94"/>
      <c r="H64" s="94"/>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81"/>
      <c r="C65" s="92"/>
      <c r="D65" s="116"/>
      <c r="E65" s="116"/>
      <c r="F65" s="94"/>
      <c r="G65" s="116"/>
      <c r="H65" s="116"/>
      <c r="I65" s="92"/>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V65" s="111"/>
      <c r="AW65" s="107"/>
      <c r="AX65" s="107"/>
      <c r="AY65" s="107"/>
    </row>
    <row r="66" spans="1:51" x14ac:dyDescent="0.25">
      <c r="B66" s="81"/>
      <c r="C66" s="122"/>
      <c r="D66" s="92"/>
      <c r="E66" s="116"/>
      <c r="F66" s="116"/>
      <c r="G66" s="116"/>
      <c r="H66" s="116"/>
      <c r="I66" s="92"/>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U66" s="107"/>
      <c r="AV66" s="111"/>
      <c r="AW66" s="107"/>
      <c r="AX66" s="107"/>
      <c r="AY66" s="107"/>
    </row>
    <row r="67" spans="1:51" ht="229.5" customHeight="1" x14ac:dyDescent="0.25">
      <c r="B67" s="81"/>
      <c r="C67" s="118"/>
      <c r="D67" s="92"/>
      <c r="E67" s="116"/>
      <c r="F67" s="116"/>
      <c r="G67" s="116"/>
      <c r="H67" s="116"/>
      <c r="I67" s="116"/>
      <c r="J67" s="117"/>
      <c r="K67" s="117"/>
      <c r="L67" s="117"/>
      <c r="M67" s="117"/>
      <c r="N67" s="117"/>
      <c r="O67" s="117"/>
      <c r="P67" s="117"/>
      <c r="Q67" s="117"/>
      <c r="R67" s="117"/>
      <c r="S67" s="117"/>
      <c r="T67" s="120"/>
      <c r="U67" s="82"/>
      <c r="V67" s="82"/>
      <c r="W67" s="112"/>
      <c r="X67" s="112"/>
      <c r="Y67" s="112"/>
      <c r="Z67" s="112"/>
      <c r="AA67" s="112"/>
      <c r="AB67" s="112"/>
      <c r="AC67" s="112"/>
      <c r="AD67" s="112"/>
      <c r="AE67" s="112"/>
      <c r="AM67" s="113"/>
      <c r="AN67" s="113"/>
      <c r="AO67" s="113"/>
      <c r="AP67" s="113"/>
      <c r="AQ67" s="113"/>
      <c r="AR67" s="113"/>
      <c r="AS67" s="114"/>
      <c r="AU67" s="107"/>
      <c r="AV67" s="111"/>
      <c r="AW67" s="107"/>
      <c r="AX67" s="107"/>
      <c r="AY67" s="107"/>
    </row>
    <row r="68" spans="1:51" x14ac:dyDescent="0.25">
      <c r="A68" s="112"/>
      <c r="B68" s="92"/>
      <c r="C68" s="122"/>
      <c r="D68" s="116"/>
      <c r="E68" s="92"/>
      <c r="F68" s="116"/>
      <c r="G68" s="116"/>
      <c r="H68" s="116"/>
      <c r="I68" s="113"/>
      <c r="J68" s="113"/>
      <c r="K68" s="113"/>
      <c r="L68" s="113"/>
      <c r="M68" s="113"/>
      <c r="N68" s="113"/>
      <c r="O68" s="114"/>
      <c r="P68" s="109"/>
      <c r="R68" s="111"/>
      <c r="AS68" s="107"/>
      <c r="AT68" s="107"/>
      <c r="AU68" s="107"/>
      <c r="AV68" s="107"/>
      <c r="AW68" s="107"/>
      <c r="AX68" s="107"/>
      <c r="AY68" s="107"/>
    </row>
    <row r="69" spans="1:51" x14ac:dyDescent="0.25">
      <c r="A69" s="112"/>
      <c r="B69" s="92"/>
      <c r="C69" s="90"/>
      <c r="D69" s="116"/>
      <c r="E69" s="92"/>
      <c r="F69" s="116"/>
      <c r="G69" s="92"/>
      <c r="H69" s="92"/>
      <c r="I69" s="113"/>
      <c r="J69" s="113"/>
      <c r="K69" s="113"/>
      <c r="L69" s="113"/>
      <c r="M69" s="113"/>
      <c r="N69" s="113"/>
      <c r="O69" s="114"/>
      <c r="P69" s="109"/>
      <c r="R69" s="109"/>
      <c r="AS69" s="107"/>
      <c r="AT69" s="107"/>
      <c r="AU69" s="107"/>
      <c r="AV69" s="107"/>
      <c r="AW69" s="107"/>
      <c r="AX69" s="107"/>
      <c r="AY69" s="107"/>
    </row>
    <row r="70" spans="1:51" x14ac:dyDescent="0.25">
      <c r="A70" s="112"/>
      <c r="B70" s="81"/>
      <c r="F70" s="92"/>
      <c r="G70" s="92"/>
      <c r="H70" s="9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109"/>
      <c r="AS73" s="107"/>
      <c r="AT73" s="107"/>
      <c r="AU73" s="107"/>
      <c r="AV73" s="107"/>
      <c r="AW73" s="107"/>
      <c r="AX73" s="107"/>
      <c r="AY73" s="107"/>
    </row>
    <row r="74" spans="1:51" x14ac:dyDescent="0.25">
      <c r="A74" s="112"/>
      <c r="I74" s="113"/>
      <c r="J74" s="113"/>
      <c r="K74" s="113"/>
      <c r="L74" s="113"/>
      <c r="M74" s="113"/>
      <c r="N74" s="113"/>
      <c r="O74" s="114"/>
      <c r="P74" s="109"/>
      <c r="R74" s="83"/>
      <c r="AS74" s="107"/>
      <c r="AT74" s="107"/>
      <c r="AU74" s="107"/>
      <c r="AV74" s="107"/>
      <c r="AW74" s="107"/>
      <c r="AX74" s="107"/>
      <c r="AY74" s="107"/>
    </row>
    <row r="75" spans="1:51" x14ac:dyDescent="0.25">
      <c r="A75" s="112"/>
      <c r="I75" s="113"/>
      <c r="J75" s="113"/>
      <c r="K75" s="113"/>
      <c r="L75" s="113"/>
      <c r="M75" s="113"/>
      <c r="N75" s="113"/>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R79" s="109"/>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AS85" s="107"/>
      <c r="AT85" s="107"/>
      <c r="AU85" s="107"/>
      <c r="AV85" s="107"/>
      <c r="AW85" s="107"/>
      <c r="AX85" s="107"/>
      <c r="AY85" s="107"/>
    </row>
    <row r="86" spans="15:51" x14ac:dyDescent="0.25">
      <c r="O86" s="114"/>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AS95" s="107"/>
      <c r="AT95" s="107"/>
      <c r="AU95" s="107"/>
      <c r="AV95" s="107"/>
      <c r="AW95" s="107"/>
      <c r="AX95" s="107"/>
      <c r="AY95" s="107"/>
    </row>
    <row r="96" spans="15:51" x14ac:dyDescent="0.25">
      <c r="O96" s="13"/>
      <c r="P96" s="109"/>
      <c r="Q96" s="109"/>
      <c r="R96" s="109"/>
      <c r="S96" s="109"/>
      <c r="AS96" s="107"/>
      <c r="AT96" s="107"/>
      <c r="AU96" s="107"/>
      <c r="AV96" s="107"/>
      <c r="AW96" s="107"/>
      <c r="AX96" s="107"/>
      <c r="AY96" s="107"/>
    </row>
    <row r="97" spans="15:51" x14ac:dyDescent="0.25">
      <c r="O97" s="13"/>
      <c r="P97" s="109"/>
      <c r="Q97" s="109"/>
      <c r="R97" s="109"/>
      <c r="S97" s="109"/>
      <c r="T97" s="109"/>
      <c r="AS97" s="107"/>
      <c r="AT97" s="107"/>
      <c r="AU97" s="107"/>
      <c r="AV97" s="107"/>
      <c r="AW97" s="107"/>
      <c r="AX97" s="107"/>
      <c r="AY97" s="107"/>
    </row>
    <row r="98" spans="15:51" x14ac:dyDescent="0.25">
      <c r="O98" s="13"/>
      <c r="P98" s="109"/>
      <c r="Q98" s="109"/>
      <c r="R98" s="109"/>
      <c r="S98" s="109"/>
      <c r="T98" s="109"/>
      <c r="AS98" s="107"/>
      <c r="AT98" s="107"/>
      <c r="AU98" s="107"/>
      <c r="AV98" s="107"/>
      <c r="AW98" s="107"/>
      <c r="AX98" s="107"/>
      <c r="AY98" s="107"/>
    </row>
    <row r="99" spans="15:51" x14ac:dyDescent="0.25">
      <c r="O99" s="13"/>
      <c r="P99" s="109"/>
      <c r="T99" s="109"/>
      <c r="AS99" s="107"/>
      <c r="AT99" s="107"/>
      <c r="AU99" s="107"/>
      <c r="AV99" s="107"/>
      <c r="AW99" s="107"/>
      <c r="AX99" s="107"/>
      <c r="AY99" s="107"/>
    </row>
    <row r="100" spans="15:51" x14ac:dyDescent="0.25">
      <c r="O100" s="109"/>
      <c r="Q100" s="109"/>
      <c r="R100" s="109"/>
      <c r="S100" s="109"/>
      <c r="AS100" s="107"/>
      <c r="AT100" s="107"/>
      <c r="AU100" s="107"/>
      <c r="AV100" s="107"/>
      <c r="AW100" s="107"/>
      <c r="AX100" s="107"/>
      <c r="AY100" s="107"/>
    </row>
    <row r="101" spans="15:51" x14ac:dyDescent="0.25">
      <c r="O101" s="13"/>
      <c r="P101" s="109"/>
      <c r="Q101" s="109"/>
      <c r="R101" s="109"/>
      <c r="S101" s="109"/>
      <c r="T101" s="109"/>
      <c r="AS101" s="107"/>
      <c r="AT101" s="107"/>
      <c r="AU101" s="107"/>
      <c r="AV101" s="107"/>
      <c r="AW101" s="107"/>
      <c r="AX101" s="107"/>
      <c r="AY101" s="107"/>
    </row>
    <row r="102" spans="15:51" x14ac:dyDescent="0.25">
      <c r="O102" s="13"/>
      <c r="P102" s="109"/>
      <c r="Q102" s="109"/>
      <c r="R102" s="109"/>
      <c r="S102" s="109"/>
      <c r="T102" s="109"/>
      <c r="U102" s="109"/>
      <c r="AS102" s="107"/>
      <c r="AT102" s="107"/>
      <c r="AU102" s="107"/>
      <c r="AV102" s="107"/>
      <c r="AW102" s="107"/>
      <c r="AX102" s="107"/>
      <c r="AY102" s="107"/>
    </row>
    <row r="103" spans="15:51" x14ac:dyDescent="0.25">
      <c r="O103" s="13"/>
      <c r="P103" s="109"/>
      <c r="T103" s="109"/>
      <c r="U103" s="109"/>
      <c r="AS103" s="107"/>
      <c r="AT103" s="107"/>
      <c r="AU103" s="107"/>
      <c r="AV103" s="107"/>
      <c r="AW103" s="107"/>
      <c r="AX103" s="107"/>
      <c r="AY103" s="107"/>
    </row>
    <row r="115" spans="45:51" x14ac:dyDescent="0.25">
      <c r="AS115" s="107"/>
      <c r="AT115" s="107"/>
      <c r="AU115" s="107"/>
      <c r="AV115" s="107"/>
      <c r="AW115" s="107"/>
      <c r="AX115" s="107"/>
      <c r="AY115" s="107"/>
    </row>
  </sheetData>
  <protectedRanges>
    <protectedRange sqref="N59:R59 B70 S61:T67 B62:B67 N62:R67 T44:T45 S57:T58 T56" name="Range2_12_5_1_1"/>
    <protectedRange sqref="N10 L10 L6 D6 D8 AD8 AF8 O8:U8 AJ8:AR8 AF10 AR11:AR34 L24:N31 N12:N23 N32:N34 E11:E34 G11:G34 N11:AG11 O12:V34 X33:AF34 W12:Y16 X17:Y32 AG12:AG34 Z12:AF32" name="Range1_16_3_1_1"/>
    <protectedRange sqref="I64 J62:M67 J59:M59 I67"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8:H68 F69 E67" name="Range2_2_2_9_2_1_1"/>
    <protectedRange sqref="D65 D68:D69" name="Range2_1_1_1_1_1_9_2_1_1"/>
    <protectedRange sqref="C66 C68" name="Range2_4_1_1_1"/>
    <protectedRange sqref="AS16:AS34" name="Range1_1_1_1"/>
    <protectedRange sqref="P3:U5" name="Range1_16_1_1_1_1"/>
    <protectedRange sqref="C69 C67 C64" name="Range2_1_3_1_1"/>
    <protectedRange sqref="H11:H34" name="Range1_1_1_1_1_1_1"/>
    <protectedRange sqref="B68:B69 J60:R61 D66:D67 I65:I66 Z58:Z59 S59:Y60 AA59:AU60 E68:E69 G69:H70 F70" name="Range2_2_1_10_1_1_1_2"/>
    <protectedRange sqref="C65" name="Range2_2_1_10_2_1_1_1"/>
    <protectedRange sqref="G65:H65 D62 F66 E64 N58:R58" name="Range2_12_1_6_1_1"/>
    <protectedRange sqref="D57:D58 I61:I63 I58:M58 G66:H67 G59:H61 E65:E66 F67:F68 F60:F62 E58:E60" name="Range2_2_12_1_7_1_1"/>
    <protectedRange sqref="D63:D64" name="Range2_1_1_1_1_11_1_2_1_1"/>
    <protectedRange sqref="E61 G62:H62 F63" name="Range2_2_2_9_1_1_1_1"/>
    <protectedRange sqref="D59" name="Range2_1_1_1_1_1_9_1_1_1_1"/>
    <protectedRange sqref="C63 C58" name="Range2_1_1_2_1_1"/>
    <protectedRange sqref="C62" name="Range2_1_2_2_1_1"/>
    <protectedRange sqref="C61" name="Range2_3_2_1_1"/>
    <protectedRange sqref="F58:F59 E57 G58:H58" name="Range2_2_12_1_1_1_1_1"/>
    <protectedRange sqref="C57" name="Range2_1_4_2_1_1_1"/>
    <protectedRange sqref="C59:C60" name="Range2_5_1_1_1"/>
    <protectedRange sqref="E62:E63 F64:F65 G63:H64 I59:I60" name="Range2_2_1_1_1_1"/>
    <protectedRange sqref="D60:D61" name="Range2_1_1_1_1_1_1_1_1"/>
    <protectedRange sqref="AS11:AS15" name="Range1_4_1_1_1_1"/>
    <protectedRange sqref="J11:J15 J26:J34" name="Range1_1_2_1_10_1_1_1_1"/>
    <protectedRange sqref="R74" name="Range2_2_1_10_1_1_1_1_1"/>
    <protectedRange sqref="T43" name="Range2_12_5_1_1_4"/>
    <protectedRange sqref="B42:B43" name="Range2_12_5_1_1_1"/>
    <protectedRange sqref="E42 F43:H43" name="Range2_2_12_1_7_1_1_1"/>
    <protectedRange sqref="D42" name="Range2_3_2_1_3_1_1_2_10_1_1_1_1_1"/>
    <protectedRange sqref="C42" name="Range2_1_1_1_1_11_1_2_1_1_1"/>
    <protectedRange sqref="S38:S39 S41:S42" name="Range2_12_3_1_1_1_1"/>
    <protectedRange sqref="D38:H38 N38:R39 N41:R42" name="Range2_12_1_3_1_1_1_1"/>
    <protectedRange sqref="I38:M38 E39:M39 F42:M42 H41:M41" name="Range2_2_12_1_6_1_1_1_1"/>
    <protectedRange sqref="D39" name="Range2_1_1_1_1_11_1_1_1_1_1_1"/>
    <protectedRange sqref="C39"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56" name="Range2_12_2_1_1_1_2_1_1"/>
    <protectedRange sqref="T54:T55 T50" name="Range2_12_5_1_1_3"/>
    <protectedRange sqref="T48:T49" name="Range2_12_5_1_1_2_2"/>
    <protectedRange sqref="S54:S55 S48:S50" name="Range2_12_4_1_1_1_4_2_2_2"/>
    <protectedRange sqref="T47" name="Range2_12_5_1_1_2_1_1"/>
    <protectedRange sqref="T46" name="Range2_12_5_1_1_6_1_1_1_1_1_1_1"/>
    <protectedRange sqref="S46" name="Range2_12_5_1_1_5_3_1_1_1_1_1_1_1"/>
    <protectedRange sqref="S47" name="Range2_12_4_1_1_1_4_2_2_1_1"/>
    <protectedRange sqref="B59:B61" name="Range2_12_5_1_1_2"/>
    <protectedRange sqref="B58" name="Range2_12_5_1_1_2_1_4_1_1_1_2_1_1_1_1_1_1_1"/>
    <protectedRange sqref="B57" name="Range2_12_5_1_1_2_1"/>
    <protectedRange sqref="AG10 AP10 Q10" name="Range1_16_3_1_1_1_1_1"/>
    <protectedRange sqref="N57:R57" name="Range2_12_1_6_1_1_1_1"/>
    <protectedRange sqref="J57:M57" name="Range2_2_12_1_7_1_1_2_1"/>
    <protectedRange sqref="I57" name="Range2_2_12_1_7_1_1_2_2_1_1_1"/>
    <protectedRange sqref="G57:H57" name="Range2_2_12_1_3_3_1_1_1_2_1_1_1_1_1_1_1_1_1_1_1_1_1_1_1_1_1"/>
    <protectedRange sqref="F57" name="Range2_2_12_1_3_1_2_1_1_1_3_1_1_1_1_1_3_1_1_1_1_1_1_1_1_1_1"/>
    <protectedRange sqref="Q56:R56" name="Range2_12_1_6_1_1_1_2_3_1_1_3_1_1_1_1_1_1_1_1_1_1"/>
    <protectedRange sqref="N56:P56" name="Range2_12_1_2_3_1_1_1_2_3_1_1_3_1_1_1_1_1_1_1_1_1_1"/>
    <protectedRange sqref="J56:M56" name="Range2_2_12_1_4_3_1_1_1_3_3_1_1_3_1_1_1_1_1_1_1_1_1_1"/>
    <protectedRange sqref="I56" name="Range2_2_12_1_7_1_1_2_2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52:Q53 R51" name="Range2_12_5_1_1_3_1_1_1_1_1"/>
    <protectedRange sqref="P52:P53 Q51" name="Range2_12_4_1_1_1_4_2_2_2_1_1_1_1_1"/>
    <protectedRange sqref="N52:O53 O51:P51 Q54:R55 Q48:R50" name="Range2_12_1_6_1_1_1_2_3_2_1_1_3_1_1_1_1_1"/>
    <protectedRange sqref="K52:M53 L51:N51 N54:P55 N48:P50" name="Range2_12_1_2_3_1_1_1_2_3_2_1_1_3_1_1_1_1_1"/>
    <protectedRange sqref="H52:J52 I51:K51 K54:M55 K48:M50 I53:J53" name="Range2_2_12_1_4_3_1_1_1_3_3_2_1_1_3_1_1_1_1_1"/>
    <protectedRange sqref="G52 H51 J54:J55 J48:J50" name="Range2_2_12_1_4_3_1_1_1_3_2_1_2_2_1_1_1_1_1"/>
    <protectedRange sqref="E50 G50:H50 D51:F51" name="Range2_2_12_1_3_1_2_1_1_1_2_1_1_1_1_1_1_2_1_1_1_1_1_1_1"/>
    <protectedRange sqref="C50 D49:E49" name="Range2_2_12_1_3_1_2_1_1_1_2_1_1_1_1_3_1_1_1_1_1_1_1_1_1"/>
    <protectedRange sqref="C51 D50 F50" name="Range2_2_12_1_3_1_2_1_1_1_3_1_1_1_1_1_3_1_1_1_1_1_1_1_2_1"/>
    <protectedRange sqref="F52 G51 I50" name="Range2_2_12_1_4_3_1_1_1_2_1_2_1_1_3_1_1_1_1_1_1_1_1_1_1_1"/>
    <protectedRange sqref="E47:E48 F48:H49"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I49" name="Range2_2_12_1_4_2_1_1_1_4_1_2_1_1_1_2_2_1_1_1_1_1_1"/>
    <protectedRange sqref="I54" name="Range2_2_12_1_7_1_1_2_2_2_1_1_1_1"/>
    <protectedRange sqref="I55" name="Range2_2_12_1_4_3_1_1_1_3_3_1_1_3_1_1_1_1_1_1_2_1_1_1_1_1_1"/>
    <protectedRange sqref="F11:F22" name="Range1_16_3_1_1_2_1_1_1_2_1_1"/>
    <protectedRange sqref="W33:W34" name="Range1_16_3_1_1_1_1_2_1_1_1_1_1"/>
    <protectedRange sqref="B41" name="Range2_12_5_1_1_1_2_2_1_1_1_1_1_1_1_1_1_1_1_1_1_1_1_1_1_1_1_1_1_1_1_1_1_1_1_1_1_1_1_1_1_1_1_1_1_1_1"/>
    <protectedRange sqref="W17:W32" name="Range1_16_3_1_1_1_1_2_1_1_1_1_1_1"/>
    <protectedRange sqref="H40 L40 P40 T40 X40 AB40 AF40 AJ40 AN40 AR40 AV40 AZ40 BD40 BH40 BL40 BP40 BT40 BX40 CB40 CF40 CJ40 CN40 CR40 CV40 CZ40 DD40 DH40 DL40 DP40 DT40 DX40 EB40 EF40 EJ40 EN40 ER40 EV40 EZ40 FD40 FH40 FL40 FP40 FT40 FX40 GB40 GF40 GJ40 GN40 GR40 GV40 GZ40 HD40 HH40 HL40 HP40 HT40 HX40 IB40 IF40 IJ40 IN40 IR40 IV40 IZ40 JD40 JH40 JL40 JP40 JT40 JX40 KB40 KF40 KJ40 KN40 KR40 KV40 KZ40 LD40 LH40 LL40 LP40 LT40 LX40 MB40 MF40 MJ40 MN40 MR40 MV40 MZ40 ND40 NH40 NL40 NP40 NT40 NX40 OB40 OF40 OJ40 ON40 OR40 OV40 OZ40 PD40 PH40 PL40 PP40 PT40 PX40 QB40 QF40 QJ40 QN40 QR40 QV40 QZ40 RD40 RH40 RL40 RP40 RT40 RX40 SB40 SF40 SJ40 SN40 SR40 SV40 SZ40 TD40 TH40 TL40 TP40 TT40 TX40 UB40 UF40 UJ40 UN40 UR40 UV40 UZ40 VD40 VH40 VL40 VP40 VT40 VX40 WB40 WF40 WJ40 WN40 WR40 WV40 WZ40 XD40 XH40 XL40 XP40 XT40 XX40 YB40 YF40 YJ40 YN40 YR40 YV40 YZ40 ZD40 ZH40 ZL40 ZP40 ZT40 ZX40 AAB40 AAF40 AAJ40 AAN40 AAR40 AAV40 AAZ40 ABD40 ABH40 ABL40 ABP40 ABT40 ABX40 ACB40 ACF40 ACJ40 ACN40 ACR40 ACV40 ACZ40 ADD40 ADH40 ADL40 ADP40 ADT40 ADX40 AEB40 AEF40 AEJ40 AEN40 AER40 AEV40 AEZ40 AFD40 AFH40 AFL40 AFP40 AFT40 AFX40 AGB40 AGF40 AGJ40 AGN40 AGR40 AGV40 AGZ40 AHD40 AHH40 AHL40 AHP40 AHT40 AHX40 AIB40 AIF40 AIJ40 AIN40 AIR40 AIV40 AIZ40 AJD40 AJH40 AJL40 AJP40 AJT40 AJX40 AKB40 AKF40 AKJ40 AKN40 AKR40 AKV40 AKZ40 ALD40 ALH40 ALL40 ALP40 ALT40 ALX40 AMB40 AMF40 AMJ40 AMN40 AMR40 AMV40 AMZ40 AND40 ANH40 ANL40 ANP40 ANT40 ANX40 AOB40 AOF40 AOJ40 AON40 AOR40 AOV40 AOZ40 APD40 APH40 APL40 APP40 APT40 APX40 AQB40 AQF40 AQJ40 AQN40 AQR40 AQV40 AQZ40 ARD40 ARH40 ARL40 ARP40 ART40 ARX40 ASB40 ASF40 ASJ40 ASN40 ASR40 ASV40 ASZ40 ATD40 ATH40 ATL40 ATP40 ATT40 ATX40 AUB40 AUF40 AUJ40 AUN40 AUR40 AUV40 AUZ40 AVD40 AVH40 AVL40 AVP40 AVT40 AVX40 AWB40 AWF40 AWJ40 AWN40 AWR40 AWV40 AWZ40 AXD40 AXH40 AXL40 AXP40 AXT40 AXX40 AYB40 AYF40 AYJ40 AYN40 AYR40 AYV40 AYZ40 AZD40 AZH40 AZL40 AZP40 AZT40 AZX40 BAB40 BAF40 BAJ40 BAN40 BAR40 BAV40 BAZ40 BBD40 BBH40 BBL40 BBP40 BBT40 BBX40 BCB40 BCF40 BCJ40 BCN40 BCR40 BCV40 BCZ40 BDD40 BDH40 BDL40 BDP40 BDT40 BDX40 BEB40 BEF40 BEJ40 BEN40 BER40 BEV40 BEZ40 BFD40 BFH40 BFL40 BFP40 BFT40 BFX40 BGB40 BGF40 BGJ40 BGN40 BGR40 BGV40 BGZ40 BHD40 BHH40 BHL40 BHP40 BHT40 BHX40 BIB40 BIF40 BIJ40 BIN40 BIR40 BIV40 BIZ40 BJD40 BJH40 BJL40 BJP40 BJT40 BJX40 BKB40 BKF40 BKJ40 BKN40 BKR40 BKV40 BKZ40 BLD40 BLH40 BLL40 BLP40 BLT40 BLX40 BMB40 BMF40 BMJ40 BMN40 BMR40 BMV40 BMZ40 BND40 BNH40 BNL40 BNP40 BNT40 BNX40 BOB40 BOF40 BOJ40 BON40 BOR40 BOV40 BOZ40 BPD40 BPH40 BPL40 BPP40 BPT40 BPX40 BQB40 BQF40 BQJ40 BQN40 BQR40 BQV40 BQZ40 BRD40 BRH40 BRL40 BRP40 BRT40 BRX40 BSB40 BSF40 BSJ40 BSN40 BSR40 BSV40 BSZ40 BTD40 BTH40 BTL40 BTP40 BTT40 BTX40 BUB40 BUF40 BUJ40 BUN40 BUR40 BUV40 BUZ40 BVD40 BVH40 BVL40 BVP40 BVT40 BVX40 BWB40 BWF40 BWJ40 BWN40 BWR40 BWV40 BWZ40 BXD40 BXH40 BXL40 BXP40 BXT40 BXX40 BYB40 BYF40 BYJ40 BYN40 BYR40 BYV40 BYZ40 BZD40 BZH40 BZL40 BZP40 BZT40 BZX40 CAB40 CAF40 CAJ40 CAN40 CAR40 CAV40 CAZ40 CBD40 CBH40 CBL40 CBP40 CBT40 CBX40 CCB40 CCF40 CCJ40 CCN40 CCR40 CCV40 CCZ40 CDD40 CDH40 CDL40 CDP40 CDT40 CDX40 CEB40 CEF40 CEJ40 CEN40 CER40 CEV40 CEZ40 CFD40 CFH40 CFL40 CFP40 CFT40 CFX40 CGB40 CGF40 CGJ40 CGN40 CGR40 CGV40 CGZ40 CHD40 CHH40 CHL40 CHP40 CHT40 CHX40 CIB40 CIF40 CIJ40 CIN40 CIR40 CIV40 CIZ40 CJD40 CJH40 CJL40 CJP40 CJT40 CJX40 CKB40 CKF40 CKJ40 CKN40 CKR40 CKV40 CKZ40 CLD40 CLH40 CLL40 CLP40 CLT40 CLX40 CMB40 CMF40 CMJ40 CMN40 CMR40 CMV40 CMZ40 CND40 CNH40 CNL40 CNP40 CNT40 CNX40 COB40 COF40 COJ40 CON40 COR40 COV40 COZ40 CPD40 CPH40 CPL40 CPP40 CPT40 CPX40 CQB40 CQF40 CQJ40 CQN40 CQR40 CQV40 CQZ40 CRD40 CRH40 CRL40 CRP40 CRT40 CRX40 CSB40 CSF40 CSJ40 CSN40 CSR40 CSV40 CSZ40 CTD40 CTH40 CTL40 CTP40 CTT40 CTX40 CUB40 CUF40 CUJ40 CUN40 CUR40 CUV40 CUZ40 CVD40 CVH40 CVL40 CVP40 CVT40 CVX40 CWB40 CWF40 CWJ40 CWN40 CWR40 CWV40 CWZ40 CXD40 CXH40 CXL40 CXP40 CXT40 CXX40 CYB40 CYF40 CYJ40 CYN40 CYR40 CYV40 CYZ40 CZD40 CZH40 CZL40 CZP40 CZT40 CZX40 DAB40 DAF40 DAJ40 DAN40 DAR40 DAV40 DAZ40 DBD40 DBH40 DBL40 DBP40 DBT40 DBX40 DCB40 DCF40 DCJ40 DCN40 DCR40 DCV40 DCZ40 DDD40 DDH40 DDL40 DDP40 DDT40 DDX40 DEB40 DEF40 DEJ40 DEN40 DER40 DEV40 DEZ40 DFD40 DFH40 DFL40 DFP40 DFT40 DFX40 DGB40 DGF40 DGJ40 DGN40 DGR40 DGV40 DGZ40 DHD40 DHH40 DHL40 DHP40 DHT40 DHX40 DIB40 DIF40 DIJ40 DIN40 DIR40 DIV40 DIZ40 DJD40 DJH40 DJL40 DJP40 DJT40 DJX40 DKB40 DKF40 DKJ40 DKN40 DKR40 DKV40 DKZ40 DLD40 DLH40 DLL40 DLP40 DLT40 DLX40 DMB40 DMF40 DMJ40 DMN40 DMR40 DMV40 DMZ40 DND40 DNH40 DNL40 DNP40 DNT40 DNX40 DOB40 DOF40 DOJ40 DON40 DOR40 DOV40 DOZ40 DPD40 DPH40 DPL40 DPP40 DPT40 DPX40 DQB40 DQF40 DQJ40 DQN40 DQR40 DQV40 DQZ40 DRD40 DRH40 DRL40 DRP40 DRT40 DRX40 DSB40 DSF40 DSJ40 DSN40 DSR40 DSV40 DSZ40 DTD40 DTH40 DTL40 DTP40 DTT40 DTX40 DUB40 DUF40 DUJ40 DUN40 DUR40 DUV40 DUZ40 DVD40 DVH40 DVL40 DVP40 DVT40 DVX40 DWB40 DWF40 DWJ40 DWN40 DWR40 DWV40 DWZ40 DXD40 DXH40 DXL40 DXP40 DXT40 DXX40 DYB40 DYF40 DYJ40 DYN40 DYR40 DYV40 DYZ40 DZD40 DZH40 DZL40 DZP40 DZT40 DZX40 EAB40 EAF40 EAJ40 EAN40 EAR40 EAV40 EAZ40 EBD40 EBH40 EBL40 EBP40 EBT40 EBX40 ECB40 ECF40 ECJ40 ECN40 ECR40 ECV40 ECZ40 EDD40 EDH40 EDL40 EDP40 EDT40 EDX40 EEB40 EEF40 EEJ40 EEN40 EER40 EEV40 EEZ40 EFD40 EFH40 EFL40 EFP40 EFT40 EFX40 EGB40 EGF40 EGJ40 EGN40 EGR40 EGV40 EGZ40 EHD40 EHH40 EHL40 EHP40 EHT40 EHX40 EIB40 EIF40 EIJ40 EIN40 EIR40 EIV40 EIZ40 EJD40 EJH40 EJL40 EJP40 EJT40 EJX40 EKB40 EKF40 EKJ40 EKN40 EKR40 EKV40 EKZ40 ELD40 ELH40 ELL40 ELP40 ELT40 ELX40 EMB40 EMF40 EMJ40 EMN40 EMR40 EMV40 EMZ40 END40 ENH40 ENL40 ENP40 ENT40 ENX40 EOB40 EOF40 EOJ40 EON40 EOR40 EOV40 EOZ40 EPD40 EPH40 EPL40 EPP40 EPT40 EPX40 EQB40 EQF40 EQJ40 EQN40 EQR40 EQV40 EQZ40 ERD40 ERH40 ERL40 ERP40 ERT40 ERX40 ESB40 ESF40 ESJ40 ESN40 ESR40 ESV40 ESZ40 ETD40 ETH40 ETL40 ETP40 ETT40 ETX40 EUB40 EUF40 EUJ40 EUN40 EUR40 EUV40 EUZ40 EVD40 EVH40 EVL40 EVP40 EVT40 EVX40 EWB40 EWF40 EWJ40 EWN40 EWR40 EWV40 EWZ40 EXD40 EXH40 EXL40 EXP40 EXT40 EXX40 EYB40 EYF40 EYJ40 EYN40 EYR40 EYV40 EYZ40 EZD40 EZH40 EZL40 EZP40 EZT40 EZX40 FAB40 FAF40 FAJ40 FAN40 FAR40 FAV40 FAZ40 FBD40 FBH40 FBL40 FBP40 FBT40 FBX40 FCB40 FCF40 FCJ40 FCN40 FCR40 FCV40 FCZ40 FDD40 FDH40 FDL40 FDP40 FDT40 FDX40 FEB40 FEF40 FEJ40 FEN40 FER40 FEV40 FEZ40 FFD40 FFH40 FFL40 FFP40 FFT40 FFX40 FGB40 FGF40 FGJ40 FGN40 FGR40 FGV40 FGZ40 FHD40 FHH40 FHL40 FHP40 FHT40 FHX40 FIB40 FIF40 FIJ40 FIN40 FIR40 FIV40 FIZ40 FJD40 FJH40 FJL40 FJP40 FJT40 FJX40 FKB40 FKF40 FKJ40 FKN40 FKR40 FKV40 FKZ40 FLD40 FLH40 FLL40 FLP40 FLT40 FLX40 FMB40 FMF40 FMJ40 FMN40 FMR40 FMV40 FMZ40 FND40 FNH40 FNL40 FNP40 FNT40 FNX40 FOB40 FOF40 FOJ40 FON40 FOR40 FOV40 FOZ40 FPD40 FPH40 FPL40 FPP40 FPT40 FPX40 FQB40 FQF40 FQJ40 FQN40 FQR40 FQV40 FQZ40 FRD40 FRH40 FRL40 FRP40 FRT40 FRX40 FSB40 FSF40 FSJ40 FSN40 FSR40 FSV40 FSZ40 FTD40 FTH40 FTL40 FTP40 FTT40 FTX40 FUB40 FUF40 FUJ40 FUN40 FUR40 FUV40 FUZ40 FVD40 FVH40 FVL40 FVP40 FVT40 FVX40 FWB40 FWF40 FWJ40 FWN40 FWR40 FWV40 FWZ40 FXD40 FXH40 FXL40 FXP40 FXT40 FXX40 FYB40 FYF40 FYJ40 FYN40 FYR40 FYV40 FYZ40 FZD40 FZH40 FZL40 FZP40 FZT40 FZX40 GAB40 GAF40 GAJ40 GAN40 GAR40 GAV40 GAZ40 GBD40 GBH40 GBL40 GBP40 GBT40 GBX40 GCB40 GCF40 GCJ40 GCN40 GCR40 GCV40 GCZ40 GDD40 GDH40 GDL40 GDP40 GDT40 GDX40 GEB40 GEF40 GEJ40 GEN40 GER40 GEV40 GEZ40 GFD40 GFH40 GFL40 GFP40 GFT40 GFX40 GGB40 GGF40 GGJ40 GGN40 GGR40 GGV40 GGZ40 GHD40 GHH40 GHL40 GHP40 GHT40 GHX40 GIB40 GIF40 GIJ40 GIN40 GIR40 GIV40 GIZ40 GJD40 GJH40 GJL40 GJP40 GJT40 GJX40 GKB40 GKF40 GKJ40 GKN40 GKR40 GKV40 GKZ40 GLD40 GLH40 GLL40 GLP40 GLT40 GLX40 GMB40 GMF40 GMJ40 GMN40 GMR40 GMV40 GMZ40 GND40 GNH40 GNL40 GNP40 GNT40 GNX40 GOB40 GOF40 GOJ40 GON40 GOR40 GOV40 GOZ40 GPD40 GPH40 GPL40 GPP40 GPT40 GPX40 GQB40 GQF40 GQJ40 GQN40 GQR40 GQV40 GQZ40 GRD40 GRH40 GRL40 GRP40 GRT40 GRX40 GSB40 GSF40 GSJ40 GSN40 GSR40 GSV40 GSZ40 GTD40 GTH40 GTL40 GTP40 GTT40 GTX40 GUB40 GUF40 GUJ40 GUN40 GUR40 GUV40 GUZ40 GVD40 GVH40 GVL40 GVP40 GVT40 GVX40 GWB40 GWF40 GWJ40 GWN40 GWR40 GWV40 GWZ40 GXD40 GXH40 GXL40 GXP40 GXT40 GXX40 GYB40 GYF40 GYJ40 GYN40 GYR40 GYV40 GYZ40 GZD40 GZH40 GZL40 GZP40 GZT40 GZX40 HAB40 HAF40 HAJ40 HAN40 HAR40 HAV40 HAZ40 HBD40 HBH40 HBL40 HBP40 HBT40 HBX40 HCB40 HCF40 HCJ40 HCN40 HCR40 HCV40 HCZ40 HDD40 HDH40 HDL40 HDP40 HDT40 HDX40 HEB40 HEF40 HEJ40 HEN40 HER40 HEV40 HEZ40 HFD40 HFH40 HFL40 HFP40 HFT40 HFX40 HGB40 HGF40 HGJ40 HGN40 HGR40 HGV40 HGZ40 HHD40 HHH40 HHL40 HHP40 HHT40 HHX40 HIB40 HIF40 HIJ40 HIN40 HIR40 HIV40 HIZ40 HJD40 HJH40 HJL40 HJP40 HJT40 HJX40 HKB40 HKF40 HKJ40 HKN40 HKR40 HKV40 HKZ40 HLD40 HLH40 HLL40 HLP40 HLT40 HLX40 HMB40 HMF40 HMJ40 HMN40 HMR40 HMV40 HMZ40 HND40 HNH40 HNL40 HNP40 HNT40 HNX40 HOB40 HOF40 HOJ40 HON40 HOR40 HOV40 HOZ40 HPD40 HPH40 HPL40 HPP40 HPT40 HPX40 HQB40 HQF40 HQJ40 HQN40 HQR40 HQV40 HQZ40 HRD40 HRH40 HRL40 HRP40 HRT40 HRX40 HSB40 HSF40 HSJ40 HSN40 HSR40 HSV40 HSZ40 HTD40 HTH40 HTL40 HTP40 HTT40 HTX40 HUB40 HUF40 HUJ40 HUN40 HUR40 HUV40 HUZ40 HVD40 HVH40 HVL40 HVP40 HVT40 HVX40 HWB40 HWF40 HWJ40 HWN40 HWR40 HWV40 HWZ40 HXD40 HXH40 HXL40 HXP40 HXT40 HXX40 HYB40 HYF40 HYJ40 HYN40 HYR40 HYV40 HYZ40 HZD40 HZH40 HZL40 HZP40 HZT40 HZX40 IAB40 IAF40 IAJ40 IAN40 IAR40 IAV40 IAZ40 IBD40 IBH40 IBL40 IBP40 IBT40 IBX40 ICB40 ICF40 ICJ40 ICN40 ICR40 ICV40 ICZ40 IDD40 IDH40 IDL40 IDP40 IDT40 IDX40 IEB40 IEF40 IEJ40 IEN40 IER40 IEV40 IEZ40 IFD40 IFH40 IFL40 IFP40 IFT40 IFX40 IGB40 IGF40 IGJ40 IGN40 IGR40 IGV40 IGZ40 IHD40 IHH40 IHL40 IHP40 IHT40 IHX40 IIB40 IIF40 IIJ40 IIN40 IIR40 IIV40 IIZ40 IJD40 IJH40 IJL40 IJP40 IJT40 IJX40 IKB40 IKF40 IKJ40 IKN40 IKR40 IKV40 IKZ40 ILD40 ILH40 ILL40 ILP40 ILT40 ILX40 IMB40 IMF40 IMJ40 IMN40 IMR40 IMV40 IMZ40 IND40 INH40 INL40 INP40 INT40 INX40 IOB40 IOF40 IOJ40 ION40 IOR40 IOV40 IOZ40 IPD40 IPH40 IPL40 IPP40 IPT40 IPX40 IQB40 IQF40 IQJ40 IQN40 IQR40 IQV40 IQZ40 IRD40 IRH40 IRL40 IRP40 IRT40 IRX40 ISB40 ISF40 ISJ40 ISN40 ISR40 ISV40 ISZ40 ITD40 ITH40 ITL40 ITP40 ITT40 ITX40 IUB40 IUF40 IUJ40 IUN40 IUR40 IUV40 IUZ40 IVD40 IVH40 IVL40 IVP40 IVT40 IVX40 IWB40 IWF40 IWJ40 IWN40 IWR40 IWV40 IWZ40 IXD40 IXH40 IXL40 IXP40 IXT40 IXX40 IYB40 IYF40 IYJ40 IYN40 IYR40 IYV40 IYZ40 IZD40 IZH40 IZL40 IZP40 IZT40 IZX40 JAB40 JAF40 JAJ40 JAN40 JAR40 JAV40 JAZ40 JBD40 JBH40 JBL40 JBP40 JBT40 JBX40 JCB40 JCF40 JCJ40 JCN40 JCR40 JCV40 JCZ40 JDD40 JDH40 JDL40 JDP40 JDT40 JDX40 JEB40 JEF40 JEJ40 JEN40 JER40 JEV40 JEZ40 JFD40 JFH40 JFL40 JFP40 JFT40 JFX40 JGB40 JGF40 JGJ40 JGN40 JGR40 JGV40 JGZ40 JHD40 JHH40 JHL40 JHP40 JHT40 JHX40 JIB40 JIF40 JIJ40 JIN40 JIR40 JIV40 JIZ40 JJD40 JJH40 JJL40 JJP40 JJT40 JJX40 JKB40 JKF40 JKJ40 JKN40 JKR40 JKV40 JKZ40 JLD40 JLH40 JLL40 JLP40 JLT40 JLX40 JMB40 JMF40 JMJ40 JMN40 JMR40 JMV40 JMZ40 JND40 JNH40 JNL40 JNP40 JNT40 JNX40 JOB40 JOF40 JOJ40 JON40 JOR40 JOV40 JOZ40 JPD40 JPH40 JPL40 JPP40 JPT40 JPX40 JQB40 JQF40 JQJ40 JQN40 JQR40 JQV40 JQZ40 JRD40 JRH40 JRL40 JRP40 JRT40 JRX40 JSB40 JSF40 JSJ40 JSN40 JSR40 JSV40 JSZ40 JTD40 JTH40 JTL40 JTP40 JTT40 JTX40 JUB40 JUF40 JUJ40 JUN40 JUR40 JUV40 JUZ40 JVD40 JVH40 JVL40 JVP40 JVT40 JVX40 JWB40 JWF40 JWJ40 JWN40 JWR40 JWV40 JWZ40 JXD40 JXH40 JXL40 JXP40 JXT40 JXX40 JYB40 JYF40 JYJ40 JYN40 JYR40 JYV40 JYZ40 JZD40 JZH40 JZL40 JZP40 JZT40 JZX40 KAB40 KAF40 KAJ40 KAN40 KAR40 KAV40 KAZ40 KBD40 KBH40 KBL40 KBP40 KBT40 KBX40 KCB40 KCF40 KCJ40 KCN40 KCR40 KCV40 KCZ40 KDD40 KDH40 KDL40 KDP40 KDT40 KDX40 KEB40 KEF40 KEJ40 KEN40 KER40 KEV40 KEZ40 KFD40 KFH40 KFL40 KFP40 KFT40 KFX40 KGB40 KGF40 KGJ40 KGN40 KGR40 KGV40 KGZ40 KHD40 KHH40 KHL40 KHP40 KHT40 KHX40 KIB40 KIF40 KIJ40 KIN40 KIR40 KIV40 KIZ40 KJD40 KJH40 KJL40 KJP40 KJT40 KJX40 KKB40 KKF40 KKJ40 KKN40 KKR40 KKV40 KKZ40 KLD40 KLH40 KLL40 KLP40 KLT40 KLX40 KMB40 KMF40 KMJ40 KMN40 KMR40 KMV40 KMZ40 KND40 KNH40 KNL40 KNP40 KNT40 KNX40 KOB40 KOF40 KOJ40 KON40 KOR40 KOV40 KOZ40 KPD40 KPH40 KPL40 KPP40 KPT40 KPX40 KQB40 KQF40 KQJ40 KQN40 KQR40 KQV40 KQZ40 KRD40 KRH40 KRL40 KRP40 KRT40 KRX40 KSB40 KSF40 KSJ40 KSN40 KSR40 KSV40 KSZ40 KTD40 KTH40 KTL40 KTP40 KTT40 KTX40 KUB40 KUF40 KUJ40 KUN40 KUR40 KUV40 KUZ40 KVD40 KVH40 KVL40 KVP40 KVT40 KVX40 KWB40 KWF40 KWJ40 KWN40 KWR40 KWV40 KWZ40 KXD40 KXH40 KXL40 KXP40 KXT40 KXX40 KYB40 KYF40 KYJ40 KYN40 KYR40 KYV40 KYZ40 KZD40 KZH40 KZL40 KZP40 KZT40 KZX40 LAB40 LAF40 LAJ40 LAN40 LAR40 LAV40 LAZ40 LBD40 LBH40 LBL40 LBP40 LBT40 LBX40 LCB40 LCF40 LCJ40 LCN40 LCR40 LCV40 LCZ40 LDD40 LDH40 LDL40 LDP40 LDT40 LDX40 LEB40 LEF40 LEJ40 LEN40 LER40 LEV40 LEZ40 LFD40 LFH40 LFL40 LFP40 LFT40 LFX40 LGB40 LGF40 LGJ40 LGN40 LGR40 LGV40 LGZ40 LHD40 LHH40 LHL40 LHP40 LHT40 LHX40 LIB40 LIF40 LIJ40 LIN40 LIR40 LIV40 LIZ40 LJD40 LJH40 LJL40 LJP40 LJT40 LJX40 LKB40 LKF40 LKJ40 LKN40 LKR40 LKV40 LKZ40 LLD40 LLH40 LLL40 LLP40 LLT40 LLX40 LMB40 LMF40 LMJ40 LMN40 LMR40 LMV40 LMZ40 LND40 LNH40 LNL40 LNP40 LNT40 LNX40 LOB40 LOF40 LOJ40 LON40 LOR40 LOV40 LOZ40 LPD40 LPH40 LPL40 LPP40 LPT40 LPX40 LQB40 LQF40 LQJ40 LQN40 LQR40 LQV40 LQZ40 LRD40 LRH40 LRL40 LRP40 LRT40 LRX40 LSB40 LSF40 LSJ40 LSN40 LSR40 LSV40 LSZ40 LTD40 LTH40 LTL40 LTP40 LTT40 LTX40 LUB40 LUF40 LUJ40 LUN40 LUR40 LUV40 LUZ40 LVD40 LVH40 LVL40 LVP40 LVT40 LVX40 LWB40 LWF40 LWJ40 LWN40 LWR40 LWV40 LWZ40 LXD40 LXH40 LXL40 LXP40 LXT40 LXX40 LYB40 LYF40 LYJ40 LYN40 LYR40 LYV40 LYZ40 LZD40 LZH40 LZL40 LZP40 LZT40 LZX40 MAB40 MAF40 MAJ40 MAN40 MAR40 MAV40 MAZ40 MBD40 MBH40 MBL40 MBP40 MBT40 MBX40 MCB40 MCF40 MCJ40 MCN40 MCR40 MCV40 MCZ40 MDD40 MDH40 MDL40 MDP40 MDT40 MDX40 MEB40 MEF40 MEJ40 MEN40 MER40 MEV40 MEZ40 MFD40 MFH40 MFL40 MFP40 MFT40 MFX40 MGB40 MGF40 MGJ40 MGN40 MGR40 MGV40 MGZ40 MHD40 MHH40 MHL40 MHP40 MHT40 MHX40 MIB40 MIF40 MIJ40 MIN40 MIR40 MIV40 MIZ40 MJD40 MJH40 MJL40 MJP40 MJT40 MJX40 MKB40 MKF40 MKJ40 MKN40 MKR40 MKV40 MKZ40 MLD40 MLH40 MLL40 MLP40 MLT40 MLX40 MMB40 MMF40 MMJ40 MMN40 MMR40 MMV40 MMZ40 MND40 MNH40 MNL40 MNP40 MNT40 MNX40 MOB40 MOF40 MOJ40 MON40 MOR40 MOV40 MOZ40 MPD40 MPH40 MPL40 MPP40 MPT40 MPX40 MQB40 MQF40 MQJ40 MQN40 MQR40 MQV40 MQZ40 MRD40 MRH40 MRL40 MRP40 MRT40 MRX40 MSB40 MSF40 MSJ40 MSN40 MSR40 MSV40 MSZ40 MTD40 MTH40 MTL40 MTP40 MTT40 MTX40 MUB40 MUF40 MUJ40 MUN40 MUR40 MUV40 MUZ40 MVD40 MVH40 MVL40 MVP40 MVT40 MVX40 MWB40 MWF40 MWJ40 MWN40 MWR40 MWV40 MWZ40 MXD40 MXH40 MXL40 MXP40 MXT40 MXX40 MYB40 MYF40 MYJ40 MYN40 MYR40 MYV40 MYZ40 MZD40 MZH40 MZL40 MZP40 MZT40 MZX40 NAB40 NAF40 NAJ40 NAN40 NAR40 NAV40 NAZ40 NBD40 NBH40 NBL40 NBP40 NBT40 NBX40 NCB40 NCF40 NCJ40 NCN40 NCR40 NCV40 NCZ40 NDD40 NDH40 NDL40 NDP40 NDT40 NDX40 NEB40 NEF40 NEJ40 NEN40 NER40 NEV40 NEZ40 NFD40 NFH40 NFL40 NFP40 NFT40 NFX40 NGB40 NGF40 NGJ40 NGN40 NGR40 NGV40 NGZ40 NHD40 NHH40 NHL40 NHP40 NHT40 NHX40 NIB40 NIF40 NIJ40 NIN40 NIR40 NIV40 NIZ40 NJD40 NJH40 NJL40 NJP40 NJT40 NJX40 NKB40 NKF40 NKJ40 NKN40 NKR40 NKV40 NKZ40 NLD40 NLH40 NLL40 NLP40 NLT40 NLX40 NMB40 NMF40 NMJ40 NMN40 NMR40 NMV40 NMZ40 NND40 NNH40 NNL40 NNP40 NNT40 NNX40 NOB40 NOF40 NOJ40 NON40 NOR40 NOV40 NOZ40 NPD40 NPH40 NPL40 NPP40 NPT40 NPX40 NQB40 NQF40 NQJ40 NQN40 NQR40 NQV40 NQZ40 NRD40 NRH40 NRL40 NRP40 NRT40 NRX40 NSB40 NSF40 NSJ40 NSN40 NSR40 NSV40 NSZ40 NTD40 NTH40 NTL40 NTP40 NTT40 NTX40 NUB40 NUF40 NUJ40 NUN40 NUR40 NUV40 NUZ40 NVD40 NVH40 NVL40 NVP40 NVT40 NVX40 NWB40 NWF40 NWJ40 NWN40 NWR40 NWV40 NWZ40 NXD40 NXH40 NXL40 NXP40 NXT40 NXX40 NYB40 NYF40 NYJ40 NYN40 NYR40 NYV40 NYZ40 NZD40 NZH40 NZL40 NZP40 NZT40 NZX40 OAB40 OAF40 OAJ40 OAN40 OAR40 OAV40 OAZ40 OBD40 OBH40 OBL40 OBP40 OBT40 OBX40 OCB40 OCF40 OCJ40 OCN40 OCR40 OCV40 OCZ40 ODD40 ODH40 ODL40 ODP40 ODT40 ODX40 OEB40 OEF40 OEJ40 OEN40 OER40 OEV40 OEZ40 OFD40 OFH40 OFL40 OFP40 OFT40 OFX40 OGB40 OGF40 OGJ40 OGN40 OGR40 OGV40 OGZ40 OHD40 OHH40 OHL40 OHP40 OHT40 OHX40 OIB40 OIF40 OIJ40 OIN40 OIR40 OIV40 OIZ40 OJD40 OJH40 OJL40 OJP40 OJT40 OJX40 OKB40 OKF40 OKJ40 OKN40 OKR40 OKV40 OKZ40 OLD40 OLH40 OLL40 OLP40 OLT40 OLX40 OMB40 OMF40 OMJ40 OMN40 OMR40 OMV40 OMZ40 OND40 ONH40 ONL40 ONP40 ONT40 ONX40 OOB40 OOF40 OOJ40 OON40 OOR40 OOV40 OOZ40 OPD40 OPH40 OPL40 OPP40 OPT40 OPX40 OQB40 OQF40 OQJ40 OQN40 OQR40 OQV40 OQZ40 ORD40 ORH40 ORL40 ORP40 ORT40 ORX40 OSB40 OSF40 OSJ40 OSN40 OSR40 OSV40 OSZ40 OTD40 OTH40 OTL40 OTP40 OTT40 OTX40 OUB40 OUF40 OUJ40 OUN40 OUR40 OUV40 OUZ40 OVD40 OVH40 OVL40 OVP40 OVT40 OVX40 OWB40 OWF40 OWJ40 OWN40 OWR40 OWV40 OWZ40 OXD40 OXH40 OXL40 OXP40 OXT40 OXX40 OYB40 OYF40 OYJ40 OYN40 OYR40 OYV40 OYZ40 OZD40 OZH40 OZL40 OZP40 OZT40 OZX40 PAB40 PAF40 PAJ40 PAN40 PAR40 PAV40 PAZ40 PBD40 PBH40 PBL40 PBP40 PBT40 PBX40 PCB40 PCF40 PCJ40 PCN40 PCR40 PCV40 PCZ40 PDD40 PDH40 PDL40 PDP40 PDT40 PDX40 PEB40 PEF40 PEJ40 PEN40 PER40 PEV40 PEZ40 PFD40 PFH40 PFL40 PFP40 PFT40 PFX40 PGB40 PGF40 PGJ40 PGN40 PGR40 PGV40 PGZ40 PHD40 PHH40 PHL40 PHP40 PHT40 PHX40 PIB40 PIF40 PIJ40 PIN40 PIR40 PIV40 PIZ40 PJD40 PJH40 PJL40 PJP40 PJT40 PJX40 PKB40 PKF40 PKJ40 PKN40 PKR40 PKV40 PKZ40 PLD40 PLH40 PLL40 PLP40 PLT40 PLX40 PMB40 PMF40 PMJ40 PMN40 PMR40 PMV40 PMZ40 PND40 PNH40 PNL40 PNP40 PNT40 PNX40 POB40 POF40 POJ40 PON40 POR40 POV40 POZ40 PPD40 PPH40 PPL40 PPP40 PPT40 PPX40 PQB40 PQF40 PQJ40 PQN40 PQR40 PQV40 PQZ40 PRD40 PRH40 PRL40 PRP40 PRT40 PRX40 PSB40 PSF40 PSJ40 PSN40 PSR40 PSV40 PSZ40 PTD40 PTH40 PTL40 PTP40 PTT40 PTX40 PUB40 PUF40 PUJ40 PUN40 PUR40 PUV40 PUZ40 PVD40 PVH40 PVL40 PVP40 PVT40 PVX40 PWB40 PWF40 PWJ40 PWN40 PWR40 PWV40 PWZ40 PXD40 PXH40 PXL40 PXP40 PXT40 PXX40 PYB40 PYF40 PYJ40 PYN40 PYR40 PYV40 PYZ40 PZD40 PZH40 PZL40 PZP40 PZT40 PZX40 QAB40 QAF40 QAJ40 QAN40 QAR40 QAV40 QAZ40 QBD40 QBH40 QBL40 QBP40 QBT40 QBX40 QCB40 QCF40 QCJ40 QCN40 QCR40 QCV40 QCZ40 QDD40 QDH40 QDL40 QDP40 QDT40 QDX40 QEB40 QEF40 QEJ40 QEN40 QER40 QEV40 QEZ40 QFD40 QFH40 QFL40 QFP40 QFT40 QFX40 QGB40 QGF40 QGJ40 QGN40 QGR40 QGV40 QGZ40 QHD40 QHH40 QHL40 QHP40 QHT40 QHX40 QIB40 QIF40 QIJ40 QIN40 QIR40 QIV40 QIZ40 QJD40 QJH40 QJL40 QJP40 QJT40 QJX40 QKB40 QKF40 QKJ40 QKN40 QKR40 QKV40 QKZ40 QLD40 QLH40 QLL40 QLP40 QLT40 QLX40 QMB40 QMF40 QMJ40 QMN40 QMR40 QMV40 QMZ40 QND40 QNH40 QNL40 QNP40 QNT40 QNX40 QOB40 QOF40 QOJ40 QON40 QOR40 QOV40 QOZ40 QPD40 QPH40 QPL40 QPP40 QPT40 QPX40 QQB40 QQF40 QQJ40 QQN40 QQR40 QQV40 QQZ40 QRD40 QRH40 QRL40 QRP40 QRT40 QRX40 QSB40 QSF40 QSJ40 QSN40 QSR40 QSV40 QSZ40 QTD40 QTH40 QTL40 QTP40 QTT40 QTX40 QUB40 QUF40 QUJ40 QUN40 QUR40 QUV40 QUZ40 QVD40 QVH40 QVL40 QVP40 QVT40 QVX40 QWB40 QWF40 QWJ40 QWN40 QWR40 QWV40 QWZ40 QXD40 QXH40 QXL40 QXP40 QXT40 QXX40 QYB40 QYF40 QYJ40 QYN40 QYR40 QYV40 QYZ40 QZD40 QZH40 QZL40 QZP40 QZT40 QZX40 RAB40 RAF40 RAJ40 RAN40 RAR40 RAV40 RAZ40 RBD40 RBH40 RBL40 RBP40 RBT40 RBX40 RCB40 RCF40 RCJ40 RCN40 RCR40 RCV40 RCZ40 RDD40 RDH40 RDL40 RDP40 RDT40 RDX40 REB40 REF40 REJ40 REN40 RER40 REV40 REZ40 RFD40 RFH40 RFL40 RFP40 RFT40 RFX40 RGB40 RGF40 RGJ40 RGN40 RGR40 RGV40 RGZ40 RHD40 RHH40 RHL40 RHP40 RHT40 RHX40 RIB40 RIF40 RIJ40 RIN40 RIR40 RIV40 RIZ40 RJD40 RJH40 RJL40 RJP40 RJT40 RJX40 RKB40 RKF40 RKJ40 RKN40 RKR40 RKV40 RKZ40 RLD40 RLH40 RLL40 RLP40 RLT40 RLX40 RMB40 RMF40 RMJ40 RMN40 RMR40 RMV40 RMZ40 RND40 RNH40 RNL40 RNP40 RNT40 RNX40 ROB40 ROF40 ROJ40 RON40 ROR40 ROV40 ROZ40 RPD40 RPH40 RPL40 RPP40 RPT40 RPX40 RQB40 RQF40 RQJ40 RQN40 RQR40 RQV40 RQZ40 RRD40 RRH40 RRL40 RRP40 RRT40 RRX40 RSB40 RSF40 RSJ40 RSN40 RSR40 RSV40 RSZ40 RTD40 RTH40 RTL40 RTP40 RTT40 RTX40 RUB40 RUF40 RUJ40 RUN40 RUR40 RUV40 RUZ40 RVD40 RVH40 RVL40 RVP40 RVT40 RVX40 RWB40 RWF40 RWJ40 RWN40 RWR40 RWV40 RWZ40 RXD40 RXH40 RXL40 RXP40 RXT40 RXX40 RYB40 RYF40 RYJ40 RYN40 RYR40 RYV40 RYZ40 RZD40 RZH40 RZL40 RZP40 RZT40 RZX40 SAB40 SAF40 SAJ40 SAN40 SAR40 SAV40 SAZ40 SBD40 SBH40 SBL40 SBP40 SBT40 SBX40 SCB40 SCF40 SCJ40 SCN40 SCR40 SCV40 SCZ40 SDD40 SDH40 SDL40 SDP40 SDT40 SDX40 SEB40 SEF40 SEJ40 SEN40 SER40 SEV40 SEZ40 SFD40 SFH40 SFL40 SFP40 SFT40 SFX40 SGB40 SGF40 SGJ40 SGN40 SGR40 SGV40 SGZ40 SHD40 SHH40 SHL40 SHP40 SHT40 SHX40 SIB40 SIF40 SIJ40 SIN40 SIR40 SIV40 SIZ40 SJD40 SJH40 SJL40 SJP40 SJT40 SJX40 SKB40 SKF40 SKJ40 SKN40 SKR40 SKV40 SKZ40 SLD40 SLH40 SLL40 SLP40 SLT40 SLX40 SMB40 SMF40 SMJ40 SMN40 SMR40 SMV40 SMZ40 SND40 SNH40 SNL40 SNP40 SNT40 SNX40 SOB40 SOF40 SOJ40 SON40 SOR40 SOV40 SOZ40 SPD40 SPH40 SPL40 SPP40 SPT40 SPX40 SQB40 SQF40 SQJ40 SQN40 SQR40 SQV40 SQZ40 SRD40 SRH40 SRL40 SRP40 SRT40 SRX40 SSB40 SSF40 SSJ40 SSN40 SSR40 SSV40 SSZ40 STD40 STH40 STL40 STP40 STT40 STX40 SUB40 SUF40 SUJ40 SUN40 SUR40 SUV40 SUZ40 SVD40 SVH40 SVL40 SVP40 SVT40 SVX40 SWB40 SWF40 SWJ40 SWN40 SWR40 SWV40 SWZ40 SXD40 SXH40 SXL40 SXP40 SXT40 SXX40 SYB40 SYF40 SYJ40 SYN40 SYR40 SYV40 SYZ40 SZD40 SZH40 SZL40 SZP40 SZT40 SZX40 TAB40 TAF40 TAJ40 TAN40 TAR40 TAV40 TAZ40 TBD40 TBH40 TBL40 TBP40 TBT40 TBX40 TCB40 TCF40 TCJ40 TCN40 TCR40 TCV40 TCZ40 TDD40 TDH40 TDL40 TDP40 TDT40 TDX40 TEB40 TEF40 TEJ40 TEN40 TER40 TEV40 TEZ40 TFD40 TFH40 TFL40 TFP40 TFT40 TFX40 TGB40 TGF40 TGJ40 TGN40 TGR40 TGV40 TGZ40 THD40 THH40 THL40 THP40 THT40 THX40 TIB40 TIF40 TIJ40 TIN40 TIR40 TIV40 TIZ40 TJD40 TJH40 TJL40 TJP40 TJT40 TJX40 TKB40 TKF40 TKJ40 TKN40 TKR40 TKV40 TKZ40 TLD40 TLH40 TLL40 TLP40 TLT40 TLX40 TMB40 TMF40 TMJ40 TMN40 TMR40 TMV40 TMZ40 TND40 TNH40 TNL40 TNP40 TNT40 TNX40 TOB40 TOF40 TOJ40 TON40 TOR40 TOV40 TOZ40 TPD40 TPH40 TPL40 TPP40 TPT40 TPX40 TQB40 TQF40 TQJ40 TQN40 TQR40 TQV40 TQZ40 TRD40 TRH40 TRL40 TRP40 TRT40 TRX40 TSB40 TSF40 TSJ40 TSN40 TSR40 TSV40 TSZ40 TTD40 TTH40 TTL40 TTP40 TTT40 TTX40 TUB40 TUF40 TUJ40 TUN40 TUR40 TUV40 TUZ40 TVD40 TVH40 TVL40 TVP40 TVT40 TVX40 TWB40 TWF40 TWJ40 TWN40 TWR40 TWV40 TWZ40 TXD40 TXH40 TXL40 TXP40 TXT40 TXX40 TYB40 TYF40 TYJ40 TYN40 TYR40 TYV40 TYZ40 TZD40 TZH40 TZL40 TZP40 TZT40 TZX40 UAB40 UAF40 UAJ40 UAN40 UAR40 UAV40 UAZ40 UBD40 UBH40 UBL40 UBP40 UBT40 UBX40 UCB40 UCF40 UCJ40 UCN40 UCR40 UCV40 UCZ40 UDD40 UDH40 UDL40 UDP40 UDT40 UDX40 UEB40 UEF40 UEJ40 UEN40 UER40 UEV40 UEZ40 UFD40 UFH40 UFL40 UFP40 UFT40 UFX40 UGB40 UGF40 UGJ40 UGN40 UGR40 UGV40 UGZ40 UHD40 UHH40 UHL40 UHP40 UHT40 UHX40 UIB40 UIF40 UIJ40 UIN40 UIR40 UIV40 UIZ40 UJD40 UJH40 UJL40 UJP40 UJT40 UJX40 UKB40 UKF40 UKJ40 UKN40 UKR40 UKV40 UKZ40 ULD40 ULH40 ULL40 ULP40 ULT40 ULX40 UMB40 UMF40 UMJ40 UMN40 UMR40 UMV40 UMZ40 UND40 UNH40 UNL40 UNP40 UNT40 UNX40 UOB40 UOF40 UOJ40 UON40 UOR40 UOV40 UOZ40 UPD40 UPH40 UPL40 UPP40 UPT40 UPX40 UQB40 UQF40 UQJ40 UQN40 UQR40 UQV40 UQZ40 URD40 URH40 URL40 URP40 URT40 URX40 USB40 USF40 USJ40 USN40 USR40 USV40 USZ40 UTD40 UTH40 UTL40 UTP40 UTT40 UTX40 UUB40 UUF40 UUJ40 UUN40 UUR40 UUV40 UUZ40 UVD40 UVH40 UVL40 UVP40 UVT40 UVX40 UWB40 UWF40 UWJ40 UWN40 UWR40 UWV40 UWZ40 UXD40 UXH40 UXL40 UXP40 UXT40 UXX40 UYB40 UYF40 UYJ40 UYN40 UYR40 UYV40 UYZ40 UZD40 UZH40 UZL40 UZP40 UZT40 UZX40 VAB40 VAF40 VAJ40 VAN40 VAR40 VAV40 VAZ40 VBD40 VBH40 VBL40 VBP40 VBT40 VBX40 VCB40 VCF40 VCJ40 VCN40 VCR40 VCV40 VCZ40 VDD40 VDH40 VDL40 VDP40 VDT40 VDX40 VEB40 VEF40 VEJ40 VEN40 VER40 VEV40 VEZ40 VFD40 VFH40 VFL40 VFP40 VFT40 VFX40 VGB40 VGF40 VGJ40 VGN40 VGR40 VGV40 VGZ40 VHD40 VHH40 VHL40 VHP40 VHT40 VHX40 VIB40 VIF40 VIJ40 VIN40 VIR40 VIV40 VIZ40 VJD40 VJH40 VJL40 VJP40 VJT40 VJX40 VKB40 VKF40 VKJ40 VKN40 VKR40 VKV40 VKZ40 VLD40 VLH40 VLL40 VLP40 VLT40 VLX40 VMB40 VMF40 VMJ40 VMN40 VMR40 VMV40 VMZ40 VND40 VNH40 VNL40 VNP40 VNT40 VNX40 VOB40 VOF40 VOJ40 VON40 VOR40 VOV40 VOZ40 VPD40 VPH40 VPL40 VPP40 VPT40 VPX40 VQB40 VQF40 VQJ40 VQN40 VQR40 VQV40 VQZ40 VRD40 VRH40 VRL40 VRP40 VRT40 VRX40 VSB40 VSF40 VSJ40 VSN40 VSR40 VSV40 VSZ40 VTD40 VTH40 VTL40 VTP40 VTT40 VTX40 VUB40 VUF40 VUJ40 VUN40 VUR40 VUV40 VUZ40 VVD40 VVH40 VVL40 VVP40 VVT40 VVX40 VWB40 VWF40 VWJ40 VWN40 VWR40 VWV40 VWZ40 VXD40 VXH40 VXL40 VXP40 VXT40 VXX40 VYB40 VYF40 VYJ40 VYN40 VYR40 VYV40 VYZ40 VZD40 VZH40 VZL40 VZP40 VZT40 VZX40 WAB40 WAF40 WAJ40 WAN40 WAR40 WAV40 WAZ40 WBD40 WBH40 WBL40 WBP40 WBT40 WBX40 WCB40 WCF40 WCJ40 WCN40 WCR40 WCV40 WCZ40 WDD40 WDH40 WDL40 WDP40 WDT40 WDX40 WEB40 WEF40 WEJ40 WEN40 WER40 WEV40 WEZ40 WFD40 WFH40 WFL40 WFP40 WFT40 WFX40 WGB40 WGF40 WGJ40 WGN40 WGR40 WGV40 WGZ40 WHD40 WHH40 WHL40 WHP40 WHT40 WHX40 WIB40 WIF40 WIJ40 WIN40 WIR40 WIV40 WIZ40 WJD40 WJH40 WJL40 WJP40 WJT40 WJX40 WKB40 WKF40 WKJ40 WKN40 WKR40 WKV40 WKZ40 WLD40 WLH40 WLL40 WLP40 WLT40 WLX40 WMB40 WMF40 WMJ40 WMN40 WMR40 WMV40 WMZ40 WND40 WNH40 WNL40 WNP40 WNT40 WNX40 WOB40 WOF40 WOJ40 WON40 WOR40 WOV40 WOZ40 WPD40 WPH40 WPL40 WPP40 WPT40 WPX40 WQB40 WQF40 WQJ40 WQN40 WQR40 WQV40 WQZ40 WRD40 WRH40 WRL40 WRP40 WRT40 WRX40 WSB40 WSF40 WSJ40 WSN40 WSR40 WSV40 WSZ40 WTD40 WTH40 WTL40 WTP40 WTT40 WTX40 WUB40 WUF40 WUJ40 WUN40 WUR40 WUV40 WUZ40 WVD40 WVH40 WVL40 WVP40 WVT40 WVX40 WWB40 WWF40 WWJ40 WWN40 WWR40 WWV40 WWZ40 WXD40 WXH40 WXL40 WXP40 WXT40 WXX40 WYB40 WYF40 WYJ40 WYN40 WYR40 WYV40 WYZ40 WZD40 WZH40 WZL40 WZP40 WZT40 WZX40 XAB40 XAF40 XAJ40 XAN40 XAR40 XAV40 XAZ40 XBD40 XBH40 XBL40 XBP40 XBT40 XBX40 XCB40 XCF40 XCJ40 XCN40 XCR40 XCV40 XCZ40 XDD40 XDH40 XDL40 XDP40 XDT40 XDX40 XEB40 XEF40 XEJ40 XEN40 XER40 XEV40 XEZ40 XFD40" name="Range2_2_12_1_6_1_1_1_1_1"/>
    <protectedRange sqref="G40 K40 O40 S40 W40 AA40 AE40 AI40 AM40 AQ40 AU40 AY40 BC40 BG40 BK40 BO40 BS40 BW40 CA40 CE40 CI40 CM40 CQ40 CU40 CY40 DC40 DG40 DK40 DO40 DS40 DW40 EA40 EE40 EI40 EM40 EQ40 EU40 EY40 FC40 FG40 FK40 FO40 FS40 FW40 GA40 GE40 GI40 GM40 GQ40 GU40 GY40 HC40 HG40 HK40 HO40 HS40 HW40 IA40 IE40 II40 IM40 IQ40 IU40 IY40 JC40 JG40 JK40 JO40 JS40 JW40 KA40 KE40 KI40 KM40 KQ40 KU40 KY40 LC40 LG40 LK40 LO40 LS40 LW40 MA40 ME40 MI40 MM40 MQ40 MU40 MY40 NC40 NG40 NK40 NO40 NS40 NW40 OA40 OE40 OI40 OM40 OQ40 OU40 OY40 PC40 PG40 PK40 PO40 PS40 PW40 QA40 QE40 QI40 QM40 QQ40 QU40 QY40 RC40 RG40 RK40 RO40 RS40 RW40 SA40 SE40 SI40 SM40 SQ40 SU40 SY40 TC40 TG40 TK40 TO40 TS40 TW40 UA40 UE40 UI40 UM40 UQ40 UU40 UY40 VC40 VG40 VK40 VO40 VS40 VW40 WA40 WE40 WI40 WM40 WQ40 WU40 WY40 XC40 XG40 XK40 XO40 XS40 XW40 YA40 YE40 YI40 YM40 YQ40 YU40 YY40 ZC40 ZG40 ZK40 ZO40 ZS40 ZW40 AAA40 AAE40 AAI40 AAM40 AAQ40 AAU40 AAY40 ABC40 ABG40 ABK40 ABO40 ABS40 ABW40 ACA40 ACE40 ACI40 ACM40 ACQ40 ACU40 ACY40 ADC40 ADG40 ADK40 ADO40 ADS40 ADW40 AEA40 AEE40 AEI40 AEM40 AEQ40 AEU40 AEY40 AFC40 AFG40 AFK40 AFO40 AFS40 AFW40 AGA40 AGE40 AGI40 AGM40 AGQ40 AGU40 AGY40 AHC40 AHG40 AHK40 AHO40 AHS40 AHW40 AIA40 AIE40 AII40 AIM40 AIQ40 AIU40 AIY40 AJC40 AJG40 AJK40 AJO40 AJS40 AJW40 AKA40 AKE40 AKI40 AKM40 AKQ40 AKU40 AKY40 ALC40 ALG40 ALK40 ALO40 ALS40 ALW40 AMA40 AME40 AMI40 AMM40 AMQ40 AMU40 AMY40 ANC40 ANG40 ANK40 ANO40 ANS40 ANW40 AOA40 AOE40 AOI40 AOM40 AOQ40 AOU40 AOY40 APC40 APG40 APK40 APO40 APS40 APW40 AQA40 AQE40 AQI40 AQM40 AQQ40 AQU40 AQY40 ARC40 ARG40 ARK40 ARO40 ARS40 ARW40 ASA40 ASE40 ASI40 ASM40 ASQ40 ASU40 ASY40 ATC40 ATG40 ATK40 ATO40 ATS40 ATW40 AUA40 AUE40 AUI40 AUM40 AUQ40 AUU40 AUY40 AVC40 AVG40 AVK40 AVO40 AVS40 AVW40 AWA40 AWE40 AWI40 AWM40 AWQ40 AWU40 AWY40 AXC40 AXG40 AXK40 AXO40 AXS40 AXW40 AYA40 AYE40 AYI40 AYM40 AYQ40 AYU40 AYY40 AZC40 AZG40 AZK40 AZO40 AZS40 AZW40 BAA40 BAE40 BAI40 BAM40 BAQ40 BAU40 BAY40 BBC40 BBG40 BBK40 BBO40 BBS40 BBW40 BCA40 BCE40 BCI40 BCM40 BCQ40 BCU40 BCY40 BDC40 BDG40 BDK40 BDO40 BDS40 BDW40 BEA40 BEE40 BEI40 BEM40 BEQ40 BEU40 BEY40 BFC40 BFG40 BFK40 BFO40 BFS40 BFW40 BGA40 BGE40 BGI40 BGM40 BGQ40 BGU40 BGY40 BHC40 BHG40 BHK40 BHO40 BHS40 BHW40 BIA40 BIE40 BII40 BIM40 BIQ40 BIU40 BIY40 BJC40 BJG40 BJK40 BJO40 BJS40 BJW40 BKA40 BKE40 BKI40 BKM40 BKQ40 BKU40 BKY40 BLC40 BLG40 BLK40 BLO40 BLS40 BLW40 BMA40 BME40 BMI40 BMM40 BMQ40 BMU40 BMY40 BNC40 BNG40 BNK40 BNO40 BNS40 BNW40 BOA40 BOE40 BOI40 BOM40 BOQ40 BOU40 BOY40 BPC40 BPG40 BPK40 BPO40 BPS40 BPW40 BQA40 BQE40 BQI40 BQM40 BQQ40 BQU40 BQY40 BRC40 BRG40 BRK40 BRO40 BRS40 BRW40 BSA40 BSE40 BSI40 BSM40 BSQ40 BSU40 BSY40 BTC40 BTG40 BTK40 BTO40 BTS40 BTW40 BUA40 BUE40 BUI40 BUM40 BUQ40 BUU40 BUY40 BVC40 BVG40 BVK40 BVO40 BVS40 BVW40 BWA40 BWE40 BWI40 BWM40 BWQ40 BWU40 BWY40 BXC40 BXG40 BXK40 BXO40 BXS40 BXW40 BYA40 BYE40 BYI40 BYM40 BYQ40 BYU40 BYY40 BZC40 BZG40 BZK40 BZO40 BZS40 BZW40 CAA40 CAE40 CAI40 CAM40 CAQ40 CAU40 CAY40 CBC40 CBG40 CBK40 CBO40 CBS40 CBW40 CCA40 CCE40 CCI40 CCM40 CCQ40 CCU40 CCY40 CDC40 CDG40 CDK40 CDO40 CDS40 CDW40 CEA40 CEE40 CEI40 CEM40 CEQ40 CEU40 CEY40 CFC40 CFG40 CFK40 CFO40 CFS40 CFW40 CGA40 CGE40 CGI40 CGM40 CGQ40 CGU40 CGY40 CHC40 CHG40 CHK40 CHO40 CHS40 CHW40 CIA40 CIE40 CII40 CIM40 CIQ40 CIU40 CIY40 CJC40 CJG40 CJK40 CJO40 CJS40 CJW40 CKA40 CKE40 CKI40 CKM40 CKQ40 CKU40 CKY40 CLC40 CLG40 CLK40 CLO40 CLS40 CLW40 CMA40 CME40 CMI40 CMM40 CMQ40 CMU40 CMY40 CNC40 CNG40 CNK40 CNO40 CNS40 CNW40 COA40 COE40 COI40 COM40 COQ40 COU40 COY40 CPC40 CPG40 CPK40 CPO40 CPS40 CPW40 CQA40 CQE40 CQI40 CQM40 CQQ40 CQU40 CQY40 CRC40 CRG40 CRK40 CRO40 CRS40 CRW40 CSA40 CSE40 CSI40 CSM40 CSQ40 CSU40 CSY40 CTC40 CTG40 CTK40 CTO40 CTS40 CTW40 CUA40 CUE40 CUI40 CUM40 CUQ40 CUU40 CUY40 CVC40 CVG40 CVK40 CVO40 CVS40 CVW40 CWA40 CWE40 CWI40 CWM40 CWQ40 CWU40 CWY40 CXC40 CXG40 CXK40 CXO40 CXS40 CXW40 CYA40 CYE40 CYI40 CYM40 CYQ40 CYU40 CYY40 CZC40 CZG40 CZK40 CZO40 CZS40 CZW40 DAA40 DAE40 DAI40 DAM40 DAQ40 DAU40 DAY40 DBC40 DBG40 DBK40 DBO40 DBS40 DBW40 DCA40 DCE40 DCI40 DCM40 DCQ40 DCU40 DCY40 DDC40 DDG40 DDK40 DDO40 DDS40 DDW40 DEA40 DEE40 DEI40 DEM40 DEQ40 DEU40 DEY40 DFC40 DFG40 DFK40 DFO40 DFS40 DFW40 DGA40 DGE40 DGI40 DGM40 DGQ40 DGU40 DGY40 DHC40 DHG40 DHK40 DHO40 DHS40 DHW40 DIA40 DIE40 DII40 DIM40 DIQ40 DIU40 DIY40 DJC40 DJG40 DJK40 DJO40 DJS40 DJW40 DKA40 DKE40 DKI40 DKM40 DKQ40 DKU40 DKY40 DLC40 DLG40 DLK40 DLO40 DLS40 DLW40 DMA40 DME40 DMI40 DMM40 DMQ40 DMU40 DMY40 DNC40 DNG40 DNK40 DNO40 DNS40 DNW40 DOA40 DOE40 DOI40 DOM40 DOQ40 DOU40 DOY40 DPC40 DPG40 DPK40 DPO40 DPS40 DPW40 DQA40 DQE40 DQI40 DQM40 DQQ40 DQU40 DQY40 DRC40 DRG40 DRK40 DRO40 DRS40 DRW40 DSA40 DSE40 DSI40 DSM40 DSQ40 DSU40 DSY40 DTC40 DTG40 DTK40 DTO40 DTS40 DTW40 DUA40 DUE40 DUI40 DUM40 DUQ40 DUU40 DUY40 DVC40 DVG40 DVK40 DVO40 DVS40 DVW40 DWA40 DWE40 DWI40 DWM40 DWQ40 DWU40 DWY40 DXC40 DXG40 DXK40 DXO40 DXS40 DXW40 DYA40 DYE40 DYI40 DYM40 DYQ40 DYU40 DYY40 DZC40 DZG40 DZK40 DZO40 DZS40 DZW40 EAA40 EAE40 EAI40 EAM40 EAQ40 EAU40 EAY40 EBC40 EBG40 EBK40 EBO40 EBS40 EBW40 ECA40 ECE40 ECI40 ECM40 ECQ40 ECU40 ECY40 EDC40 EDG40 EDK40 EDO40 EDS40 EDW40 EEA40 EEE40 EEI40 EEM40 EEQ40 EEU40 EEY40 EFC40 EFG40 EFK40 EFO40 EFS40 EFW40 EGA40 EGE40 EGI40 EGM40 EGQ40 EGU40 EGY40 EHC40 EHG40 EHK40 EHO40 EHS40 EHW40 EIA40 EIE40 EII40 EIM40 EIQ40 EIU40 EIY40 EJC40 EJG40 EJK40 EJO40 EJS40 EJW40 EKA40 EKE40 EKI40 EKM40 EKQ40 EKU40 EKY40 ELC40 ELG40 ELK40 ELO40 ELS40 ELW40 EMA40 EME40 EMI40 EMM40 EMQ40 EMU40 EMY40 ENC40 ENG40 ENK40 ENO40 ENS40 ENW40 EOA40 EOE40 EOI40 EOM40 EOQ40 EOU40 EOY40 EPC40 EPG40 EPK40 EPO40 EPS40 EPW40 EQA40 EQE40 EQI40 EQM40 EQQ40 EQU40 EQY40 ERC40 ERG40 ERK40 ERO40 ERS40 ERW40 ESA40 ESE40 ESI40 ESM40 ESQ40 ESU40 ESY40 ETC40 ETG40 ETK40 ETO40 ETS40 ETW40 EUA40 EUE40 EUI40 EUM40 EUQ40 EUU40 EUY40 EVC40 EVG40 EVK40 EVO40 EVS40 EVW40 EWA40 EWE40 EWI40 EWM40 EWQ40 EWU40 EWY40 EXC40 EXG40 EXK40 EXO40 EXS40 EXW40 EYA40 EYE40 EYI40 EYM40 EYQ40 EYU40 EYY40 EZC40 EZG40 EZK40 EZO40 EZS40 EZW40 FAA40 FAE40 FAI40 FAM40 FAQ40 FAU40 FAY40 FBC40 FBG40 FBK40 FBO40 FBS40 FBW40 FCA40 FCE40 FCI40 FCM40 FCQ40 FCU40 FCY40 FDC40 FDG40 FDK40 FDO40 FDS40 FDW40 FEA40 FEE40 FEI40 FEM40 FEQ40 FEU40 FEY40 FFC40 FFG40 FFK40 FFO40 FFS40 FFW40 FGA40 FGE40 FGI40 FGM40 FGQ40 FGU40 FGY40 FHC40 FHG40 FHK40 FHO40 FHS40 FHW40 FIA40 FIE40 FII40 FIM40 FIQ40 FIU40 FIY40 FJC40 FJG40 FJK40 FJO40 FJS40 FJW40 FKA40 FKE40 FKI40 FKM40 FKQ40 FKU40 FKY40 FLC40 FLG40 FLK40 FLO40 FLS40 FLW40 FMA40 FME40 FMI40 FMM40 FMQ40 FMU40 FMY40 FNC40 FNG40 FNK40 FNO40 FNS40 FNW40 FOA40 FOE40 FOI40 FOM40 FOQ40 FOU40 FOY40 FPC40 FPG40 FPK40 FPO40 FPS40 FPW40 FQA40 FQE40 FQI40 FQM40 FQQ40 FQU40 FQY40 FRC40 FRG40 FRK40 FRO40 FRS40 FRW40 FSA40 FSE40 FSI40 FSM40 FSQ40 FSU40 FSY40 FTC40 FTG40 FTK40 FTO40 FTS40 FTW40 FUA40 FUE40 FUI40 FUM40 FUQ40 FUU40 FUY40 FVC40 FVG40 FVK40 FVO40 FVS40 FVW40 FWA40 FWE40 FWI40 FWM40 FWQ40 FWU40 FWY40 FXC40 FXG40 FXK40 FXO40 FXS40 FXW40 FYA40 FYE40 FYI40 FYM40 FYQ40 FYU40 FYY40 FZC40 FZG40 FZK40 FZO40 FZS40 FZW40 GAA40 GAE40 GAI40 GAM40 GAQ40 GAU40 GAY40 GBC40 GBG40 GBK40 GBO40 GBS40 GBW40 GCA40 GCE40 GCI40 GCM40 GCQ40 GCU40 GCY40 GDC40 GDG40 GDK40 GDO40 GDS40 GDW40 GEA40 GEE40 GEI40 GEM40 GEQ40 GEU40 GEY40 GFC40 GFG40 GFK40 GFO40 GFS40 GFW40 GGA40 GGE40 GGI40 GGM40 GGQ40 GGU40 GGY40 GHC40 GHG40 GHK40 GHO40 GHS40 GHW40 GIA40 GIE40 GII40 GIM40 GIQ40 GIU40 GIY40 GJC40 GJG40 GJK40 GJO40 GJS40 GJW40 GKA40 GKE40 GKI40 GKM40 GKQ40 GKU40 GKY40 GLC40 GLG40 GLK40 GLO40 GLS40 GLW40 GMA40 GME40 GMI40 GMM40 GMQ40 GMU40 GMY40 GNC40 GNG40 GNK40 GNO40 GNS40 GNW40 GOA40 GOE40 GOI40 GOM40 GOQ40 GOU40 GOY40 GPC40 GPG40 GPK40 GPO40 GPS40 GPW40 GQA40 GQE40 GQI40 GQM40 GQQ40 GQU40 GQY40 GRC40 GRG40 GRK40 GRO40 GRS40 GRW40 GSA40 GSE40 GSI40 GSM40 GSQ40 GSU40 GSY40 GTC40 GTG40 GTK40 GTO40 GTS40 GTW40 GUA40 GUE40 GUI40 GUM40 GUQ40 GUU40 GUY40 GVC40 GVG40 GVK40 GVO40 GVS40 GVW40 GWA40 GWE40 GWI40 GWM40 GWQ40 GWU40 GWY40 GXC40 GXG40 GXK40 GXO40 GXS40 GXW40 GYA40 GYE40 GYI40 GYM40 GYQ40 GYU40 GYY40 GZC40 GZG40 GZK40 GZO40 GZS40 GZW40 HAA40 HAE40 HAI40 HAM40 HAQ40 HAU40 HAY40 HBC40 HBG40 HBK40 HBO40 HBS40 HBW40 HCA40 HCE40 HCI40 HCM40 HCQ40 HCU40 HCY40 HDC40 HDG40 HDK40 HDO40 HDS40 HDW40 HEA40 HEE40 HEI40 HEM40 HEQ40 HEU40 HEY40 HFC40 HFG40 HFK40 HFO40 HFS40 HFW40 HGA40 HGE40 HGI40 HGM40 HGQ40 HGU40 HGY40 HHC40 HHG40 HHK40 HHO40 HHS40 HHW40 HIA40 HIE40 HII40 HIM40 HIQ40 HIU40 HIY40 HJC40 HJG40 HJK40 HJO40 HJS40 HJW40 HKA40 HKE40 HKI40 HKM40 HKQ40 HKU40 HKY40 HLC40 HLG40 HLK40 HLO40 HLS40 HLW40 HMA40 HME40 HMI40 HMM40 HMQ40 HMU40 HMY40 HNC40 HNG40 HNK40 HNO40 HNS40 HNW40 HOA40 HOE40 HOI40 HOM40 HOQ40 HOU40 HOY40 HPC40 HPG40 HPK40 HPO40 HPS40 HPW40 HQA40 HQE40 HQI40 HQM40 HQQ40 HQU40 HQY40 HRC40 HRG40 HRK40 HRO40 HRS40 HRW40 HSA40 HSE40 HSI40 HSM40 HSQ40 HSU40 HSY40 HTC40 HTG40 HTK40 HTO40 HTS40 HTW40 HUA40 HUE40 HUI40 HUM40 HUQ40 HUU40 HUY40 HVC40 HVG40 HVK40 HVO40 HVS40 HVW40 HWA40 HWE40 HWI40 HWM40 HWQ40 HWU40 HWY40 HXC40 HXG40 HXK40 HXO40 HXS40 HXW40 HYA40 HYE40 HYI40 HYM40 HYQ40 HYU40 HYY40 HZC40 HZG40 HZK40 HZO40 HZS40 HZW40 IAA40 IAE40 IAI40 IAM40 IAQ40 IAU40 IAY40 IBC40 IBG40 IBK40 IBO40 IBS40 IBW40 ICA40 ICE40 ICI40 ICM40 ICQ40 ICU40 ICY40 IDC40 IDG40 IDK40 IDO40 IDS40 IDW40 IEA40 IEE40 IEI40 IEM40 IEQ40 IEU40 IEY40 IFC40 IFG40 IFK40 IFO40 IFS40 IFW40 IGA40 IGE40 IGI40 IGM40 IGQ40 IGU40 IGY40 IHC40 IHG40 IHK40 IHO40 IHS40 IHW40 IIA40 IIE40 III40 IIM40 IIQ40 IIU40 IIY40 IJC40 IJG40 IJK40 IJO40 IJS40 IJW40 IKA40 IKE40 IKI40 IKM40 IKQ40 IKU40 IKY40 ILC40 ILG40 ILK40 ILO40 ILS40 ILW40 IMA40 IME40 IMI40 IMM40 IMQ40 IMU40 IMY40 INC40 ING40 INK40 INO40 INS40 INW40 IOA40 IOE40 IOI40 IOM40 IOQ40 IOU40 IOY40 IPC40 IPG40 IPK40 IPO40 IPS40 IPW40 IQA40 IQE40 IQI40 IQM40 IQQ40 IQU40 IQY40 IRC40 IRG40 IRK40 IRO40 IRS40 IRW40 ISA40 ISE40 ISI40 ISM40 ISQ40 ISU40 ISY40 ITC40 ITG40 ITK40 ITO40 ITS40 ITW40 IUA40 IUE40 IUI40 IUM40 IUQ40 IUU40 IUY40 IVC40 IVG40 IVK40 IVO40 IVS40 IVW40 IWA40 IWE40 IWI40 IWM40 IWQ40 IWU40 IWY40 IXC40 IXG40 IXK40 IXO40 IXS40 IXW40 IYA40 IYE40 IYI40 IYM40 IYQ40 IYU40 IYY40 IZC40 IZG40 IZK40 IZO40 IZS40 IZW40 JAA40 JAE40 JAI40 JAM40 JAQ40 JAU40 JAY40 JBC40 JBG40 JBK40 JBO40 JBS40 JBW40 JCA40 JCE40 JCI40 JCM40 JCQ40 JCU40 JCY40 JDC40 JDG40 JDK40 JDO40 JDS40 JDW40 JEA40 JEE40 JEI40 JEM40 JEQ40 JEU40 JEY40 JFC40 JFG40 JFK40 JFO40 JFS40 JFW40 JGA40 JGE40 JGI40 JGM40 JGQ40 JGU40 JGY40 JHC40 JHG40 JHK40 JHO40 JHS40 JHW40 JIA40 JIE40 JII40 JIM40 JIQ40 JIU40 JIY40 JJC40 JJG40 JJK40 JJO40 JJS40 JJW40 JKA40 JKE40 JKI40 JKM40 JKQ40 JKU40 JKY40 JLC40 JLG40 JLK40 JLO40 JLS40 JLW40 JMA40 JME40 JMI40 JMM40 JMQ40 JMU40 JMY40 JNC40 JNG40 JNK40 JNO40 JNS40 JNW40 JOA40 JOE40 JOI40 JOM40 JOQ40 JOU40 JOY40 JPC40 JPG40 JPK40 JPO40 JPS40 JPW40 JQA40 JQE40 JQI40 JQM40 JQQ40 JQU40 JQY40 JRC40 JRG40 JRK40 JRO40 JRS40 JRW40 JSA40 JSE40 JSI40 JSM40 JSQ40 JSU40 JSY40 JTC40 JTG40 JTK40 JTO40 JTS40 JTW40 JUA40 JUE40 JUI40 JUM40 JUQ40 JUU40 JUY40 JVC40 JVG40 JVK40 JVO40 JVS40 JVW40 JWA40 JWE40 JWI40 JWM40 JWQ40 JWU40 JWY40 JXC40 JXG40 JXK40 JXO40 JXS40 JXW40 JYA40 JYE40 JYI40 JYM40 JYQ40 JYU40 JYY40 JZC40 JZG40 JZK40 JZO40 JZS40 JZW40 KAA40 KAE40 KAI40 KAM40 KAQ40 KAU40 KAY40 KBC40 KBG40 KBK40 KBO40 KBS40 KBW40 KCA40 KCE40 KCI40 KCM40 KCQ40 KCU40 KCY40 KDC40 KDG40 KDK40 KDO40 KDS40 KDW40 KEA40 KEE40 KEI40 KEM40 KEQ40 KEU40 KEY40 KFC40 KFG40 KFK40 KFO40 KFS40 KFW40 KGA40 KGE40 KGI40 KGM40 KGQ40 KGU40 KGY40 KHC40 KHG40 KHK40 KHO40 KHS40 KHW40 KIA40 KIE40 KII40 KIM40 KIQ40 KIU40 KIY40 KJC40 KJG40 KJK40 KJO40 KJS40 KJW40 KKA40 KKE40 KKI40 KKM40 KKQ40 KKU40 KKY40 KLC40 KLG40 KLK40 KLO40 KLS40 KLW40 KMA40 KME40 KMI40 KMM40 KMQ40 KMU40 KMY40 KNC40 KNG40 KNK40 KNO40 KNS40 KNW40 KOA40 KOE40 KOI40 KOM40 KOQ40 KOU40 KOY40 KPC40 KPG40 KPK40 KPO40 KPS40 KPW40 KQA40 KQE40 KQI40 KQM40 KQQ40 KQU40 KQY40 KRC40 KRG40 KRK40 KRO40 KRS40 KRW40 KSA40 KSE40 KSI40 KSM40 KSQ40 KSU40 KSY40 KTC40 KTG40 KTK40 KTO40 KTS40 KTW40 KUA40 KUE40 KUI40 KUM40 KUQ40 KUU40 KUY40 KVC40 KVG40 KVK40 KVO40 KVS40 KVW40 KWA40 KWE40 KWI40 KWM40 KWQ40 KWU40 KWY40 KXC40 KXG40 KXK40 KXO40 KXS40 KXW40 KYA40 KYE40 KYI40 KYM40 KYQ40 KYU40 KYY40 KZC40 KZG40 KZK40 KZO40 KZS40 KZW40 LAA40 LAE40 LAI40 LAM40 LAQ40 LAU40 LAY40 LBC40 LBG40 LBK40 LBO40 LBS40 LBW40 LCA40 LCE40 LCI40 LCM40 LCQ40 LCU40 LCY40 LDC40 LDG40 LDK40 LDO40 LDS40 LDW40 LEA40 LEE40 LEI40 LEM40 LEQ40 LEU40 LEY40 LFC40 LFG40 LFK40 LFO40 LFS40 LFW40 LGA40 LGE40 LGI40 LGM40 LGQ40 LGU40 LGY40 LHC40 LHG40 LHK40 LHO40 LHS40 LHW40 LIA40 LIE40 LII40 LIM40 LIQ40 LIU40 LIY40 LJC40 LJG40 LJK40 LJO40 LJS40 LJW40 LKA40 LKE40 LKI40 LKM40 LKQ40 LKU40 LKY40 LLC40 LLG40 LLK40 LLO40 LLS40 LLW40 LMA40 LME40 LMI40 LMM40 LMQ40 LMU40 LMY40 LNC40 LNG40 LNK40 LNO40 LNS40 LNW40 LOA40 LOE40 LOI40 LOM40 LOQ40 LOU40 LOY40 LPC40 LPG40 LPK40 LPO40 LPS40 LPW40 LQA40 LQE40 LQI40 LQM40 LQQ40 LQU40 LQY40 LRC40 LRG40 LRK40 LRO40 LRS40 LRW40 LSA40 LSE40 LSI40 LSM40 LSQ40 LSU40 LSY40 LTC40 LTG40 LTK40 LTO40 LTS40 LTW40 LUA40 LUE40 LUI40 LUM40 LUQ40 LUU40 LUY40 LVC40 LVG40 LVK40 LVO40 LVS40 LVW40 LWA40 LWE40 LWI40 LWM40 LWQ40 LWU40 LWY40 LXC40 LXG40 LXK40 LXO40 LXS40 LXW40 LYA40 LYE40 LYI40 LYM40 LYQ40 LYU40 LYY40 LZC40 LZG40 LZK40 LZO40 LZS40 LZW40 MAA40 MAE40 MAI40 MAM40 MAQ40 MAU40 MAY40 MBC40 MBG40 MBK40 MBO40 MBS40 MBW40 MCA40 MCE40 MCI40 MCM40 MCQ40 MCU40 MCY40 MDC40 MDG40 MDK40 MDO40 MDS40 MDW40 MEA40 MEE40 MEI40 MEM40 MEQ40 MEU40 MEY40 MFC40 MFG40 MFK40 MFO40 MFS40 MFW40 MGA40 MGE40 MGI40 MGM40 MGQ40 MGU40 MGY40 MHC40 MHG40 MHK40 MHO40 MHS40 MHW40 MIA40 MIE40 MII40 MIM40 MIQ40 MIU40 MIY40 MJC40 MJG40 MJK40 MJO40 MJS40 MJW40 MKA40 MKE40 MKI40 MKM40 MKQ40 MKU40 MKY40 MLC40 MLG40 MLK40 MLO40 MLS40 MLW40 MMA40 MME40 MMI40 MMM40 MMQ40 MMU40 MMY40 MNC40 MNG40 MNK40 MNO40 MNS40 MNW40 MOA40 MOE40 MOI40 MOM40 MOQ40 MOU40 MOY40 MPC40 MPG40 MPK40 MPO40 MPS40 MPW40 MQA40 MQE40 MQI40 MQM40 MQQ40 MQU40 MQY40 MRC40 MRG40 MRK40 MRO40 MRS40 MRW40 MSA40 MSE40 MSI40 MSM40 MSQ40 MSU40 MSY40 MTC40 MTG40 MTK40 MTO40 MTS40 MTW40 MUA40 MUE40 MUI40 MUM40 MUQ40 MUU40 MUY40 MVC40 MVG40 MVK40 MVO40 MVS40 MVW40 MWA40 MWE40 MWI40 MWM40 MWQ40 MWU40 MWY40 MXC40 MXG40 MXK40 MXO40 MXS40 MXW40 MYA40 MYE40 MYI40 MYM40 MYQ40 MYU40 MYY40 MZC40 MZG40 MZK40 MZO40 MZS40 MZW40 NAA40 NAE40 NAI40 NAM40 NAQ40 NAU40 NAY40 NBC40 NBG40 NBK40 NBO40 NBS40 NBW40 NCA40 NCE40 NCI40 NCM40 NCQ40 NCU40 NCY40 NDC40 NDG40 NDK40 NDO40 NDS40 NDW40 NEA40 NEE40 NEI40 NEM40 NEQ40 NEU40 NEY40 NFC40 NFG40 NFK40 NFO40 NFS40 NFW40 NGA40 NGE40 NGI40 NGM40 NGQ40 NGU40 NGY40 NHC40 NHG40 NHK40 NHO40 NHS40 NHW40 NIA40 NIE40 NII40 NIM40 NIQ40 NIU40 NIY40 NJC40 NJG40 NJK40 NJO40 NJS40 NJW40 NKA40 NKE40 NKI40 NKM40 NKQ40 NKU40 NKY40 NLC40 NLG40 NLK40 NLO40 NLS40 NLW40 NMA40 NME40 NMI40 NMM40 NMQ40 NMU40 NMY40 NNC40 NNG40 NNK40 NNO40 NNS40 NNW40 NOA40 NOE40 NOI40 NOM40 NOQ40 NOU40 NOY40 NPC40 NPG40 NPK40 NPO40 NPS40 NPW40 NQA40 NQE40 NQI40 NQM40 NQQ40 NQU40 NQY40 NRC40 NRG40 NRK40 NRO40 NRS40 NRW40 NSA40 NSE40 NSI40 NSM40 NSQ40 NSU40 NSY40 NTC40 NTG40 NTK40 NTO40 NTS40 NTW40 NUA40 NUE40 NUI40 NUM40 NUQ40 NUU40 NUY40 NVC40 NVG40 NVK40 NVO40 NVS40 NVW40 NWA40 NWE40 NWI40 NWM40 NWQ40 NWU40 NWY40 NXC40 NXG40 NXK40 NXO40 NXS40 NXW40 NYA40 NYE40 NYI40 NYM40 NYQ40 NYU40 NYY40 NZC40 NZG40 NZK40 NZO40 NZS40 NZW40 OAA40 OAE40 OAI40 OAM40 OAQ40 OAU40 OAY40 OBC40 OBG40 OBK40 OBO40 OBS40 OBW40 OCA40 OCE40 OCI40 OCM40 OCQ40 OCU40 OCY40 ODC40 ODG40 ODK40 ODO40 ODS40 ODW40 OEA40 OEE40 OEI40 OEM40 OEQ40 OEU40 OEY40 OFC40 OFG40 OFK40 OFO40 OFS40 OFW40 OGA40 OGE40 OGI40 OGM40 OGQ40 OGU40 OGY40 OHC40 OHG40 OHK40 OHO40 OHS40 OHW40 OIA40 OIE40 OII40 OIM40 OIQ40 OIU40 OIY40 OJC40 OJG40 OJK40 OJO40 OJS40 OJW40 OKA40 OKE40 OKI40 OKM40 OKQ40 OKU40 OKY40 OLC40 OLG40 OLK40 OLO40 OLS40 OLW40 OMA40 OME40 OMI40 OMM40 OMQ40 OMU40 OMY40 ONC40 ONG40 ONK40 ONO40 ONS40 ONW40 OOA40 OOE40 OOI40 OOM40 OOQ40 OOU40 OOY40 OPC40 OPG40 OPK40 OPO40 OPS40 OPW40 OQA40 OQE40 OQI40 OQM40 OQQ40 OQU40 OQY40 ORC40 ORG40 ORK40 ORO40 ORS40 ORW40 OSA40 OSE40 OSI40 OSM40 OSQ40 OSU40 OSY40 OTC40 OTG40 OTK40 OTO40 OTS40 OTW40 OUA40 OUE40 OUI40 OUM40 OUQ40 OUU40 OUY40 OVC40 OVG40 OVK40 OVO40 OVS40 OVW40 OWA40 OWE40 OWI40 OWM40 OWQ40 OWU40 OWY40 OXC40 OXG40 OXK40 OXO40 OXS40 OXW40 OYA40 OYE40 OYI40 OYM40 OYQ40 OYU40 OYY40 OZC40 OZG40 OZK40 OZO40 OZS40 OZW40 PAA40 PAE40 PAI40 PAM40 PAQ40 PAU40 PAY40 PBC40 PBG40 PBK40 PBO40 PBS40 PBW40 PCA40 PCE40 PCI40 PCM40 PCQ40 PCU40 PCY40 PDC40 PDG40 PDK40 PDO40 PDS40 PDW40 PEA40 PEE40 PEI40 PEM40 PEQ40 PEU40 PEY40 PFC40 PFG40 PFK40 PFO40 PFS40 PFW40 PGA40 PGE40 PGI40 PGM40 PGQ40 PGU40 PGY40 PHC40 PHG40 PHK40 PHO40 PHS40 PHW40 PIA40 PIE40 PII40 PIM40 PIQ40 PIU40 PIY40 PJC40 PJG40 PJK40 PJO40 PJS40 PJW40 PKA40 PKE40 PKI40 PKM40 PKQ40 PKU40 PKY40 PLC40 PLG40 PLK40 PLO40 PLS40 PLW40 PMA40 PME40 PMI40 PMM40 PMQ40 PMU40 PMY40 PNC40 PNG40 PNK40 PNO40 PNS40 PNW40 POA40 POE40 POI40 POM40 POQ40 POU40 POY40 PPC40 PPG40 PPK40 PPO40 PPS40 PPW40 PQA40 PQE40 PQI40 PQM40 PQQ40 PQU40 PQY40 PRC40 PRG40 PRK40 PRO40 PRS40 PRW40 PSA40 PSE40 PSI40 PSM40 PSQ40 PSU40 PSY40 PTC40 PTG40 PTK40 PTO40 PTS40 PTW40 PUA40 PUE40 PUI40 PUM40 PUQ40 PUU40 PUY40 PVC40 PVG40 PVK40 PVO40 PVS40 PVW40 PWA40 PWE40 PWI40 PWM40 PWQ40 PWU40 PWY40 PXC40 PXG40 PXK40 PXO40 PXS40 PXW40 PYA40 PYE40 PYI40 PYM40 PYQ40 PYU40 PYY40 PZC40 PZG40 PZK40 PZO40 PZS40 PZW40 QAA40 QAE40 QAI40 QAM40 QAQ40 QAU40 QAY40 QBC40 QBG40 QBK40 QBO40 QBS40 QBW40 QCA40 QCE40 QCI40 QCM40 QCQ40 QCU40 QCY40 QDC40 QDG40 QDK40 QDO40 QDS40 QDW40 QEA40 QEE40 QEI40 QEM40 QEQ40 QEU40 QEY40 QFC40 QFG40 QFK40 QFO40 QFS40 QFW40 QGA40 QGE40 QGI40 QGM40 QGQ40 QGU40 QGY40 QHC40 QHG40 QHK40 QHO40 QHS40 QHW40 QIA40 QIE40 QII40 QIM40 QIQ40 QIU40 QIY40 QJC40 QJG40 QJK40 QJO40 QJS40 QJW40 QKA40 QKE40 QKI40 QKM40 QKQ40 QKU40 QKY40 QLC40 QLG40 QLK40 QLO40 QLS40 QLW40 QMA40 QME40 QMI40 QMM40 QMQ40 QMU40 QMY40 QNC40 QNG40 QNK40 QNO40 QNS40 QNW40 QOA40 QOE40 QOI40 QOM40 QOQ40 QOU40 QOY40 QPC40 QPG40 QPK40 QPO40 QPS40 QPW40 QQA40 QQE40 QQI40 QQM40 QQQ40 QQU40 QQY40 QRC40 QRG40 QRK40 QRO40 QRS40 QRW40 QSA40 QSE40 QSI40 QSM40 QSQ40 QSU40 QSY40 QTC40 QTG40 QTK40 QTO40 QTS40 QTW40 QUA40 QUE40 QUI40 QUM40 QUQ40 QUU40 QUY40 QVC40 QVG40 QVK40 QVO40 QVS40 QVW40 QWA40 QWE40 QWI40 QWM40 QWQ40 QWU40 QWY40 QXC40 QXG40 QXK40 QXO40 QXS40 QXW40 QYA40 QYE40 QYI40 QYM40 QYQ40 QYU40 QYY40 QZC40 QZG40 QZK40 QZO40 QZS40 QZW40 RAA40 RAE40 RAI40 RAM40 RAQ40 RAU40 RAY40 RBC40 RBG40 RBK40 RBO40 RBS40 RBW40 RCA40 RCE40 RCI40 RCM40 RCQ40 RCU40 RCY40 RDC40 RDG40 RDK40 RDO40 RDS40 RDW40 REA40 REE40 REI40 REM40 REQ40 REU40 REY40 RFC40 RFG40 RFK40 RFO40 RFS40 RFW40 RGA40 RGE40 RGI40 RGM40 RGQ40 RGU40 RGY40 RHC40 RHG40 RHK40 RHO40 RHS40 RHW40 RIA40 RIE40 RII40 RIM40 RIQ40 RIU40 RIY40 RJC40 RJG40 RJK40 RJO40 RJS40 RJW40 RKA40 RKE40 RKI40 RKM40 RKQ40 RKU40 RKY40 RLC40 RLG40 RLK40 RLO40 RLS40 RLW40 RMA40 RME40 RMI40 RMM40 RMQ40 RMU40 RMY40 RNC40 RNG40 RNK40 RNO40 RNS40 RNW40 ROA40 ROE40 ROI40 ROM40 ROQ40 ROU40 ROY40 RPC40 RPG40 RPK40 RPO40 RPS40 RPW40 RQA40 RQE40 RQI40 RQM40 RQQ40 RQU40 RQY40 RRC40 RRG40 RRK40 RRO40 RRS40 RRW40 RSA40 RSE40 RSI40 RSM40 RSQ40 RSU40 RSY40 RTC40 RTG40 RTK40 RTO40 RTS40 RTW40 RUA40 RUE40 RUI40 RUM40 RUQ40 RUU40 RUY40 RVC40 RVG40 RVK40 RVO40 RVS40 RVW40 RWA40 RWE40 RWI40 RWM40 RWQ40 RWU40 RWY40 RXC40 RXG40 RXK40 RXO40 RXS40 RXW40 RYA40 RYE40 RYI40 RYM40 RYQ40 RYU40 RYY40 RZC40 RZG40 RZK40 RZO40 RZS40 RZW40 SAA40 SAE40 SAI40 SAM40 SAQ40 SAU40 SAY40 SBC40 SBG40 SBK40 SBO40 SBS40 SBW40 SCA40 SCE40 SCI40 SCM40 SCQ40 SCU40 SCY40 SDC40 SDG40 SDK40 SDO40 SDS40 SDW40 SEA40 SEE40 SEI40 SEM40 SEQ40 SEU40 SEY40 SFC40 SFG40 SFK40 SFO40 SFS40 SFW40 SGA40 SGE40 SGI40 SGM40 SGQ40 SGU40 SGY40 SHC40 SHG40 SHK40 SHO40 SHS40 SHW40 SIA40 SIE40 SII40 SIM40 SIQ40 SIU40 SIY40 SJC40 SJG40 SJK40 SJO40 SJS40 SJW40 SKA40 SKE40 SKI40 SKM40 SKQ40 SKU40 SKY40 SLC40 SLG40 SLK40 SLO40 SLS40 SLW40 SMA40 SME40 SMI40 SMM40 SMQ40 SMU40 SMY40 SNC40 SNG40 SNK40 SNO40 SNS40 SNW40 SOA40 SOE40 SOI40 SOM40 SOQ40 SOU40 SOY40 SPC40 SPG40 SPK40 SPO40 SPS40 SPW40 SQA40 SQE40 SQI40 SQM40 SQQ40 SQU40 SQY40 SRC40 SRG40 SRK40 SRO40 SRS40 SRW40 SSA40 SSE40 SSI40 SSM40 SSQ40 SSU40 SSY40 STC40 STG40 STK40 STO40 STS40 STW40 SUA40 SUE40 SUI40 SUM40 SUQ40 SUU40 SUY40 SVC40 SVG40 SVK40 SVO40 SVS40 SVW40 SWA40 SWE40 SWI40 SWM40 SWQ40 SWU40 SWY40 SXC40 SXG40 SXK40 SXO40 SXS40 SXW40 SYA40 SYE40 SYI40 SYM40 SYQ40 SYU40 SYY40 SZC40 SZG40 SZK40 SZO40 SZS40 SZW40 TAA40 TAE40 TAI40 TAM40 TAQ40 TAU40 TAY40 TBC40 TBG40 TBK40 TBO40 TBS40 TBW40 TCA40 TCE40 TCI40 TCM40 TCQ40 TCU40 TCY40 TDC40 TDG40 TDK40 TDO40 TDS40 TDW40 TEA40 TEE40 TEI40 TEM40 TEQ40 TEU40 TEY40 TFC40 TFG40 TFK40 TFO40 TFS40 TFW40 TGA40 TGE40 TGI40 TGM40 TGQ40 TGU40 TGY40 THC40 THG40 THK40 THO40 THS40 THW40 TIA40 TIE40 TII40 TIM40 TIQ40 TIU40 TIY40 TJC40 TJG40 TJK40 TJO40 TJS40 TJW40 TKA40 TKE40 TKI40 TKM40 TKQ40 TKU40 TKY40 TLC40 TLG40 TLK40 TLO40 TLS40 TLW40 TMA40 TME40 TMI40 TMM40 TMQ40 TMU40 TMY40 TNC40 TNG40 TNK40 TNO40 TNS40 TNW40 TOA40 TOE40 TOI40 TOM40 TOQ40 TOU40 TOY40 TPC40 TPG40 TPK40 TPO40 TPS40 TPW40 TQA40 TQE40 TQI40 TQM40 TQQ40 TQU40 TQY40 TRC40 TRG40 TRK40 TRO40 TRS40 TRW40 TSA40 TSE40 TSI40 TSM40 TSQ40 TSU40 TSY40 TTC40 TTG40 TTK40 TTO40 TTS40 TTW40 TUA40 TUE40 TUI40 TUM40 TUQ40 TUU40 TUY40 TVC40 TVG40 TVK40 TVO40 TVS40 TVW40 TWA40 TWE40 TWI40 TWM40 TWQ40 TWU40 TWY40 TXC40 TXG40 TXK40 TXO40 TXS40 TXW40 TYA40 TYE40 TYI40 TYM40 TYQ40 TYU40 TYY40 TZC40 TZG40 TZK40 TZO40 TZS40 TZW40 UAA40 UAE40 UAI40 UAM40 UAQ40 UAU40 UAY40 UBC40 UBG40 UBK40 UBO40 UBS40 UBW40 UCA40 UCE40 UCI40 UCM40 UCQ40 UCU40 UCY40 UDC40 UDG40 UDK40 UDO40 UDS40 UDW40 UEA40 UEE40 UEI40 UEM40 UEQ40 UEU40 UEY40 UFC40 UFG40 UFK40 UFO40 UFS40 UFW40 UGA40 UGE40 UGI40 UGM40 UGQ40 UGU40 UGY40 UHC40 UHG40 UHK40 UHO40 UHS40 UHW40 UIA40 UIE40 UII40 UIM40 UIQ40 UIU40 UIY40 UJC40 UJG40 UJK40 UJO40 UJS40 UJW40 UKA40 UKE40 UKI40 UKM40 UKQ40 UKU40 UKY40 ULC40 ULG40 ULK40 ULO40 ULS40 ULW40 UMA40 UME40 UMI40 UMM40 UMQ40 UMU40 UMY40 UNC40 UNG40 UNK40 UNO40 UNS40 UNW40 UOA40 UOE40 UOI40 UOM40 UOQ40 UOU40 UOY40 UPC40 UPG40 UPK40 UPO40 UPS40 UPW40 UQA40 UQE40 UQI40 UQM40 UQQ40 UQU40 UQY40 URC40 URG40 URK40 URO40 URS40 URW40 USA40 USE40 USI40 USM40 USQ40 USU40 USY40 UTC40 UTG40 UTK40 UTO40 UTS40 UTW40 UUA40 UUE40 UUI40 UUM40 UUQ40 UUU40 UUY40 UVC40 UVG40 UVK40 UVO40 UVS40 UVW40 UWA40 UWE40 UWI40 UWM40 UWQ40 UWU40 UWY40 UXC40 UXG40 UXK40 UXO40 UXS40 UXW40 UYA40 UYE40 UYI40 UYM40 UYQ40 UYU40 UYY40 UZC40 UZG40 UZK40 UZO40 UZS40 UZW40 VAA40 VAE40 VAI40 VAM40 VAQ40 VAU40 VAY40 VBC40 VBG40 VBK40 VBO40 VBS40 VBW40 VCA40 VCE40 VCI40 VCM40 VCQ40 VCU40 VCY40 VDC40 VDG40 VDK40 VDO40 VDS40 VDW40 VEA40 VEE40 VEI40 VEM40 VEQ40 VEU40 VEY40 VFC40 VFG40 VFK40 VFO40 VFS40 VFW40 VGA40 VGE40 VGI40 VGM40 VGQ40 VGU40 VGY40 VHC40 VHG40 VHK40 VHO40 VHS40 VHW40 VIA40 VIE40 VII40 VIM40 VIQ40 VIU40 VIY40 VJC40 VJG40 VJK40 VJO40 VJS40 VJW40 VKA40 VKE40 VKI40 VKM40 VKQ40 VKU40 VKY40 VLC40 VLG40 VLK40 VLO40 VLS40 VLW40 VMA40 VME40 VMI40 VMM40 VMQ40 VMU40 VMY40 VNC40 VNG40 VNK40 VNO40 VNS40 VNW40 VOA40 VOE40 VOI40 VOM40 VOQ40 VOU40 VOY40 VPC40 VPG40 VPK40 VPO40 VPS40 VPW40 VQA40 VQE40 VQI40 VQM40 VQQ40 VQU40 VQY40 VRC40 VRG40 VRK40 VRO40 VRS40 VRW40 VSA40 VSE40 VSI40 VSM40 VSQ40 VSU40 VSY40 VTC40 VTG40 VTK40 VTO40 VTS40 VTW40 VUA40 VUE40 VUI40 VUM40 VUQ40 VUU40 VUY40 VVC40 VVG40 VVK40 VVO40 VVS40 VVW40 VWA40 VWE40 VWI40 VWM40 VWQ40 VWU40 VWY40 VXC40 VXG40 VXK40 VXO40 VXS40 VXW40 VYA40 VYE40 VYI40 VYM40 VYQ40 VYU40 VYY40 VZC40 VZG40 VZK40 VZO40 VZS40 VZW40 WAA40 WAE40 WAI40 WAM40 WAQ40 WAU40 WAY40 WBC40 WBG40 WBK40 WBO40 WBS40 WBW40 WCA40 WCE40 WCI40 WCM40 WCQ40 WCU40 WCY40 WDC40 WDG40 WDK40 WDO40 WDS40 WDW40 WEA40 WEE40 WEI40 WEM40 WEQ40 WEU40 WEY40 WFC40 WFG40 WFK40 WFO40 WFS40 WFW40 WGA40 WGE40 WGI40 WGM40 WGQ40 WGU40 WGY40 WHC40 WHG40 WHK40 WHO40 WHS40 WHW40 WIA40 WIE40 WII40 WIM40 WIQ40 WIU40 WIY40 WJC40 WJG40 WJK40 WJO40 WJS40 WJW40 WKA40 WKE40 WKI40 WKM40 WKQ40 WKU40 WKY40 WLC40 WLG40 WLK40 WLO40 WLS40 WLW40 WMA40 WME40 WMI40 WMM40 WMQ40 WMU40 WMY40 WNC40 WNG40 WNK40 WNO40 WNS40 WNW40 WOA40 WOE40 WOI40 WOM40 WOQ40 WOU40 WOY40 WPC40 WPG40 WPK40 WPO40 WPS40 WPW40 WQA40 WQE40 WQI40 WQM40 WQQ40 WQU40 WQY40 WRC40 WRG40 WRK40 WRO40 WRS40 WRW40 WSA40 WSE40 WSI40 WSM40 WSQ40 WSU40 WSY40 WTC40 WTG40 WTK40 WTO40 WTS40 WTW40 WUA40 WUE40 WUI40 WUM40 WUQ40 WUU40 WUY40 WVC40 WVG40 WVK40 WVO40 WVS40 WVW40 WWA40 WWE40 WWI40 WWM40 WWQ40 WWU40 WWY40 WXC40 WXG40 WXK40 WXO40 WXS40 WXW40 WYA40 WYE40 WYI40 WYM40 WYQ40 WYU40 WYY40 WZC40 WZG40 WZK40 WZO40 WZS40 WZW40 XAA40 XAE40 XAI40 XAM40 XAQ40 XAU40 XAY40 XBC40 XBG40 XBK40 XBO40 XBS40 XBW40 XCA40 XCE40 XCI40 XCM40 XCQ40 XCU40 XCY40 XDC40 XDG40 XDK40 XDO40 XDS40 XDW40 XEA40 XEE40 XEI40 XEM40 XEQ40 XEU40 XEY40 XFC40" name="Range2_1_1_1_1_11_1_1_1_1_1_1_1"/>
    <protectedRange sqref="F40 J40 N40 R40 V40 Z40 AD40 AH40 AL40 AP40 AT40 AX40 BB40 BF40 BJ40 BN40 BR40 BV40 BZ40 CD40 CH40 CL40 CP40 CT40 CX40 DB40 DF40 DJ40 DN40 DR40 DV40 DZ40 ED40 EH40 EL40 EP40 ET40 EX40 FB40 FF40 FJ40 FN40 FR40 FV40 FZ40 GD40 GH40 GL40 GP40 GT40 GX40 HB40 HF40 HJ40 HN40 HR40 HV40 HZ40 ID40 IH40 IL40 IP40 IT40 IX40 JB40 JF40 JJ40 JN40 JR40 JV40 JZ40 KD40 KH40 KL40 KP40 KT40 KX40 LB40 LF40 LJ40 LN40 LR40 LV40 LZ40 MD40 MH40 ML40 MP40 MT40 MX40 NB40 NF40 NJ40 NN40 NR40 NV40 NZ40 OD40 OH40 OL40 OP40 OT40 OX40 PB40 PF40 PJ40 PN40 PR40 PV40 PZ40 QD40 QH40 QL40 QP40 QT40 QX40 RB40 RF40 RJ40 RN40 RR40 RV40 RZ40 SD40 SH40 SL40 SP40 ST40 SX40 TB40 TF40 TJ40 TN40 TR40 TV40 TZ40 UD40 UH40 UL40 UP40 UT40 UX40 VB40 VF40 VJ40 VN40 VR40 VV40 VZ40 WD40 WH40 WL40 WP40 WT40 WX40 XB40 XF40 XJ40 XN40 XR40 XV40 XZ40 YD40 YH40 YL40 YP40 YT40 YX40 ZB40 ZF40 ZJ40 ZN40 ZR40 ZV40 ZZ40 AAD40 AAH40 AAL40 AAP40 AAT40 AAX40 ABB40 ABF40 ABJ40 ABN40 ABR40 ABV40 ABZ40 ACD40 ACH40 ACL40 ACP40 ACT40 ACX40 ADB40 ADF40 ADJ40 ADN40 ADR40 ADV40 ADZ40 AED40 AEH40 AEL40 AEP40 AET40 AEX40 AFB40 AFF40 AFJ40 AFN40 AFR40 AFV40 AFZ40 AGD40 AGH40 AGL40 AGP40 AGT40 AGX40 AHB40 AHF40 AHJ40 AHN40 AHR40 AHV40 AHZ40 AID40 AIH40 AIL40 AIP40 AIT40 AIX40 AJB40 AJF40 AJJ40 AJN40 AJR40 AJV40 AJZ40 AKD40 AKH40 AKL40 AKP40 AKT40 AKX40 ALB40 ALF40 ALJ40 ALN40 ALR40 ALV40 ALZ40 AMD40 AMH40 AML40 AMP40 AMT40 AMX40 ANB40 ANF40 ANJ40 ANN40 ANR40 ANV40 ANZ40 AOD40 AOH40 AOL40 AOP40 AOT40 AOX40 APB40 APF40 APJ40 APN40 APR40 APV40 APZ40 AQD40 AQH40 AQL40 AQP40 AQT40 AQX40 ARB40 ARF40 ARJ40 ARN40 ARR40 ARV40 ARZ40 ASD40 ASH40 ASL40 ASP40 AST40 ASX40 ATB40 ATF40 ATJ40 ATN40 ATR40 ATV40 ATZ40 AUD40 AUH40 AUL40 AUP40 AUT40 AUX40 AVB40 AVF40 AVJ40 AVN40 AVR40 AVV40 AVZ40 AWD40 AWH40 AWL40 AWP40 AWT40 AWX40 AXB40 AXF40 AXJ40 AXN40 AXR40 AXV40 AXZ40 AYD40 AYH40 AYL40 AYP40 AYT40 AYX40 AZB40 AZF40 AZJ40 AZN40 AZR40 AZV40 AZZ40 BAD40 BAH40 BAL40 BAP40 BAT40 BAX40 BBB40 BBF40 BBJ40 BBN40 BBR40 BBV40 BBZ40 BCD40 BCH40 BCL40 BCP40 BCT40 BCX40 BDB40 BDF40 BDJ40 BDN40 BDR40 BDV40 BDZ40 BED40 BEH40 BEL40 BEP40 BET40 BEX40 BFB40 BFF40 BFJ40 BFN40 BFR40 BFV40 BFZ40 BGD40 BGH40 BGL40 BGP40 BGT40 BGX40 BHB40 BHF40 BHJ40 BHN40 BHR40 BHV40 BHZ40 BID40 BIH40 BIL40 BIP40 BIT40 BIX40 BJB40 BJF40 BJJ40 BJN40 BJR40 BJV40 BJZ40 BKD40 BKH40 BKL40 BKP40 BKT40 BKX40 BLB40 BLF40 BLJ40 BLN40 BLR40 BLV40 BLZ40 BMD40 BMH40 BML40 BMP40 BMT40 BMX40 BNB40 BNF40 BNJ40 BNN40 BNR40 BNV40 BNZ40 BOD40 BOH40 BOL40 BOP40 BOT40 BOX40 BPB40 BPF40 BPJ40 BPN40 BPR40 BPV40 BPZ40 BQD40 BQH40 BQL40 BQP40 BQT40 BQX40 BRB40 BRF40 BRJ40 BRN40 BRR40 BRV40 BRZ40 BSD40 BSH40 BSL40 BSP40 BST40 BSX40 BTB40 BTF40 BTJ40 BTN40 BTR40 BTV40 BTZ40 BUD40 BUH40 BUL40 BUP40 BUT40 BUX40 BVB40 BVF40 BVJ40 BVN40 BVR40 BVV40 BVZ40 BWD40 BWH40 BWL40 BWP40 BWT40 BWX40 BXB40 BXF40 BXJ40 BXN40 BXR40 BXV40 BXZ40 BYD40 BYH40 BYL40 BYP40 BYT40 BYX40 BZB40 BZF40 BZJ40 BZN40 BZR40 BZV40 BZZ40 CAD40 CAH40 CAL40 CAP40 CAT40 CAX40 CBB40 CBF40 CBJ40 CBN40 CBR40 CBV40 CBZ40 CCD40 CCH40 CCL40 CCP40 CCT40 CCX40 CDB40 CDF40 CDJ40 CDN40 CDR40 CDV40 CDZ40 CED40 CEH40 CEL40 CEP40 CET40 CEX40 CFB40 CFF40 CFJ40 CFN40 CFR40 CFV40 CFZ40 CGD40 CGH40 CGL40 CGP40 CGT40 CGX40 CHB40 CHF40 CHJ40 CHN40 CHR40 CHV40 CHZ40 CID40 CIH40 CIL40 CIP40 CIT40 CIX40 CJB40 CJF40 CJJ40 CJN40 CJR40 CJV40 CJZ40 CKD40 CKH40 CKL40 CKP40 CKT40 CKX40 CLB40 CLF40 CLJ40 CLN40 CLR40 CLV40 CLZ40 CMD40 CMH40 CML40 CMP40 CMT40 CMX40 CNB40 CNF40 CNJ40 CNN40 CNR40 CNV40 CNZ40 COD40 COH40 COL40 COP40 COT40 COX40 CPB40 CPF40 CPJ40 CPN40 CPR40 CPV40 CPZ40 CQD40 CQH40 CQL40 CQP40 CQT40 CQX40 CRB40 CRF40 CRJ40 CRN40 CRR40 CRV40 CRZ40 CSD40 CSH40 CSL40 CSP40 CST40 CSX40 CTB40 CTF40 CTJ40 CTN40 CTR40 CTV40 CTZ40 CUD40 CUH40 CUL40 CUP40 CUT40 CUX40 CVB40 CVF40 CVJ40 CVN40 CVR40 CVV40 CVZ40 CWD40 CWH40 CWL40 CWP40 CWT40 CWX40 CXB40 CXF40 CXJ40 CXN40 CXR40 CXV40 CXZ40 CYD40 CYH40 CYL40 CYP40 CYT40 CYX40 CZB40 CZF40 CZJ40 CZN40 CZR40 CZV40 CZZ40 DAD40 DAH40 DAL40 DAP40 DAT40 DAX40 DBB40 DBF40 DBJ40 DBN40 DBR40 DBV40 DBZ40 DCD40 DCH40 DCL40 DCP40 DCT40 DCX40 DDB40 DDF40 DDJ40 DDN40 DDR40 DDV40 DDZ40 DED40 DEH40 DEL40 DEP40 DET40 DEX40 DFB40 DFF40 DFJ40 DFN40 DFR40 DFV40 DFZ40 DGD40 DGH40 DGL40 DGP40 DGT40 DGX40 DHB40 DHF40 DHJ40 DHN40 DHR40 DHV40 DHZ40 DID40 DIH40 DIL40 DIP40 DIT40 DIX40 DJB40 DJF40 DJJ40 DJN40 DJR40 DJV40 DJZ40 DKD40 DKH40 DKL40 DKP40 DKT40 DKX40 DLB40 DLF40 DLJ40 DLN40 DLR40 DLV40 DLZ40 DMD40 DMH40 DML40 DMP40 DMT40 DMX40 DNB40 DNF40 DNJ40 DNN40 DNR40 DNV40 DNZ40 DOD40 DOH40 DOL40 DOP40 DOT40 DOX40 DPB40 DPF40 DPJ40 DPN40 DPR40 DPV40 DPZ40 DQD40 DQH40 DQL40 DQP40 DQT40 DQX40 DRB40 DRF40 DRJ40 DRN40 DRR40 DRV40 DRZ40 DSD40 DSH40 DSL40 DSP40 DST40 DSX40 DTB40 DTF40 DTJ40 DTN40 DTR40 DTV40 DTZ40 DUD40 DUH40 DUL40 DUP40 DUT40 DUX40 DVB40 DVF40 DVJ40 DVN40 DVR40 DVV40 DVZ40 DWD40 DWH40 DWL40 DWP40 DWT40 DWX40 DXB40 DXF40 DXJ40 DXN40 DXR40 DXV40 DXZ40 DYD40 DYH40 DYL40 DYP40 DYT40 DYX40 DZB40 DZF40 DZJ40 DZN40 DZR40 DZV40 DZZ40 EAD40 EAH40 EAL40 EAP40 EAT40 EAX40 EBB40 EBF40 EBJ40 EBN40 EBR40 EBV40 EBZ40 ECD40 ECH40 ECL40 ECP40 ECT40 ECX40 EDB40 EDF40 EDJ40 EDN40 EDR40 EDV40 EDZ40 EED40 EEH40 EEL40 EEP40 EET40 EEX40 EFB40 EFF40 EFJ40 EFN40 EFR40 EFV40 EFZ40 EGD40 EGH40 EGL40 EGP40 EGT40 EGX40 EHB40 EHF40 EHJ40 EHN40 EHR40 EHV40 EHZ40 EID40 EIH40 EIL40 EIP40 EIT40 EIX40 EJB40 EJF40 EJJ40 EJN40 EJR40 EJV40 EJZ40 EKD40 EKH40 EKL40 EKP40 EKT40 EKX40 ELB40 ELF40 ELJ40 ELN40 ELR40 ELV40 ELZ40 EMD40 EMH40 EML40 EMP40 EMT40 EMX40 ENB40 ENF40 ENJ40 ENN40 ENR40 ENV40 ENZ40 EOD40 EOH40 EOL40 EOP40 EOT40 EOX40 EPB40 EPF40 EPJ40 EPN40 EPR40 EPV40 EPZ40 EQD40 EQH40 EQL40 EQP40 EQT40 EQX40 ERB40 ERF40 ERJ40 ERN40 ERR40 ERV40 ERZ40 ESD40 ESH40 ESL40 ESP40 EST40 ESX40 ETB40 ETF40 ETJ40 ETN40 ETR40 ETV40 ETZ40 EUD40 EUH40 EUL40 EUP40 EUT40 EUX40 EVB40 EVF40 EVJ40 EVN40 EVR40 EVV40 EVZ40 EWD40 EWH40 EWL40 EWP40 EWT40 EWX40 EXB40 EXF40 EXJ40 EXN40 EXR40 EXV40 EXZ40 EYD40 EYH40 EYL40 EYP40 EYT40 EYX40 EZB40 EZF40 EZJ40 EZN40 EZR40 EZV40 EZZ40 FAD40 FAH40 FAL40 FAP40 FAT40 FAX40 FBB40 FBF40 FBJ40 FBN40 FBR40 FBV40 FBZ40 FCD40 FCH40 FCL40 FCP40 FCT40 FCX40 FDB40 FDF40 FDJ40 FDN40 FDR40 FDV40 FDZ40 FED40 FEH40 FEL40 FEP40 FET40 FEX40 FFB40 FFF40 FFJ40 FFN40 FFR40 FFV40 FFZ40 FGD40 FGH40 FGL40 FGP40 FGT40 FGX40 FHB40 FHF40 FHJ40 FHN40 FHR40 FHV40 FHZ40 FID40 FIH40 FIL40 FIP40 FIT40 FIX40 FJB40 FJF40 FJJ40 FJN40 FJR40 FJV40 FJZ40 FKD40 FKH40 FKL40 FKP40 FKT40 FKX40 FLB40 FLF40 FLJ40 FLN40 FLR40 FLV40 FLZ40 FMD40 FMH40 FML40 FMP40 FMT40 FMX40 FNB40 FNF40 FNJ40 FNN40 FNR40 FNV40 FNZ40 FOD40 FOH40 FOL40 FOP40 FOT40 FOX40 FPB40 FPF40 FPJ40 FPN40 FPR40 FPV40 FPZ40 FQD40 FQH40 FQL40 FQP40 FQT40 FQX40 FRB40 FRF40 FRJ40 FRN40 FRR40 FRV40 FRZ40 FSD40 FSH40 FSL40 FSP40 FST40 FSX40 FTB40 FTF40 FTJ40 FTN40 FTR40 FTV40 FTZ40 FUD40 FUH40 FUL40 FUP40 FUT40 FUX40 FVB40 FVF40 FVJ40 FVN40 FVR40 FVV40 FVZ40 FWD40 FWH40 FWL40 FWP40 FWT40 FWX40 FXB40 FXF40 FXJ40 FXN40 FXR40 FXV40 FXZ40 FYD40 FYH40 FYL40 FYP40 FYT40 FYX40 FZB40 FZF40 FZJ40 FZN40 FZR40 FZV40 FZZ40 GAD40 GAH40 GAL40 GAP40 GAT40 GAX40 GBB40 GBF40 GBJ40 GBN40 GBR40 GBV40 GBZ40 GCD40 GCH40 GCL40 GCP40 GCT40 GCX40 GDB40 GDF40 GDJ40 GDN40 GDR40 GDV40 GDZ40 GED40 GEH40 GEL40 GEP40 GET40 GEX40 GFB40 GFF40 GFJ40 GFN40 GFR40 GFV40 GFZ40 GGD40 GGH40 GGL40 GGP40 GGT40 GGX40 GHB40 GHF40 GHJ40 GHN40 GHR40 GHV40 GHZ40 GID40 GIH40 GIL40 GIP40 GIT40 GIX40 GJB40 GJF40 GJJ40 GJN40 GJR40 GJV40 GJZ40 GKD40 GKH40 GKL40 GKP40 GKT40 GKX40 GLB40 GLF40 GLJ40 GLN40 GLR40 GLV40 GLZ40 GMD40 GMH40 GML40 GMP40 GMT40 GMX40 GNB40 GNF40 GNJ40 GNN40 GNR40 GNV40 GNZ40 GOD40 GOH40 GOL40 GOP40 GOT40 GOX40 GPB40 GPF40 GPJ40 GPN40 GPR40 GPV40 GPZ40 GQD40 GQH40 GQL40 GQP40 GQT40 GQX40 GRB40 GRF40 GRJ40 GRN40 GRR40 GRV40 GRZ40 GSD40 GSH40 GSL40 GSP40 GST40 GSX40 GTB40 GTF40 GTJ40 GTN40 GTR40 GTV40 GTZ40 GUD40 GUH40 GUL40 GUP40 GUT40 GUX40 GVB40 GVF40 GVJ40 GVN40 GVR40 GVV40 GVZ40 GWD40 GWH40 GWL40 GWP40 GWT40 GWX40 GXB40 GXF40 GXJ40 GXN40 GXR40 GXV40 GXZ40 GYD40 GYH40 GYL40 GYP40 GYT40 GYX40 GZB40 GZF40 GZJ40 GZN40 GZR40 GZV40 GZZ40 HAD40 HAH40 HAL40 HAP40 HAT40 HAX40 HBB40 HBF40 HBJ40 HBN40 HBR40 HBV40 HBZ40 HCD40 HCH40 HCL40 HCP40 HCT40 HCX40 HDB40 HDF40 HDJ40 HDN40 HDR40 HDV40 HDZ40 HED40 HEH40 HEL40 HEP40 HET40 HEX40 HFB40 HFF40 HFJ40 HFN40 HFR40 HFV40 HFZ40 HGD40 HGH40 HGL40 HGP40 HGT40 HGX40 HHB40 HHF40 HHJ40 HHN40 HHR40 HHV40 HHZ40 HID40 HIH40 HIL40 HIP40 HIT40 HIX40 HJB40 HJF40 HJJ40 HJN40 HJR40 HJV40 HJZ40 HKD40 HKH40 HKL40 HKP40 HKT40 HKX40 HLB40 HLF40 HLJ40 HLN40 HLR40 HLV40 HLZ40 HMD40 HMH40 HML40 HMP40 HMT40 HMX40 HNB40 HNF40 HNJ40 HNN40 HNR40 HNV40 HNZ40 HOD40 HOH40 HOL40 HOP40 HOT40 HOX40 HPB40 HPF40 HPJ40 HPN40 HPR40 HPV40 HPZ40 HQD40 HQH40 HQL40 HQP40 HQT40 HQX40 HRB40 HRF40 HRJ40 HRN40 HRR40 HRV40 HRZ40 HSD40 HSH40 HSL40 HSP40 HST40 HSX40 HTB40 HTF40 HTJ40 HTN40 HTR40 HTV40 HTZ40 HUD40 HUH40 HUL40 HUP40 HUT40 HUX40 HVB40 HVF40 HVJ40 HVN40 HVR40 HVV40 HVZ40 HWD40 HWH40 HWL40 HWP40 HWT40 HWX40 HXB40 HXF40 HXJ40 HXN40 HXR40 HXV40 HXZ40 HYD40 HYH40 HYL40 HYP40 HYT40 HYX40 HZB40 HZF40 HZJ40 HZN40 HZR40 HZV40 HZZ40 IAD40 IAH40 IAL40 IAP40 IAT40 IAX40 IBB40 IBF40 IBJ40 IBN40 IBR40 IBV40 IBZ40 ICD40 ICH40 ICL40 ICP40 ICT40 ICX40 IDB40 IDF40 IDJ40 IDN40 IDR40 IDV40 IDZ40 IED40 IEH40 IEL40 IEP40 IET40 IEX40 IFB40 IFF40 IFJ40 IFN40 IFR40 IFV40 IFZ40 IGD40 IGH40 IGL40 IGP40 IGT40 IGX40 IHB40 IHF40 IHJ40 IHN40 IHR40 IHV40 IHZ40 IID40 IIH40 IIL40 IIP40 IIT40 IIX40 IJB40 IJF40 IJJ40 IJN40 IJR40 IJV40 IJZ40 IKD40 IKH40 IKL40 IKP40 IKT40 IKX40 ILB40 ILF40 ILJ40 ILN40 ILR40 ILV40 ILZ40 IMD40 IMH40 IML40 IMP40 IMT40 IMX40 INB40 INF40 INJ40 INN40 INR40 INV40 INZ40 IOD40 IOH40 IOL40 IOP40 IOT40 IOX40 IPB40 IPF40 IPJ40 IPN40 IPR40 IPV40 IPZ40 IQD40 IQH40 IQL40 IQP40 IQT40 IQX40 IRB40 IRF40 IRJ40 IRN40 IRR40 IRV40 IRZ40 ISD40 ISH40 ISL40 ISP40 IST40 ISX40 ITB40 ITF40 ITJ40 ITN40 ITR40 ITV40 ITZ40 IUD40 IUH40 IUL40 IUP40 IUT40 IUX40 IVB40 IVF40 IVJ40 IVN40 IVR40 IVV40 IVZ40 IWD40 IWH40 IWL40 IWP40 IWT40 IWX40 IXB40 IXF40 IXJ40 IXN40 IXR40 IXV40 IXZ40 IYD40 IYH40 IYL40 IYP40 IYT40 IYX40 IZB40 IZF40 IZJ40 IZN40 IZR40 IZV40 IZZ40 JAD40 JAH40 JAL40 JAP40 JAT40 JAX40 JBB40 JBF40 JBJ40 JBN40 JBR40 JBV40 JBZ40 JCD40 JCH40 JCL40 JCP40 JCT40 JCX40 JDB40 JDF40 JDJ40 JDN40 JDR40 JDV40 JDZ40 JED40 JEH40 JEL40 JEP40 JET40 JEX40 JFB40 JFF40 JFJ40 JFN40 JFR40 JFV40 JFZ40 JGD40 JGH40 JGL40 JGP40 JGT40 JGX40 JHB40 JHF40 JHJ40 JHN40 JHR40 JHV40 JHZ40 JID40 JIH40 JIL40 JIP40 JIT40 JIX40 JJB40 JJF40 JJJ40 JJN40 JJR40 JJV40 JJZ40 JKD40 JKH40 JKL40 JKP40 JKT40 JKX40 JLB40 JLF40 JLJ40 JLN40 JLR40 JLV40 JLZ40 JMD40 JMH40 JML40 JMP40 JMT40 JMX40 JNB40 JNF40 JNJ40 JNN40 JNR40 JNV40 JNZ40 JOD40 JOH40 JOL40 JOP40 JOT40 JOX40 JPB40 JPF40 JPJ40 JPN40 JPR40 JPV40 JPZ40 JQD40 JQH40 JQL40 JQP40 JQT40 JQX40 JRB40 JRF40 JRJ40 JRN40 JRR40 JRV40 JRZ40 JSD40 JSH40 JSL40 JSP40 JST40 JSX40 JTB40 JTF40 JTJ40 JTN40 JTR40 JTV40 JTZ40 JUD40 JUH40 JUL40 JUP40 JUT40 JUX40 JVB40 JVF40 JVJ40 JVN40 JVR40 JVV40 JVZ40 JWD40 JWH40 JWL40 JWP40 JWT40 JWX40 JXB40 JXF40 JXJ40 JXN40 JXR40 JXV40 JXZ40 JYD40 JYH40 JYL40 JYP40 JYT40 JYX40 JZB40 JZF40 JZJ40 JZN40 JZR40 JZV40 JZZ40 KAD40 KAH40 KAL40 KAP40 KAT40 KAX40 KBB40 KBF40 KBJ40 KBN40 KBR40 KBV40 KBZ40 KCD40 KCH40 KCL40 KCP40 KCT40 KCX40 KDB40 KDF40 KDJ40 KDN40 KDR40 KDV40 KDZ40 KED40 KEH40 KEL40 KEP40 KET40 KEX40 KFB40 KFF40 KFJ40 KFN40 KFR40 KFV40 KFZ40 KGD40 KGH40 KGL40 KGP40 KGT40 KGX40 KHB40 KHF40 KHJ40 KHN40 KHR40 KHV40 KHZ40 KID40 KIH40 KIL40 KIP40 KIT40 KIX40 KJB40 KJF40 KJJ40 KJN40 KJR40 KJV40 KJZ40 KKD40 KKH40 KKL40 KKP40 KKT40 KKX40 KLB40 KLF40 KLJ40 KLN40 KLR40 KLV40 KLZ40 KMD40 KMH40 KML40 KMP40 KMT40 KMX40 KNB40 KNF40 KNJ40 KNN40 KNR40 KNV40 KNZ40 KOD40 KOH40 KOL40 KOP40 KOT40 KOX40 KPB40 KPF40 KPJ40 KPN40 KPR40 KPV40 KPZ40 KQD40 KQH40 KQL40 KQP40 KQT40 KQX40 KRB40 KRF40 KRJ40 KRN40 KRR40 KRV40 KRZ40 KSD40 KSH40 KSL40 KSP40 KST40 KSX40 KTB40 KTF40 KTJ40 KTN40 KTR40 KTV40 KTZ40 KUD40 KUH40 KUL40 KUP40 KUT40 KUX40 KVB40 KVF40 KVJ40 KVN40 KVR40 KVV40 KVZ40 KWD40 KWH40 KWL40 KWP40 KWT40 KWX40 KXB40 KXF40 KXJ40 KXN40 KXR40 KXV40 KXZ40 KYD40 KYH40 KYL40 KYP40 KYT40 KYX40 KZB40 KZF40 KZJ40 KZN40 KZR40 KZV40 KZZ40 LAD40 LAH40 LAL40 LAP40 LAT40 LAX40 LBB40 LBF40 LBJ40 LBN40 LBR40 LBV40 LBZ40 LCD40 LCH40 LCL40 LCP40 LCT40 LCX40 LDB40 LDF40 LDJ40 LDN40 LDR40 LDV40 LDZ40 LED40 LEH40 LEL40 LEP40 LET40 LEX40 LFB40 LFF40 LFJ40 LFN40 LFR40 LFV40 LFZ40 LGD40 LGH40 LGL40 LGP40 LGT40 LGX40 LHB40 LHF40 LHJ40 LHN40 LHR40 LHV40 LHZ40 LID40 LIH40 LIL40 LIP40 LIT40 LIX40 LJB40 LJF40 LJJ40 LJN40 LJR40 LJV40 LJZ40 LKD40 LKH40 LKL40 LKP40 LKT40 LKX40 LLB40 LLF40 LLJ40 LLN40 LLR40 LLV40 LLZ40 LMD40 LMH40 LML40 LMP40 LMT40 LMX40 LNB40 LNF40 LNJ40 LNN40 LNR40 LNV40 LNZ40 LOD40 LOH40 LOL40 LOP40 LOT40 LOX40 LPB40 LPF40 LPJ40 LPN40 LPR40 LPV40 LPZ40 LQD40 LQH40 LQL40 LQP40 LQT40 LQX40 LRB40 LRF40 LRJ40 LRN40 LRR40 LRV40 LRZ40 LSD40 LSH40 LSL40 LSP40 LST40 LSX40 LTB40 LTF40 LTJ40 LTN40 LTR40 LTV40 LTZ40 LUD40 LUH40 LUL40 LUP40 LUT40 LUX40 LVB40 LVF40 LVJ40 LVN40 LVR40 LVV40 LVZ40 LWD40 LWH40 LWL40 LWP40 LWT40 LWX40 LXB40 LXF40 LXJ40 LXN40 LXR40 LXV40 LXZ40 LYD40 LYH40 LYL40 LYP40 LYT40 LYX40 LZB40 LZF40 LZJ40 LZN40 LZR40 LZV40 LZZ40 MAD40 MAH40 MAL40 MAP40 MAT40 MAX40 MBB40 MBF40 MBJ40 MBN40 MBR40 MBV40 MBZ40 MCD40 MCH40 MCL40 MCP40 MCT40 MCX40 MDB40 MDF40 MDJ40 MDN40 MDR40 MDV40 MDZ40 MED40 MEH40 MEL40 MEP40 MET40 MEX40 MFB40 MFF40 MFJ40 MFN40 MFR40 MFV40 MFZ40 MGD40 MGH40 MGL40 MGP40 MGT40 MGX40 MHB40 MHF40 MHJ40 MHN40 MHR40 MHV40 MHZ40 MID40 MIH40 MIL40 MIP40 MIT40 MIX40 MJB40 MJF40 MJJ40 MJN40 MJR40 MJV40 MJZ40 MKD40 MKH40 MKL40 MKP40 MKT40 MKX40 MLB40 MLF40 MLJ40 MLN40 MLR40 MLV40 MLZ40 MMD40 MMH40 MML40 MMP40 MMT40 MMX40 MNB40 MNF40 MNJ40 MNN40 MNR40 MNV40 MNZ40 MOD40 MOH40 MOL40 MOP40 MOT40 MOX40 MPB40 MPF40 MPJ40 MPN40 MPR40 MPV40 MPZ40 MQD40 MQH40 MQL40 MQP40 MQT40 MQX40 MRB40 MRF40 MRJ40 MRN40 MRR40 MRV40 MRZ40 MSD40 MSH40 MSL40 MSP40 MST40 MSX40 MTB40 MTF40 MTJ40 MTN40 MTR40 MTV40 MTZ40 MUD40 MUH40 MUL40 MUP40 MUT40 MUX40 MVB40 MVF40 MVJ40 MVN40 MVR40 MVV40 MVZ40 MWD40 MWH40 MWL40 MWP40 MWT40 MWX40 MXB40 MXF40 MXJ40 MXN40 MXR40 MXV40 MXZ40 MYD40 MYH40 MYL40 MYP40 MYT40 MYX40 MZB40 MZF40 MZJ40 MZN40 MZR40 MZV40 MZZ40 NAD40 NAH40 NAL40 NAP40 NAT40 NAX40 NBB40 NBF40 NBJ40 NBN40 NBR40 NBV40 NBZ40 NCD40 NCH40 NCL40 NCP40 NCT40 NCX40 NDB40 NDF40 NDJ40 NDN40 NDR40 NDV40 NDZ40 NED40 NEH40 NEL40 NEP40 NET40 NEX40 NFB40 NFF40 NFJ40 NFN40 NFR40 NFV40 NFZ40 NGD40 NGH40 NGL40 NGP40 NGT40 NGX40 NHB40 NHF40 NHJ40 NHN40 NHR40 NHV40 NHZ40 NID40 NIH40 NIL40 NIP40 NIT40 NIX40 NJB40 NJF40 NJJ40 NJN40 NJR40 NJV40 NJZ40 NKD40 NKH40 NKL40 NKP40 NKT40 NKX40 NLB40 NLF40 NLJ40 NLN40 NLR40 NLV40 NLZ40 NMD40 NMH40 NML40 NMP40 NMT40 NMX40 NNB40 NNF40 NNJ40 NNN40 NNR40 NNV40 NNZ40 NOD40 NOH40 NOL40 NOP40 NOT40 NOX40 NPB40 NPF40 NPJ40 NPN40 NPR40 NPV40 NPZ40 NQD40 NQH40 NQL40 NQP40 NQT40 NQX40 NRB40 NRF40 NRJ40 NRN40 NRR40 NRV40 NRZ40 NSD40 NSH40 NSL40 NSP40 NST40 NSX40 NTB40 NTF40 NTJ40 NTN40 NTR40 NTV40 NTZ40 NUD40 NUH40 NUL40 NUP40 NUT40 NUX40 NVB40 NVF40 NVJ40 NVN40 NVR40 NVV40 NVZ40 NWD40 NWH40 NWL40 NWP40 NWT40 NWX40 NXB40 NXF40 NXJ40 NXN40 NXR40 NXV40 NXZ40 NYD40 NYH40 NYL40 NYP40 NYT40 NYX40 NZB40 NZF40 NZJ40 NZN40 NZR40 NZV40 NZZ40 OAD40 OAH40 OAL40 OAP40 OAT40 OAX40 OBB40 OBF40 OBJ40 OBN40 OBR40 OBV40 OBZ40 OCD40 OCH40 OCL40 OCP40 OCT40 OCX40 ODB40 ODF40 ODJ40 ODN40 ODR40 ODV40 ODZ40 OED40 OEH40 OEL40 OEP40 OET40 OEX40 OFB40 OFF40 OFJ40 OFN40 OFR40 OFV40 OFZ40 OGD40 OGH40 OGL40 OGP40 OGT40 OGX40 OHB40 OHF40 OHJ40 OHN40 OHR40 OHV40 OHZ40 OID40 OIH40 OIL40 OIP40 OIT40 OIX40 OJB40 OJF40 OJJ40 OJN40 OJR40 OJV40 OJZ40 OKD40 OKH40 OKL40 OKP40 OKT40 OKX40 OLB40 OLF40 OLJ40 OLN40 OLR40 OLV40 OLZ40 OMD40 OMH40 OML40 OMP40 OMT40 OMX40 ONB40 ONF40 ONJ40 ONN40 ONR40 ONV40 ONZ40 OOD40 OOH40 OOL40 OOP40 OOT40 OOX40 OPB40 OPF40 OPJ40 OPN40 OPR40 OPV40 OPZ40 OQD40 OQH40 OQL40 OQP40 OQT40 OQX40 ORB40 ORF40 ORJ40 ORN40 ORR40 ORV40 ORZ40 OSD40 OSH40 OSL40 OSP40 OST40 OSX40 OTB40 OTF40 OTJ40 OTN40 OTR40 OTV40 OTZ40 OUD40 OUH40 OUL40 OUP40 OUT40 OUX40 OVB40 OVF40 OVJ40 OVN40 OVR40 OVV40 OVZ40 OWD40 OWH40 OWL40 OWP40 OWT40 OWX40 OXB40 OXF40 OXJ40 OXN40 OXR40 OXV40 OXZ40 OYD40 OYH40 OYL40 OYP40 OYT40 OYX40 OZB40 OZF40 OZJ40 OZN40 OZR40 OZV40 OZZ40 PAD40 PAH40 PAL40 PAP40 PAT40 PAX40 PBB40 PBF40 PBJ40 PBN40 PBR40 PBV40 PBZ40 PCD40 PCH40 PCL40 PCP40 PCT40 PCX40 PDB40 PDF40 PDJ40 PDN40 PDR40 PDV40 PDZ40 PED40 PEH40 PEL40 PEP40 PET40 PEX40 PFB40 PFF40 PFJ40 PFN40 PFR40 PFV40 PFZ40 PGD40 PGH40 PGL40 PGP40 PGT40 PGX40 PHB40 PHF40 PHJ40 PHN40 PHR40 PHV40 PHZ40 PID40 PIH40 PIL40 PIP40 PIT40 PIX40 PJB40 PJF40 PJJ40 PJN40 PJR40 PJV40 PJZ40 PKD40 PKH40 PKL40 PKP40 PKT40 PKX40 PLB40 PLF40 PLJ40 PLN40 PLR40 PLV40 PLZ40 PMD40 PMH40 PML40 PMP40 PMT40 PMX40 PNB40 PNF40 PNJ40 PNN40 PNR40 PNV40 PNZ40 POD40 POH40 POL40 POP40 POT40 POX40 PPB40 PPF40 PPJ40 PPN40 PPR40 PPV40 PPZ40 PQD40 PQH40 PQL40 PQP40 PQT40 PQX40 PRB40 PRF40 PRJ40 PRN40 PRR40 PRV40 PRZ40 PSD40 PSH40 PSL40 PSP40 PST40 PSX40 PTB40 PTF40 PTJ40 PTN40 PTR40 PTV40 PTZ40 PUD40 PUH40 PUL40 PUP40 PUT40 PUX40 PVB40 PVF40 PVJ40 PVN40 PVR40 PVV40 PVZ40 PWD40 PWH40 PWL40 PWP40 PWT40 PWX40 PXB40 PXF40 PXJ40 PXN40 PXR40 PXV40 PXZ40 PYD40 PYH40 PYL40 PYP40 PYT40 PYX40 PZB40 PZF40 PZJ40 PZN40 PZR40 PZV40 PZZ40 QAD40 QAH40 QAL40 QAP40 QAT40 QAX40 QBB40 QBF40 QBJ40 QBN40 QBR40 QBV40 QBZ40 QCD40 QCH40 QCL40 QCP40 QCT40 QCX40 QDB40 QDF40 QDJ40 QDN40 QDR40 QDV40 QDZ40 QED40 QEH40 QEL40 QEP40 QET40 QEX40 QFB40 QFF40 QFJ40 QFN40 QFR40 QFV40 QFZ40 QGD40 QGH40 QGL40 QGP40 QGT40 QGX40 QHB40 QHF40 QHJ40 QHN40 QHR40 QHV40 QHZ40 QID40 QIH40 QIL40 QIP40 QIT40 QIX40 QJB40 QJF40 QJJ40 QJN40 QJR40 QJV40 QJZ40 QKD40 QKH40 QKL40 QKP40 QKT40 QKX40 QLB40 QLF40 QLJ40 QLN40 QLR40 QLV40 QLZ40 QMD40 QMH40 QML40 QMP40 QMT40 QMX40 QNB40 QNF40 QNJ40 QNN40 QNR40 QNV40 QNZ40 QOD40 QOH40 QOL40 QOP40 QOT40 QOX40 QPB40 QPF40 QPJ40 QPN40 QPR40 QPV40 QPZ40 QQD40 QQH40 QQL40 QQP40 QQT40 QQX40 QRB40 QRF40 QRJ40 QRN40 QRR40 QRV40 QRZ40 QSD40 QSH40 QSL40 QSP40 QST40 QSX40 QTB40 QTF40 QTJ40 QTN40 QTR40 QTV40 QTZ40 QUD40 QUH40 QUL40 QUP40 QUT40 QUX40 QVB40 QVF40 QVJ40 QVN40 QVR40 QVV40 QVZ40 QWD40 QWH40 QWL40 QWP40 QWT40 QWX40 QXB40 QXF40 QXJ40 QXN40 QXR40 QXV40 QXZ40 QYD40 QYH40 QYL40 QYP40 QYT40 QYX40 QZB40 QZF40 QZJ40 QZN40 QZR40 QZV40 QZZ40 RAD40 RAH40 RAL40 RAP40 RAT40 RAX40 RBB40 RBF40 RBJ40 RBN40 RBR40 RBV40 RBZ40 RCD40 RCH40 RCL40 RCP40 RCT40 RCX40 RDB40 RDF40 RDJ40 RDN40 RDR40 RDV40 RDZ40 RED40 REH40 REL40 REP40 RET40 REX40 RFB40 RFF40 RFJ40 RFN40 RFR40 RFV40 RFZ40 RGD40 RGH40 RGL40 RGP40 RGT40 RGX40 RHB40 RHF40 RHJ40 RHN40 RHR40 RHV40 RHZ40 RID40 RIH40 RIL40 RIP40 RIT40 RIX40 RJB40 RJF40 RJJ40 RJN40 RJR40 RJV40 RJZ40 RKD40 RKH40 RKL40 RKP40 RKT40 RKX40 RLB40 RLF40 RLJ40 RLN40 RLR40 RLV40 RLZ40 RMD40 RMH40 RML40 RMP40 RMT40 RMX40 RNB40 RNF40 RNJ40 RNN40 RNR40 RNV40 RNZ40 ROD40 ROH40 ROL40 ROP40 ROT40 ROX40 RPB40 RPF40 RPJ40 RPN40 RPR40 RPV40 RPZ40 RQD40 RQH40 RQL40 RQP40 RQT40 RQX40 RRB40 RRF40 RRJ40 RRN40 RRR40 RRV40 RRZ40 RSD40 RSH40 RSL40 RSP40 RST40 RSX40 RTB40 RTF40 RTJ40 RTN40 RTR40 RTV40 RTZ40 RUD40 RUH40 RUL40 RUP40 RUT40 RUX40 RVB40 RVF40 RVJ40 RVN40 RVR40 RVV40 RVZ40 RWD40 RWH40 RWL40 RWP40 RWT40 RWX40 RXB40 RXF40 RXJ40 RXN40 RXR40 RXV40 RXZ40 RYD40 RYH40 RYL40 RYP40 RYT40 RYX40 RZB40 RZF40 RZJ40 RZN40 RZR40 RZV40 RZZ40 SAD40 SAH40 SAL40 SAP40 SAT40 SAX40 SBB40 SBF40 SBJ40 SBN40 SBR40 SBV40 SBZ40 SCD40 SCH40 SCL40 SCP40 SCT40 SCX40 SDB40 SDF40 SDJ40 SDN40 SDR40 SDV40 SDZ40 SED40 SEH40 SEL40 SEP40 SET40 SEX40 SFB40 SFF40 SFJ40 SFN40 SFR40 SFV40 SFZ40 SGD40 SGH40 SGL40 SGP40 SGT40 SGX40 SHB40 SHF40 SHJ40 SHN40 SHR40 SHV40 SHZ40 SID40 SIH40 SIL40 SIP40 SIT40 SIX40 SJB40 SJF40 SJJ40 SJN40 SJR40 SJV40 SJZ40 SKD40 SKH40 SKL40 SKP40 SKT40 SKX40 SLB40 SLF40 SLJ40 SLN40 SLR40 SLV40 SLZ40 SMD40 SMH40 SML40 SMP40 SMT40 SMX40 SNB40 SNF40 SNJ40 SNN40 SNR40 SNV40 SNZ40 SOD40 SOH40 SOL40 SOP40 SOT40 SOX40 SPB40 SPF40 SPJ40 SPN40 SPR40 SPV40 SPZ40 SQD40 SQH40 SQL40 SQP40 SQT40 SQX40 SRB40 SRF40 SRJ40 SRN40 SRR40 SRV40 SRZ40 SSD40 SSH40 SSL40 SSP40 SST40 SSX40 STB40 STF40 STJ40 STN40 STR40 STV40 STZ40 SUD40 SUH40 SUL40 SUP40 SUT40 SUX40 SVB40 SVF40 SVJ40 SVN40 SVR40 SVV40 SVZ40 SWD40 SWH40 SWL40 SWP40 SWT40 SWX40 SXB40 SXF40 SXJ40 SXN40 SXR40 SXV40 SXZ40 SYD40 SYH40 SYL40 SYP40 SYT40 SYX40 SZB40 SZF40 SZJ40 SZN40 SZR40 SZV40 SZZ40 TAD40 TAH40 TAL40 TAP40 TAT40 TAX40 TBB40 TBF40 TBJ40 TBN40 TBR40 TBV40 TBZ40 TCD40 TCH40 TCL40 TCP40 TCT40 TCX40 TDB40 TDF40 TDJ40 TDN40 TDR40 TDV40 TDZ40 TED40 TEH40 TEL40 TEP40 TET40 TEX40 TFB40 TFF40 TFJ40 TFN40 TFR40 TFV40 TFZ40 TGD40 TGH40 TGL40 TGP40 TGT40 TGX40 THB40 THF40 THJ40 THN40 THR40 THV40 THZ40 TID40 TIH40 TIL40 TIP40 TIT40 TIX40 TJB40 TJF40 TJJ40 TJN40 TJR40 TJV40 TJZ40 TKD40 TKH40 TKL40 TKP40 TKT40 TKX40 TLB40 TLF40 TLJ40 TLN40 TLR40 TLV40 TLZ40 TMD40 TMH40 TML40 TMP40 TMT40 TMX40 TNB40 TNF40 TNJ40 TNN40 TNR40 TNV40 TNZ40 TOD40 TOH40 TOL40 TOP40 TOT40 TOX40 TPB40 TPF40 TPJ40 TPN40 TPR40 TPV40 TPZ40 TQD40 TQH40 TQL40 TQP40 TQT40 TQX40 TRB40 TRF40 TRJ40 TRN40 TRR40 TRV40 TRZ40 TSD40 TSH40 TSL40 TSP40 TST40 TSX40 TTB40 TTF40 TTJ40 TTN40 TTR40 TTV40 TTZ40 TUD40 TUH40 TUL40 TUP40 TUT40 TUX40 TVB40 TVF40 TVJ40 TVN40 TVR40 TVV40 TVZ40 TWD40 TWH40 TWL40 TWP40 TWT40 TWX40 TXB40 TXF40 TXJ40 TXN40 TXR40 TXV40 TXZ40 TYD40 TYH40 TYL40 TYP40 TYT40 TYX40 TZB40 TZF40 TZJ40 TZN40 TZR40 TZV40 TZZ40 UAD40 UAH40 UAL40 UAP40 UAT40 UAX40 UBB40 UBF40 UBJ40 UBN40 UBR40 UBV40 UBZ40 UCD40 UCH40 UCL40 UCP40 UCT40 UCX40 UDB40 UDF40 UDJ40 UDN40 UDR40 UDV40 UDZ40 UED40 UEH40 UEL40 UEP40 UET40 UEX40 UFB40 UFF40 UFJ40 UFN40 UFR40 UFV40 UFZ40 UGD40 UGH40 UGL40 UGP40 UGT40 UGX40 UHB40 UHF40 UHJ40 UHN40 UHR40 UHV40 UHZ40 UID40 UIH40 UIL40 UIP40 UIT40 UIX40 UJB40 UJF40 UJJ40 UJN40 UJR40 UJV40 UJZ40 UKD40 UKH40 UKL40 UKP40 UKT40 UKX40 ULB40 ULF40 ULJ40 ULN40 ULR40 ULV40 ULZ40 UMD40 UMH40 UML40 UMP40 UMT40 UMX40 UNB40 UNF40 UNJ40 UNN40 UNR40 UNV40 UNZ40 UOD40 UOH40 UOL40 UOP40 UOT40 UOX40 UPB40 UPF40 UPJ40 UPN40 UPR40 UPV40 UPZ40 UQD40 UQH40 UQL40 UQP40 UQT40 UQX40 URB40 URF40 URJ40 URN40 URR40 URV40 URZ40 USD40 USH40 USL40 USP40 UST40 USX40 UTB40 UTF40 UTJ40 UTN40 UTR40 UTV40 UTZ40 UUD40 UUH40 UUL40 UUP40 UUT40 UUX40 UVB40 UVF40 UVJ40 UVN40 UVR40 UVV40 UVZ40 UWD40 UWH40 UWL40 UWP40 UWT40 UWX40 UXB40 UXF40 UXJ40 UXN40 UXR40 UXV40 UXZ40 UYD40 UYH40 UYL40 UYP40 UYT40 UYX40 UZB40 UZF40 UZJ40 UZN40 UZR40 UZV40 UZZ40 VAD40 VAH40 VAL40 VAP40 VAT40 VAX40 VBB40 VBF40 VBJ40 VBN40 VBR40 VBV40 VBZ40 VCD40 VCH40 VCL40 VCP40 VCT40 VCX40 VDB40 VDF40 VDJ40 VDN40 VDR40 VDV40 VDZ40 VED40 VEH40 VEL40 VEP40 VET40 VEX40 VFB40 VFF40 VFJ40 VFN40 VFR40 VFV40 VFZ40 VGD40 VGH40 VGL40 VGP40 VGT40 VGX40 VHB40 VHF40 VHJ40 VHN40 VHR40 VHV40 VHZ40 VID40 VIH40 VIL40 VIP40 VIT40 VIX40 VJB40 VJF40 VJJ40 VJN40 VJR40 VJV40 VJZ40 VKD40 VKH40 VKL40 VKP40 VKT40 VKX40 VLB40 VLF40 VLJ40 VLN40 VLR40 VLV40 VLZ40 VMD40 VMH40 VML40 VMP40 VMT40 VMX40 VNB40 VNF40 VNJ40 VNN40 VNR40 VNV40 VNZ40 VOD40 VOH40 VOL40 VOP40 VOT40 VOX40 VPB40 VPF40 VPJ40 VPN40 VPR40 VPV40 VPZ40 VQD40 VQH40 VQL40 VQP40 VQT40 VQX40 VRB40 VRF40 VRJ40 VRN40 VRR40 VRV40 VRZ40 VSD40 VSH40 VSL40 VSP40 VST40 VSX40 VTB40 VTF40 VTJ40 VTN40 VTR40 VTV40 VTZ40 VUD40 VUH40 VUL40 VUP40 VUT40 VUX40 VVB40 VVF40 VVJ40 VVN40 VVR40 VVV40 VVZ40 VWD40 VWH40 VWL40 VWP40 VWT40 VWX40 VXB40 VXF40 VXJ40 VXN40 VXR40 VXV40 VXZ40 VYD40 VYH40 VYL40 VYP40 VYT40 VYX40 VZB40 VZF40 VZJ40 VZN40 VZR40 VZV40 VZZ40 WAD40 WAH40 WAL40 WAP40 WAT40 WAX40 WBB40 WBF40 WBJ40 WBN40 WBR40 WBV40 WBZ40 WCD40 WCH40 WCL40 WCP40 WCT40 WCX40 WDB40 WDF40 WDJ40 WDN40 WDR40 WDV40 WDZ40 WED40 WEH40 WEL40 WEP40 WET40 WEX40 WFB40 WFF40 WFJ40 WFN40 WFR40 WFV40 WFZ40 WGD40 WGH40 WGL40 WGP40 WGT40 WGX40 WHB40 WHF40 WHJ40 WHN40 WHR40 WHV40 WHZ40 WID40 WIH40 WIL40 WIP40 WIT40 WIX40 WJB40 WJF40 WJJ40 WJN40 WJR40 WJV40 WJZ40 WKD40 WKH40 WKL40 WKP40 WKT40 WKX40 WLB40 WLF40 WLJ40 WLN40 WLR40 WLV40 WLZ40 WMD40 WMH40 WML40 WMP40 WMT40 WMX40 WNB40 WNF40 WNJ40 WNN40 WNR40 WNV40 WNZ40 WOD40 WOH40 WOL40 WOP40 WOT40 WOX40 WPB40 WPF40 WPJ40 WPN40 WPR40 WPV40 WPZ40 WQD40 WQH40 WQL40 WQP40 WQT40 WQX40 WRB40 WRF40 WRJ40 WRN40 WRR40 WRV40 WRZ40 WSD40 WSH40 WSL40 WSP40 WST40 WSX40 WTB40 WTF40 WTJ40 WTN40 WTR40 WTV40 WTZ40 WUD40 WUH40 WUL40 WUP40 WUT40 WUX40 WVB40 WVF40 WVJ40 WVN40 WVR40 WVV40 WVZ40 WWD40 WWH40 WWL40 WWP40 WWT40 WWX40 WXB40 WXF40 WXJ40 WXN40 WXR40 WXV40 WXZ40 WYD40 WYH40 WYL40 WYP40 WYT40 WYX40 WZB40 WZF40 WZJ40 WZN40 WZR40 WZV40 WZZ40 XAD40 XAH40 XAL40 XAP40 XAT40 XAX40 XBB40 XBF40 XBJ40 XBN40 XBR40 XBV40 XBZ40 XCD40 XCH40 XCL40 XCP40 XCT40 XCX40 XDB40 XDF40 XDJ40 XDN40 XDR40 XDV40 XDZ40 XED40 XEH40 XEL40 XEP40 XET40 XEX40 XFB40" name="Range2_1_2_1_1_1_1_1_1"/>
    <protectedRange sqref="E40" name="Range2_2_12_1_6_1_1_1_1_2"/>
    <protectedRange sqref="D40" name="Range2_1_1_1_1_11_1_1_1_1_1_1_2"/>
    <protectedRange sqref="C40" name="Range2_1_2_1_1_1_1_1_2"/>
    <protectedRange sqref="B45" name="Range2_12_5_1_1_1_2_2_1_1_1_1_1_1_1_1_1_1_1_1_1_1_1_1_1_1_1_1_1_1_1_1_1_1_1_1_1_1_1_1_1_1_1_1_1_1_1_1_2"/>
    <protectedRange sqref="B46" name="Range2_12_5_1_1_1_2_2_1_1_1_1_1_1_1_1_1_1_1_2_1_1_1_1_1_1_1_1_1_1_1_1_1_1_1_1_1_1_1_1_1_1_1_1_1_1_1_1_1_1_1_1_1_1_1_1_1_1_1_1_1_1_1_1_2"/>
    <protectedRange sqref="B44" name="Range2_12_5_1_1_1_2_1_1_1_1_1_1_1_1_1_1_1_2_1_1_1_1_1_1_1_1_1_1_1_1_1_1_1_1_1_1_1_1_1_1_1_1_2"/>
    <protectedRange sqref="B47" name="Range2_12_5_1_1_1_2_2_1_1_1_1_1_1_1_1_1_1_1_2_1_1_1_2_1_1_1_2_1_1_1_3_1_1_1_1_1_1_1_1_1_1_1_1_1_1_1_1_1_1_1_1_1_1_1_1_1_1_1_1_1_1_1_1_1_1_1_1_1_1_1_1"/>
    <protectedRange sqref="B48" name="Range2_12_5_1_1_1_2_1_1_1_1_1_1_1_1_1_1_1_2_1_2_1_1_1_1_1_1_1_1_1_2_1_1_1_1_1_1_1_1_1_1_1_1_1_1_1_1_1_1_1_1_1_1_1_1"/>
    <protectedRange sqref="B49" name="Range2_12_5_1_1_1_1_1_2_1_1_1_1_1_1_1_1_1_1_1_1_1_1_1_1_1_1_1_1_2_1_1_1_1_1_1_1"/>
    <protectedRange sqref="B50" name="Range2_12_5_1_1_1_1_1_2_1_1_2_1_1_1_1_1_1_1_1_1_1_1_1_1_1_1_1_1_2_1_1_1_1_1_1_1"/>
    <protectedRange sqref="B51" name="Range2_12_5_1_1_1_2_2_1_1_1_1_1_1_1_1_1_1_1_2_1_1_1_2_1_1_1_1_1_1_1_1_1_1_1_1_1_1_1_1_2_1_1_1_1_1"/>
    <protectedRange sqref="D52:E52" name="Range2_2_12_1_3_1_2_1_1_1_2_1_1_1_1_3_1_1_1_1_1_2_1_2_1_1_1_1_1_1"/>
    <protectedRange sqref="B52" name="Range2_12_5_1_1_1_2_2_1_1_1_1_1_1_1_1_1_1_1_2_1_1_1_1_1_1_1_1_1_3_1_3_1_2_1_1_1_1_1_1_1_1_1_1_1_1_1_2_1_1_1_1_1_2_1_1_1_1_1_1"/>
    <protectedRange sqref="B56" name="Range2_12_5_1_1_2_1_2_1_1"/>
    <protectedRange sqref="D56:E56" name="Range2_2_12_1_3_1_2_1_1_1_3_1_1_1_1_1_1_1_2_1_1_1_1_1_1_1_1_1"/>
    <protectedRange sqref="G56:H56" name="Range2_2_12_1_3_3_1_1_1_2_1_1_1_1_1_1_1_1_1_1_1_1_1_1_1_1_1_1_1_1"/>
    <protectedRange sqref="F56" name="Range2_2_12_1_3_1_2_1_1_1_3_1_1_1_1_1_3_1_1_1_1_1_1_1_1_2_1_1_1_1"/>
    <protectedRange sqref="G53:H53" name="Range2_2_12_1_3_1_2_1_1_1_2_1_1_1_1_1_1_2_1_1_1_1_1_1_1_1_1_1_1_1"/>
    <protectedRange sqref="F53" name="Range2_2_12_1_3_1_2_1_1_1_3_1_1_1_1_1_3_1_1_1_1_1_1_1_2_1_1_1_1_1_1"/>
    <protectedRange sqref="E53 F54:H54" name="Range2_2_12_1_3_1_2_1_1_1_1_2_1_1_1_1_1_1_2_1_1_1_1_1_1_1_1"/>
    <protectedRange sqref="D53" name="Range2_2_12_1_3_1_2_1_1_1_2_1_2_3_1_1_1_1_1_1_1_1_1_1_1_1_1"/>
    <protectedRange sqref="D54:E54" name="Range2_2_12_1_3_1_2_1_1_1_2_1_1_1_1_3_1_1_1_1_1_2_1_1_1_1_1_1_1_1_1"/>
    <protectedRange sqref="B53" name="Range2_12_5_1_1_1_1_1_2_1_2_1_1_1_2_1_1_1_1_1_1_1_1_1_1_2_1_1_1_1_1_2_1_1_1_1"/>
    <protectedRange sqref="G55" name="Range2_2_12_1_3_1_1_1_1_1_4_1_1_1_1_1_1_1"/>
    <protectedRange sqref="F55" name="Range2_2_12_1_7_1_1_3_1_1_1_1_1_1_1"/>
    <protectedRange sqref="D55:E55" name="Range2_2_12_1_3_1_2_1_1_1_2_1_3_2_1_2_1_1_1_1_1_1_1_1_1_1_1"/>
    <protectedRange sqref="B55" name="Range2_12_5_1_1_1_2_2_1_1_1_1_1_1_1_1_1_1_1_1_1_1_1_1_1_1_1_1_1_1_1_1_1_1_1_1_1_1_1_1_1_1_1_1_1_1_1_2"/>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239" priority="5" operator="containsText" text="N/A">
      <formula>NOT(ISERROR(SEARCH("N/A",X11)))</formula>
    </cfRule>
    <cfRule type="cellIs" dxfId="238" priority="23" operator="equal">
      <formula>0</formula>
    </cfRule>
  </conditionalFormatting>
  <conditionalFormatting sqref="X11:AE34">
    <cfRule type="cellIs" dxfId="237" priority="22" operator="greaterThanOrEqual">
      <formula>1185</formula>
    </cfRule>
  </conditionalFormatting>
  <conditionalFormatting sqref="X11:AE34">
    <cfRule type="cellIs" dxfId="236" priority="21" operator="between">
      <formula>0.1</formula>
      <formula>1184</formula>
    </cfRule>
  </conditionalFormatting>
  <conditionalFormatting sqref="X8 AJ11:AO34">
    <cfRule type="cellIs" dxfId="235" priority="20" operator="equal">
      <formula>0</formula>
    </cfRule>
  </conditionalFormatting>
  <conditionalFormatting sqref="X8 AJ11:AO34">
    <cfRule type="cellIs" dxfId="234" priority="19" operator="greaterThan">
      <formula>1179</formula>
    </cfRule>
  </conditionalFormatting>
  <conditionalFormatting sqref="X8 AJ11:AO34">
    <cfRule type="cellIs" dxfId="233" priority="18" operator="greaterThan">
      <formula>99</formula>
    </cfRule>
  </conditionalFormatting>
  <conditionalFormatting sqref="X8 AJ11:AO34">
    <cfRule type="cellIs" dxfId="232" priority="17" operator="greaterThan">
      <formula>0.99</formula>
    </cfRule>
  </conditionalFormatting>
  <conditionalFormatting sqref="AB8">
    <cfRule type="cellIs" dxfId="231" priority="16" operator="equal">
      <formula>0</formula>
    </cfRule>
  </conditionalFormatting>
  <conditionalFormatting sqref="AB8">
    <cfRule type="cellIs" dxfId="230" priority="15" operator="greaterThan">
      <formula>1179</formula>
    </cfRule>
  </conditionalFormatting>
  <conditionalFormatting sqref="AB8">
    <cfRule type="cellIs" dxfId="229" priority="14" operator="greaterThan">
      <formula>99</formula>
    </cfRule>
  </conditionalFormatting>
  <conditionalFormatting sqref="AB8">
    <cfRule type="cellIs" dxfId="228" priority="13" operator="greaterThan">
      <formula>0.99</formula>
    </cfRule>
  </conditionalFormatting>
  <conditionalFormatting sqref="AQ11:AQ34">
    <cfRule type="cellIs" dxfId="227" priority="12" operator="equal">
      <formula>0</formula>
    </cfRule>
  </conditionalFormatting>
  <conditionalFormatting sqref="AQ11:AQ34">
    <cfRule type="cellIs" dxfId="226" priority="11" operator="greaterThan">
      <formula>1179</formula>
    </cfRule>
  </conditionalFormatting>
  <conditionalFormatting sqref="AQ11:AQ34">
    <cfRule type="cellIs" dxfId="225" priority="10" operator="greaterThan">
      <formula>99</formula>
    </cfRule>
  </conditionalFormatting>
  <conditionalFormatting sqref="AQ11:AQ34">
    <cfRule type="cellIs" dxfId="224" priority="9" operator="greaterThan">
      <formula>0.99</formula>
    </cfRule>
  </conditionalFormatting>
  <conditionalFormatting sqref="AI11:AI34">
    <cfRule type="cellIs" dxfId="223" priority="8" operator="greaterThan">
      <formula>$AI$8</formula>
    </cfRule>
  </conditionalFormatting>
  <conditionalFormatting sqref="AH11:AH34">
    <cfRule type="cellIs" dxfId="222" priority="6" operator="greaterThan">
      <formula>$AH$8</formula>
    </cfRule>
    <cfRule type="cellIs" dxfId="221" priority="7" operator="greaterThan">
      <formula>$AH$8</formula>
    </cfRule>
  </conditionalFormatting>
  <conditionalFormatting sqref="AP11:AP34">
    <cfRule type="cellIs" dxfId="220" priority="4" operator="equal">
      <formula>0</formula>
    </cfRule>
  </conditionalFormatting>
  <conditionalFormatting sqref="AP11:AP34">
    <cfRule type="cellIs" dxfId="219" priority="3" operator="greaterThan">
      <formula>1179</formula>
    </cfRule>
  </conditionalFormatting>
  <conditionalFormatting sqref="AP11:AP34">
    <cfRule type="cellIs" dxfId="218" priority="2" operator="greaterThan">
      <formula>99</formula>
    </cfRule>
  </conditionalFormatting>
  <conditionalFormatting sqref="AP11:AP34">
    <cfRule type="cellIs" dxfId="217"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XFD115"/>
  <sheetViews>
    <sheetView topLeftCell="A35" workbookViewId="0">
      <selection activeCell="B52" sqref="B52:B54"/>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131</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54"/>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49" t="s">
        <v>10</v>
      </c>
      <c r="I7" s="250" t="s">
        <v>11</v>
      </c>
      <c r="J7" s="250" t="s">
        <v>12</v>
      </c>
      <c r="K7" s="250" t="s">
        <v>13</v>
      </c>
      <c r="L7" s="13"/>
      <c r="M7" s="13"/>
      <c r="N7" s="13"/>
      <c r="O7" s="249" t="s">
        <v>14</v>
      </c>
      <c r="P7" s="346" t="s">
        <v>15</v>
      </c>
      <c r="Q7" s="348"/>
      <c r="R7" s="348"/>
      <c r="S7" s="348"/>
      <c r="T7" s="347"/>
      <c r="U7" s="359" t="s">
        <v>16</v>
      </c>
      <c r="V7" s="359"/>
      <c r="W7" s="250" t="s">
        <v>17</v>
      </c>
      <c r="X7" s="346" t="s">
        <v>18</v>
      </c>
      <c r="Y7" s="347"/>
      <c r="Z7" s="346" t="s">
        <v>19</v>
      </c>
      <c r="AA7" s="347"/>
      <c r="AB7" s="346" t="s">
        <v>20</v>
      </c>
      <c r="AC7" s="347"/>
      <c r="AD7" s="346" t="s">
        <v>21</v>
      </c>
      <c r="AE7" s="347"/>
      <c r="AF7" s="250" t="s">
        <v>22</v>
      </c>
      <c r="AG7" s="250" t="s">
        <v>23</v>
      </c>
      <c r="AH7" s="250" t="s">
        <v>24</v>
      </c>
      <c r="AI7" s="250" t="s">
        <v>25</v>
      </c>
      <c r="AJ7" s="346" t="s">
        <v>26</v>
      </c>
      <c r="AK7" s="348"/>
      <c r="AL7" s="348"/>
      <c r="AM7" s="348"/>
      <c r="AN7" s="347"/>
      <c r="AO7" s="346" t="s">
        <v>27</v>
      </c>
      <c r="AP7" s="348"/>
      <c r="AQ7" s="347"/>
      <c r="AR7" s="250" t="s">
        <v>28</v>
      </c>
      <c r="AS7" s="28"/>
      <c r="AT7" s="13"/>
      <c r="AU7" s="13"/>
      <c r="AV7" s="13"/>
      <c r="AW7" s="13"/>
      <c r="AX7" s="13"/>
      <c r="AY7" s="13"/>
    </row>
    <row r="8" spans="1:51" x14ac:dyDescent="0.25">
      <c r="B8" s="349">
        <v>42267</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25096</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50" t="s">
        <v>44</v>
      </c>
      <c r="M9" s="359" t="s">
        <v>45</v>
      </c>
      <c r="N9" s="34" t="s">
        <v>46</v>
      </c>
      <c r="O9" s="367" t="s">
        <v>47</v>
      </c>
      <c r="P9" s="367" t="s">
        <v>48</v>
      </c>
      <c r="Q9" s="35" t="s">
        <v>49</v>
      </c>
      <c r="R9" s="374" t="s">
        <v>50</v>
      </c>
      <c r="S9" s="375"/>
      <c r="T9" s="376"/>
      <c r="U9" s="251" t="s">
        <v>51</v>
      </c>
      <c r="V9" s="251" t="s">
        <v>52</v>
      </c>
      <c r="W9" s="362" t="s">
        <v>53</v>
      </c>
      <c r="X9" s="380" t="s">
        <v>54</v>
      </c>
      <c r="Y9" s="381"/>
      <c r="Z9" s="381"/>
      <c r="AA9" s="381"/>
      <c r="AB9" s="381"/>
      <c r="AC9" s="381"/>
      <c r="AD9" s="381"/>
      <c r="AE9" s="382"/>
      <c r="AF9" s="253" t="s">
        <v>55</v>
      </c>
      <c r="AG9" s="253" t="s">
        <v>56</v>
      </c>
      <c r="AH9" s="369" t="s">
        <v>57</v>
      </c>
      <c r="AI9" s="383" t="s">
        <v>58</v>
      </c>
      <c r="AJ9" s="251" t="s">
        <v>59</v>
      </c>
      <c r="AK9" s="251" t="s">
        <v>60</v>
      </c>
      <c r="AL9" s="251" t="s">
        <v>61</v>
      </c>
      <c r="AM9" s="251" t="s">
        <v>62</v>
      </c>
      <c r="AN9" s="251" t="s">
        <v>63</v>
      </c>
      <c r="AO9" s="251" t="s">
        <v>64</v>
      </c>
      <c r="AP9" s="251" t="s">
        <v>65</v>
      </c>
      <c r="AQ9" s="367" t="s">
        <v>66</v>
      </c>
      <c r="AR9" s="251" t="s">
        <v>67</v>
      </c>
      <c r="AS9" s="369" t="s">
        <v>68</v>
      </c>
      <c r="AV9" s="36" t="s">
        <v>69</v>
      </c>
      <c r="AW9" s="36" t="s">
        <v>70</v>
      </c>
      <c r="AY9" s="37" t="s">
        <v>71</v>
      </c>
    </row>
    <row r="10" spans="1:51" x14ac:dyDescent="0.25">
      <c r="B10" s="251" t="s">
        <v>72</v>
      </c>
      <c r="C10" s="251" t="s">
        <v>73</v>
      </c>
      <c r="D10" s="251" t="s">
        <v>74</v>
      </c>
      <c r="E10" s="251" t="s">
        <v>75</v>
      </c>
      <c r="F10" s="251" t="s">
        <v>74</v>
      </c>
      <c r="G10" s="251" t="s">
        <v>75</v>
      </c>
      <c r="H10" s="366"/>
      <c r="I10" s="251" t="s">
        <v>75</v>
      </c>
      <c r="J10" s="251" t="s">
        <v>75</v>
      </c>
      <c r="K10" s="251" t="s">
        <v>75</v>
      </c>
      <c r="L10" s="29" t="s">
        <v>29</v>
      </c>
      <c r="M10" s="359"/>
      <c r="N10" s="29" t="s">
        <v>29</v>
      </c>
      <c r="O10" s="368"/>
      <c r="P10" s="368"/>
      <c r="Q10" s="2">
        <f>'SEPT 19'!$Q$34</f>
        <v>52220774</v>
      </c>
      <c r="R10" s="377"/>
      <c r="S10" s="378"/>
      <c r="T10" s="379"/>
      <c r="U10" s="251" t="s">
        <v>75</v>
      </c>
      <c r="V10" s="251" t="s">
        <v>75</v>
      </c>
      <c r="W10" s="362"/>
      <c r="X10" s="38" t="s">
        <v>76</v>
      </c>
      <c r="Y10" s="38" t="s">
        <v>77</v>
      </c>
      <c r="Z10" s="38" t="s">
        <v>78</v>
      </c>
      <c r="AA10" s="38" t="s">
        <v>79</v>
      </c>
      <c r="AB10" s="38" t="s">
        <v>80</v>
      </c>
      <c r="AC10" s="38" t="s">
        <v>81</v>
      </c>
      <c r="AD10" s="38" t="s">
        <v>82</v>
      </c>
      <c r="AE10" s="38" t="s">
        <v>83</v>
      </c>
      <c r="AF10" s="39"/>
      <c r="AG10" s="2">
        <f>'SEPT 19'!AG34:AG34</f>
        <v>40461060</v>
      </c>
      <c r="AH10" s="369"/>
      <c r="AI10" s="384"/>
      <c r="AJ10" s="251" t="s">
        <v>84</v>
      </c>
      <c r="AK10" s="251" t="s">
        <v>84</v>
      </c>
      <c r="AL10" s="251" t="s">
        <v>84</v>
      </c>
      <c r="AM10" s="251" t="s">
        <v>84</v>
      </c>
      <c r="AN10" s="251" t="s">
        <v>84</v>
      </c>
      <c r="AO10" s="251" t="s">
        <v>84</v>
      </c>
      <c r="AP10" s="2">
        <f>'SEPT 19'!AP34:AP34</f>
        <v>9226292</v>
      </c>
      <c r="AQ10" s="368"/>
      <c r="AR10" s="252" t="s">
        <v>85</v>
      </c>
      <c r="AS10" s="369"/>
      <c r="AV10" s="40" t="s">
        <v>86</v>
      </c>
      <c r="AW10" s="40" t="s">
        <v>87</v>
      </c>
      <c r="AY10" s="84" t="s">
        <v>126</v>
      </c>
    </row>
    <row r="11" spans="1:51" x14ac:dyDescent="0.25">
      <c r="B11" s="41">
        <v>2</v>
      </c>
      <c r="C11" s="41">
        <v>4.1666666666666664E-2</v>
      </c>
      <c r="D11" s="123">
        <v>28</v>
      </c>
      <c r="E11" s="42">
        <f>D11/1.42</f>
        <v>19.718309859154932</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103</v>
      </c>
      <c r="P11" s="124">
        <v>70</v>
      </c>
      <c r="Q11" s="124">
        <v>52223642</v>
      </c>
      <c r="R11" s="47">
        <f>IF(ISBLANK(Q11),"-",Q11-Q10)</f>
        <v>2868</v>
      </c>
      <c r="S11" s="48">
        <f>R11*24/1000</f>
        <v>68.831999999999994</v>
      </c>
      <c r="T11" s="48">
        <f>R11/1000</f>
        <v>2.8679999999999999</v>
      </c>
      <c r="U11" s="125">
        <v>6.5</v>
      </c>
      <c r="V11" s="125">
        <f>U11</f>
        <v>6.5</v>
      </c>
      <c r="W11" s="126" t="s">
        <v>210</v>
      </c>
      <c r="X11" s="128">
        <v>0</v>
      </c>
      <c r="Y11" s="128">
        <v>0</v>
      </c>
      <c r="Z11" s="128">
        <v>0</v>
      </c>
      <c r="AA11" s="128">
        <v>0</v>
      </c>
      <c r="AB11" s="128">
        <v>1068</v>
      </c>
      <c r="AC11" s="49" t="s">
        <v>90</v>
      </c>
      <c r="AD11" s="49" t="s">
        <v>90</v>
      </c>
      <c r="AE11" s="49" t="s">
        <v>90</v>
      </c>
      <c r="AF11" s="127" t="s">
        <v>90</v>
      </c>
      <c r="AG11" s="127">
        <v>40461444</v>
      </c>
      <c r="AH11" s="50">
        <f>IF(ISBLANK(AG11),"-",AG11-AG10)</f>
        <v>384</v>
      </c>
      <c r="AI11" s="51">
        <f>AH11/T11</f>
        <v>133.89121338912133</v>
      </c>
      <c r="AJ11" s="108">
        <v>0</v>
      </c>
      <c r="AK11" s="108">
        <v>0</v>
      </c>
      <c r="AL11" s="108">
        <v>0</v>
      </c>
      <c r="AM11" s="108">
        <v>0</v>
      </c>
      <c r="AN11" s="108">
        <v>1</v>
      </c>
      <c r="AO11" s="108">
        <v>0.25</v>
      </c>
      <c r="AP11" s="110">
        <v>9227900</v>
      </c>
      <c r="AQ11" s="128">
        <f t="shared" ref="AQ11:AQ34" si="0">AP11-AP10</f>
        <v>1608</v>
      </c>
      <c r="AR11" s="52"/>
      <c r="AS11" s="53" t="s">
        <v>113</v>
      </c>
      <c r="AV11" s="40" t="s">
        <v>88</v>
      </c>
      <c r="AW11" s="40" t="s">
        <v>91</v>
      </c>
      <c r="AY11" s="84" t="s">
        <v>131</v>
      </c>
    </row>
    <row r="12" spans="1:51" x14ac:dyDescent="0.25">
      <c r="B12" s="41">
        <v>2.0416666666666701</v>
      </c>
      <c r="C12" s="41">
        <v>8.3333333333333329E-2</v>
      </c>
      <c r="D12" s="123">
        <v>30</v>
      </c>
      <c r="E12" s="42">
        <f t="shared" ref="E12:E34" si="1">D12/1.42</f>
        <v>21.126760563380284</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100</v>
      </c>
      <c r="P12" s="124">
        <v>81</v>
      </c>
      <c r="Q12" s="124">
        <v>52226376</v>
      </c>
      <c r="R12" s="47">
        <f t="shared" ref="R12:R34" si="4">IF(ISBLANK(Q12),"-",Q12-Q11)</f>
        <v>2734</v>
      </c>
      <c r="S12" s="48">
        <f t="shared" ref="S12:S34" si="5">R12*24/1000</f>
        <v>65.616</v>
      </c>
      <c r="T12" s="48">
        <f t="shared" ref="T12:T34" si="6">R12/1000</f>
        <v>2.734</v>
      </c>
      <c r="U12" s="125">
        <v>7.9</v>
      </c>
      <c r="V12" s="125">
        <f t="shared" ref="V12:V34" si="7">U12</f>
        <v>7.9</v>
      </c>
      <c r="W12" s="126" t="s">
        <v>210</v>
      </c>
      <c r="X12" s="128">
        <v>0</v>
      </c>
      <c r="Y12" s="128">
        <v>0</v>
      </c>
      <c r="Z12" s="128">
        <v>0</v>
      </c>
      <c r="AA12" s="128">
        <v>0</v>
      </c>
      <c r="AB12" s="128">
        <v>998</v>
      </c>
      <c r="AC12" s="49" t="s">
        <v>90</v>
      </c>
      <c r="AD12" s="49" t="s">
        <v>90</v>
      </c>
      <c r="AE12" s="49" t="s">
        <v>90</v>
      </c>
      <c r="AF12" s="127" t="s">
        <v>90</v>
      </c>
      <c r="AG12" s="127">
        <v>40461780</v>
      </c>
      <c r="AH12" s="50">
        <f>IF(ISBLANK(AG12),"-",AG12-AG11)</f>
        <v>336</v>
      </c>
      <c r="AI12" s="51">
        <f t="shared" ref="AI12:AI34" si="8">AH12/T12</f>
        <v>122.89685442574982</v>
      </c>
      <c r="AJ12" s="108">
        <v>0</v>
      </c>
      <c r="AK12" s="108">
        <v>0</v>
      </c>
      <c r="AL12" s="108">
        <v>0</v>
      </c>
      <c r="AM12" s="108">
        <v>0</v>
      </c>
      <c r="AN12" s="108">
        <v>1</v>
      </c>
      <c r="AO12" s="108">
        <v>0.25</v>
      </c>
      <c r="AP12" s="110">
        <v>9229235</v>
      </c>
      <c r="AQ12" s="128">
        <f t="shared" si="0"/>
        <v>1335</v>
      </c>
      <c r="AR12" s="54">
        <v>1.1399999999999999</v>
      </c>
      <c r="AS12" s="53" t="s">
        <v>113</v>
      </c>
      <c r="AV12" s="40" t="s">
        <v>92</v>
      </c>
      <c r="AW12" s="40" t="s">
        <v>93</v>
      </c>
      <c r="AY12" s="84" t="s">
        <v>132</v>
      </c>
    </row>
    <row r="13" spans="1:51" x14ac:dyDescent="0.25">
      <c r="A13" s="107" t="s">
        <v>206</v>
      </c>
      <c r="B13" s="41">
        <v>2.0833333333333299</v>
      </c>
      <c r="C13" s="41">
        <v>0.125</v>
      </c>
      <c r="D13" s="123">
        <v>21</v>
      </c>
      <c r="E13" s="42">
        <f t="shared" si="1"/>
        <v>14.788732394366198</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124</v>
      </c>
      <c r="P13" s="124">
        <v>100</v>
      </c>
      <c r="Q13" s="124">
        <v>52230273</v>
      </c>
      <c r="R13" s="47">
        <f t="shared" si="4"/>
        <v>3897</v>
      </c>
      <c r="S13" s="48">
        <f t="shared" si="5"/>
        <v>93.528000000000006</v>
      </c>
      <c r="T13" s="48">
        <f t="shared" si="6"/>
        <v>3.8969999999999998</v>
      </c>
      <c r="U13" s="125">
        <v>9</v>
      </c>
      <c r="V13" s="125">
        <f t="shared" si="7"/>
        <v>9</v>
      </c>
      <c r="W13" s="126" t="s">
        <v>125</v>
      </c>
      <c r="X13" s="128">
        <v>0</v>
      </c>
      <c r="Y13" s="128">
        <v>0</v>
      </c>
      <c r="Z13" s="128">
        <v>1047</v>
      </c>
      <c r="AA13" s="128">
        <v>0</v>
      </c>
      <c r="AB13" s="128">
        <v>1047</v>
      </c>
      <c r="AC13" s="49" t="s">
        <v>90</v>
      </c>
      <c r="AD13" s="49" t="s">
        <v>90</v>
      </c>
      <c r="AE13" s="49" t="s">
        <v>90</v>
      </c>
      <c r="AF13" s="127" t="s">
        <v>90</v>
      </c>
      <c r="AG13" s="127">
        <v>40462348</v>
      </c>
      <c r="AH13" s="50">
        <f>IF(ISBLANK(AG13),"-",AG13-AG12)</f>
        <v>568</v>
      </c>
      <c r="AI13" s="51">
        <f t="shared" si="8"/>
        <v>145.75314344367462</v>
      </c>
      <c r="AJ13" s="108">
        <v>0</v>
      </c>
      <c r="AK13" s="108">
        <v>0</v>
      </c>
      <c r="AL13" s="108">
        <v>1</v>
      </c>
      <c r="AM13" s="108">
        <v>0</v>
      </c>
      <c r="AN13" s="108">
        <v>1</v>
      </c>
      <c r="AO13" s="108">
        <v>0.25</v>
      </c>
      <c r="AP13" s="110">
        <v>9230335</v>
      </c>
      <c r="AQ13" s="128">
        <f t="shared" si="0"/>
        <v>1100</v>
      </c>
      <c r="AR13" s="52"/>
      <c r="AS13" s="53" t="s">
        <v>113</v>
      </c>
      <c r="AV13" s="40" t="s">
        <v>94</v>
      </c>
      <c r="AW13" s="40" t="s">
        <v>95</v>
      </c>
      <c r="AY13" s="84" t="s">
        <v>129</v>
      </c>
    </row>
    <row r="14" spans="1:51" x14ac:dyDescent="0.25">
      <c r="B14" s="41">
        <v>2.125</v>
      </c>
      <c r="C14" s="41">
        <v>0.16666666666666699</v>
      </c>
      <c r="D14" s="123">
        <v>21</v>
      </c>
      <c r="E14" s="42">
        <f t="shared" si="1"/>
        <v>14.788732394366198</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98</v>
      </c>
      <c r="P14" s="124">
        <v>97</v>
      </c>
      <c r="Q14" s="124">
        <v>52234272</v>
      </c>
      <c r="R14" s="47">
        <f t="shared" si="4"/>
        <v>3999</v>
      </c>
      <c r="S14" s="48">
        <f t="shared" si="5"/>
        <v>95.975999999999999</v>
      </c>
      <c r="T14" s="48">
        <f t="shared" si="6"/>
        <v>3.9990000000000001</v>
      </c>
      <c r="U14" s="125">
        <v>9.5</v>
      </c>
      <c r="V14" s="125">
        <f t="shared" si="7"/>
        <v>9.5</v>
      </c>
      <c r="W14" s="126" t="s">
        <v>125</v>
      </c>
      <c r="X14" s="128">
        <v>0</v>
      </c>
      <c r="Y14" s="128">
        <v>0</v>
      </c>
      <c r="Z14" s="128">
        <v>1047</v>
      </c>
      <c r="AA14" s="128">
        <v>0</v>
      </c>
      <c r="AB14" s="128">
        <v>1047</v>
      </c>
      <c r="AC14" s="49" t="s">
        <v>90</v>
      </c>
      <c r="AD14" s="49" t="s">
        <v>90</v>
      </c>
      <c r="AE14" s="49" t="s">
        <v>90</v>
      </c>
      <c r="AF14" s="127" t="s">
        <v>90</v>
      </c>
      <c r="AG14" s="127">
        <v>40462996</v>
      </c>
      <c r="AH14" s="50">
        <f t="shared" ref="AH14:AH34" si="9">IF(ISBLANK(AG14),"-",AG14-AG13)</f>
        <v>648</v>
      </c>
      <c r="AI14" s="51">
        <f t="shared" si="8"/>
        <v>162.04051012753189</v>
      </c>
      <c r="AJ14" s="108">
        <v>0</v>
      </c>
      <c r="AK14" s="108">
        <v>0</v>
      </c>
      <c r="AL14" s="108">
        <v>1</v>
      </c>
      <c r="AM14" s="108">
        <v>0</v>
      </c>
      <c r="AN14" s="108">
        <v>1</v>
      </c>
      <c r="AO14" s="108">
        <v>0.25</v>
      </c>
      <c r="AP14" s="110">
        <v>9230876</v>
      </c>
      <c r="AQ14" s="128">
        <f t="shared" si="0"/>
        <v>541</v>
      </c>
      <c r="AR14" s="52"/>
      <c r="AS14" s="53" t="s">
        <v>113</v>
      </c>
      <c r="AT14" s="55"/>
      <c r="AV14" s="40" t="s">
        <v>96</v>
      </c>
      <c r="AW14" s="40" t="s">
        <v>97</v>
      </c>
    </row>
    <row r="15" spans="1:51" x14ac:dyDescent="0.25">
      <c r="B15" s="41">
        <v>2.1666666666666701</v>
      </c>
      <c r="C15" s="41">
        <v>0.20833333333333301</v>
      </c>
      <c r="D15" s="123">
        <v>18</v>
      </c>
      <c r="E15" s="42">
        <f t="shared" si="1"/>
        <v>12.67605633802817</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102</v>
      </c>
      <c r="P15" s="124">
        <v>100</v>
      </c>
      <c r="Q15" s="124">
        <v>52238209</v>
      </c>
      <c r="R15" s="47">
        <f t="shared" si="4"/>
        <v>3937</v>
      </c>
      <c r="S15" s="48">
        <f t="shared" si="5"/>
        <v>94.488</v>
      </c>
      <c r="T15" s="48">
        <f t="shared" si="6"/>
        <v>3.9369999999999998</v>
      </c>
      <c r="U15" s="125">
        <v>9.5</v>
      </c>
      <c r="V15" s="125">
        <f t="shared" si="7"/>
        <v>9.5</v>
      </c>
      <c r="W15" s="126" t="s">
        <v>125</v>
      </c>
      <c r="X15" s="128">
        <v>0</v>
      </c>
      <c r="Y15" s="128">
        <v>0</v>
      </c>
      <c r="Z15" s="128">
        <v>1047</v>
      </c>
      <c r="AA15" s="128">
        <v>0</v>
      </c>
      <c r="AB15" s="128">
        <v>1047</v>
      </c>
      <c r="AC15" s="49" t="s">
        <v>90</v>
      </c>
      <c r="AD15" s="49" t="s">
        <v>90</v>
      </c>
      <c r="AE15" s="49" t="s">
        <v>90</v>
      </c>
      <c r="AF15" s="127" t="s">
        <v>90</v>
      </c>
      <c r="AG15" s="127">
        <v>40463636</v>
      </c>
      <c r="AH15" s="50">
        <f t="shared" si="9"/>
        <v>640</v>
      </c>
      <c r="AI15" s="51">
        <f t="shared" si="8"/>
        <v>162.56032512065025</v>
      </c>
      <c r="AJ15" s="108">
        <v>0</v>
      </c>
      <c r="AK15" s="108">
        <v>0</v>
      </c>
      <c r="AL15" s="108">
        <v>1</v>
      </c>
      <c r="AM15" s="108">
        <v>0</v>
      </c>
      <c r="AN15" s="108">
        <v>1</v>
      </c>
      <c r="AO15" s="108">
        <v>0</v>
      </c>
      <c r="AP15" s="110">
        <v>9230876</v>
      </c>
      <c r="AQ15" s="128">
        <f t="shared" si="0"/>
        <v>0</v>
      </c>
      <c r="AR15" s="52"/>
      <c r="AS15" s="53" t="s">
        <v>113</v>
      </c>
      <c r="AV15" s="40" t="s">
        <v>98</v>
      </c>
      <c r="AW15" s="40" t="s">
        <v>99</v>
      </c>
      <c r="AY15" s="107"/>
    </row>
    <row r="16" spans="1:51" x14ac:dyDescent="0.25">
      <c r="B16" s="41">
        <v>2.2083333333333299</v>
      </c>
      <c r="C16" s="41">
        <v>0.25</v>
      </c>
      <c r="D16" s="123">
        <v>16</v>
      </c>
      <c r="E16" s="42">
        <f t="shared" si="1"/>
        <v>11.267605633802818</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125</v>
      </c>
      <c r="P16" s="124">
        <v>121</v>
      </c>
      <c r="Q16" s="124">
        <v>52243083</v>
      </c>
      <c r="R16" s="47">
        <f t="shared" si="4"/>
        <v>4874</v>
      </c>
      <c r="S16" s="48">
        <f t="shared" si="5"/>
        <v>116.976</v>
      </c>
      <c r="T16" s="48">
        <f t="shared" si="6"/>
        <v>4.8739999999999997</v>
      </c>
      <c r="U16" s="125">
        <v>9.5</v>
      </c>
      <c r="V16" s="125">
        <f t="shared" si="7"/>
        <v>9.5</v>
      </c>
      <c r="W16" s="126" t="s">
        <v>125</v>
      </c>
      <c r="X16" s="128">
        <v>0</v>
      </c>
      <c r="Y16" s="128">
        <v>0</v>
      </c>
      <c r="Z16" s="128">
        <v>1186</v>
      </c>
      <c r="AA16" s="128">
        <v>0</v>
      </c>
      <c r="AB16" s="128">
        <v>1186</v>
      </c>
      <c r="AC16" s="49" t="s">
        <v>90</v>
      </c>
      <c r="AD16" s="49" t="s">
        <v>90</v>
      </c>
      <c r="AE16" s="49" t="s">
        <v>90</v>
      </c>
      <c r="AF16" s="127" t="s">
        <v>90</v>
      </c>
      <c r="AG16" s="127">
        <v>40464468</v>
      </c>
      <c r="AH16" s="50">
        <f t="shared" si="9"/>
        <v>832</v>
      </c>
      <c r="AI16" s="51">
        <f t="shared" si="8"/>
        <v>170.701682396389</v>
      </c>
      <c r="AJ16" s="108">
        <v>0</v>
      </c>
      <c r="AK16" s="108">
        <v>0</v>
      </c>
      <c r="AL16" s="108">
        <v>1</v>
      </c>
      <c r="AM16" s="108">
        <v>0</v>
      </c>
      <c r="AN16" s="108">
        <v>1</v>
      </c>
      <c r="AO16" s="108">
        <v>0</v>
      </c>
      <c r="AP16" s="110">
        <v>9230876</v>
      </c>
      <c r="AQ16" s="128">
        <f t="shared" si="0"/>
        <v>0</v>
      </c>
      <c r="AR16" s="54">
        <v>1.41</v>
      </c>
      <c r="AS16" s="53" t="s">
        <v>101</v>
      </c>
      <c r="AV16" s="40" t="s">
        <v>102</v>
      </c>
      <c r="AW16" s="40" t="s">
        <v>103</v>
      </c>
      <c r="AY16" s="107"/>
    </row>
    <row r="17" spans="1:51" x14ac:dyDescent="0.25">
      <c r="B17" s="41">
        <v>2.25</v>
      </c>
      <c r="C17" s="41">
        <v>0.29166666666666702</v>
      </c>
      <c r="D17" s="123">
        <v>11</v>
      </c>
      <c r="E17" s="42">
        <f t="shared" si="1"/>
        <v>7.746478873239437</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140</v>
      </c>
      <c r="P17" s="124">
        <v>135</v>
      </c>
      <c r="Q17" s="124">
        <v>52248584</v>
      </c>
      <c r="R17" s="47">
        <f t="shared" si="4"/>
        <v>5501</v>
      </c>
      <c r="S17" s="48">
        <f t="shared" si="5"/>
        <v>132.024</v>
      </c>
      <c r="T17" s="48">
        <f t="shared" si="6"/>
        <v>5.5010000000000003</v>
      </c>
      <c r="U17" s="125">
        <v>9.5</v>
      </c>
      <c r="V17" s="125">
        <f t="shared" si="7"/>
        <v>9.5</v>
      </c>
      <c r="W17" s="126" t="s">
        <v>125</v>
      </c>
      <c r="X17" s="128">
        <v>0</v>
      </c>
      <c r="Y17" s="128">
        <v>0</v>
      </c>
      <c r="Z17" s="128">
        <v>1178</v>
      </c>
      <c r="AA17" s="128">
        <v>0</v>
      </c>
      <c r="AB17" s="128">
        <v>1118</v>
      </c>
      <c r="AC17" s="49" t="s">
        <v>90</v>
      </c>
      <c r="AD17" s="49" t="s">
        <v>90</v>
      </c>
      <c r="AE17" s="49" t="s">
        <v>90</v>
      </c>
      <c r="AF17" s="127" t="s">
        <v>90</v>
      </c>
      <c r="AG17" s="127">
        <v>40465596</v>
      </c>
      <c r="AH17" s="50">
        <f t="shared" si="9"/>
        <v>1128</v>
      </c>
      <c r="AI17" s="51">
        <f t="shared" si="8"/>
        <v>205.05362661334303</v>
      </c>
      <c r="AJ17" s="108">
        <v>0</v>
      </c>
      <c r="AK17" s="108">
        <v>0</v>
      </c>
      <c r="AL17" s="108">
        <v>1</v>
      </c>
      <c r="AM17" s="108">
        <v>0</v>
      </c>
      <c r="AN17" s="108">
        <v>1</v>
      </c>
      <c r="AO17" s="108">
        <v>0</v>
      </c>
      <c r="AP17" s="110">
        <v>9230876</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145</v>
      </c>
      <c r="P18" s="124">
        <v>149</v>
      </c>
      <c r="Q18" s="124">
        <v>52254546</v>
      </c>
      <c r="R18" s="47">
        <f t="shared" si="4"/>
        <v>5962</v>
      </c>
      <c r="S18" s="48">
        <f t="shared" si="5"/>
        <v>143.08799999999999</v>
      </c>
      <c r="T18" s="48">
        <f t="shared" si="6"/>
        <v>5.9619999999999997</v>
      </c>
      <c r="U18" s="125">
        <v>9.5</v>
      </c>
      <c r="V18" s="125">
        <f t="shared" si="7"/>
        <v>9.5</v>
      </c>
      <c r="W18" s="126" t="s">
        <v>125</v>
      </c>
      <c r="X18" s="128">
        <v>0</v>
      </c>
      <c r="Y18" s="128">
        <v>0</v>
      </c>
      <c r="Z18" s="128">
        <v>1187</v>
      </c>
      <c r="AA18" s="128">
        <v>0</v>
      </c>
      <c r="AB18" s="128">
        <v>1187</v>
      </c>
      <c r="AC18" s="49" t="s">
        <v>90</v>
      </c>
      <c r="AD18" s="49" t="s">
        <v>90</v>
      </c>
      <c r="AE18" s="49" t="s">
        <v>90</v>
      </c>
      <c r="AF18" s="127" t="s">
        <v>90</v>
      </c>
      <c r="AG18" s="127">
        <v>40466852</v>
      </c>
      <c r="AH18" s="50">
        <f t="shared" si="9"/>
        <v>1256</v>
      </c>
      <c r="AI18" s="51">
        <f t="shared" si="8"/>
        <v>210.66756122106676</v>
      </c>
      <c r="AJ18" s="108">
        <v>0</v>
      </c>
      <c r="AK18" s="108">
        <v>0</v>
      </c>
      <c r="AL18" s="108">
        <v>1</v>
      </c>
      <c r="AM18" s="108">
        <v>0</v>
      </c>
      <c r="AN18" s="108">
        <v>1</v>
      </c>
      <c r="AO18" s="108">
        <v>0</v>
      </c>
      <c r="AP18" s="110">
        <v>9230876</v>
      </c>
      <c r="AQ18" s="128">
        <f t="shared" si="0"/>
        <v>0</v>
      </c>
      <c r="AR18" s="52"/>
      <c r="AS18" s="53" t="s">
        <v>101</v>
      </c>
      <c r="AV18" s="40" t="s">
        <v>106</v>
      </c>
      <c r="AW18" s="40" t="s">
        <v>107</v>
      </c>
      <c r="AY18" s="111"/>
    </row>
    <row r="19" spans="1:51" x14ac:dyDescent="0.25">
      <c r="B19" s="41">
        <v>2.3333333333333299</v>
      </c>
      <c r="C19" s="41">
        <v>0.375</v>
      </c>
      <c r="D19" s="123">
        <v>6</v>
      </c>
      <c r="E19" s="42">
        <f t="shared" si="1"/>
        <v>4.2253521126760569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133</v>
      </c>
      <c r="P19" s="124">
        <v>148</v>
      </c>
      <c r="Q19" s="124">
        <v>52260605</v>
      </c>
      <c r="R19" s="47">
        <f t="shared" si="4"/>
        <v>6059</v>
      </c>
      <c r="S19" s="48">
        <f t="shared" si="5"/>
        <v>145.416</v>
      </c>
      <c r="T19" s="48">
        <f t="shared" si="6"/>
        <v>6.0590000000000002</v>
      </c>
      <c r="U19" s="125">
        <v>9.1</v>
      </c>
      <c r="V19" s="125">
        <f t="shared" si="7"/>
        <v>9.1</v>
      </c>
      <c r="W19" s="126" t="s">
        <v>133</v>
      </c>
      <c r="X19" s="128">
        <v>1098</v>
      </c>
      <c r="Y19" s="128">
        <v>0</v>
      </c>
      <c r="Z19" s="128">
        <v>1186</v>
      </c>
      <c r="AA19" s="128">
        <v>1185</v>
      </c>
      <c r="AB19" s="128">
        <v>1187</v>
      </c>
      <c r="AC19" s="49" t="s">
        <v>90</v>
      </c>
      <c r="AD19" s="49" t="s">
        <v>90</v>
      </c>
      <c r="AE19" s="49" t="s">
        <v>90</v>
      </c>
      <c r="AF19" s="127" t="s">
        <v>90</v>
      </c>
      <c r="AG19" s="127">
        <v>40468212</v>
      </c>
      <c r="AH19" s="50">
        <f t="shared" si="9"/>
        <v>1360</v>
      </c>
      <c r="AI19" s="51">
        <f t="shared" si="8"/>
        <v>224.45948176266711</v>
      </c>
      <c r="AJ19" s="108">
        <v>1</v>
      </c>
      <c r="AK19" s="108">
        <v>0</v>
      </c>
      <c r="AL19" s="108">
        <v>1</v>
      </c>
      <c r="AM19" s="108">
        <v>1</v>
      </c>
      <c r="AN19" s="108">
        <v>1</v>
      </c>
      <c r="AO19" s="108">
        <v>0</v>
      </c>
      <c r="AP19" s="110">
        <v>9230876</v>
      </c>
      <c r="AQ19" s="128">
        <f t="shared" si="0"/>
        <v>0</v>
      </c>
      <c r="AR19" s="52"/>
      <c r="AS19" s="53" t="s">
        <v>101</v>
      </c>
      <c r="AV19" s="40" t="s">
        <v>108</v>
      </c>
      <c r="AW19" s="40" t="s">
        <v>109</v>
      </c>
      <c r="AY19" s="111"/>
    </row>
    <row r="20" spans="1:51" x14ac:dyDescent="0.25">
      <c r="B20" s="41">
        <v>2.375</v>
      </c>
      <c r="C20" s="41">
        <v>0.41666666666666669</v>
      </c>
      <c r="D20" s="123">
        <v>6</v>
      </c>
      <c r="E20" s="42">
        <f t="shared" si="1"/>
        <v>4.2253521126760569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150</v>
      </c>
      <c r="Q20" s="124">
        <v>52267143</v>
      </c>
      <c r="R20" s="47">
        <f t="shared" si="4"/>
        <v>6538</v>
      </c>
      <c r="S20" s="48">
        <f t="shared" si="5"/>
        <v>156.91200000000001</v>
      </c>
      <c r="T20" s="48">
        <f t="shared" si="6"/>
        <v>6.5380000000000003</v>
      </c>
      <c r="U20" s="125">
        <v>8.3000000000000007</v>
      </c>
      <c r="V20" s="125">
        <f t="shared" si="7"/>
        <v>8.3000000000000007</v>
      </c>
      <c r="W20" s="126" t="s">
        <v>133</v>
      </c>
      <c r="X20" s="128">
        <v>1098</v>
      </c>
      <c r="Y20" s="128">
        <v>0</v>
      </c>
      <c r="Z20" s="128">
        <v>1187</v>
      </c>
      <c r="AA20" s="128">
        <v>1185</v>
      </c>
      <c r="AB20" s="128">
        <v>1186</v>
      </c>
      <c r="AC20" s="49" t="s">
        <v>90</v>
      </c>
      <c r="AD20" s="49" t="s">
        <v>90</v>
      </c>
      <c r="AE20" s="49" t="s">
        <v>90</v>
      </c>
      <c r="AF20" s="127" t="s">
        <v>90</v>
      </c>
      <c r="AG20" s="127">
        <v>40469664</v>
      </c>
      <c r="AH20" s="50">
        <f t="shared" si="9"/>
        <v>1452</v>
      </c>
      <c r="AI20" s="51">
        <f t="shared" si="8"/>
        <v>222.08626491281737</v>
      </c>
      <c r="AJ20" s="108">
        <v>1</v>
      </c>
      <c r="AK20" s="108">
        <v>0</v>
      </c>
      <c r="AL20" s="108">
        <v>1</v>
      </c>
      <c r="AM20" s="108">
        <v>1</v>
      </c>
      <c r="AN20" s="108">
        <v>1</v>
      </c>
      <c r="AO20" s="108">
        <v>0</v>
      </c>
      <c r="AP20" s="110">
        <v>9230876</v>
      </c>
      <c r="AQ20" s="128">
        <f t="shared" si="0"/>
        <v>0</v>
      </c>
      <c r="AR20" s="54">
        <v>1.32</v>
      </c>
      <c r="AS20" s="53" t="s">
        <v>101</v>
      </c>
      <c r="AY20" s="111"/>
    </row>
    <row r="21" spans="1:51" x14ac:dyDescent="0.25">
      <c r="B21" s="41">
        <v>2.4166666666666701</v>
      </c>
      <c r="C21" s="41">
        <v>0.45833333333333298</v>
      </c>
      <c r="D21" s="123">
        <v>4</v>
      </c>
      <c r="E21" s="42">
        <f t="shared" si="1"/>
        <v>2.8169014084507045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131</v>
      </c>
      <c r="P21" s="124">
        <v>148</v>
      </c>
      <c r="Q21" s="124">
        <v>52273206</v>
      </c>
      <c r="R21" s="47">
        <f t="shared" si="4"/>
        <v>6063</v>
      </c>
      <c r="S21" s="48">
        <f t="shared" si="5"/>
        <v>145.512</v>
      </c>
      <c r="T21" s="48">
        <f t="shared" si="6"/>
        <v>6.0629999999999997</v>
      </c>
      <c r="U21" s="125">
        <v>7.5</v>
      </c>
      <c r="V21" s="125">
        <f t="shared" si="7"/>
        <v>7.5</v>
      </c>
      <c r="W21" s="126" t="s">
        <v>133</v>
      </c>
      <c r="X21" s="128">
        <v>1098</v>
      </c>
      <c r="Y21" s="128">
        <v>0</v>
      </c>
      <c r="Z21" s="128">
        <v>1186</v>
      </c>
      <c r="AA21" s="128">
        <v>1185</v>
      </c>
      <c r="AB21" s="128">
        <v>1187</v>
      </c>
      <c r="AC21" s="49" t="s">
        <v>90</v>
      </c>
      <c r="AD21" s="49" t="s">
        <v>90</v>
      </c>
      <c r="AE21" s="49" t="s">
        <v>90</v>
      </c>
      <c r="AF21" s="127" t="s">
        <v>90</v>
      </c>
      <c r="AG21" s="127">
        <v>40471036</v>
      </c>
      <c r="AH21" s="50">
        <f t="shared" si="9"/>
        <v>1372</v>
      </c>
      <c r="AI21" s="51">
        <f t="shared" si="8"/>
        <v>226.29061520699324</v>
      </c>
      <c r="AJ21" s="108">
        <v>1</v>
      </c>
      <c r="AK21" s="108">
        <v>0</v>
      </c>
      <c r="AL21" s="108">
        <v>1</v>
      </c>
      <c r="AM21" s="108">
        <v>1</v>
      </c>
      <c r="AN21" s="108">
        <v>1</v>
      </c>
      <c r="AO21" s="108">
        <v>0</v>
      </c>
      <c r="AP21" s="110">
        <v>9230876</v>
      </c>
      <c r="AQ21" s="128">
        <f t="shared" si="0"/>
        <v>0</v>
      </c>
      <c r="AR21" s="52"/>
      <c r="AS21" s="53" t="s">
        <v>101</v>
      </c>
      <c r="AY21" s="111"/>
    </row>
    <row r="22" spans="1:51" x14ac:dyDescent="0.25">
      <c r="B22" s="41">
        <v>2.4583333333333299</v>
      </c>
      <c r="C22" s="41">
        <v>0.5</v>
      </c>
      <c r="D22" s="123">
        <v>5</v>
      </c>
      <c r="E22" s="42">
        <f t="shared" si="1"/>
        <v>3.5211267605633805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130</v>
      </c>
      <c r="P22" s="124">
        <v>143</v>
      </c>
      <c r="Q22" s="124">
        <v>52279402</v>
      </c>
      <c r="R22" s="47">
        <f t="shared" si="4"/>
        <v>6196</v>
      </c>
      <c r="S22" s="48">
        <f t="shared" si="5"/>
        <v>148.70400000000001</v>
      </c>
      <c r="T22" s="48">
        <f t="shared" si="6"/>
        <v>6.1959999999999997</v>
      </c>
      <c r="U22" s="125">
        <v>6.7</v>
      </c>
      <c r="V22" s="125">
        <f t="shared" si="7"/>
        <v>6.7</v>
      </c>
      <c r="W22" s="126" t="s">
        <v>133</v>
      </c>
      <c r="X22" s="128">
        <v>1098</v>
      </c>
      <c r="Y22" s="128">
        <v>0</v>
      </c>
      <c r="Z22" s="128">
        <v>1187</v>
      </c>
      <c r="AA22" s="128">
        <v>1185</v>
      </c>
      <c r="AB22" s="128">
        <v>1187</v>
      </c>
      <c r="AC22" s="49" t="s">
        <v>90</v>
      </c>
      <c r="AD22" s="49" t="s">
        <v>90</v>
      </c>
      <c r="AE22" s="49" t="s">
        <v>90</v>
      </c>
      <c r="AF22" s="127" t="s">
        <v>90</v>
      </c>
      <c r="AG22" s="127">
        <v>40472444</v>
      </c>
      <c r="AH22" s="50">
        <f t="shared" si="9"/>
        <v>1408</v>
      </c>
      <c r="AI22" s="51">
        <f t="shared" si="8"/>
        <v>227.24338282763074</v>
      </c>
      <c r="AJ22" s="108">
        <v>1</v>
      </c>
      <c r="AK22" s="108">
        <v>0</v>
      </c>
      <c r="AL22" s="108">
        <v>1</v>
      </c>
      <c r="AM22" s="108">
        <v>1</v>
      </c>
      <c r="AN22" s="108">
        <v>1</v>
      </c>
      <c r="AO22" s="108">
        <v>0</v>
      </c>
      <c r="AP22" s="110">
        <v>9230876</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130</v>
      </c>
      <c r="P23" s="124">
        <v>145</v>
      </c>
      <c r="Q23" s="124">
        <v>52285664</v>
      </c>
      <c r="R23" s="47">
        <f t="shared" si="4"/>
        <v>6262</v>
      </c>
      <c r="S23" s="48">
        <f t="shared" si="5"/>
        <v>150.28800000000001</v>
      </c>
      <c r="T23" s="48">
        <f t="shared" si="6"/>
        <v>6.2619999999999996</v>
      </c>
      <c r="U23" s="125">
        <v>5.8</v>
      </c>
      <c r="V23" s="125">
        <f t="shared" si="7"/>
        <v>5.8</v>
      </c>
      <c r="W23" s="126" t="s">
        <v>133</v>
      </c>
      <c r="X23" s="128">
        <v>1098</v>
      </c>
      <c r="Y23" s="128">
        <v>0</v>
      </c>
      <c r="Z23" s="128">
        <v>1186</v>
      </c>
      <c r="AA23" s="128">
        <v>1185</v>
      </c>
      <c r="AB23" s="128">
        <v>1186</v>
      </c>
      <c r="AC23" s="49" t="s">
        <v>90</v>
      </c>
      <c r="AD23" s="49" t="s">
        <v>90</v>
      </c>
      <c r="AE23" s="49" t="s">
        <v>90</v>
      </c>
      <c r="AF23" s="127" t="s">
        <v>90</v>
      </c>
      <c r="AG23" s="127">
        <v>40473884</v>
      </c>
      <c r="AH23" s="50">
        <f t="shared" si="9"/>
        <v>1440</v>
      </c>
      <c r="AI23" s="51">
        <f t="shared" si="8"/>
        <v>229.95847971893966</v>
      </c>
      <c r="AJ23" s="108">
        <v>1</v>
      </c>
      <c r="AK23" s="108">
        <v>0</v>
      </c>
      <c r="AL23" s="108">
        <v>1</v>
      </c>
      <c r="AM23" s="108">
        <v>1</v>
      </c>
      <c r="AN23" s="108">
        <v>1</v>
      </c>
      <c r="AO23" s="108">
        <v>0</v>
      </c>
      <c r="AP23" s="110">
        <v>9230876</v>
      </c>
      <c r="AQ23" s="128">
        <f t="shared" si="0"/>
        <v>0</v>
      </c>
      <c r="AR23" s="52"/>
      <c r="AS23" s="53" t="s">
        <v>113</v>
      </c>
      <c r="AT23" s="55"/>
      <c r="AV23" s="57" t="s">
        <v>111</v>
      </c>
      <c r="AW23" s="58" t="s">
        <v>112</v>
      </c>
      <c r="AY23" s="111"/>
    </row>
    <row r="24" spans="1:51" x14ac:dyDescent="0.25">
      <c r="B24" s="41">
        <v>2.5416666666666701</v>
      </c>
      <c r="C24" s="41">
        <v>0.58333333333333404</v>
      </c>
      <c r="D24" s="123">
        <v>5</v>
      </c>
      <c r="E24" s="42">
        <f t="shared" si="1"/>
        <v>3.5211267605633805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128</v>
      </c>
      <c r="P24" s="124">
        <v>139</v>
      </c>
      <c r="Q24" s="124">
        <v>52291427</v>
      </c>
      <c r="R24" s="47">
        <f t="shared" si="4"/>
        <v>5763</v>
      </c>
      <c r="S24" s="48">
        <f t="shared" si="5"/>
        <v>138.31200000000001</v>
      </c>
      <c r="T24" s="48">
        <f t="shared" si="6"/>
        <v>5.7629999999999999</v>
      </c>
      <c r="U24" s="125">
        <v>5.2</v>
      </c>
      <c r="V24" s="125">
        <f t="shared" si="7"/>
        <v>5.2</v>
      </c>
      <c r="W24" s="126" t="s">
        <v>133</v>
      </c>
      <c r="X24" s="128">
        <v>1098</v>
      </c>
      <c r="Y24" s="128">
        <v>0</v>
      </c>
      <c r="Z24" s="128">
        <v>1188</v>
      </c>
      <c r="AA24" s="128">
        <v>1185</v>
      </c>
      <c r="AB24" s="128">
        <v>1186</v>
      </c>
      <c r="AC24" s="49" t="s">
        <v>90</v>
      </c>
      <c r="AD24" s="49" t="s">
        <v>90</v>
      </c>
      <c r="AE24" s="49" t="s">
        <v>90</v>
      </c>
      <c r="AF24" s="127" t="s">
        <v>90</v>
      </c>
      <c r="AG24" s="127">
        <v>40475216</v>
      </c>
      <c r="AH24" s="50">
        <f t="shared" si="9"/>
        <v>1332</v>
      </c>
      <c r="AI24" s="51">
        <f t="shared" si="8"/>
        <v>231.12961998958875</v>
      </c>
      <c r="AJ24" s="108">
        <v>1</v>
      </c>
      <c r="AK24" s="108">
        <v>0</v>
      </c>
      <c r="AL24" s="108">
        <v>1</v>
      </c>
      <c r="AM24" s="108">
        <v>1</v>
      </c>
      <c r="AN24" s="108">
        <v>1</v>
      </c>
      <c r="AO24" s="108">
        <v>0</v>
      </c>
      <c r="AP24" s="110">
        <v>9230876</v>
      </c>
      <c r="AQ24" s="128">
        <f t="shared" si="0"/>
        <v>0</v>
      </c>
      <c r="AR24" s="54">
        <v>1.28</v>
      </c>
      <c r="AS24" s="53" t="s">
        <v>113</v>
      </c>
      <c r="AV24" s="59" t="s">
        <v>29</v>
      </c>
      <c r="AW24" s="59">
        <v>14.7</v>
      </c>
      <c r="AY24" s="111"/>
    </row>
    <row r="25" spans="1:51" x14ac:dyDescent="0.25">
      <c r="B25" s="41">
        <v>2.5833333333333299</v>
      </c>
      <c r="C25" s="41">
        <v>0.625</v>
      </c>
      <c r="D25" s="123">
        <v>5</v>
      </c>
      <c r="E25" s="42">
        <f t="shared" si="1"/>
        <v>3.5211267605633805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126</v>
      </c>
      <c r="P25" s="124">
        <v>141</v>
      </c>
      <c r="Q25" s="124">
        <v>52297178</v>
      </c>
      <c r="R25" s="47">
        <f t="shared" si="4"/>
        <v>5751</v>
      </c>
      <c r="S25" s="48">
        <f t="shared" si="5"/>
        <v>138.024</v>
      </c>
      <c r="T25" s="48">
        <f t="shared" si="6"/>
        <v>5.7510000000000003</v>
      </c>
      <c r="U25" s="125">
        <v>4.5</v>
      </c>
      <c r="V25" s="125">
        <f t="shared" si="7"/>
        <v>4.5</v>
      </c>
      <c r="W25" s="126" t="s">
        <v>133</v>
      </c>
      <c r="X25" s="128">
        <v>1098</v>
      </c>
      <c r="Y25" s="128">
        <v>0</v>
      </c>
      <c r="Z25" s="128">
        <v>1187</v>
      </c>
      <c r="AA25" s="128">
        <v>1185</v>
      </c>
      <c r="AB25" s="128">
        <v>1187</v>
      </c>
      <c r="AC25" s="49" t="s">
        <v>90</v>
      </c>
      <c r="AD25" s="49" t="s">
        <v>90</v>
      </c>
      <c r="AE25" s="49" t="s">
        <v>90</v>
      </c>
      <c r="AF25" s="127" t="s">
        <v>90</v>
      </c>
      <c r="AG25" s="127">
        <v>40476552</v>
      </c>
      <c r="AH25" s="50">
        <f t="shared" si="9"/>
        <v>1336</v>
      </c>
      <c r="AI25" s="51">
        <f t="shared" si="8"/>
        <v>232.30742479568769</v>
      </c>
      <c r="AJ25" s="108">
        <v>1</v>
      </c>
      <c r="AK25" s="108">
        <v>0</v>
      </c>
      <c r="AL25" s="108">
        <v>1</v>
      </c>
      <c r="AM25" s="108">
        <v>1</v>
      </c>
      <c r="AN25" s="108">
        <v>1</v>
      </c>
      <c r="AO25" s="108">
        <v>0</v>
      </c>
      <c r="AP25" s="110">
        <v>9230876</v>
      </c>
      <c r="AQ25" s="128">
        <f t="shared" si="0"/>
        <v>0</v>
      </c>
      <c r="AR25" s="52"/>
      <c r="AS25" s="53" t="s">
        <v>113</v>
      </c>
      <c r="AV25" s="59" t="s">
        <v>74</v>
      </c>
      <c r="AW25" s="59">
        <v>10.36</v>
      </c>
      <c r="AY25" s="111"/>
    </row>
    <row r="26" spans="1:51" x14ac:dyDescent="0.25">
      <c r="B26" s="41">
        <v>2.625</v>
      </c>
      <c r="C26" s="41">
        <v>0.66666666666666696</v>
      </c>
      <c r="D26" s="123">
        <v>5</v>
      </c>
      <c r="E26" s="42">
        <f t="shared" si="1"/>
        <v>3.5211267605633805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126</v>
      </c>
      <c r="P26" s="124">
        <v>139</v>
      </c>
      <c r="Q26" s="124">
        <v>52303006</v>
      </c>
      <c r="R26" s="47">
        <f t="shared" si="4"/>
        <v>5828</v>
      </c>
      <c r="S26" s="48">
        <f t="shared" si="5"/>
        <v>139.87200000000001</v>
      </c>
      <c r="T26" s="48">
        <f t="shared" si="6"/>
        <v>5.8280000000000003</v>
      </c>
      <c r="U26" s="125">
        <v>4</v>
      </c>
      <c r="V26" s="125">
        <f t="shared" si="7"/>
        <v>4</v>
      </c>
      <c r="W26" s="126" t="s">
        <v>133</v>
      </c>
      <c r="X26" s="128">
        <v>1098</v>
      </c>
      <c r="Y26" s="128">
        <v>0</v>
      </c>
      <c r="Z26" s="128">
        <v>1187</v>
      </c>
      <c r="AA26" s="128">
        <v>1185</v>
      </c>
      <c r="AB26" s="128">
        <v>1186</v>
      </c>
      <c r="AC26" s="49" t="s">
        <v>90</v>
      </c>
      <c r="AD26" s="49" t="s">
        <v>90</v>
      </c>
      <c r="AE26" s="49" t="s">
        <v>90</v>
      </c>
      <c r="AF26" s="127" t="s">
        <v>90</v>
      </c>
      <c r="AG26" s="127">
        <v>40477916</v>
      </c>
      <c r="AH26" s="50">
        <f t="shared" si="9"/>
        <v>1364</v>
      </c>
      <c r="AI26" s="51">
        <f t="shared" si="8"/>
        <v>234.04255319148936</v>
      </c>
      <c r="AJ26" s="108">
        <v>1</v>
      </c>
      <c r="AK26" s="108">
        <v>0</v>
      </c>
      <c r="AL26" s="108">
        <v>1</v>
      </c>
      <c r="AM26" s="108">
        <v>1</v>
      </c>
      <c r="AN26" s="108">
        <v>1</v>
      </c>
      <c r="AO26" s="108">
        <v>0</v>
      </c>
      <c r="AP26" s="110">
        <v>9230876</v>
      </c>
      <c r="AQ26" s="128">
        <f t="shared" si="0"/>
        <v>0</v>
      </c>
      <c r="AR26" s="52"/>
      <c r="AS26" s="53" t="s">
        <v>113</v>
      </c>
      <c r="AV26" s="59" t="s">
        <v>114</v>
      </c>
      <c r="AW26" s="59">
        <v>1.01325</v>
      </c>
      <c r="AY26" s="111"/>
    </row>
    <row r="27" spans="1:51" x14ac:dyDescent="0.25">
      <c r="B27" s="41">
        <v>2.6666666666666701</v>
      </c>
      <c r="C27" s="41">
        <v>0.70833333333333404</v>
      </c>
      <c r="D27" s="123">
        <v>4</v>
      </c>
      <c r="E27" s="42">
        <f t="shared" si="1"/>
        <v>2.8169014084507045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126</v>
      </c>
      <c r="P27" s="124">
        <v>146</v>
      </c>
      <c r="Q27" s="124">
        <v>52308740</v>
      </c>
      <c r="R27" s="47">
        <f t="shared" si="4"/>
        <v>5734</v>
      </c>
      <c r="S27" s="48">
        <f t="shared" si="5"/>
        <v>137.61600000000001</v>
      </c>
      <c r="T27" s="48">
        <f t="shared" si="6"/>
        <v>5.734</v>
      </c>
      <c r="U27" s="125">
        <v>3.6</v>
      </c>
      <c r="V27" s="125">
        <f t="shared" si="7"/>
        <v>3.6</v>
      </c>
      <c r="W27" s="126" t="s">
        <v>133</v>
      </c>
      <c r="X27" s="128">
        <v>1098</v>
      </c>
      <c r="Y27" s="128">
        <v>0</v>
      </c>
      <c r="Z27" s="128">
        <v>1186</v>
      </c>
      <c r="AA27" s="128">
        <v>1185</v>
      </c>
      <c r="AB27" s="128">
        <v>1187</v>
      </c>
      <c r="AC27" s="49" t="s">
        <v>90</v>
      </c>
      <c r="AD27" s="49" t="s">
        <v>90</v>
      </c>
      <c r="AE27" s="49" t="s">
        <v>90</v>
      </c>
      <c r="AF27" s="127" t="s">
        <v>90</v>
      </c>
      <c r="AG27" s="127">
        <v>40479256</v>
      </c>
      <c r="AH27" s="50">
        <f t="shared" si="9"/>
        <v>1340</v>
      </c>
      <c r="AI27" s="51">
        <f t="shared" si="8"/>
        <v>233.69375653993723</v>
      </c>
      <c r="AJ27" s="108">
        <v>1</v>
      </c>
      <c r="AK27" s="108">
        <v>0</v>
      </c>
      <c r="AL27" s="108">
        <v>1</v>
      </c>
      <c r="AM27" s="108">
        <v>1</v>
      </c>
      <c r="AN27" s="108">
        <v>1</v>
      </c>
      <c r="AO27" s="108">
        <v>0</v>
      </c>
      <c r="AP27" s="110">
        <v>9230876</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129</v>
      </c>
      <c r="P28" s="124">
        <v>139</v>
      </c>
      <c r="Q28" s="124">
        <v>52314456</v>
      </c>
      <c r="R28" s="47">
        <f t="shared" si="4"/>
        <v>5716</v>
      </c>
      <c r="S28" s="48">
        <f t="shared" si="5"/>
        <v>137.184</v>
      </c>
      <c r="T28" s="48">
        <f t="shared" si="6"/>
        <v>5.7160000000000002</v>
      </c>
      <c r="U28" s="125">
        <v>3.3</v>
      </c>
      <c r="V28" s="125">
        <f t="shared" si="7"/>
        <v>3.3</v>
      </c>
      <c r="W28" s="126" t="s">
        <v>133</v>
      </c>
      <c r="X28" s="128">
        <v>1047</v>
      </c>
      <c r="Y28" s="128">
        <v>0</v>
      </c>
      <c r="Z28" s="128">
        <v>1187</v>
      </c>
      <c r="AA28" s="128">
        <v>1185</v>
      </c>
      <c r="AB28" s="128">
        <v>1187</v>
      </c>
      <c r="AC28" s="49" t="s">
        <v>90</v>
      </c>
      <c r="AD28" s="49" t="s">
        <v>90</v>
      </c>
      <c r="AE28" s="49" t="s">
        <v>90</v>
      </c>
      <c r="AF28" s="127" t="s">
        <v>90</v>
      </c>
      <c r="AG28" s="127">
        <v>40480592</v>
      </c>
      <c r="AH28" s="50">
        <f t="shared" si="9"/>
        <v>1336</v>
      </c>
      <c r="AI28" s="51">
        <f t="shared" si="8"/>
        <v>233.72988103568929</v>
      </c>
      <c r="AJ28" s="108">
        <v>1</v>
      </c>
      <c r="AK28" s="108">
        <v>0</v>
      </c>
      <c r="AL28" s="108">
        <v>1</v>
      </c>
      <c r="AM28" s="108">
        <v>1</v>
      </c>
      <c r="AN28" s="108">
        <v>1</v>
      </c>
      <c r="AO28" s="108">
        <v>0</v>
      </c>
      <c r="AP28" s="110">
        <v>9230876</v>
      </c>
      <c r="AQ28" s="128">
        <f t="shared" si="0"/>
        <v>0</v>
      </c>
      <c r="AR28" s="54">
        <v>1.24</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131</v>
      </c>
      <c r="P29" s="124">
        <v>130</v>
      </c>
      <c r="Q29" s="124">
        <v>52319964</v>
      </c>
      <c r="R29" s="47">
        <f t="shared" si="4"/>
        <v>5508</v>
      </c>
      <c r="S29" s="48">
        <f t="shared" si="5"/>
        <v>132.19200000000001</v>
      </c>
      <c r="T29" s="48">
        <f t="shared" si="6"/>
        <v>5.508</v>
      </c>
      <c r="U29" s="125">
        <v>3.2</v>
      </c>
      <c r="V29" s="125">
        <f t="shared" si="7"/>
        <v>3.2</v>
      </c>
      <c r="W29" s="126" t="s">
        <v>133</v>
      </c>
      <c r="X29" s="128">
        <v>1044</v>
      </c>
      <c r="Y29" s="128">
        <v>0</v>
      </c>
      <c r="Z29" s="128">
        <v>1186</v>
      </c>
      <c r="AA29" s="128">
        <v>1185</v>
      </c>
      <c r="AB29" s="128">
        <v>1187</v>
      </c>
      <c r="AC29" s="49" t="s">
        <v>90</v>
      </c>
      <c r="AD29" s="49" t="s">
        <v>90</v>
      </c>
      <c r="AE29" s="49" t="s">
        <v>90</v>
      </c>
      <c r="AF29" s="127" t="s">
        <v>90</v>
      </c>
      <c r="AG29" s="127">
        <v>40481868</v>
      </c>
      <c r="AH29" s="50">
        <f t="shared" si="9"/>
        <v>1276</v>
      </c>
      <c r="AI29" s="51">
        <f t="shared" si="8"/>
        <v>231.66303558460422</v>
      </c>
      <c r="AJ29" s="108">
        <v>1</v>
      </c>
      <c r="AK29" s="108">
        <v>0</v>
      </c>
      <c r="AL29" s="108">
        <v>1</v>
      </c>
      <c r="AM29" s="108">
        <v>1</v>
      </c>
      <c r="AN29" s="108">
        <v>1</v>
      </c>
      <c r="AO29" s="108">
        <v>0</v>
      </c>
      <c r="AP29" s="110">
        <v>9230876</v>
      </c>
      <c r="AQ29" s="128">
        <f t="shared" si="0"/>
        <v>0</v>
      </c>
      <c r="AR29" s="52"/>
      <c r="AS29" s="53" t="s">
        <v>113</v>
      </c>
      <c r="AY29" s="111"/>
    </row>
    <row r="30" spans="1:51" x14ac:dyDescent="0.25">
      <c r="B30" s="41">
        <v>2.7916666666666701</v>
      </c>
      <c r="C30" s="41">
        <v>0.83333333333333703</v>
      </c>
      <c r="D30" s="123">
        <v>5</v>
      </c>
      <c r="E30" s="42">
        <f t="shared" si="1"/>
        <v>3.5211267605633805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134</v>
      </c>
      <c r="P30" s="124">
        <v>133</v>
      </c>
      <c r="Q30" s="124">
        <v>52325364</v>
      </c>
      <c r="R30" s="47">
        <f t="shared" si="4"/>
        <v>5400</v>
      </c>
      <c r="S30" s="48">
        <f t="shared" si="5"/>
        <v>129.6</v>
      </c>
      <c r="T30" s="48">
        <f t="shared" si="6"/>
        <v>5.4</v>
      </c>
      <c r="U30" s="125">
        <v>3.1</v>
      </c>
      <c r="V30" s="125">
        <f t="shared" si="7"/>
        <v>3.1</v>
      </c>
      <c r="W30" s="126" t="s">
        <v>133</v>
      </c>
      <c r="X30" s="128">
        <v>995</v>
      </c>
      <c r="Y30" s="128">
        <v>0</v>
      </c>
      <c r="Z30" s="128">
        <v>1187</v>
      </c>
      <c r="AA30" s="128">
        <v>1185</v>
      </c>
      <c r="AB30" s="128">
        <v>1187</v>
      </c>
      <c r="AC30" s="49" t="s">
        <v>90</v>
      </c>
      <c r="AD30" s="49" t="s">
        <v>90</v>
      </c>
      <c r="AE30" s="49" t="s">
        <v>90</v>
      </c>
      <c r="AF30" s="127" t="s">
        <v>90</v>
      </c>
      <c r="AG30" s="127">
        <v>40483152</v>
      </c>
      <c r="AH30" s="50">
        <f t="shared" si="9"/>
        <v>1284</v>
      </c>
      <c r="AI30" s="51">
        <f t="shared" si="8"/>
        <v>237.77777777777777</v>
      </c>
      <c r="AJ30" s="108">
        <v>1</v>
      </c>
      <c r="AK30" s="108">
        <v>0</v>
      </c>
      <c r="AL30" s="108">
        <v>1</v>
      </c>
      <c r="AM30" s="108">
        <v>1</v>
      </c>
      <c r="AN30" s="108">
        <v>1</v>
      </c>
      <c r="AO30" s="108">
        <v>0</v>
      </c>
      <c r="AP30" s="110">
        <v>9230876</v>
      </c>
      <c r="AQ30" s="128">
        <f t="shared" si="0"/>
        <v>0</v>
      </c>
      <c r="AR30" s="52"/>
      <c r="AS30" s="53" t="s">
        <v>113</v>
      </c>
      <c r="AV30" s="370" t="s">
        <v>117</v>
      </c>
      <c r="AW30" s="370"/>
      <c r="AY30" s="111"/>
    </row>
    <row r="31" spans="1:51" x14ac:dyDescent="0.25">
      <c r="A31" s="107" t="s">
        <v>206</v>
      </c>
      <c r="B31" s="41">
        <v>2.8333333333333299</v>
      </c>
      <c r="C31" s="41">
        <v>0.875000000000004</v>
      </c>
      <c r="D31" s="123">
        <v>11</v>
      </c>
      <c r="E31" s="42">
        <f t="shared" si="1"/>
        <v>7.746478873239437</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114</v>
      </c>
      <c r="P31" s="124">
        <v>122</v>
      </c>
      <c r="Q31" s="124">
        <v>52330706</v>
      </c>
      <c r="R31" s="47">
        <f t="shared" si="4"/>
        <v>5342</v>
      </c>
      <c r="S31" s="48">
        <f t="shared" si="5"/>
        <v>128.208</v>
      </c>
      <c r="T31" s="48">
        <f t="shared" si="6"/>
        <v>5.3419999999999996</v>
      </c>
      <c r="U31" s="125">
        <v>2.6</v>
      </c>
      <c r="V31" s="125">
        <f t="shared" si="7"/>
        <v>2.6</v>
      </c>
      <c r="W31" s="126" t="s">
        <v>144</v>
      </c>
      <c r="X31" s="128">
        <v>1046</v>
      </c>
      <c r="Y31" s="128">
        <v>0</v>
      </c>
      <c r="Z31" s="128">
        <v>1187</v>
      </c>
      <c r="AA31" s="128">
        <v>0</v>
      </c>
      <c r="AB31" s="128">
        <v>1188</v>
      </c>
      <c r="AC31" s="49" t="s">
        <v>90</v>
      </c>
      <c r="AD31" s="49" t="s">
        <v>90</v>
      </c>
      <c r="AE31" s="49" t="s">
        <v>90</v>
      </c>
      <c r="AF31" s="127" t="s">
        <v>90</v>
      </c>
      <c r="AG31" s="127">
        <v>40484268</v>
      </c>
      <c r="AH31" s="50">
        <f t="shared" si="9"/>
        <v>1116</v>
      </c>
      <c r="AI31" s="51">
        <f t="shared" si="8"/>
        <v>208.91052040434295</v>
      </c>
      <c r="AJ31" s="108">
        <v>1</v>
      </c>
      <c r="AK31" s="108">
        <v>0</v>
      </c>
      <c r="AL31" s="108">
        <v>1</v>
      </c>
      <c r="AM31" s="108">
        <v>0</v>
      </c>
      <c r="AN31" s="108">
        <v>1</v>
      </c>
      <c r="AO31" s="108">
        <v>0</v>
      </c>
      <c r="AP31" s="110">
        <v>9230876</v>
      </c>
      <c r="AQ31" s="128">
        <f t="shared" si="0"/>
        <v>0</v>
      </c>
      <c r="AR31" s="52"/>
      <c r="AS31" s="53" t="s">
        <v>113</v>
      </c>
      <c r="AV31" s="60" t="s">
        <v>29</v>
      </c>
      <c r="AW31" s="60" t="s">
        <v>74</v>
      </c>
      <c r="AY31" s="111"/>
    </row>
    <row r="32" spans="1:51" x14ac:dyDescent="0.25">
      <c r="B32" s="41">
        <v>2.875</v>
      </c>
      <c r="C32" s="41">
        <v>0.91666666666667096</v>
      </c>
      <c r="D32" s="123">
        <v>20</v>
      </c>
      <c r="E32" s="42">
        <f t="shared" si="1"/>
        <v>14.084507042253522</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105</v>
      </c>
      <c r="P32" s="124">
        <v>102</v>
      </c>
      <c r="Q32" s="124">
        <v>52335325</v>
      </c>
      <c r="R32" s="47">
        <f t="shared" si="4"/>
        <v>4619</v>
      </c>
      <c r="S32" s="48">
        <f t="shared" si="5"/>
        <v>110.85599999999999</v>
      </c>
      <c r="T32" s="48">
        <f t="shared" si="6"/>
        <v>4.6189999999999998</v>
      </c>
      <c r="U32" s="125">
        <v>2.4</v>
      </c>
      <c r="V32" s="125">
        <f t="shared" si="7"/>
        <v>2.4</v>
      </c>
      <c r="W32" s="126" t="s">
        <v>144</v>
      </c>
      <c r="X32" s="128">
        <v>983</v>
      </c>
      <c r="Y32" s="128">
        <v>0</v>
      </c>
      <c r="Z32" s="128">
        <v>1128</v>
      </c>
      <c r="AA32" s="128">
        <v>0</v>
      </c>
      <c r="AB32" s="128">
        <v>1128</v>
      </c>
      <c r="AC32" s="49" t="s">
        <v>90</v>
      </c>
      <c r="AD32" s="49" t="s">
        <v>90</v>
      </c>
      <c r="AE32" s="49" t="s">
        <v>90</v>
      </c>
      <c r="AF32" s="127" t="s">
        <v>90</v>
      </c>
      <c r="AG32" s="127">
        <v>40485212</v>
      </c>
      <c r="AH32" s="50">
        <f t="shared" si="9"/>
        <v>944</v>
      </c>
      <c r="AI32" s="51">
        <f t="shared" si="8"/>
        <v>204.37324096124703</v>
      </c>
      <c r="AJ32" s="108">
        <v>1</v>
      </c>
      <c r="AK32" s="108">
        <v>0</v>
      </c>
      <c r="AL32" s="108">
        <v>1</v>
      </c>
      <c r="AM32" s="108">
        <v>0</v>
      </c>
      <c r="AN32" s="108">
        <v>1</v>
      </c>
      <c r="AO32" s="108">
        <v>0</v>
      </c>
      <c r="AP32" s="110">
        <v>9230876</v>
      </c>
      <c r="AQ32" s="128">
        <f t="shared" si="0"/>
        <v>0</v>
      </c>
      <c r="AR32" s="54">
        <v>1.07</v>
      </c>
      <c r="AS32" s="53" t="s">
        <v>113</v>
      </c>
      <c r="AV32" s="61">
        <v>1</v>
      </c>
      <c r="AW32" s="61">
        <f>IFERROR(AV32*VLOOKUP(AV31,AV24:AW28,2,FALSE)/VLOOKUP(AW31,AV24:AW28,2,FALSE),"Enter Unit and Value")</f>
        <v>1.4189189189189189</v>
      </c>
      <c r="AY32" s="111"/>
    </row>
    <row r="33" spans="1:16384" x14ac:dyDescent="0.25">
      <c r="B33" s="41">
        <v>2.9166666666666701</v>
      </c>
      <c r="C33" s="41">
        <v>0.95833333333333803</v>
      </c>
      <c r="D33" s="123">
        <v>25</v>
      </c>
      <c r="E33" s="42">
        <f t="shared" si="1"/>
        <v>17.605633802816904</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129</v>
      </c>
      <c r="P33" s="124">
        <v>84</v>
      </c>
      <c r="Q33" s="124">
        <v>52339129</v>
      </c>
      <c r="R33" s="47">
        <f t="shared" si="4"/>
        <v>3804</v>
      </c>
      <c r="S33" s="48">
        <f t="shared" si="5"/>
        <v>91.296000000000006</v>
      </c>
      <c r="T33" s="48">
        <f t="shared" si="6"/>
        <v>3.8039999999999998</v>
      </c>
      <c r="U33" s="125">
        <v>4</v>
      </c>
      <c r="V33" s="125">
        <f t="shared" si="7"/>
        <v>4</v>
      </c>
      <c r="W33" s="126" t="s">
        <v>144</v>
      </c>
      <c r="X33" s="128">
        <v>0</v>
      </c>
      <c r="Y33" s="128">
        <v>0</v>
      </c>
      <c r="Z33" s="128">
        <v>968</v>
      </c>
      <c r="AA33" s="128">
        <v>0</v>
      </c>
      <c r="AB33" s="128">
        <v>998</v>
      </c>
      <c r="AC33" s="49" t="s">
        <v>90</v>
      </c>
      <c r="AD33" s="49" t="s">
        <v>90</v>
      </c>
      <c r="AE33" s="49" t="s">
        <v>90</v>
      </c>
      <c r="AF33" s="127" t="s">
        <v>90</v>
      </c>
      <c r="AG33" s="127">
        <v>40485792</v>
      </c>
      <c r="AH33" s="50">
        <f t="shared" si="9"/>
        <v>580</v>
      </c>
      <c r="AI33" s="51">
        <f t="shared" si="8"/>
        <v>152.47108307045215</v>
      </c>
      <c r="AJ33" s="108">
        <v>0</v>
      </c>
      <c r="AK33" s="108">
        <v>0</v>
      </c>
      <c r="AL33" s="108">
        <v>1</v>
      </c>
      <c r="AM33" s="108">
        <v>0</v>
      </c>
      <c r="AN33" s="108">
        <v>1</v>
      </c>
      <c r="AO33" s="108">
        <v>0.3</v>
      </c>
      <c r="AP33" s="110">
        <v>9232659</v>
      </c>
      <c r="AQ33" s="128">
        <f t="shared" si="0"/>
        <v>1783</v>
      </c>
      <c r="AR33" s="52"/>
      <c r="AS33" s="53" t="s">
        <v>113</v>
      </c>
      <c r="AY33" s="111"/>
    </row>
    <row r="34" spans="1:16384" x14ac:dyDescent="0.25">
      <c r="B34" s="41">
        <v>2.9583333333333299</v>
      </c>
      <c r="C34" s="41">
        <v>1</v>
      </c>
      <c r="D34" s="123">
        <v>29</v>
      </c>
      <c r="E34" s="42">
        <f t="shared" si="1"/>
        <v>20.422535211267608</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111</v>
      </c>
      <c r="P34" s="124">
        <v>67</v>
      </c>
      <c r="Q34" s="124">
        <v>52341964</v>
      </c>
      <c r="R34" s="47">
        <f t="shared" si="4"/>
        <v>2835</v>
      </c>
      <c r="S34" s="48">
        <f t="shared" si="5"/>
        <v>68.040000000000006</v>
      </c>
      <c r="T34" s="48">
        <f t="shared" si="6"/>
        <v>2.835</v>
      </c>
      <c r="U34" s="125">
        <v>5.9</v>
      </c>
      <c r="V34" s="125">
        <f t="shared" si="7"/>
        <v>5.9</v>
      </c>
      <c r="W34" s="126" t="s">
        <v>210</v>
      </c>
      <c r="X34" s="128">
        <v>0</v>
      </c>
      <c r="Y34" s="128">
        <v>0</v>
      </c>
      <c r="Z34" s="128">
        <v>0</v>
      </c>
      <c r="AA34" s="128">
        <v>0</v>
      </c>
      <c r="AB34" s="128">
        <v>1038</v>
      </c>
      <c r="AC34" s="49" t="s">
        <v>90</v>
      </c>
      <c r="AD34" s="49" t="s">
        <v>90</v>
      </c>
      <c r="AE34" s="49" t="s">
        <v>90</v>
      </c>
      <c r="AF34" s="127" t="s">
        <v>90</v>
      </c>
      <c r="AG34" s="127">
        <v>40486156</v>
      </c>
      <c r="AH34" s="50">
        <f t="shared" si="9"/>
        <v>364</v>
      </c>
      <c r="AI34" s="51">
        <f t="shared" si="8"/>
        <v>128.39506172839506</v>
      </c>
      <c r="AJ34" s="108">
        <v>0</v>
      </c>
      <c r="AK34" s="108">
        <v>0</v>
      </c>
      <c r="AL34" s="108">
        <v>0</v>
      </c>
      <c r="AM34" s="108">
        <v>0</v>
      </c>
      <c r="AN34" s="108">
        <v>1</v>
      </c>
      <c r="AO34" s="108">
        <v>0.3</v>
      </c>
      <c r="AP34" s="110">
        <v>9234180</v>
      </c>
      <c r="AQ34" s="128">
        <f t="shared" si="0"/>
        <v>1521</v>
      </c>
      <c r="AR34" s="52"/>
      <c r="AS34" s="53" t="s">
        <v>113</v>
      </c>
      <c r="AV34" s="57" t="s">
        <v>119</v>
      </c>
      <c r="AW34" s="63" t="s">
        <v>30</v>
      </c>
      <c r="AY34" s="111"/>
    </row>
    <row r="35" spans="1:16384" x14ac:dyDescent="0.25">
      <c r="B35" s="102"/>
      <c r="C35" s="103"/>
      <c r="D35" s="102"/>
      <c r="E35" s="105"/>
      <c r="F35" s="105"/>
      <c r="G35" s="106"/>
      <c r="H35" s="104"/>
      <c r="I35" s="105"/>
      <c r="J35" s="105"/>
      <c r="K35" s="106"/>
      <c r="L35" s="371" t="s">
        <v>120</v>
      </c>
      <c r="M35" s="372"/>
      <c r="N35" s="373"/>
      <c r="O35" s="64"/>
      <c r="P35" s="64"/>
      <c r="Q35" s="65"/>
      <c r="R35" s="66">
        <f>SUM(R11:R34)</f>
        <v>121190</v>
      </c>
      <c r="S35" s="67">
        <f>AVERAGE(S11:S34)</f>
        <v>121.19</v>
      </c>
      <c r="T35" s="67">
        <f>SUM(T11:T34)</f>
        <v>121.19</v>
      </c>
      <c r="U35" s="104"/>
      <c r="V35" s="104"/>
      <c r="W35" s="58"/>
      <c r="X35" s="96"/>
      <c r="Y35" s="97"/>
      <c r="Z35" s="97"/>
      <c r="AA35" s="97"/>
      <c r="AB35" s="98"/>
      <c r="AC35" s="96"/>
      <c r="AD35" s="97"/>
      <c r="AE35" s="98"/>
      <c r="AF35" s="99"/>
      <c r="AG35" s="68"/>
      <c r="AH35" s="69">
        <f>SUM(AH11:AH34)</f>
        <v>25096</v>
      </c>
      <c r="AI35" s="70">
        <f>$AH$35/$T35</f>
        <v>207.07979206205133</v>
      </c>
      <c r="AJ35" s="99"/>
      <c r="AK35" s="100"/>
      <c r="AL35" s="100"/>
      <c r="AM35" s="100"/>
      <c r="AN35" s="101"/>
      <c r="AO35" s="71"/>
      <c r="AP35" s="2">
        <f>'SEPT 18'!AP59:AP59</f>
        <v>0</v>
      </c>
      <c r="AQ35" s="73">
        <f>SUM(AQ11:AQ34)</f>
        <v>7888</v>
      </c>
      <c r="AR35" s="74">
        <f>AVERAGE(AR11:AR34)</f>
        <v>1.2433333333333334</v>
      </c>
      <c r="AS35" s="71"/>
      <c r="AV35" s="75" t="s">
        <v>30</v>
      </c>
      <c r="AW35" s="75">
        <v>1</v>
      </c>
      <c r="AY35" s="111"/>
    </row>
    <row r="36" spans="1:16384"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1:16384"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1:16384"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1:16384"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1:16384" x14ac:dyDescent="0.25">
      <c r="A40" s="262"/>
      <c r="B40" s="85" t="s">
        <v>223</v>
      </c>
      <c r="C40" s="116"/>
      <c r="D40" s="116"/>
      <c r="E40" s="116"/>
      <c r="F40" s="116"/>
      <c r="G40" s="116"/>
      <c r="H40" s="116"/>
      <c r="I40" s="85"/>
      <c r="J40" s="116"/>
      <c r="K40" s="116"/>
      <c r="L40" s="116"/>
      <c r="M40" s="85"/>
      <c r="N40" s="116"/>
      <c r="O40" s="116"/>
      <c r="P40" s="116"/>
      <c r="Q40" s="85"/>
      <c r="R40" s="116"/>
      <c r="S40" s="116"/>
      <c r="T40" s="116"/>
      <c r="U40" s="85"/>
      <c r="V40" s="116"/>
      <c r="W40" s="116"/>
      <c r="X40" s="116"/>
      <c r="Y40" s="85"/>
      <c r="Z40" s="116"/>
      <c r="AA40" s="116"/>
      <c r="AB40" s="116"/>
      <c r="AC40" s="85"/>
      <c r="AD40" s="116"/>
      <c r="AE40" s="116"/>
      <c r="AF40" s="116"/>
      <c r="AG40" s="85"/>
      <c r="AH40" s="116"/>
      <c r="AI40" s="116"/>
      <c r="AJ40" s="116"/>
      <c r="AK40" s="85"/>
      <c r="AL40" s="116"/>
      <c r="AM40" s="116"/>
      <c r="AN40" s="116"/>
      <c r="AO40" s="85"/>
      <c r="AP40" s="116"/>
      <c r="AQ40" s="116"/>
      <c r="AR40" s="116"/>
      <c r="AS40" s="85"/>
      <c r="AT40" s="116"/>
      <c r="AU40" s="116"/>
      <c r="AV40" s="116"/>
      <c r="AW40" s="85" t="s">
        <v>141</v>
      </c>
      <c r="AX40" s="116"/>
      <c r="AY40" s="116"/>
      <c r="AZ40" s="116"/>
      <c r="BA40" s="85" t="s">
        <v>141</v>
      </c>
      <c r="BB40" s="116"/>
      <c r="BC40" s="116"/>
      <c r="BD40" s="116"/>
      <c r="BE40" s="85" t="s">
        <v>141</v>
      </c>
      <c r="BF40" s="116"/>
      <c r="BG40" s="116"/>
      <c r="BH40" s="116"/>
      <c r="BI40" s="85" t="s">
        <v>141</v>
      </c>
      <c r="BJ40" s="116"/>
      <c r="BK40" s="116"/>
      <c r="BL40" s="116"/>
      <c r="BM40" s="85" t="s">
        <v>141</v>
      </c>
      <c r="BN40" s="116"/>
      <c r="BO40" s="116"/>
      <c r="BP40" s="116"/>
      <c r="BQ40" s="85" t="s">
        <v>141</v>
      </c>
      <c r="BR40" s="116"/>
      <c r="BS40" s="116"/>
      <c r="BT40" s="116"/>
      <c r="BU40" s="85" t="s">
        <v>141</v>
      </c>
      <c r="BV40" s="116"/>
      <c r="BW40" s="116"/>
      <c r="BX40" s="116"/>
      <c r="BY40" s="85" t="s">
        <v>141</v>
      </c>
      <c r="BZ40" s="116"/>
      <c r="CA40" s="116"/>
      <c r="CB40" s="116"/>
      <c r="CC40" s="85" t="s">
        <v>141</v>
      </c>
      <c r="CD40" s="116"/>
      <c r="CE40" s="116"/>
      <c r="CF40" s="116"/>
      <c r="CG40" s="85" t="s">
        <v>141</v>
      </c>
      <c r="CH40" s="116"/>
      <c r="CI40" s="116"/>
      <c r="CJ40" s="116"/>
      <c r="CK40" s="85" t="s">
        <v>141</v>
      </c>
      <c r="CL40" s="116"/>
      <c r="CM40" s="116"/>
      <c r="CN40" s="116"/>
      <c r="CO40" s="85" t="s">
        <v>141</v>
      </c>
      <c r="CP40" s="116"/>
      <c r="CQ40" s="116"/>
      <c r="CR40" s="116"/>
      <c r="CS40" s="85" t="s">
        <v>141</v>
      </c>
      <c r="CT40" s="116"/>
      <c r="CU40" s="116"/>
      <c r="CV40" s="116"/>
      <c r="CW40" s="85" t="s">
        <v>141</v>
      </c>
      <c r="CX40" s="116"/>
      <c r="CY40" s="116"/>
      <c r="CZ40" s="116"/>
      <c r="DA40" s="85" t="s">
        <v>141</v>
      </c>
      <c r="DB40" s="116"/>
      <c r="DC40" s="116"/>
      <c r="DD40" s="116"/>
      <c r="DE40" s="85" t="s">
        <v>141</v>
      </c>
      <c r="DF40" s="116"/>
      <c r="DG40" s="116"/>
      <c r="DH40" s="116"/>
      <c r="DI40" s="85" t="s">
        <v>141</v>
      </c>
      <c r="DJ40" s="116"/>
      <c r="DK40" s="116"/>
      <c r="DL40" s="116"/>
      <c r="DM40" s="85" t="s">
        <v>141</v>
      </c>
      <c r="DN40" s="116"/>
      <c r="DO40" s="116"/>
      <c r="DP40" s="116"/>
      <c r="DQ40" s="85" t="s">
        <v>141</v>
      </c>
      <c r="DR40" s="116"/>
      <c r="DS40" s="116"/>
      <c r="DT40" s="116"/>
      <c r="DU40" s="85" t="s">
        <v>141</v>
      </c>
      <c r="DV40" s="116"/>
      <c r="DW40" s="116"/>
      <c r="DX40" s="116"/>
      <c r="DY40" s="85" t="s">
        <v>141</v>
      </c>
      <c r="DZ40" s="116"/>
      <c r="EA40" s="116"/>
      <c r="EB40" s="116"/>
      <c r="EC40" s="85" t="s">
        <v>141</v>
      </c>
      <c r="ED40" s="116"/>
      <c r="EE40" s="116"/>
      <c r="EF40" s="116"/>
      <c r="EG40" s="85" t="s">
        <v>141</v>
      </c>
      <c r="EH40" s="116"/>
      <c r="EI40" s="116"/>
      <c r="EJ40" s="116"/>
      <c r="EK40" s="85" t="s">
        <v>141</v>
      </c>
      <c r="EL40" s="116"/>
      <c r="EM40" s="116"/>
      <c r="EN40" s="116"/>
      <c r="EO40" s="85" t="s">
        <v>141</v>
      </c>
      <c r="EP40" s="116"/>
      <c r="EQ40" s="116"/>
      <c r="ER40" s="116"/>
      <c r="ES40" s="85" t="s">
        <v>141</v>
      </c>
      <c r="ET40" s="116"/>
      <c r="EU40" s="116"/>
      <c r="EV40" s="116"/>
      <c r="EW40" s="85" t="s">
        <v>141</v>
      </c>
      <c r="EX40" s="116"/>
      <c r="EY40" s="116"/>
      <c r="EZ40" s="116"/>
      <c r="FA40" s="85" t="s">
        <v>141</v>
      </c>
      <c r="FB40" s="116"/>
      <c r="FC40" s="116"/>
      <c r="FD40" s="116"/>
      <c r="FE40" s="85" t="s">
        <v>141</v>
      </c>
      <c r="FF40" s="116"/>
      <c r="FG40" s="116"/>
      <c r="FH40" s="116"/>
      <c r="FI40" s="85" t="s">
        <v>141</v>
      </c>
      <c r="FJ40" s="116"/>
      <c r="FK40" s="116"/>
      <c r="FL40" s="116"/>
      <c r="FM40" s="85" t="s">
        <v>141</v>
      </c>
      <c r="FN40" s="116"/>
      <c r="FO40" s="116"/>
      <c r="FP40" s="116"/>
      <c r="FQ40" s="85" t="s">
        <v>141</v>
      </c>
      <c r="FR40" s="116"/>
      <c r="FS40" s="116"/>
      <c r="FT40" s="116"/>
      <c r="FU40" s="85" t="s">
        <v>141</v>
      </c>
      <c r="FV40" s="116"/>
      <c r="FW40" s="116"/>
      <c r="FX40" s="116"/>
      <c r="FY40" s="85" t="s">
        <v>141</v>
      </c>
      <c r="FZ40" s="116"/>
      <c r="GA40" s="116"/>
      <c r="GB40" s="116"/>
      <c r="GC40" s="85" t="s">
        <v>141</v>
      </c>
      <c r="GD40" s="116"/>
      <c r="GE40" s="116"/>
      <c r="GF40" s="116"/>
      <c r="GG40" s="85" t="s">
        <v>141</v>
      </c>
      <c r="GH40" s="116"/>
      <c r="GI40" s="116"/>
      <c r="GJ40" s="116"/>
      <c r="GK40" s="85" t="s">
        <v>141</v>
      </c>
      <c r="GL40" s="116"/>
      <c r="GM40" s="116"/>
      <c r="GN40" s="116"/>
      <c r="GO40" s="85" t="s">
        <v>141</v>
      </c>
      <c r="GP40" s="116"/>
      <c r="GQ40" s="116"/>
      <c r="GR40" s="116"/>
      <c r="GS40" s="85" t="s">
        <v>141</v>
      </c>
      <c r="GT40" s="116"/>
      <c r="GU40" s="116"/>
      <c r="GV40" s="116"/>
      <c r="GW40" s="85" t="s">
        <v>141</v>
      </c>
      <c r="GX40" s="116"/>
      <c r="GY40" s="116"/>
      <c r="GZ40" s="116"/>
      <c r="HA40" s="85" t="s">
        <v>141</v>
      </c>
      <c r="HB40" s="116"/>
      <c r="HC40" s="116"/>
      <c r="HD40" s="116"/>
      <c r="HE40" s="85" t="s">
        <v>141</v>
      </c>
      <c r="HF40" s="116"/>
      <c r="HG40" s="116"/>
      <c r="HH40" s="116"/>
      <c r="HI40" s="85" t="s">
        <v>141</v>
      </c>
      <c r="HJ40" s="116"/>
      <c r="HK40" s="116"/>
      <c r="HL40" s="116"/>
      <c r="HM40" s="85" t="s">
        <v>141</v>
      </c>
      <c r="HN40" s="116"/>
      <c r="HO40" s="116"/>
      <c r="HP40" s="116"/>
      <c r="HQ40" s="85" t="s">
        <v>141</v>
      </c>
      <c r="HR40" s="116"/>
      <c r="HS40" s="116"/>
      <c r="HT40" s="116"/>
      <c r="HU40" s="85" t="s">
        <v>141</v>
      </c>
      <c r="HV40" s="116"/>
      <c r="HW40" s="116"/>
      <c r="HX40" s="116"/>
      <c r="HY40" s="85" t="s">
        <v>141</v>
      </c>
      <c r="HZ40" s="116"/>
      <c r="IA40" s="116"/>
      <c r="IB40" s="116"/>
      <c r="IC40" s="85" t="s">
        <v>141</v>
      </c>
      <c r="ID40" s="116"/>
      <c r="IE40" s="116"/>
      <c r="IF40" s="116"/>
      <c r="IG40" s="85" t="s">
        <v>141</v>
      </c>
      <c r="IH40" s="116"/>
      <c r="II40" s="116"/>
      <c r="IJ40" s="116"/>
      <c r="IK40" s="85" t="s">
        <v>141</v>
      </c>
      <c r="IL40" s="116"/>
      <c r="IM40" s="116"/>
      <c r="IN40" s="116"/>
      <c r="IO40" s="85" t="s">
        <v>141</v>
      </c>
      <c r="IP40" s="116"/>
      <c r="IQ40" s="116"/>
      <c r="IR40" s="116"/>
      <c r="IS40" s="85" t="s">
        <v>141</v>
      </c>
      <c r="IT40" s="116"/>
      <c r="IU40" s="116"/>
      <c r="IV40" s="116"/>
      <c r="IW40" s="85" t="s">
        <v>141</v>
      </c>
      <c r="IX40" s="116"/>
      <c r="IY40" s="116"/>
      <c r="IZ40" s="116"/>
      <c r="JA40" s="85" t="s">
        <v>141</v>
      </c>
      <c r="JB40" s="116"/>
      <c r="JC40" s="116"/>
      <c r="JD40" s="116"/>
      <c r="JE40" s="85" t="s">
        <v>141</v>
      </c>
      <c r="JF40" s="116"/>
      <c r="JG40" s="116"/>
      <c r="JH40" s="116"/>
      <c r="JI40" s="85" t="s">
        <v>141</v>
      </c>
      <c r="JJ40" s="116"/>
      <c r="JK40" s="116"/>
      <c r="JL40" s="116"/>
      <c r="JM40" s="85" t="s">
        <v>141</v>
      </c>
      <c r="JN40" s="116"/>
      <c r="JO40" s="116"/>
      <c r="JP40" s="116"/>
      <c r="JQ40" s="85" t="s">
        <v>141</v>
      </c>
      <c r="JR40" s="116"/>
      <c r="JS40" s="116"/>
      <c r="JT40" s="116"/>
      <c r="JU40" s="85" t="s">
        <v>141</v>
      </c>
      <c r="JV40" s="116"/>
      <c r="JW40" s="116"/>
      <c r="JX40" s="116"/>
      <c r="JY40" s="85" t="s">
        <v>141</v>
      </c>
      <c r="JZ40" s="116"/>
      <c r="KA40" s="116"/>
      <c r="KB40" s="116"/>
      <c r="KC40" s="85" t="s">
        <v>141</v>
      </c>
      <c r="KD40" s="116"/>
      <c r="KE40" s="116"/>
      <c r="KF40" s="116"/>
      <c r="KG40" s="85" t="s">
        <v>141</v>
      </c>
      <c r="KH40" s="116"/>
      <c r="KI40" s="116"/>
      <c r="KJ40" s="116"/>
      <c r="KK40" s="85" t="s">
        <v>141</v>
      </c>
      <c r="KL40" s="116"/>
      <c r="KM40" s="116"/>
      <c r="KN40" s="116"/>
      <c r="KO40" s="85" t="s">
        <v>141</v>
      </c>
      <c r="KP40" s="116"/>
      <c r="KQ40" s="116"/>
      <c r="KR40" s="116"/>
      <c r="KS40" s="85" t="s">
        <v>141</v>
      </c>
      <c r="KT40" s="116"/>
      <c r="KU40" s="116"/>
      <c r="KV40" s="116"/>
      <c r="KW40" s="85" t="s">
        <v>141</v>
      </c>
      <c r="KX40" s="116"/>
      <c r="KY40" s="116"/>
      <c r="KZ40" s="116"/>
      <c r="LA40" s="85" t="s">
        <v>141</v>
      </c>
      <c r="LB40" s="116"/>
      <c r="LC40" s="116"/>
      <c r="LD40" s="116"/>
      <c r="LE40" s="85" t="s">
        <v>141</v>
      </c>
      <c r="LF40" s="116"/>
      <c r="LG40" s="116"/>
      <c r="LH40" s="116"/>
      <c r="LI40" s="85" t="s">
        <v>141</v>
      </c>
      <c r="LJ40" s="116"/>
      <c r="LK40" s="116"/>
      <c r="LL40" s="116"/>
      <c r="LM40" s="85" t="s">
        <v>141</v>
      </c>
      <c r="LN40" s="116"/>
      <c r="LO40" s="116"/>
      <c r="LP40" s="116"/>
      <c r="LQ40" s="85" t="s">
        <v>141</v>
      </c>
      <c r="LR40" s="116"/>
      <c r="LS40" s="116"/>
      <c r="LT40" s="116"/>
      <c r="LU40" s="85" t="s">
        <v>141</v>
      </c>
      <c r="LV40" s="116"/>
      <c r="LW40" s="116"/>
      <c r="LX40" s="116"/>
      <c r="LY40" s="85" t="s">
        <v>141</v>
      </c>
      <c r="LZ40" s="116"/>
      <c r="MA40" s="116"/>
      <c r="MB40" s="116"/>
      <c r="MC40" s="85" t="s">
        <v>141</v>
      </c>
      <c r="MD40" s="116"/>
      <c r="ME40" s="116"/>
      <c r="MF40" s="116"/>
      <c r="MG40" s="85" t="s">
        <v>141</v>
      </c>
      <c r="MH40" s="116"/>
      <c r="MI40" s="116"/>
      <c r="MJ40" s="116"/>
      <c r="MK40" s="85" t="s">
        <v>141</v>
      </c>
      <c r="ML40" s="116"/>
      <c r="MM40" s="116"/>
      <c r="MN40" s="116"/>
      <c r="MO40" s="85" t="s">
        <v>141</v>
      </c>
      <c r="MP40" s="116"/>
      <c r="MQ40" s="116"/>
      <c r="MR40" s="116"/>
      <c r="MS40" s="85" t="s">
        <v>141</v>
      </c>
      <c r="MT40" s="116"/>
      <c r="MU40" s="116"/>
      <c r="MV40" s="116"/>
      <c r="MW40" s="85" t="s">
        <v>141</v>
      </c>
      <c r="MX40" s="116"/>
      <c r="MY40" s="116"/>
      <c r="MZ40" s="116"/>
      <c r="NA40" s="85" t="s">
        <v>141</v>
      </c>
      <c r="NB40" s="116"/>
      <c r="NC40" s="116"/>
      <c r="ND40" s="116"/>
      <c r="NE40" s="85" t="s">
        <v>141</v>
      </c>
      <c r="NF40" s="116"/>
      <c r="NG40" s="116"/>
      <c r="NH40" s="116"/>
      <c r="NI40" s="85" t="s">
        <v>141</v>
      </c>
      <c r="NJ40" s="116"/>
      <c r="NK40" s="116"/>
      <c r="NL40" s="116"/>
      <c r="NM40" s="85" t="s">
        <v>141</v>
      </c>
      <c r="NN40" s="116"/>
      <c r="NO40" s="116"/>
      <c r="NP40" s="116"/>
      <c r="NQ40" s="85" t="s">
        <v>141</v>
      </c>
      <c r="NR40" s="116"/>
      <c r="NS40" s="116"/>
      <c r="NT40" s="116"/>
      <c r="NU40" s="85" t="s">
        <v>141</v>
      </c>
      <c r="NV40" s="116"/>
      <c r="NW40" s="116"/>
      <c r="NX40" s="116"/>
      <c r="NY40" s="85" t="s">
        <v>141</v>
      </c>
      <c r="NZ40" s="116"/>
      <c r="OA40" s="116"/>
      <c r="OB40" s="116"/>
      <c r="OC40" s="85" t="s">
        <v>141</v>
      </c>
      <c r="OD40" s="116"/>
      <c r="OE40" s="116"/>
      <c r="OF40" s="116"/>
      <c r="OG40" s="85" t="s">
        <v>141</v>
      </c>
      <c r="OH40" s="116"/>
      <c r="OI40" s="116"/>
      <c r="OJ40" s="116"/>
      <c r="OK40" s="85" t="s">
        <v>141</v>
      </c>
      <c r="OL40" s="116"/>
      <c r="OM40" s="116"/>
      <c r="ON40" s="116"/>
      <c r="OO40" s="85" t="s">
        <v>141</v>
      </c>
      <c r="OP40" s="116"/>
      <c r="OQ40" s="116"/>
      <c r="OR40" s="116"/>
      <c r="OS40" s="85" t="s">
        <v>141</v>
      </c>
      <c r="OT40" s="116"/>
      <c r="OU40" s="116"/>
      <c r="OV40" s="116"/>
      <c r="OW40" s="85" t="s">
        <v>141</v>
      </c>
      <c r="OX40" s="116"/>
      <c r="OY40" s="116"/>
      <c r="OZ40" s="116"/>
      <c r="PA40" s="85" t="s">
        <v>141</v>
      </c>
      <c r="PB40" s="116"/>
      <c r="PC40" s="116"/>
      <c r="PD40" s="116"/>
      <c r="PE40" s="85" t="s">
        <v>141</v>
      </c>
      <c r="PF40" s="116"/>
      <c r="PG40" s="116"/>
      <c r="PH40" s="116"/>
      <c r="PI40" s="85" t="s">
        <v>141</v>
      </c>
      <c r="PJ40" s="116"/>
      <c r="PK40" s="116"/>
      <c r="PL40" s="116"/>
      <c r="PM40" s="85" t="s">
        <v>141</v>
      </c>
      <c r="PN40" s="116"/>
      <c r="PO40" s="116"/>
      <c r="PP40" s="116"/>
      <c r="PQ40" s="85" t="s">
        <v>141</v>
      </c>
      <c r="PR40" s="116"/>
      <c r="PS40" s="116"/>
      <c r="PT40" s="116"/>
      <c r="PU40" s="85" t="s">
        <v>141</v>
      </c>
      <c r="PV40" s="116"/>
      <c r="PW40" s="116"/>
      <c r="PX40" s="116"/>
      <c r="PY40" s="85" t="s">
        <v>141</v>
      </c>
      <c r="PZ40" s="116"/>
      <c r="QA40" s="116"/>
      <c r="QB40" s="116"/>
      <c r="QC40" s="85" t="s">
        <v>141</v>
      </c>
      <c r="QD40" s="116"/>
      <c r="QE40" s="116"/>
      <c r="QF40" s="116"/>
      <c r="QG40" s="85" t="s">
        <v>141</v>
      </c>
      <c r="QH40" s="116"/>
      <c r="QI40" s="116"/>
      <c r="QJ40" s="116"/>
      <c r="QK40" s="85" t="s">
        <v>141</v>
      </c>
      <c r="QL40" s="116"/>
      <c r="QM40" s="116"/>
      <c r="QN40" s="116"/>
      <c r="QO40" s="85" t="s">
        <v>141</v>
      </c>
      <c r="QP40" s="116"/>
      <c r="QQ40" s="116"/>
      <c r="QR40" s="116"/>
      <c r="QS40" s="85" t="s">
        <v>141</v>
      </c>
      <c r="QT40" s="116"/>
      <c r="QU40" s="116"/>
      <c r="QV40" s="116"/>
      <c r="QW40" s="85" t="s">
        <v>141</v>
      </c>
      <c r="QX40" s="116"/>
      <c r="QY40" s="116"/>
      <c r="QZ40" s="116"/>
      <c r="RA40" s="85" t="s">
        <v>141</v>
      </c>
      <c r="RB40" s="116"/>
      <c r="RC40" s="116"/>
      <c r="RD40" s="116"/>
      <c r="RE40" s="85" t="s">
        <v>141</v>
      </c>
      <c r="RF40" s="116"/>
      <c r="RG40" s="116"/>
      <c r="RH40" s="116"/>
      <c r="RI40" s="85" t="s">
        <v>141</v>
      </c>
      <c r="RJ40" s="116"/>
      <c r="RK40" s="116"/>
      <c r="RL40" s="116"/>
      <c r="RM40" s="85" t="s">
        <v>141</v>
      </c>
      <c r="RN40" s="116"/>
      <c r="RO40" s="116"/>
      <c r="RP40" s="116"/>
      <c r="RQ40" s="85" t="s">
        <v>141</v>
      </c>
      <c r="RR40" s="116"/>
      <c r="RS40" s="116"/>
      <c r="RT40" s="116"/>
      <c r="RU40" s="85" t="s">
        <v>141</v>
      </c>
      <c r="RV40" s="116"/>
      <c r="RW40" s="116"/>
      <c r="RX40" s="116"/>
      <c r="RY40" s="85" t="s">
        <v>141</v>
      </c>
      <c r="RZ40" s="116"/>
      <c r="SA40" s="116"/>
      <c r="SB40" s="116"/>
      <c r="SC40" s="85" t="s">
        <v>141</v>
      </c>
      <c r="SD40" s="116"/>
      <c r="SE40" s="116"/>
      <c r="SF40" s="116"/>
      <c r="SG40" s="85" t="s">
        <v>141</v>
      </c>
      <c r="SH40" s="116"/>
      <c r="SI40" s="116"/>
      <c r="SJ40" s="116"/>
      <c r="SK40" s="85" t="s">
        <v>141</v>
      </c>
      <c r="SL40" s="116"/>
      <c r="SM40" s="116"/>
      <c r="SN40" s="116"/>
      <c r="SO40" s="85" t="s">
        <v>141</v>
      </c>
      <c r="SP40" s="116"/>
      <c r="SQ40" s="116"/>
      <c r="SR40" s="116"/>
      <c r="SS40" s="85" t="s">
        <v>141</v>
      </c>
      <c r="ST40" s="116"/>
      <c r="SU40" s="116"/>
      <c r="SV40" s="116"/>
      <c r="SW40" s="85" t="s">
        <v>141</v>
      </c>
      <c r="SX40" s="116"/>
      <c r="SY40" s="116"/>
      <c r="SZ40" s="116"/>
      <c r="TA40" s="85" t="s">
        <v>141</v>
      </c>
      <c r="TB40" s="116"/>
      <c r="TC40" s="116"/>
      <c r="TD40" s="116"/>
      <c r="TE40" s="85" t="s">
        <v>141</v>
      </c>
      <c r="TF40" s="116"/>
      <c r="TG40" s="116"/>
      <c r="TH40" s="116"/>
      <c r="TI40" s="85" t="s">
        <v>141</v>
      </c>
      <c r="TJ40" s="116"/>
      <c r="TK40" s="116"/>
      <c r="TL40" s="116"/>
      <c r="TM40" s="85" t="s">
        <v>141</v>
      </c>
      <c r="TN40" s="116"/>
      <c r="TO40" s="116"/>
      <c r="TP40" s="116"/>
      <c r="TQ40" s="85" t="s">
        <v>141</v>
      </c>
      <c r="TR40" s="116"/>
      <c r="TS40" s="116"/>
      <c r="TT40" s="116"/>
      <c r="TU40" s="85" t="s">
        <v>141</v>
      </c>
      <c r="TV40" s="116"/>
      <c r="TW40" s="116"/>
      <c r="TX40" s="116"/>
      <c r="TY40" s="85" t="s">
        <v>141</v>
      </c>
      <c r="TZ40" s="116"/>
      <c r="UA40" s="116"/>
      <c r="UB40" s="116"/>
      <c r="UC40" s="85" t="s">
        <v>141</v>
      </c>
      <c r="UD40" s="116"/>
      <c r="UE40" s="116"/>
      <c r="UF40" s="116"/>
      <c r="UG40" s="85" t="s">
        <v>141</v>
      </c>
      <c r="UH40" s="116"/>
      <c r="UI40" s="116"/>
      <c r="UJ40" s="116"/>
      <c r="UK40" s="85" t="s">
        <v>141</v>
      </c>
      <c r="UL40" s="116"/>
      <c r="UM40" s="116"/>
      <c r="UN40" s="116"/>
      <c r="UO40" s="85" t="s">
        <v>141</v>
      </c>
      <c r="UP40" s="116"/>
      <c r="UQ40" s="116"/>
      <c r="UR40" s="116"/>
      <c r="US40" s="85" t="s">
        <v>141</v>
      </c>
      <c r="UT40" s="116"/>
      <c r="UU40" s="116"/>
      <c r="UV40" s="116"/>
      <c r="UW40" s="85" t="s">
        <v>141</v>
      </c>
      <c r="UX40" s="116"/>
      <c r="UY40" s="116"/>
      <c r="UZ40" s="116"/>
      <c r="VA40" s="85" t="s">
        <v>141</v>
      </c>
      <c r="VB40" s="116"/>
      <c r="VC40" s="116"/>
      <c r="VD40" s="116"/>
      <c r="VE40" s="85" t="s">
        <v>141</v>
      </c>
      <c r="VF40" s="116"/>
      <c r="VG40" s="116"/>
      <c r="VH40" s="116"/>
      <c r="VI40" s="85" t="s">
        <v>141</v>
      </c>
      <c r="VJ40" s="116"/>
      <c r="VK40" s="116"/>
      <c r="VL40" s="116"/>
      <c r="VM40" s="85" t="s">
        <v>141</v>
      </c>
      <c r="VN40" s="116"/>
      <c r="VO40" s="116"/>
      <c r="VP40" s="116"/>
      <c r="VQ40" s="85" t="s">
        <v>141</v>
      </c>
      <c r="VR40" s="116"/>
      <c r="VS40" s="116"/>
      <c r="VT40" s="116"/>
      <c r="VU40" s="85" t="s">
        <v>141</v>
      </c>
      <c r="VV40" s="116"/>
      <c r="VW40" s="116"/>
      <c r="VX40" s="116"/>
      <c r="VY40" s="85" t="s">
        <v>141</v>
      </c>
      <c r="VZ40" s="116"/>
      <c r="WA40" s="116"/>
      <c r="WB40" s="116"/>
      <c r="WC40" s="85" t="s">
        <v>141</v>
      </c>
      <c r="WD40" s="116"/>
      <c r="WE40" s="116"/>
      <c r="WF40" s="116"/>
      <c r="WG40" s="85" t="s">
        <v>141</v>
      </c>
      <c r="WH40" s="116"/>
      <c r="WI40" s="116"/>
      <c r="WJ40" s="116"/>
      <c r="WK40" s="85" t="s">
        <v>141</v>
      </c>
      <c r="WL40" s="116"/>
      <c r="WM40" s="116"/>
      <c r="WN40" s="116"/>
      <c r="WO40" s="85" t="s">
        <v>141</v>
      </c>
      <c r="WP40" s="116"/>
      <c r="WQ40" s="116"/>
      <c r="WR40" s="116"/>
      <c r="WS40" s="85" t="s">
        <v>141</v>
      </c>
      <c r="WT40" s="116"/>
      <c r="WU40" s="116"/>
      <c r="WV40" s="116"/>
      <c r="WW40" s="85" t="s">
        <v>141</v>
      </c>
      <c r="WX40" s="116"/>
      <c r="WY40" s="116"/>
      <c r="WZ40" s="116"/>
      <c r="XA40" s="85" t="s">
        <v>141</v>
      </c>
      <c r="XB40" s="116"/>
      <c r="XC40" s="116"/>
      <c r="XD40" s="116"/>
      <c r="XE40" s="85" t="s">
        <v>141</v>
      </c>
      <c r="XF40" s="116"/>
      <c r="XG40" s="116"/>
      <c r="XH40" s="116"/>
      <c r="XI40" s="85" t="s">
        <v>141</v>
      </c>
      <c r="XJ40" s="116"/>
      <c r="XK40" s="116"/>
      <c r="XL40" s="116"/>
      <c r="XM40" s="85" t="s">
        <v>141</v>
      </c>
      <c r="XN40" s="116"/>
      <c r="XO40" s="116"/>
      <c r="XP40" s="116"/>
      <c r="XQ40" s="85" t="s">
        <v>141</v>
      </c>
      <c r="XR40" s="116"/>
      <c r="XS40" s="116"/>
      <c r="XT40" s="116"/>
      <c r="XU40" s="85" t="s">
        <v>141</v>
      </c>
      <c r="XV40" s="116"/>
      <c r="XW40" s="116"/>
      <c r="XX40" s="116"/>
      <c r="XY40" s="85" t="s">
        <v>141</v>
      </c>
      <c r="XZ40" s="116"/>
      <c r="YA40" s="116"/>
      <c r="YB40" s="116"/>
      <c r="YC40" s="85" t="s">
        <v>141</v>
      </c>
      <c r="YD40" s="116"/>
      <c r="YE40" s="116"/>
      <c r="YF40" s="116"/>
      <c r="YG40" s="85" t="s">
        <v>141</v>
      </c>
      <c r="YH40" s="116"/>
      <c r="YI40" s="116"/>
      <c r="YJ40" s="116"/>
      <c r="YK40" s="85" t="s">
        <v>141</v>
      </c>
      <c r="YL40" s="116"/>
      <c r="YM40" s="116"/>
      <c r="YN40" s="116"/>
      <c r="YO40" s="85" t="s">
        <v>141</v>
      </c>
      <c r="YP40" s="116"/>
      <c r="YQ40" s="116"/>
      <c r="YR40" s="116"/>
      <c r="YS40" s="85" t="s">
        <v>141</v>
      </c>
      <c r="YT40" s="116"/>
      <c r="YU40" s="116"/>
      <c r="YV40" s="116"/>
      <c r="YW40" s="85" t="s">
        <v>141</v>
      </c>
      <c r="YX40" s="116"/>
      <c r="YY40" s="116"/>
      <c r="YZ40" s="116"/>
      <c r="ZA40" s="85" t="s">
        <v>141</v>
      </c>
      <c r="ZB40" s="116"/>
      <c r="ZC40" s="116"/>
      <c r="ZD40" s="116"/>
      <c r="ZE40" s="85" t="s">
        <v>141</v>
      </c>
      <c r="ZF40" s="116"/>
      <c r="ZG40" s="116"/>
      <c r="ZH40" s="116"/>
      <c r="ZI40" s="85" t="s">
        <v>141</v>
      </c>
      <c r="ZJ40" s="116"/>
      <c r="ZK40" s="116"/>
      <c r="ZL40" s="116"/>
      <c r="ZM40" s="85" t="s">
        <v>141</v>
      </c>
      <c r="ZN40" s="116"/>
      <c r="ZO40" s="116"/>
      <c r="ZP40" s="116"/>
      <c r="ZQ40" s="85" t="s">
        <v>141</v>
      </c>
      <c r="ZR40" s="116"/>
      <c r="ZS40" s="116"/>
      <c r="ZT40" s="116"/>
      <c r="ZU40" s="85" t="s">
        <v>141</v>
      </c>
      <c r="ZV40" s="116"/>
      <c r="ZW40" s="116"/>
      <c r="ZX40" s="116"/>
      <c r="ZY40" s="85" t="s">
        <v>141</v>
      </c>
      <c r="ZZ40" s="116"/>
      <c r="AAA40" s="116"/>
      <c r="AAB40" s="116"/>
      <c r="AAC40" s="85" t="s">
        <v>141</v>
      </c>
      <c r="AAD40" s="116"/>
      <c r="AAE40" s="116"/>
      <c r="AAF40" s="116"/>
      <c r="AAG40" s="85" t="s">
        <v>141</v>
      </c>
      <c r="AAH40" s="116"/>
      <c r="AAI40" s="116"/>
      <c r="AAJ40" s="116"/>
      <c r="AAK40" s="85" t="s">
        <v>141</v>
      </c>
      <c r="AAL40" s="116"/>
      <c r="AAM40" s="116"/>
      <c r="AAN40" s="116"/>
      <c r="AAO40" s="85" t="s">
        <v>141</v>
      </c>
      <c r="AAP40" s="116"/>
      <c r="AAQ40" s="116"/>
      <c r="AAR40" s="116"/>
      <c r="AAS40" s="85" t="s">
        <v>141</v>
      </c>
      <c r="AAT40" s="116"/>
      <c r="AAU40" s="116"/>
      <c r="AAV40" s="116"/>
      <c r="AAW40" s="85" t="s">
        <v>141</v>
      </c>
      <c r="AAX40" s="116"/>
      <c r="AAY40" s="116"/>
      <c r="AAZ40" s="116"/>
      <c r="ABA40" s="85" t="s">
        <v>141</v>
      </c>
      <c r="ABB40" s="116"/>
      <c r="ABC40" s="116"/>
      <c r="ABD40" s="116"/>
      <c r="ABE40" s="85" t="s">
        <v>141</v>
      </c>
      <c r="ABF40" s="116"/>
      <c r="ABG40" s="116"/>
      <c r="ABH40" s="116"/>
      <c r="ABI40" s="85" t="s">
        <v>141</v>
      </c>
      <c r="ABJ40" s="116"/>
      <c r="ABK40" s="116"/>
      <c r="ABL40" s="116"/>
      <c r="ABM40" s="85" t="s">
        <v>141</v>
      </c>
      <c r="ABN40" s="116"/>
      <c r="ABO40" s="116"/>
      <c r="ABP40" s="116"/>
      <c r="ABQ40" s="85" t="s">
        <v>141</v>
      </c>
      <c r="ABR40" s="116"/>
      <c r="ABS40" s="116"/>
      <c r="ABT40" s="116"/>
      <c r="ABU40" s="85" t="s">
        <v>141</v>
      </c>
      <c r="ABV40" s="116"/>
      <c r="ABW40" s="116"/>
      <c r="ABX40" s="116"/>
      <c r="ABY40" s="85" t="s">
        <v>141</v>
      </c>
      <c r="ABZ40" s="116"/>
      <c r="ACA40" s="116"/>
      <c r="ACB40" s="116"/>
      <c r="ACC40" s="85" t="s">
        <v>141</v>
      </c>
      <c r="ACD40" s="116"/>
      <c r="ACE40" s="116"/>
      <c r="ACF40" s="116"/>
      <c r="ACG40" s="85" t="s">
        <v>141</v>
      </c>
      <c r="ACH40" s="116"/>
      <c r="ACI40" s="116"/>
      <c r="ACJ40" s="116"/>
      <c r="ACK40" s="85" t="s">
        <v>141</v>
      </c>
      <c r="ACL40" s="116"/>
      <c r="ACM40" s="116"/>
      <c r="ACN40" s="116"/>
      <c r="ACO40" s="85" t="s">
        <v>141</v>
      </c>
      <c r="ACP40" s="116"/>
      <c r="ACQ40" s="116"/>
      <c r="ACR40" s="116"/>
      <c r="ACS40" s="85" t="s">
        <v>141</v>
      </c>
      <c r="ACT40" s="116"/>
      <c r="ACU40" s="116"/>
      <c r="ACV40" s="116"/>
      <c r="ACW40" s="85" t="s">
        <v>141</v>
      </c>
      <c r="ACX40" s="116"/>
      <c r="ACY40" s="116"/>
      <c r="ACZ40" s="116"/>
      <c r="ADA40" s="85" t="s">
        <v>141</v>
      </c>
      <c r="ADB40" s="116"/>
      <c r="ADC40" s="116"/>
      <c r="ADD40" s="116"/>
      <c r="ADE40" s="85" t="s">
        <v>141</v>
      </c>
      <c r="ADF40" s="116"/>
      <c r="ADG40" s="116"/>
      <c r="ADH40" s="116"/>
      <c r="ADI40" s="85" t="s">
        <v>141</v>
      </c>
      <c r="ADJ40" s="116"/>
      <c r="ADK40" s="116"/>
      <c r="ADL40" s="116"/>
      <c r="ADM40" s="85" t="s">
        <v>141</v>
      </c>
      <c r="ADN40" s="116"/>
      <c r="ADO40" s="116"/>
      <c r="ADP40" s="116"/>
      <c r="ADQ40" s="85" t="s">
        <v>141</v>
      </c>
      <c r="ADR40" s="116"/>
      <c r="ADS40" s="116"/>
      <c r="ADT40" s="116"/>
      <c r="ADU40" s="85" t="s">
        <v>141</v>
      </c>
      <c r="ADV40" s="116"/>
      <c r="ADW40" s="116"/>
      <c r="ADX40" s="116"/>
      <c r="ADY40" s="85" t="s">
        <v>141</v>
      </c>
      <c r="ADZ40" s="116"/>
      <c r="AEA40" s="116"/>
      <c r="AEB40" s="116"/>
      <c r="AEC40" s="85" t="s">
        <v>141</v>
      </c>
      <c r="AED40" s="116"/>
      <c r="AEE40" s="116"/>
      <c r="AEF40" s="116"/>
      <c r="AEG40" s="85" t="s">
        <v>141</v>
      </c>
      <c r="AEH40" s="116"/>
      <c r="AEI40" s="116"/>
      <c r="AEJ40" s="116"/>
      <c r="AEK40" s="85" t="s">
        <v>141</v>
      </c>
      <c r="AEL40" s="116"/>
      <c r="AEM40" s="116"/>
      <c r="AEN40" s="116"/>
      <c r="AEO40" s="85" t="s">
        <v>141</v>
      </c>
      <c r="AEP40" s="116"/>
      <c r="AEQ40" s="116"/>
      <c r="AER40" s="116"/>
      <c r="AES40" s="85" t="s">
        <v>141</v>
      </c>
      <c r="AET40" s="116"/>
      <c r="AEU40" s="116"/>
      <c r="AEV40" s="116"/>
      <c r="AEW40" s="85" t="s">
        <v>141</v>
      </c>
      <c r="AEX40" s="116"/>
      <c r="AEY40" s="116"/>
      <c r="AEZ40" s="116"/>
      <c r="AFA40" s="85" t="s">
        <v>141</v>
      </c>
      <c r="AFB40" s="116"/>
      <c r="AFC40" s="116"/>
      <c r="AFD40" s="116"/>
      <c r="AFE40" s="85" t="s">
        <v>141</v>
      </c>
      <c r="AFF40" s="116"/>
      <c r="AFG40" s="116"/>
      <c r="AFH40" s="116"/>
      <c r="AFI40" s="85" t="s">
        <v>141</v>
      </c>
      <c r="AFJ40" s="116"/>
      <c r="AFK40" s="116"/>
      <c r="AFL40" s="116"/>
      <c r="AFM40" s="85" t="s">
        <v>141</v>
      </c>
      <c r="AFN40" s="116"/>
      <c r="AFO40" s="116"/>
      <c r="AFP40" s="116"/>
      <c r="AFQ40" s="85" t="s">
        <v>141</v>
      </c>
      <c r="AFR40" s="116"/>
      <c r="AFS40" s="116"/>
      <c r="AFT40" s="116"/>
      <c r="AFU40" s="85" t="s">
        <v>141</v>
      </c>
      <c r="AFV40" s="116"/>
      <c r="AFW40" s="116"/>
      <c r="AFX40" s="116"/>
      <c r="AFY40" s="85" t="s">
        <v>141</v>
      </c>
      <c r="AFZ40" s="116"/>
      <c r="AGA40" s="116"/>
      <c r="AGB40" s="116"/>
      <c r="AGC40" s="85" t="s">
        <v>141</v>
      </c>
      <c r="AGD40" s="116"/>
      <c r="AGE40" s="116"/>
      <c r="AGF40" s="116"/>
      <c r="AGG40" s="85" t="s">
        <v>141</v>
      </c>
      <c r="AGH40" s="116"/>
      <c r="AGI40" s="116"/>
      <c r="AGJ40" s="116"/>
      <c r="AGK40" s="85" t="s">
        <v>141</v>
      </c>
      <c r="AGL40" s="116"/>
      <c r="AGM40" s="116"/>
      <c r="AGN40" s="116"/>
      <c r="AGO40" s="85" t="s">
        <v>141</v>
      </c>
      <c r="AGP40" s="116"/>
      <c r="AGQ40" s="116"/>
      <c r="AGR40" s="116"/>
      <c r="AGS40" s="85" t="s">
        <v>141</v>
      </c>
      <c r="AGT40" s="116"/>
      <c r="AGU40" s="116"/>
      <c r="AGV40" s="116"/>
      <c r="AGW40" s="85" t="s">
        <v>141</v>
      </c>
      <c r="AGX40" s="116"/>
      <c r="AGY40" s="116"/>
      <c r="AGZ40" s="116"/>
      <c r="AHA40" s="85" t="s">
        <v>141</v>
      </c>
      <c r="AHB40" s="116"/>
      <c r="AHC40" s="116"/>
      <c r="AHD40" s="116"/>
      <c r="AHE40" s="85" t="s">
        <v>141</v>
      </c>
      <c r="AHF40" s="116"/>
      <c r="AHG40" s="116"/>
      <c r="AHH40" s="116"/>
      <c r="AHI40" s="85" t="s">
        <v>141</v>
      </c>
      <c r="AHJ40" s="116"/>
      <c r="AHK40" s="116"/>
      <c r="AHL40" s="116"/>
      <c r="AHM40" s="85" t="s">
        <v>141</v>
      </c>
      <c r="AHN40" s="116"/>
      <c r="AHO40" s="116"/>
      <c r="AHP40" s="116"/>
      <c r="AHQ40" s="85" t="s">
        <v>141</v>
      </c>
      <c r="AHR40" s="116"/>
      <c r="AHS40" s="116"/>
      <c r="AHT40" s="116"/>
      <c r="AHU40" s="85" t="s">
        <v>141</v>
      </c>
      <c r="AHV40" s="116"/>
      <c r="AHW40" s="116"/>
      <c r="AHX40" s="116"/>
      <c r="AHY40" s="85" t="s">
        <v>141</v>
      </c>
      <c r="AHZ40" s="116"/>
      <c r="AIA40" s="116"/>
      <c r="AIB40" s="116"/>
      <c r="AIC40" s="85" t="s">
        <v>141</v>
      </c>
      <c r="AID40" s="116"/>
      <c r="AIE40" s="116"/>
      <c r="AIF40" s="116"/>
      <c r="AIG40" s="85" t="s">
        <v>141</v>
      </c>
      <c r="AIH40" s="116"/>
      <c r="AII40" s="116"/>
      <c r="AIJ40" s="116"/>
      <c r="AIK40" s="85" t="s">
        <v>141</v>
      </c>
      <c r="AIL40" s="116"/>
      <c r="AIM40" s="116"/>
      <c r="AIN40" s="116"/>
      <c r="AIO40" s="85" t="s">
        <v>141</v>
      </c>
      <c r="AIP40" s="116"/>
      <c r="AIQ40" s="116"/>
      <c r="AIR40" s="116"/>
      <c r="AIS40" s="85" t="s">
        <v>141</v>
      </c>
      <c r="AIT40" s="116"/>
      <c r="AIU40" s="116"/>
      <c r="AIV40" s="116"/>
      <c r="AIW40" s="85" t="s">
        <v>141</v>
      </c>
      <c r="AIX40" s="116"/>
      <c r="AIY40" s="116"/>
      <c r="AIZ40" s="116"/>
      <c r="AJA40" s="85" t="s">
        <v>141</v>
      </c>
      <c r="AJB40" s="116"/>
      <c r="AJC40" s="116"/>
      <c r="AJD40" s="116"/>
      <c r="AJE40" s="85" t="s">
        <v>141</v>
      </c>
      <c r="AJF40" s="116"/>
      <c r="AJG40" s="116"/>
      <c r="AJH40" s="116"/>
      <c r="AJI40" s="85" t="s">
        <v>141</v>
      </c>
      <c r="AJJ40" s="116"/>
      <c r="AJK40" s="116"/>
      <c r="AJL40" s="116"/>
      <c r="AJM40" s="85" t="s">
        <v>141</v>
      </c>
      <c r="AJN40" s="116"/>
      <c r="AJO40" s="116"/>
      <c r="AJP40" s="116"/>
      <c r="AJQ40" s="85" t="s">
        <v>141</v>
      </c>
      <c r="AJR40" s="116"/>
      <c r="AJS40" s="116"/>
      <c r="AJT40" s="116"/>
      <c r="AJU40" s="85" t="s">
        <v>141</v>
      </c>
      <c r="AJV40" s="116"/>
      <c r="AJW40" s="116"/>
      <c r="AJX40" s="116"/>
      <c r="AJY40" s="85" t="s">
        <v>141</v>
      </c>
      <c r="AJZ40" s="116"/>
      <c r="AKA40" s="116"/>
      <c r="AKB40" s="116"/>
      <c r="AKC40" s="85" t="s">
        <v>141</v>
      </c>
      <c r="AKD40" s="116"/>
      <c r="AKE40" s="116"/>
      <c r="AKF40" s="116"/>
      <c r="AKG40" s="85" t="s">
        <v>141</v>
      </c>
      <c r="AKH40" s="116"/>
      <c r="AKI40" s="116"/>
      <c r="AKJ40" s="116"/>
      <c r="AKK40" s="85" t="s">
        <v>141</v>
      </c>
      <c r="AKL40" s="116"/>
      <c r="AKM40" s="116"/>
      <c r="AKN40" s="116"/>
      <c r="AKO40" s="85" t="s">
        <v>141</v>
      </c>
      <c r="AKP40" s="116"/>
      <c r="AKQ40" s="116"/>
      <c r="AKR40" s="116"/>
      <c r="AKS40" s="85" t="s">
        <v>141</v>
      </c>
      <c r="AKT40" s="116"/>
      <c r="AKU40" s="116"/>
      <c r="AKV40" s="116"/>
      <c r="AKW40" s="85" t="s">
        <v>141</v>
      </c>
      <c r="AKX40" s="116"/>
      <c r="AKY40" s="116"/>
      <c r="AKZ40" s="116"/>
      <c r="ALA40" s="85" t="s">
        <v>141</v>
      </c>
      <c r="ALB40" s="116"/>
      <c r="ALC40" s="116"/>
      <c r="ALD40" s="116"/>
      <c r="ALE40" s="85" t="s">
        <v>141</v>
      </c>
      <c r="ALF40" s="116"/>
      <c r="ALG40" s="116"/>
      <c r="ALH40" s="116"/>
      <c r="ALI40" s="85" t="s">
        <v>141</v>
      </c>
      <c r="ALJ40" s="116"/>
      <c r="ALK40" s="116"/>
      <c r="ALL40" s="116"/>
      <c r="ALM40" s="85" t="s">
        <v>141</v>
      </c>
      <c r="ALN40" s="116"/>
      <c r="ALO40" s="116"/>
      <c r="ALP40" s="116"/>
      <c r="ALQ40" s="85" t="s">
        <v>141</v>
      </c>
      <c r="ALR40" s="116"/>
      <c r="ALS40" s="116"/>
      <c r="ALT40" s="116"/>
      <c r="ALU40" s="85" t="s">
        <v>141</v>
      </c>
      <c r="ALV40" s="116"/>
      <c r="ALW40" s="116"/>
      <c r="ALX40" s="116"/>
      <c r="ALY40" s="85" t="s">
        <v>141</v>
      </c>
      <c r="ALZ40" s="116"/>
      <c r="AMA40" s="116"/>
      <c r="AMB40" s="116"/>
      <c r="AMC40" s="85" t="s">
        <v>141</v>
      </c>
      <c r="AMD40" s="116"/>
      <c r="AME40" s="116"/>
      <c r="AMF40" s="116"/>
      <c r="AMG40" s="85" t="s">
        <v>141</v>
      </c>
      <c r="AMH40" s="116"/>
      <c r="AMI40" s="116"/>
      <c r="AMJ40" s="116"/>
      <c r="AMK40" s="85" t="s">
        <v>141</v>
      </c>
      <c r="AML40" s="116"/>
      <c r="AMM40" s="116"/>
      <c r="AMN40" s="116"/>
      <c r="AMO40" s="85" t="s">
        <v>141</v>
      </c>
      <c r="AMP40" s="116"/>
      <c r="AMQ40" s="116"/>
      <c r="AMR40" s="116"/>
      <c r="AMS40" s="85" t="s">
        <v>141</v>
      </c>
      <c r="AMT40" s="116"/>
      <c r="AMU40" s="116"/>
      <c r="AMV40" s="116"/>
      <c r="AMW40" s="85" t="s">
        <v>141</v>
      </c>
      <c r="AMX40" s="116"/>
      <c r="AMY40" s="116"/>
      <c r="AMZ40" s="116"/>
      <c r="ANA40" s="85" t="s">
        <v>141</v>
      </c>
      <c r="ANB40" s="116"/>
      <c r="ANC40" s="116"/>
      <c r="AND40" s="116"/>
      <c r="ANE40" s="85" t="s">
        <v>141</v>
      </c>
      <c r="ANF40" s="116"/>
      <c r="ANG40" s="116"/>
      <c r="ANH40" s="116"/>
      <c r="ANI40" s="85" t="s">
        <v>141</v>
      </c>
      <c r="ANJ40" s="116"/>
      <c r="ANK40" s="116"/>
      <c r="ANL40" s="116"/>
      <c r="ANM40" s="85" t="s">
        <v>141</v>
      </c>
      <c r="ANN40" s="116"/>
      <c r="ANO40" s="116"/>
      <c r="ANP40" s="116"/>
      <c r="ANQ40" s="85" t="s">
        <v>141</v>
      </c>
      <c r="ANR40" s="116"/>
      <c r="ANS40" s="116"/>
      <c r="ANT40" s="116"/>
      <c r="ANU40" s="85" t="s">
        <v>141</v>
      </c>
      <c r="ANV40" s="116"/>
      <c r="ANW40" s="116"/>
      <c r="ANX40" s="116"/>
      <c r="ANY40" s="85" t="s">
        <v>141</v>
      </c>
      <c r="ANZ40" s="116"/>
      <c r="AOA40" s="116"/>
      <c r="AOB40" s="116"/>
      <c r="AOC40" s="85" t="s">
        <v>141</v>
      </c>
      <c r="AOD40" s="116"/>
      <c r="AOE40" s="116"/>
      <c r="AOF40" s="116"/>
      <c r="AOG40" s="85" t="s">
        <v>141</v>
      </c>
      <c r="AOH40" s="116"/>
      <c r="AOI40" s="116"/>
      <c r="AOJ40" s="116"/>
      <c r="AOK40" s="85" t="s">
        <v>141</v>
      </c>
      <c r="AOL40" s="116"/>
      <c r="AOM40" s="116"/>
      <c r="AON40" s="116"/>
      <c r="AOO40" s="85" t="s">
        <v>141</v>
      </c>
      <c r="AOP40" s="116"/>
      <c r="AOQ40" s="116"/>
      <c r="AOR40" s="116"/>
      <c r="AOS40" s="85" t="s">
        <v>141</v>
      </c>
      <c r="AOT40" s="116"/>
      <c r="AOU40" s="116"/>
      <c r="AOV40" s="116"/>
      <c r="AOW40" s="85" t="s">
        <v>141</v>
      </c>
      <c r="AOX40" s="116"/>
      <c r="AOY40" s="116"/>
      <c r="AOZ40" s="116"/>
      <c r="APA40" s="85" t="s">
        <v>141</v>
      </c>
      <c r="APB40" s="116"/>
      <c r="APC40" s="116"/>
      <c r="APD40" s="116"/>
      <c r="APE40" s="85" t="s">
        <v>141</v>
      </c>
      <c r="APF40" s="116"/>
      <c r="APG40" s="116"/>
      <c r="APH40" s="116"/>
      <c r="API40" s="85" t="s">
        <v>141</v>
      </c>
      <c r="APJ40" s="116"/>
      <c r="APK40" s="116"/>
      <c r="APL40" s="116"/>
      <c r="APM40" s="85" t="s">
        <v>141</v>
      </c>
      <c r="APN40" s="116"/>
      <c r="APO40" s="116"/>
      <c r="APP40" s="116"/>
      <c r="APQ40" s="85" t="s">
        <v>141</v>
      </c>
      <c r="APR40" s="116"/>
      <c r="APS40" s="116"/>
      <c r="APT40" s="116"/>
      <c r="APU40" s="85" t="s">
        <v>141</v>
      </c>
      <c r="APV40" s="116"/>
      <c r="APW40" s="116"/>
      <c r="APX40" s="116"/>
      <c r="APY40" s="85" t="s">
        <v>141</v>
      </c>
      <c r="APZ40" s="116"/>
      <c r="AQA40" s="116"/>
      <c r="AQB40" s="116"/>
      <c r="AQC40" s="85" t="s">
        <v>141</v>
      </c>
      <c r="AQD40" s="116"/>
      <c r="AQE40" s="116"/>
      <c r="AQF40" s="116"/>
      <c r="AQG40" s="85" t="s">
        <v>141</v>
      </c>
      <c r="AQH40" s="116"/>
      <c r="AQI40" s="116"/>
      <c r="AQJ40" s="116"/>
      <c r="AQK40" s="85" t="s">
        <v>141</v>
      </c>
      <c r="AQL40" s="116"/>
      <c r="AQM40" s="116"/>
      <c r="AQN40" s="116"/>
      <c r="AQO40" s="85" t="s">
        <v>141</v>
      </c>
      <c r="AQP40" s="116"/>
      <c r="AQQ40" s="116"/>
      <c r="AQR40" s="116"/>
      <c r="AQS40" s="85" t="s">
        <v>141</v>
      </c>
      <c r="AQT40" s="116"/>
      <c r="AQU40" s="116"/>
      <c r="AQV40" s="116"/>
      <c r="AQW40" s="85" t="s">
        <v>141</v>
      </c>
      <c r="AQX40" s="116"/>
      <c r="AQY40" s="116"/>
      <c r="AQZ40" s="116"/>
      <c r="ARA40" s="85" t="s">
        <v>141</v>
      </c>
      <c r="ARB40" s="116"/>
      <c r="ARC40" s="116"/>
      <c r="ARD40" s="116"/>
      <c r="ARE40" s="85" t="s">
        <v>141</v>
      </c>
      <c r="ARF40" s="116"/>
      <c r="ARG40" s="116"/>
      <c r="ARH40" s="116"/>
      <c r="ARI40" s="85" t="s">
        <v>141</v>
      </c>
      <c r="ARJ40" s="116"/>
      <c r="ARK40" s="116"/>
      <c r="ARL40" s="116"/>
      <c r="ARM40" s="85" t="s">
        <v>141</v>
      </c>
      <c r="ARN40" s="116"/>
      <c r="ARO40" s="116"/>
      <c r="ARP40" s="116"/>
      <c r="ARQ40" s="85" t="s">
        <v>141</v>
      </c>
      <c r="ARR40" s="116"/>
      <c r="ARS40" s="116"/>
      <c r="ART40" s="116"/>
      <c r="ARU40" s="85" t="s">
        <v>141</v>
      </c>
      <c r="ARV40" s="116"/>
      <c r="ARW40" s="116"/>
      <c r="ARX40" s="116"/>
      <c r="ARY40" s="85" t="s">
        <v>141</v>
      </c>
      <c r="ARZ40" s="116"/>
      <c r="ASA40" s="116"/>
      <c r="ASB40" s="116"/>
      <c r="ASC40" s="85" t="s">
        <v>141</v>
      </c>
      <c r="ASD40" s="116"/>
      <c r="ASE40" s="116"/>
      <c r="ASF40" s="116"/>
      <c r="ASG40" s="85" t="s">
        <v>141</v>
      </c>
      <c r="ASH40" s="116"/>
      <c r="ASI40" s="116"/>
      <c r="ASJ40" s="116"/>
      <c r="ASK40" s="85" t="s">
        <v>141</v>
      </c>
      <c r="ASL40" s="116"/>
      <c r="ASM40" s="116"/>
      <c r="ASN40" s="116"/>
      <c r="ASO40" s="85" t="s">
        <v>141</v>
      </c>
      <c r="ASP40" s="116"/>
      <c r="ASQ40" s="116"/>
      <c r="ASR40" s="116"/>
      <c r="ASS40" s="85" t="s">
        <v>141</v>
      </c>
      <c r="AST40" s="116"/>
      <c r="ASU40" s="116"/>
      <c r="ASV40" s="116"/>
      <c r="ASW40" s="85" t="s">
        <v>141</v>
      </c>
      <c r="ASX40" s="116"/>
      <c r="ASY40" s="116"/>
      <c r="ASZ40" s="116"/>
      <c r="ATA40" s="85" t="s">
        <v>141</v>
      </c>
      <c r="ATB40" s="116"/>
      <c r="ATC40" s="116"/>
      <c r="ATD40" s="116"/>
      <c r="ATE40" s="85" t="s">
        <v>141</v>
      </c>
      <c r="ATF40" s="116"/>
      <c r="ATG40" s="116"/>
      <c r="ATH40" s="116"/>
      <c r="ATI40" s="85" t="s">
        <v>141</v>
      </c>
      <c r="ATJ40" s="116"/>
      <c r="ATK40" s="116"/>
      <c r="ATL40" s="116"/>
      <c r="ATM40" s="85" t="s">
        <v>141</v>
      </c>
      <c r="ATN40" s="116"/>
      <c r="ATO40" s="116"/>
      <c r="ATP40" s="116"/>
      <c r="ATQ40" s="85" t="s">
        <v>141</v>
      </c>
      <c r="ATR40" s="116"/>
      <c r="ATS40" s="116"/>
      <c r="ATT40" s="116"/>
      <c r="ATU40" s="85" t="s">
        <v>141</v>
      </c>
      <c r="ATV40" s="116"/>
      <c r="ATW40" s="116"/>
      <c r="ATX40" s="116"/>
      <c r="ATY40" s="85" t="s">
        <v>141</v>
      </c>
      <c r="ATZ40" s="116"/>
      <c r="AUA40" s="116"/>
      <c r="AUB40" s="116"/>
      <c r="AUC40" s="85" t="s">
        <v>141</v>
      </c>
      <c r="AUD40" s="116"/>
      <c r="AUE40" s="116"/>
      <c r="AUF40" s="116"/>
      <c r="AUG40" s="85" t="s">
        <v>141</v>
      </c>
      <c r="AUH40" s="116"/>
      <c r="AUI40" s="116"/>
      <c r="AUJ40" s="116"/>
      <c r="AUK40" s="85" t="s">
        <v>141</v>
      </c>
      <c r="AUL40" s="116"/>
      <c r="AUM40" s="116"/>
      <c r="AUN40" s="116"/>
      <c r="AUO40" s="85" t="s">
        <v>141</v>
      </c>
      <c r="AUP40" s="116"/>
      <c r="AUQ40" s="116"/>
      <c r="AUR40" s="116"/>
      <c r="AUS40" s="85" t="s">
        <v>141</v>
      </c>
      <c r="AUT40" s="116"/>
      <c r="AUU40" s="116"/>
      <c r="AUV40" s="116"/>
      <c r="AUW40" s="85" t="s">
        <v>141</v>
      </c>
      <c r="AUX40" s="116"/>
      <c r="AUY40" s="116"/>
      <c r="AUZ40" s="116"/>
      <c r="AVA40" s="85" t="s">
        <v>141</v>
      </c>
      <c r="AVB40" s="116"/>
      <c r="AVC40" s="116"/>
      <c r="AVD40" s="116"/>
      <c r="AVE40" s="85" t="s">
        <v>141</v>
      </c>
      <c r="AVF40" s="116"/>
      <c r="AVG40" s="116"/>
      <c r="AVH40" s="116"/>
      <c r="AVI40" s="85" t="s">
        <v>141</v>
      </c>
      <c r="AVJ40" s="116"/>
      <c r="AVK40" s="116"/>
      <c r="AVL40" s="116"/>
      <c r="AVM40" s="85" t="s">
        <v>141</v>
      </c>
      <c r="AVN40" s="116"/>
      <c r="AVO40" s="116"/>
      <c r="AVP40" s="116"/>
      <c r="AVQ40" s="85" t="s">
        <v>141</v>
      </c>
      <c r="AVR40" s="116"/>
      <c r="AVS40" s="116"/>
      <c r="AVT40" s="116"/>
      <c r="AVU40" s="85" t="s">
        <v>141</v>
      </c>
      <c r="AVV40" s="116"/>
      <c r="AVW40" s="116"/>
      <c r="AVX40" s="116"/>
      <c r="AVY40" s="85" t="s">
        <v>141</v>
      </c>
      <c r="AVZ40" s="116"/>
      <c r="AWA40" s="116"/>
      <c r="AWB40" s="116"/>
      <c r="AWC40" s="85" t="s">
        <v>141</v>
      </c>
      <c r="AWD40" s="116"/>
      <c r="AWE40" s="116"/>
      <c r="AWF40" s="116"/>
      <c r="AWG40" s="85" t="s">
        <v>141</v>
      </c>
      <c r="AWH40" s="116"/>
      <c r="AWI40" s="116"/>
      <c r="AWJ40" s="116"/>
      <c r="AWK40" s="85" t="s">
        <v>141</v>
      </c>
      <c r="AWL40" s="116"/>
      <c r="AWM40" s="116"/>
      <c r="AWN40" s="116"/>
      <c r="AWO40" s="85" t="s">
        <v>141</v>
      </c>
      <c r="AWP40" s="116"/>
      <c r="AWQ40" s="116"/>
      <c r="AWR40" s="116"/>
      <c r="AWS40" s="85" t="s">
        <v>141</v>
      </c>
      <c r="AWT40" s="116"/>
      <c r="AWU40" s="116"/>
      <c r="AWV40" s="116"/>
      <c r="AWW40" s="85" t="s">
        <v>141</v>
      </c>
      <c r="AWX40" s="116"/>
      <c r="AWY40" s="116"/>
      <c r="AWZ40" s="116"/>
      <c r="AXA40" s="85" t="s">
        <v>141</v>
      </c>
      <c r="AXB40" s="116"/>
      <c r="AXC40" s="116"/>
      <c r="AXD40" s="116"/>
      <c r="AXE40" s="85" t="s">
        <v>141</v>
      </c>
      <c r="AXF40" s="116"/>
      <c r="AXG40" s="116"/>
      <c r="AXH40" s="116"/>
      <c r="AXI40" s="85" t="s">
        <v>141</v>
      </c>
      <c r="AXJ40" s="116"/>
      <c r="AXK40" s="116"/>
      <c r="AXL40" s="116"/>
      <c r="AXM40" s="85" t="s">
        <v>141</v>
      </c>
      <c r="AXN40" s="116"/>
      <c r="AXO40" s="116"/>
      <c r="AXP40" s="116"/>
      <c r="AXQ40" s="85" t="s">
        <v>141</v>
      </c>
      <c r="AXR40" s="116"/>
      <c r="AXS40" s="116"/>
      <c r="AXT40" s="116"/>
      <c r="AXU40" s="85" t="s">
        <v>141</v>
      </c>
      <c r="AXV40" s="116"/>
      <c r="AXW40" s="116"/>
      <c r="AXX40" s="116"/>
      <c r="AXY40" s="85" t="s">
        <v>141</v>
      </c>
      <c r="AXZ40" s="116"/>
      <c r="AYA40" s="116"/>
      <c r="AYB40" s="116"/>
      <c r="AYC40" s="85" t="s">
        <v>141</v>
      </c>
      <c r="AYD40" s="116"/>
      <c r="AYE40" s="116"/>
      <c r="AYF40" s="116"/>
      <c r="AYG40" s="85" t="s">
        <v>141</v>
      </c>
      <c r="AYH40" s="116"/>
      <c r="AYI40" s="116"/>
      <c r="AYJ40" s="116"/>
      <c r="AYK40" s="85" t="s">
        <v>141</v>
      </c>
      <c r="AYL40" s="116"/>
      <c r="AYM40" s="116"/>
      <c r="AYN40" s="116"/>
      <c r="AYO40" s="85" t="s">
        <v>141</v>
      </c>
      <c r="AYP40" s="116"/>
      <c r="AYQ40" s="116"/>
      <c r="AYR40" s="116"/>
      <c r="AYS40" s="85" t="s">
        <v>141</v>
      </c>
      <c r="AYT40" s="116"/>
      <c r="AYU40" s="116"/>
      <c r="AYV40" s="116"/>
      <c r="AYW40" s="85" t="s">
        <v>141</v>
      </c>
      <c r="AYX40" s="116"/>
      <c r="AYY40" s="116"/>
      <c r="AYZ40" s="116"/>
      <c r="AZA40" s="85" t="s">
        <v>141</v>
      </c>
      <c r="AZB40" s="116"/>
      <c r="AZC40" s="116"/>
      <c r="AZD40" s="116"/>
      <c r="AZE40" s="85" t="s">
        <v>141</v>
      </c>
      <c r="AZF40" s="116"/>
      <c r="AZG40" s="116"/>
      <c r="AZH40" s="116"/>
      <c r="AZI40" s="85" t="s">
        <v>141</v>
      </c>
      <c r="AZJ40" s="116"/>
      <c r="AZK40" s="116"/>
      <c r="AZL40" s="116"/>
      <c r="AZM40" s="85" t="s">
        <v>141</v>
      </c>
      <c r="AZN40" s="116"/>
      <c r="AZO40" s="116"/>
      <c r="AZP40" s="116"/>
      <c r="AZQ40" s="85" t="s">
        <v>141</v>
      </c>
      <c r="AZR40" s="116"/>
      <c r="AZS40" s="116"/>
      <c r="AZT40" s="116"/>
      <c r="AZU40" s="85" t="s">
        <v>141</v>
      </c>
      <c r="AZV40" s="116"/>
      <c r="AZW40" s="116"/>
      <c r="AZX40" s="116"/>
      <c r="AZY40" s="85" t="s">
        <v>141</v>
      </c>
      <c r="AZZ40" s="116"/>
      <c r="BAA40" s="116"/>
      <c r="BAB40" s="116"/>
      <c r="BAC40" s="85" t="s">
        <v>141</v>
      </c>
      <c r="BAD40" s="116"/>
      <c r="BAE40" s="116"/>
      <c r="BAF40" s="116"/>
      <c r="BAG40" s="85" t="s">
        <v>141</v>
      </c>
      <c r="BAH40" s="116"/>
      <c r="BAI40" s="116"/>
      <c r="BAJ40" s="116"/>
      <c r="BAK40" s="85" t="s">
        <v>141</v>
      </c>
      <c r="BAL40" s="116"/>
      <c r="BAM40" s="116"/>
      <c r="BAN40" s="116"/>
      <c r="BAO40" s="85" t="s">
        <v>141</v>
      </c>
      <c r="BAP40" s="116"/>
      <c r="BAQ40" s="116"/>
      <c r="BAR40" s="116"/>
      <c r="BAS40" s="85" t="s">
        <v>141</v>
      </c>
      <c r="BAT40" s="116"/>
      <c r="BAU40" s="116"/>
      <c r="BAV40" s="116"/>
      <c r="BAW40" s="85" t="s">
        <v>141</v>
      </c>
      <c r="BAX40" s="116"/>
      <c r="BAY40" s="116"/>
      <c r="BAZ40" s="116"/>
      <c r="BBA40" s="85" t="s">
        <v>141</v>
      </c>
      <c r="BBB40" s="116"/>
      <c r="BBC40" s="116"/>
      <c r="BBD40" s="116"/>
      <c r="BBE40" s="85" t="s">
        <v>141</v>
      </c>
      <c r="BBF40" s="116"/>
      <c r="BBG40" s="116"/>
      <c r="BBH40" s="116"/>
      <c r="BBI40" s="85" t="s">
        <v>141</v>
      </c>
      <c r="BBJ40" s="116"/>
      <c r="BBK40" s="116"/>
      <c r="BBL40" s="116"/>
      <c r="BBM40" s="85" t="s">
        <v>141</v>
      </c>
      <c r="BBN40" s="116"/>
      <c r="BBO40" s="116"/>
      <c r="BBP40" s="116"/>
      <c r="BBQ40" s="85" t="s">
        <v>141</v>
      </c>
      <c r="BBR40" s="116"/>
      <c r="BBS40" s="116"/>
      <c r="BBT40" s="116"/>
      <c r="BBU40" s="85" t="s">
        <v>141</v>
      </c>
      <c r="BBV40" s="116"/>
      <c r="BBW40" s="116"/>
      <c r="BBX40" s="116"/>
      <c r="BBY40" s="85" t="s">
        <v>141</v>
      </c>
      <c r="BBZ40" s="116"/>
      <c r="BCA40" s="116"/>
      <c r="BCB40" s="116"/>
      <c r="BCC40" s="85" t="s">
        <v>141</v>
      </c>
      <c r="BCD40" s="116"/>
      <c r="BCE40" s="116"/>
      <c r="BCF40" s="116"/>
      <c r="BCG40" s="85" t="s">
        <v>141</v>
      </c>
      <c r="BCH40" s="116"/>
      <c r="BCI40" s="116"/>
      <c r="BCJ40" s="116"/>
      <c r="BCK40" s="85" t="s">
        <v>141</v>
      </c>
      <c r="BCL40" s="116"/>
      <c r="BCM40" s="116"/>
      <c r="BCN40" s="116"/>
      <c r="BCO40" s="85" t="s">
        <v>141</v>
      </c>
      <c r="BCP40" s="116"/>
      <c r="BCQ40" s="116"/>
      <c r="BCR40" s="116"/>
      <c r="BCS40" s="85" t="s">
        <v>141</v>
      </c>
      <c r="BCT40" s="116"/>
      <c r="BCU40" s="116"/>
      <c r="BCV40" s="116"/>
      <c r="BCW40" s="85" t="s">
        <v>141</v>
      </c>
      <c r="BCX40" s="116"/>
      <c r="BCY40" s="116"/>
      <c r="BCZ40" s="116"/>
      <c r="BDA40" s="85" t="s">
        <v>141</v>
      </c>
      <c r="BDB40" s="116"/>
      <c r="BDC40" s="116"/>
      <c r="BDD40" s="116"/>
      <c r="BDE40" s="85" t="s">
        <v>141</v>
      </c>
      <c r="BDF40" s="116"/>
      <c r="BDG40" s="116"/>
      <c r="BDH40" s="116"/>
      <c r="BDI40" s="85" t="s">
        <v>141</v>
      </c>
      <c r="BDJ40" s="116"/>
      <c r="BDK40" s="116"/>
      <c r="BDL40" s="116"/>
      <c r="BDM40" s="85" t="s">
        <v>141</v>
      </c>
      <c r="BDN40" s="116"/>
      <c r="BDO40" s="116"/>
      <c r="BDP40" s="116"/>
      <c r="BDQ40" s="85" t="s">
        <v>141</v>
      </c>
      <c r="BDR40" s="116"/>
      <c r="BDS40" s="116"/>
      <c r="BDT40" s="116"/>
      <c r="BDU40" s="85" t="s">
        <v>141</v>
      </c>
      <c r="BDV40" s="116"/>
      <c r="BDW40" s="116"/>
      <c r="BDX40" s="116"/>
      <c r="BDY40" s="85" t="s">
        <v>141</v>
      </c>
      <c r="BDZ40" s="116"/>
      <c r="BEA40" s="116"/>
      <c r="BEB40" s="116"/>
      <c r="BEC40" s="85" t="s">
        <v>141</v>
      </c>
      <c r="BED40" s="116"/>
      <c r="BEE40" s="116"/>
      <c r="BEF40" s="116"/>
      <c r="BEG40" s="85" t="s">
        <v>141</v>
      </c>
      <c r="BEH40" s="116"/>
      <c r="BEI40" s="116"/>
      <c r="BEJ40" s="116"/>
      <c r="BEK40" s="85" t="s">
        <v>141</v>
      </c>
      <c r="BEL40" s="116"/>
      <c r="BEM40" s="116"/>
      <c r="BEN40" s="116"/>
      <c r="BEO40" s="85" t="s">
        <v>141</v>
      </c>
      <c r="BEP40" s="116"/>
      <c r="BEQ40" s="116"/>
      <c r="BER40" s="116"/>
      <c r="BES40" s="85" t="s">
        <v>141</v>
      </c>
      <c r="BET40" s="116"/>
      <c r="BEU40" s="116"/>
      <c r="BEV40" s="116"/>
      <c r="BEW40" s="85" t="s">
        <v>141</v>
      </c>
      <c r="BEX40" s="116"/>
      <c r="BEY40" s="116"/>
      <c r="BEZ40" s="116"/>
      <c r="BFA40" s="85" t="s">
        <v>141</v>
      </c>
      <c r="BFB40" s="116"/>
      <c r="BFC40" s="116"/>
      <c r="BFD40" s="116"/>
      <c r="BFE40" s="85" t="s">
        <v>141</v>
      </c>
      <c r="BFF40" s="116"/>
      <c r="BFG40" s="116"/>
      <c r="BFH40" s="116"/>
      <c r="BFI40" s="85" t="s">
        <v>141</v>
      </c>
      <c r="BFJ40" s="116"/>
      <c r="BFK40" s="116"/>
      <c r="BFL40" s="116"/>
      <c r="BFM40" s="85" t="s">
        <v>141</v>
      </c>
      <c r="BFN40" s="116"/>
      <c r="BFO40" s="116"/>
      <c r="BFP40" s="116"/>
      <c r="BFQ40" s="85" t="s">
        <v>141</v>
      </c>
      <c r="BFR40" s="116"/>
      <c r="BFS40" s="116"/>
      <c r="BFT40" s="116"/>
      <c r="BFU40" s="85" t="s">
        <v>141</v>
      </c>
      <c r="BFV40" s="116"/>
      <c r="BFW40" s="116"/>
      <c r="BFX40" s="116"/>
      <c r="BFY40" s="85" t="s">
        <v>141</v>
      </c>
      <c r="BFZ40" s="116"/>
      <c r="BGA40" s="116"/>
      <c r="BGB40" s="116"/>
      <c r="BGC40" s="85" t="s">
        <v>141</v>
      </c>
      <c r="BGD40" s="116"/>
      <c r="BGE40" s="116"/>
      <c r="BGF40" s="116"/>
      <c r="BGG40" s="85" t="s">
        <v>141</v>
      </c>
      <c r="BGH40" s="116"/>
      <c r="BGI40" s="116"/>
      <c r="BGJ40" s="116"/>
      <c r="BGK40" s="85" t="s">
        <v>141</v>
      </c>
      <c r="BGL40" s="116"/>
      <c r="BGM40" s="116"/>
      <c r="BGN40" s="116"/>
      <c r="BGO40" s="85" t="s">
        <v>141</v>
      </c>
      <c r="BGP40" s="116"/>
      <c r="BGQ40" s="116"/>
      <c r="BGR40" s="116"/>
      <c r="BGS40" s="85" t="s">
        <v>141</v>
      </c>
      <c r="BGT40" s="116"/>
      <c r="BGU40" s="116"/>
      <c r="BGV40" s="116"/>
      <c r="BGW40" s="85" t="s">
        <v>141</v>
      </c>
      <c r="BGX40" s="116"/>
      <c r="BGY40" s="116"/>
      <c r="BGZ40" s="116"/>
      <c r="BHA40" s="85" t="s">
        <v>141</v>
      </c>
      <c r="BHB40" s="116"/>
      <c r="BHC40" s="116"/>
      <c r="BHD40" s="116"/>
      <c r="BHE40" s="85" t="s">
        <v>141</v>
      </c>
      <c r="BHF40" s="116"/>
      <c r="BHG40" s="116"/>
      <c r="BHH40" s="116"/>
      <c r="BHI40" s="85" t="s">
        <v>141</v>
      </c>
      <c r="BHJ40" s="116"/>
      <c r="BHK40" s="116"/>
      <c r="BHL40" s="116"/>
      <c r="BHM40" s="85" t="s">
        <v>141</v>
      </c>
      <c r="BHN40" s="116"/>
      <c r="BHO40" s="116"/>
      <c r="BHP40" s="116"/>
      <c r="BHQ40" s="85" t="s">
        <v>141</v>
      </c>
      <c r="BHR40" s="116"/>
      <c r="BHS40" s="116"/>
      <c r="BHT40" s="116"/>
      <c r="BHU40" s="85" t="s">
        <v>141</v>
      </c>
      <c r="BHV40" s="116"/>
      <c r="BHW40" s="116"/>
      <c r="BHX40" s="116"/>
      <c r="BHY40" s="85" t="s">
        <v>141</v>
      </c>
      <c r="BHZ40" s="116"/>
      <c r="BIA40" s="116"/>
      <c r="BIB40" s="116"/>
      <c r="BIC40" s="85" t="s">
        <v>141</v>
      </c>
      <c r="BID40" s="116"/>
      <c r="BIE40" s="116"/>
      <c r="BIF40" s="116"/>
      <c r="BIG40" s="85" t="s">
        <v>141</v>
      </c>
      <c r="BIH40" s="116"/>
      <c r="BII40" s="116"/>
      <c r="BIJ40" s="116"/>
      <c r="BIK40" s="85" t="s">
        <v>141</v>
      </c>
      <c r="BIL40" s="116"/>
      <c r="BIM40" s="116"/>
      <c r="BIN40" s="116"/>
      <c r="BIO40" s="85" t="s">
        <v>141</v>
      </c>
      <c r="BIP40" s="116"/>
      <c r="BIQ40" s="116"/>
      <c r="BIR40" s="116"/>
      <c r="BIS40" s="85" t="s">
        <v>141</v>
      </c>
      <c r="BIT40" s="116"/>
      <c r="BIU40" s="116"/>
      <c r="BIV40" s="116"/>
      <c r="BIW40" s="85" t="s">
        <v>141</v>
      </c>
      <c r="BIX40" s="116"/>
      <c r="BIY40" s="116"/>
      <c r="BIZ40" s="116"/>
      <c r="BJA40" s="85" t="s">
        <v>141</v>
      </c>
      <c r="BJB40" s="116"/>
      <c r="BJC40" s="116"/>
      <c r="BJD40" s="116"/>
      <c r="BJE40" s="85" t="s">
        <v>141</v>
      </c>
      <c r="BJF40" s="116"/>
      <c r="BJG40" s="116"/>
      <c r="BJH40" s="116"/>
      <c r="BJI40" s="85" t="s">
        <v>141</v>
      </c>
      <c r="BJJ40" s="116"/>
      <c r="BJK40" s="116"/>
      <c r="BJL40" s="116"/>
      <c r="BJM40" s="85" t="s">
        <v>141</v>
      </c>
      <c r="BJN40" s="116"/>
      <c r="BJO40" s="116"/>
      <c r="BJP40" s="116"/>
      <c r="BJQ40" s="85" t="s">
        <v>141</v>
      </c>
      <c r="BJR40" s="116"/>
      <c r="BJS40" s="116"/>
      <c r="BJT40" s="116"/>
      <c r="BJU40" s="85" t="s">
        <v>141</v>
      </c>
      <c r="BJV40" s="116"/>
      <c r="BJW40" s="116"/>
      <c r="BJX40" s="116"/>
      <c r="BJY40" s="85" t="s">
        <v>141</v>
      </c>
      <c r="BJZ40" s="116"/>
      <c r="BKA40" s="116"/>
      <c r="BKB40" s="116"/>
      <c r="BKC40" s="85" t="s">
        <v>141</v>
      </c>
      <c r="BKD40" s="116"/>
      <c r="BKE40" s="116"/>
      <c r="BKF40" s="116"/>
      <c r="BKG40" s="85" t="s">
        <v>141</v>
      </c>
      <c r="BKH40" s="116"/>
      <c r="BKI40" s="116"/>
      <c r="BKJ40" s="116"/>
      <c r="BKK40" s="85" t="s">
        <v>141</v>
      </c>
      <c r="BKL40" s="116"/>
      <c r="BKM40" s="116"/>
      <c r="BKN40" s="116"/>
      <c r="BKO40" s="85" t="s">
        <v>141</v>
      </c>
      <c r="BKP40" s="116"/>
      <c r="BKQ40" s="116"/>
      <c r="BKR40" s="116"/>
      <c r="BKS40" s="85" t="s">
        <v>141</v>
      </c>
      <c r="BKT40" s="116"/>
      <c r="BKU40" s="116"/>
      <c r="BKV40" s="116"/>
      <c r="BKW40" s="85" t="s">
        <v>141</v>
      </c>
      <c r="BKX40" s="116"/>
      <c r="BKY40" s="116"/>
      <c r="BKZ40" s="116"/>
      <c r="BLA40" s="85" t="s">
        <v>141</v>
      </c>
      <c r="BLB40" s="116"/>
      <c r="BLC40" s="116"/>
      <c r="BLD40" s="116"/>
      <c r="BLE40" s="85" t="s">
        <v>141</v>
      </c>
      <c r="BLF40" s="116"/>
      <c r="BLG40" s="116"/>
      <c r="BLH40" s="116"/>
      <c r="BLI40" s="85" t="s">
        <v>141</v>
      </c>
      <c r="BLJ40" s="116"/>
      <c r="BLK40" s="116"/>
      <c r="BLL40" s="116"/>
      <c r="BLM40" s="85" t="s">
        <v>141</v>
      </c>
      <c r="BLN40" s="116"/>
      <c r="BLO40" s="116"/>
      <c r="BLP40" s="116"/>
      <c r="BLQ40" s="85" t="s">
        <v>141</v>
      </c>
      <c r="BLR40" s="116"/>
      <c r="BLS40" s="116"/>
      <c r="BLT40" s="116"/>
      <c r="BLU40" s="85" t="s">
        <v>141</v>
      </c>
      <c r="BLV40" s="116"/>
      <c r="BLW40" s="116"/>
      <c r="BLX40" s="116"/>
      <c r="BLY40" s="85" t="s">
        <v>141</v>
      </c>
      <c r="BLZ40" s="116"/>
      <c r="BMA40" s="116"/>
      <c r="BMB40" s="116"/>
      <c r="BMC40" s="85" t="s">
        <v>141</v>
      </c>
      <c r="BMD40" s="116"/>
      <c r="BME40" s="116"/>
      <c r="BMF40" s="116"/>
      <c r="BMG40" s="85" t="s">
        <v>141</v>
      </c>
      <c r="BMH40" s="116"/>
      <c r="BMI40" s="116"/>
      <c r="BMJ40" s="116"/>
      <c r="BMK40" s="85" t="s">
        <v>141</v>
      </c>
      <c r="BML40" s="116"/>
      <c r="BMM40" s="116"/>
      <c r="BMN40" s="116"/>
      <c r="BMO40" s="85" t="s">
        <v>141</v>
      </c>
      <c r="BMP40" s="116"/>
      <c r="BMQ40" s="116"/>
      <c r="BMR40" s="116"/>
      <c r="BMS40" s="85" t="s">
        <v>141</v>
      </c>
      <c r="BMT40" s="116"/>
      <c r="BMU40" s="116"/>
      <c r="BMV40" s="116"/>
      <c r="BMW40" s="85" t="s">
        <v>141</v>
      </c>
      <c r="BMX40" s="116"/>
      <c r="BMY40" s="116"/>
      <c r="BMZ40" s="116"/>
      <c r="BNA40" s="85" t="s">
        <v>141</v>
      </c>
      <c r="BNB40" s="116"/>
      <c r="BNC40" s="116"/>
      <c r="BND40" s="116"/>
      <c r="BNE40" s="85" t="s">
        <v>141</v>
      </c>
      <c r="BNF40" s="116"/>
      <c r="BNG40" s="116"/>
      <c r="BNH40" s="116"/>
      <c r="BNI40" s="85" t="s">
        <v>141</v>
      </c>
      <c r="BNJ40" s="116"/>
      <c r="BNK40" s="116"/>
      <c r="BNL40" s="116"/>
      <c r="BNM40" s="85" t="s">
        <v>141</v>
      </c>
      <c r="BNN40" s="116"/>
      <c r="BNO40" s="116"/>
      <c r="BNP40" s="116"/>
      <c r="BNQ40" s="85" t="s">
        <v>141</v>
      </c>
      <c r="BNR40" s="116"/>
      <c r="BNS40" s="116"/>
      <c r="BNT40" s="116"/>
      <c r="BNU40" s="85" t="s">
        <v>141</v>
      </c>
      <c r="BNV40" s="116"/>
      <c r="BNW40" s="116"/>
      <c r="BNX40" s="116"/>
      <c r="BNY40" s="85" t="s">
        <v>141</v>
      </c>
      <c r="BNZ40" s="116"/>
      <c r="BOA40" s="116"/>
      <c r="BOB40" s="116"/>
      <c r="BOC40" s="85" t="s">
        <v>141</v>
      </c>
      <c r="BOD40" s="116"/>
      <c r="BOE40" s="116"/>
      <c r="BOF40" s="116"/>
      <c r="BOG40" s="85" t="s">
        <v>141</v>
      </c>
      <c r="BOH40" s="116"/>
      <c r="BOI40" s="116"/>
      <c r="BOJ40" s="116"/>
      <c r="BOK40" s="85" t="s">
        <v>141</v>
      </c>
      <c r="BOL40" s="116"/>
      <c r="BOM40" s="116"/>
      <c r="BON40" s="116"/>
      <c r="BOO40" s="85" t="s">
        <v>141</v>
      </c>
      <c r="BOP40" s="116"/>
      <c r="BOQ40" s="116"/>
      <c r="BOR40" s="116"/>
      <c r="BOS40" s="85" t="s">
        <v>141</v>
      </c>
      <c r="BOT40" s="116"/>
      <c r="BOU40" s="116"/>
      <c r="BOV40" s="116"/>
      <c r="BOW40" s="85" t="s">
        <v>141</v>
      </c>
      <c r="BOX40" s="116"/>
      <c r="BOY40" s="116"/>
      <c r="BOZ40" s="116"/>
      <c r="BPA40" s="85" t="s">
        <v>141</v>
      </c>
      <c r="BPB40" s="116"/>
      <c r="BPC40" s="116"/>
      <c r="BPD40" s="116"/>
      <c r="BPE40" s="85" t="s">
        <v>141</v>
      </c>
      <c r="BPF40" s="116"/>
      <c r="BPG40" s="116"/>
      <c r="BPH40" s="116"/>
      <c r="BPI40" s="85" t="s">
        <v>141</v>
      </c>
      <c r="BPJ40" s="116"/>
      <c r="BPK40" s="116"/>
      <c r="BPL40" s="116"/>
      <c r="BPM40" s="85" t="s">
        <v>141</v>
      </c>
      <c r="BPN40" s="116"/>
      <c r="BPO40" s="116"/>
      <c r="BPP40" s="116"/>
      <c r="BPQ40" s="85" t="s">
        <v>141</v>
      </c>
      <c r="BPR40" s="116"/>
      <c r="BPS40" s="116"/>
      <c r="BPT40" s="116"/>
      <c r="BPU40" s="85" t="s">
        <v>141</v>
      </c>
      <c r="BPV40" s="116"/>
      <c r="BPW40" s="116"/>
      <c r="BPX40" s="116"/>
      <c r="BPY40" s="85" t="s">
        <v>141</v>
      </c>
      <c r="BPZ40" s="116"/>
      <c r="BQA40" s="116"/>
      <c r="BQB40" s="116"/>
      <c r="BQC40" s="85" t="s">
        <v>141</v>
      </c>
      <c r="BQD40" s="116"/>
      <c r="BQE40" s="116"/>
      <c r="BQF40" s="116"/>
      <c r="BQG40" s="85" t="s">
        <v>141</v>
      </c>
      <c r="BQH40" s="116"/>
      <c r="BQI40" s="116"/>
      <c r="BQJ40" s="116"/>
      <c r="BQK40" s="85" t="s">
        <v>141</v>
      </c>
      <c r="BQL40" s="116"/>
      <c r="BQM40" s="116"/>
      <c r="BQN40" s="116"/>
      <c r="BQO40" s="85" t="s">
        <v>141</v>
      </c>
      <c r="BQP40" s="116"/>
      <c r="BQQ40" s="116"/>
      <c r="BQR40" s="116"/>
      <c r="BQS40" s="85" t="s">
        <v>141</v>
      </c>
      <c r="BQT40" s="116"/>
      <c r="BQU40" s="116"/>
      <c r="BQV40" s="116"/>
      <c r="BQW40" s="85" t="s">
        <v>141</v>
      </c>
      <c r="BQX40" s="116"/>
      <c r="BQY40" s="116"/>
      <c r="BQZ40" s="116"/>
      <c r="BRA40" s="85" t="s">
        <v>141</v>
      </c>
      <c r="BRB40" s="116"/>
      <c r="BRC40" s="116"/>
      <c r="BRD40" s="116"/>
      <c r="BRE40" s="85" t="s">
        <v>141</v>
      </c>
      <c r="BRF40" s="116"/>
      <c r="BRG40" s="116"/>
      <c r="BRH40" s="116"/>
      <c r="BRI40" s="85" t="s">
        <v>141</v>
      </c>
      <c r="BRJ40" s="116"/>
      <c r="BRK40" s="116"/>
      <c r="BRL40" s="116"/>
      <c r="BRM40" s="85" t="s">
        <v>141</v>
      </c>
      <c r="BRN40" s="116"/>
      <c r="BRO40" s="116"/>
      <c r="BRP40" s="116"/>
      <c r="BRQ40" s="85" t="s">
        <v>141</v>
      </c>
      <c r="BRR40" s="116"/>
      <c r="BRS40" s="116"/>
      <c r="BRT40" s="116"/>
      <c r="BRU40" s="85" t="s">
        <v>141</v>
      </c>
      <c r="BRV40" s="116"/>
      <c r="BRW40" s="116"/>
      <c r="BRX40" s="116"/>
      <c r="BRY40" s="85" t="s">
        <v>141</v>
      </c>
      <c r="BRZ40" s="116"/>
      <c r="BSA40" s="116"/>
      <c r="BSB40" s="116"/>
      <c r="BSC40" s="85" t="s">
        <v>141</v>
      </c>
      <c r="BSD40" s="116"/>
      <c r="BSE40" s="116"/>
      <c r="BSF40" s="116"/>
      <c r="BSG40" s="85" t="s">
        <v>141</v>
      </c>
      <c r="BSH40" s="116"/>
      <c r="BSI40" s="116"/>
      <c r="BSJ40" s="116"/>
      <c r="BSK40" s="85" t="s">
        <v>141</v>
      </c>
      <c r="BSL40" s="116"/>
      <c r="BSM40" s="116"/>
      <c r="BSN40" s="116"/>
      <c r="BSO40" s="85" t="s">
        <v>141</v>
      </c>
      <c r="BSP40" s="116"/>
      <c r="BSQ40" s="116"/>
      <c r="BSR40" s="116"/>
      <c r="BSS40" s="85" t="s">
        <v>141</v>
      </c>
      <c r="BST40" s="116"/>
      <c r="BSU40" s="116"/>
      <c r="BSV40" s="116"/>
      <c r="BSW40" s="85" t="s">
        <v>141</v>
      </c>
      <c r="BSX40" s="116"/>
      <c r="BSY40" s="116"/>
      <c r="BSZ40" s="116"/>
      <c r="BTA40" s="85" t="s">
        <v>141</v>
      </c>
      <c r="BTB40" s="116"/>
      <c r="BTC40" s="116"/>
      <c r="BTD40" s="116"/>
      <c r="BTE40" s="85" t="s">
        <v>141</v>
      </c>
      <c r="BTF40" s="116"/>
      <c r="BTG40" s="116"/>
      <c r="BTH40" s="116"/>
      <c r="BTI40" s="85" t="s">
        <v>141</v>
      </c>
      <c r="BTJ40" s="116"/>
      <c r="BTK40" s="116"/>
      <c r="BTL40" s="116"/>
      <c r="BTM40" s="85" t="s">
        <v>141</v>
      </c>
      <c r="BTN40" s="116"/>
      <c r="BTO40" s="116"/>
      <c r="BTP40" s="116"/>
      <c r="BTQ40" s="85" t="s">
        <v>141</v>
      </c>
      <c r="BTR40" s="116"/>
      <c r="BTS40" s="116"/>
      <c r="BTT40" s="116"/>
      <c r="BTU40" s="85" t="s">
        <v>141</v>
      </c>
      <c r="BTV40" s="116"/>
      <c r="BTW40" s="116"/>
      <c r="BTX40" s="116"/>
      <c r="BTY40" s="85" t="s">
        <v>141</v>
      </c>
      <c r="BTZ40" s="116"/>
      <c r="BUA40" s="116"/>
      <c r="BUB40" s="116"/>
      <c r="BUC40" s="85" t="s">
        <v>141</v>
      </c>
      <c r="BUD40" s="116"/>
      <c r="BUE40" s="116"/>
      <c r="BUF40" s="116"/>
      <c r="BUG40" s="85" t="s">
        <v>141</v>
      </c>
      <c r="BUH40" s="116"/>
      <c r="BUI40" s="116"/>
      <c r="BUJ40" s="116"/>
      <c r="BUK40" s="85" t="s">
        <v>141</v>
      </c>
      <c r="BUL40" s="116"/>
      <c r="BUM40" s="116"/>
      <c r="BUN40" s="116"/>
      <c r="BUO40" s="85" t="s">
        <v>141</v>
      </c>
      <c r="BUP40" s="116"/>
      <c r="BUQ40" s="116"/>
      <c r="BUR40" s="116"/>
      <c r="BUS40" s="85" t="s">
        <v>141</v>
      </c>
      <c r="BUT40" s="116"/>
      <c r="BUU40" s="116"/>
      <c r="BUV40" s="116"/>
      <c r="BUW40" s="85" t="s">
        <v>141</v>
      </c>
      <c r="BUX40" s="116"/>
      <c r="BUY40" s="116"/>
      <c r="BUZ40" s="116"/>
      <c r="BVA40" s="85" t="s">
        <v>141</v>
      </c>
      <c r="BVB40" s="116"/>
      <c r="BVC40" s="116"/>
      <c r="BVD40" s="116"/>
      <c r="BVE40" s="85" t="s">
        <v>141</v>
      </c>
      <c r="BVF40" s="116"/>
      <c r="BVG40" s="116"/>
      <c r="BVH40" s="116"/>
      <c r="BVI40" s="85" t="s">
        <v>141</v>
      </c>
      <c r="BVJ40" s="116"/>
      <c r="BVK40" s="116"/>
      <c r="BVL40" s="116"/>
      <c r="BVM40" s="85" t="s">
        <v>141</v>
      </c>
      <c r="BVN40" s="116"/>
      <c r="BVO40" s="116"/>
      <c r="BVP40" s="116"/>
      <c r="BVQ40" s="85" t="s">
        <v>141</v>
      </c>
      <c r="BVR40" s="116"/>
      <c r="BVS40" s="116"/>
      <c r="BVT40" s="116"/>
      <c r="BVU40" s="85" t="s">
        <v>141</v>
      </c>
      <c r="BVV40" s="116"/>
      <c r="BVW40" s="116"/>
      <c r="BVX40" s="116"/>
      <c r="BVY40" s="85" t="s">
        <v>141</v>
      </c>
      <c r="BVZ40" s="116"/>
      <c r="BWA40" s="116"/>
      <c r="BWB40" s="116"/>
      <c r="BWC40" s="85" t="s">
        <v>141</v>
      </c>
      <c r="BWD40" s="116"/>
      <c r="BWE40" s="116"/>
      <c r="BWF40" s="116"/>
      <c r="BWG40" s="85" t="s">
        <v>141</v>
      </c>
      <c r="BWH40" s="116"/>
      <c r="BWI40" s="116"/>
      <c r="BWJ40" s="116"/>
      <c r="BWK40" s="85" t="s">
        <v>141</v>
      </c>
      <c r="BWL40" s="116"/>
      <c r="BWM40" s="116"/>
      <c r="BWN40" s="116"/>
      <c r="BWO40" s="85" t="s">
        <v>141</v>
      </c>
      <c r="BWP40" s="116"/>
      <c r="BWQ40" s="116"/>
      <c r="BWR40" s="116"/>
      <c r="BWS40" s="85" t="s">
        <v>141</v>
      </c>
      <c r="BWT40" s="116"/>
      <c r="BWU40" s="116"/>
      <c r="BWV40" s="116"/>
      <c r="BWW40" s="85" t="s">
        <v>141</v>
      </c>
      <c r="BWX40" s="116"/>
      <c r="BWY40" s="116"/>
      <c r="BWZ40" s="116"/>
      <c r="BXA40" s="85" t="s">
        <v>141</v>
      </c>
      <c r="BXB40" s="116"/>
      <c r="BXC40" s="116"/>
      <c r="BXD40" s="116"/>
      <c r="BXE40" s="85" t="s">
        <v>141</v>
      </c>
      <c r="BXF40" s="116"/>
      <c r="BXG40" s="116"/>
      <c r="BXH40" s="116"/>
      <c r="BXI40" s="85" t="s">
        <v>141</v>
      </c>
      <c r="BXJ40" s="116"/>
      <c r="BXK40" s="116"/>
      <c r="BXL40" s="116"/>
      <c r="BXM40" s="85" t="s">
        <v>141</v>
      </c>
      <c r="BXN40" s="116"/>
      <c r="BXO40" s="116"/>
      <c r="BXP40" s="116"/>
      <c r="BXQ40" s="85" t="s">
        <v>141</v>
      </c>
      <c r="BXR40" s="116"/>
      <c r="BXS40" s="116"/>
      <c r="BXT40" s="116"/>
      <c r="BXU40" s="85" t="s">
        <v>141</v>
      </c>
      <c r="BXV40" s="116"/>
      <c r="BXW40" s="116"/>
      <c r="BXX40" s="116"/>
      <c r="BXY40" s="85" t="s">
        <v>141</v>
      </c>
      <c r="BXZ40" s="116"/>
      <c r="BYA40" s="116"/>
      <c r="BYB40" s="116"/>
      <c r="BYC40" s="85" t="s">
        <v>141</v>
      </c>
      <c r="BYD40" s="116"/>
      <c r="BYE40" s="116"/>
      <c r="BYF40" s="116"/>
      <c r="BYG40" s="85" t="s">
        <v>141</v>
      </c>
      <c r="BYH40" s="116"/>
      <c r="BYI40" s="116"/>
      <c r="BYJ40" s="116"/>
      <c r="BYK40" s="85" t="s">
        <v>141</v>
      </c>
      <c r="BYL40" s="116"/>
      <c r="BYM40" s="116"/>
      <c r="BYN40" s="116"/>
      <c r="BYO40" s="85" t="s">
        <v>141</v>
      </c>
      <c r="BYP40" s="116"/>
      <c r="BYQ40" s="116"/>
      <c r="BYR40" s="116"/>
      <c r="BYS40" s="85" t="s">
        <v>141</v>
      </c>
      <c r="BYT40" s="116"/>
      <c r="BYU40" s="116"/>
      <c r="BYV40" s="116"/>
      <c r="BYW40" s="85" t="s">
        <v>141</v>
      </c>
      <c r="BYX40" s="116"/>
      <c r="BYY40" s="116"/>
      <c r="BYZ40" s="116"/>
      <c r="BZA40" s="85" t="s">
        <v>141</v>
      </c>
      <c r="BZB40" s="116"/>
      <c r="BZC40" s="116"/>
      <c r="BZD40" s="116"/>
      <c r="BZE40" s="85" t="s">
        <v>141</v>
      </c>
      <c r="BZF40" s="116"/>
      <c r="BZG40" s="116"/>
      <c r="BZH40" s="116"/>
      <c r="BZI40" s="85" t="s">
        <v>141</v>
      </c>
      <c r="BZJ40" s="116"/>
      <c r="BZK40" s="116"/>
      <c r="BZL40" s="116"/>
      <c r="BZM40" s="85" t="s">
        <v>141</v>
      </c>
      <c r="BZN40" s="116"/>
      <c r="BZO40" s="116"/>
      <c r="BZP40" s="116"/>
      <c r="BZQ40" s="85" t="s">
        <v>141</v>
      </c>
      <c r="BZR40" s="116"/>
      <c r="BZS40" s="116"/>
      <c r="BZT40" s="116"/>
      <c r="BZU40" s="85" t="s">
        <v>141</v>
      </c>
      <c r="BZV40" s="116"/>
      <c r="BZW40" s="116"/>
      <c r="BZX40" s="116"/>
      <c r="BZY40" s="85" t="s">
        <v>141</v>
      </c>
      <c r="BZZ40" s="116"/>
      <c r="CAA40" s="116"/>
      <c r="CAB40" s="116"/>
      <c r="CAC40" s="85" t="s">
        <v>141</v>
      </c>
      <c r="CAD40" s="116"/>
      <c r="CAE40" s="116"/>
      <c r="CAF40" s="116"/>
      <c r="CAG40" s="85" t="s">
        <v>141</v>
      </c>
      <c r="CAH40" s="116"/>
      <c r="CAI40" s="116"/>
      <c r="CAJ40" s="116"/>
      <c r="CAK40" s="85" t="s">
        <v>141</v>
      </c>
      <c r="CAL40" s="116"/>
      <c r="CAM40" s="116"/>
      <c r="CAN40" s="116"/>
      <c r="CAO40" s="85" t="s">
        <v>141</v>
      </c>
      <c r="CAP40" s="116"/>
      <c r="CAQ40" s="116"/>
      <c r="CAR40" s="116"/>
      <c r="CAS40" s="85" t="s">
        <v>141</v>
      </c>
      <c r="CAT40" s="116"/>
      <c r="CAU40" s="116"/>
      <c r="CAV40" s="116"/>
      <c r="CAW40" s="85" t="s">
        <v>141</v>
      </c>
      <c r="CAX40" s="116"/>
      <c r="CAY40" s="116"/>
      <c r="CAZ40" s="116"/>
      <c r="CBA40" s="85" t="s">
        <v>141</v>
      </c>
      <c r="CBB40" s="116"/>
      <c r="CBC40" s="116"/>
      <c r="CBD40" s="116"/>
      <c r="CBE40" s="85" t="s">
        <v>141</v>
      </c>
      <c r="CBF40" s="116"/>
      <c r="CBG40" s="116"/>
      <c r="CBH40" s="116"/>
      <c r="CBI40" s="85" t="s">
        <v>141</v>
      </c>
      <c r="CBJ40" s="116"/>
      <c r="CBK40" s="116"/>
      <c r="CBL40" s="116"/>
      <c r="CBM40" s="85" t="s">
        <v>141</v>
      </c>
      <c r="CBN40" s="116"/>
      <c r="CBO40" s="116"/>
      <c r="CBP40" s="116"/>
      <c r="CBQ40" s="85" t="s">
        <v>141</v>
      </c>
      <c r="CBR40" s="116"/>
      <c r="CBS40" s="116"/>
      <c r="CBT40" s="116"/>
      <c r="CBU40" s="85" t="s">
        <v>141</v>
      </c>
      <c r="CBV40" s="116"/>
      <c r="CBW40" s="116"/>
      <c r="CBX40" s="116"/>
      <c r="CBY40" s="85" t="s">
        <v>141</v>
      </c>
      <c r="CBZ40" s="116"/>
      <c r="CCA40" s="116"/>
      <c r="CCB40" s="116"/>
      <c r="CCC40" s="85" t="s">
        <v>141</v>
      </c>
      <c r="CCD40" s="116"/>
      <c r="CCE40" s="116"/>
      <c r="CCF40" s="116"/>
      <c r="CCG40" s="85" t="s">
        <v>141</v>
      </c>
      <c r="CCH40" s="116"/>
      <c r="CCI40" s="116"/>
      <c r="CCJ40" s="116"/>
      <c r="CCK40" s="85" t="s">
        <v>141</v>
      </c>
      <c r="CCL40" s="116"/>
      <c r="CCM40" s="116"/>
      <c r="CCN40" s="116"/>
      <c r="CCO40" s="85" t="s">
        <v>141</v>
      </c>
      <c r="CCP40" s="116"/>
      <c r="CCQ40" s="116"/>
      <c r="CCR40" s="116"/>
      <c r="CCS40" s="85" t="s">
        <v>141</v>
      </c>
      <c r="CCT40" s="116"/>
      <c r="CCU40" s="116"/>
      <c r="CCV40" s="116"/>
      <c r="CCW40" s="85" t="s">
        <v>141</v>
      </c>
      <c r="CCX40" s="116"/>
      <c r="CCY40" s="116"/>
      <c r="CCZ40" s="116"/>
      <c r="CDA40" s="85" t="s">
        <v>141</v>
      </c>
      <c r="CDB40" s="116"/>
      <c r="CDC40" s="116"/>
      <c r="CDD40" s="116"/>
      <c r="CDE40" s="85" t="s">
        <v>141</v>
      </c>
      <c r="CDF40" s="116"/>
      <c r="CDG40" s="116"/>
      <c r="CDH40" s="116"/>
      <c r="CDI40" s="85" t="s">
        <v>141</v>
      </c>
      <c r="CDJ40" s="116"/>
      <c r="CDK40" s="116"/>
      <c r="CDL40" s="116"/>
      <c r="CDM40" s="85" t="s">
        <v>141</v>
      </c>
      <c r="CDN40" s="116"/>
      <c r="CDO40" s="116"/>
      <c r="CDP40" s="116"/>
      <c r="CDQ40" s="85" t="s">
        <v>141</v>
      </c>
      <c r="CDR40" s="116"/>
      <c r="CDS40" s="116"/>
      <c r="CDT40" s="116"/>
      <c r="CDU40" s="85" t="s">
        <v>141</v>
      </c>
      <c r="CDV40" s="116"/>
      <c r="CDW40" s="116"/>
      <c r="CDX40" s="116"/>
      <c r="CDY40" s="85" t="s">
        <v>141</v>
      </c>
      <c r="CDZ40" s="116"/>
      <c r="CEA40" s="116"/>
      <c r="CEB40" s="116"/>
      <c r="CEC40" s="85" t="s">
        <v>141</v>
      </c>
      <c r="CED40" s="116"/>
      <c r="CEE40" s="116"/>
      <c r="CEF40" s="116"/>
      <c r="CEG40" s="85" t="s">
        <v>141</v>
      </c>
      <c r="CEH40" s="116"/>
      <c r="CEI40" s="116"/>
      <c r="CEJ40" s="116"/>
      <c r="CEK40" s="85" t="s">
        <v>141</v>
      </c>
      <c r="CEL40" s="116"/>
      <c r="CEM40" s="116"/>
      <c r="CEN40" s="116"/>
      <c r="CEO40" s="85" t="s">
        <v>141</v>
      </c>
      <c r="CEP40" s="116"/>
      <c r="CEQ40" s="116"/>
      <c r="CER40" s="116"/>
      <c r="CES40" s="85" t="s">
        <v>141</v>
      </c>
      <c r="CET40" s="116"/>
      <c r="CEU40" s="116"/>
      <c r="CEV40" s="116"/>
      <c r="CEW40" s="85" t="s">
        <v>141</v>
      </c>
      <c r="CEX40" s="116"/>
      <c r="CEY40" s="116"/>
      <c r="CEZ40" s="116"/>
      <c r="CFA40" s="85" t="s">
        <v>141</v>
      </c>
      <c r="CFB40" s="116"/>
      <c r="CFC40" s="116"/>
      <c r="CFD40" s="116"/>
      <c r="CFE40" s="85" t="s">
        <v>141</v>
      </c>
      <c r="CFF40" s="116"/>
      <c r="CFG40" s="116"/>
      <c r="CFH40" s="116"/>
      <c r="CFI40" s="85" t="s">
        <v>141</v>
      </c>
      <c r="CFJ40" s="116"/>
      <c r="CFK40" s="116"/>
      <c r="CFL40" s="116"/>
      <c r="CFM40" s="85" t="s">
        <v>141</v>
      </c>
      <c r="CFN40" s="116"/>
      <c r="CFO40" s="116"/>
      <c r="CFP40" s="116"/>
      <c r="CFQ40" s="85" t="s">
        <v>141</v>
      </c>
      <c r="CFR40" s="116"/>
      <c r="CFS40" s="116"/>
      <c r="CFT40" s="116"/>
      <c r="CFU40" s="85" t="s">
        <v>141</v>
      </c>
      <c r="CFV40" s="116"/>
      <c r="CFW40" s="116"/>
      <c r="CFX40" s="116"/>
      <c r="CFY40" s="85" t="s">
        <v>141</v>
      </c>
      <c r="CFZ40" s="116"/>
      <c r="CGA40" s="116"/>
      <c r="CGB40" s="116"/>
      <c r="CGC40" s="85" t="s">
        <v>141</v>
      </c>
      <c r="CGD40" s="116"/>
      <c r="CGE40" s="116"/>
      <c r="CGF40" s="116"/>
      <c r="CGG40" s="85" t="s">
        <v>141</v>
      </c>
      <c r="CGH40" s="116"/>
      <c r="CGI40" s="116"/>
      <c r="CGJ40" s="116"/>
      <c r="CGK40" s="85" t="s">
        <v>141</v>
      </c>
      <c r="CGL40" s="116"/>
      <c r="CGM40" s="116"/>
      <c r="CGN40" s="116"/>
      <c r="CGO40" s="85" t="s">
        <v>141</v>
      </c>
      <c r="CGP40" s="116"/>
      <c r="CGQ40" s="116"/>
      <c r="CGR40" s="116"/>
      <c r="CGS40" s="85" t="s">
        <v>141</v>
      </c>
      <c r="CGT40" s="116"/>
      <c r="CGU40" s="116"/>
      <c r="CGV40" s="116"/>
      <c r="CGW40" s="85" t="s">
        <v>141</v>
      </c>
      <c r="CGX40" s="116"/>
      <c r="CGY40" s="116"/>
      <c r="CGZ40" s="116"/>
      <c r="CHA40" s="85" t="s">
        <v>141</v>
      </c>
      <c r="CHB40" s="116"/>
      <c r="CHC40" s="116"/>
      <c r="CHD40" s="116"/>
      <c r="CHE40" s="85" t="s">
        <v>141</v>
      </c>
      <c r="CHF40" s="116"/>
      <c r="CHG40" s="116"/>
      <c r="CHH40" s="116"/>
      <c r="CHI40" s="85" t="s">
        <v>141</v>
      </c>
      <c r="CHJ40" s="116"/>
      <c r="CHK40" s="116"/>
      <c r="CHL40" s="116"/>
      <c r="CHM40" s="85" t="s">
        <v>141</v>
      </c>
      <c r="CHN40" s="116"/>
      <c r="CHO40" s="116"/>
      <c r="CHP40" s="116"/>
      <c r="CHQ40" s="85" t="s">
        <v>141</v>
      </c>
      <c r="CHR40" s="116"/>
      <c r="CHS40" s="116"/>
      <c r="CHT40" s="116"/>
      <c r="CHU40" s="85" t="s">
        <v>141</v>
      </c>
      <c r="CHV40" s="116"/>
      <c r="CHW40" s="116"/>
      <c r="CHX40" s="116"/>
      <c r="CHY40" s="85" t="s">
        <v>141</v>
      </c>
      <c r="CHZ40" s="116"/>
      <c r="CIA40" s="116"/>
      <c r="CIB40" s="116"/>
      <c r="CIC40" s="85" t="s">
        <v>141</v>
      </c>
      <c r="CID40" s="116"/>
      <c r="CIE40" s="116"/>
      <c r="CIF40" s="116"/>
      <c r="CIG40" s="85" t="s">
        <v>141</v>
      </c>
      <c r="CIH40" s="116"/>
      <c r="CII40" s="116"/>
      <c r="CIJ40" s="116"/>
      <c r="CIK40" s="85" t="s">
        <v>141</v>
      </c>
      <c r="CIL40" s="116"/>
      <c r="CIM40" s="116"/>
      <c r="CIN40" s="116"/>
      <c r="CIO40" s="85" t="s">
        <v>141</v>
      </c>
      <c r="CIP40" s="116"/>
      <c r="CIQ40" s="116"/>
      <c r="CIR40" s="116"/>
      <c r="CIS40" s="85" t="s">
        <v>141</v>
      </c>
      <c r="CIT40" s="116"/>
      <c r="CIU40" s="116"/>
      <c r="CIV40" s="116"/>
      <c r="CIW40" s="85" t="s">
        <v>141</v>
      </c>
      <c r="CIX40" s="116"/>
      <c r="CIY40" s="116"/>
      <c r="CIZ40" s="116"/>
      <c r="CJA40" s="85" t="s">
        <v>141</v>
      </c>
      <c r="CJB40" s="116"/>
      <c r="CJC40" s="116"/>
      <c r="CJD40" s="116"/>
      <c r="CJE40" s="85" t="s">
        <v>141</v>
      </c>
      <c r="CJF40" s="116"/>
      <c r="CJG40" s="116"/>
      <c r="CJH40" s="116"/>
      <c r="CJI40" s="85" t="s">
        <v>141</v>
      </c>
      <c r="CJJ40" s="116"/>
      <c r="CJK40" s="116"/>
      <c r="CJL40" s="116"/>
      <c r="CJM40" s="85" t="s">
        <v>141</v>
      </c>
      <c r="CJN40" s="116"/>
      <c r="CJO40" s="116"/>
      <c r="CJP40" s="116"/>
      <c r="CJQ40" s="85" t="s">
        <v>141</v>
      </c>
      <c r="CJR40" s="116"/>
      <c r="CJS40" s="116"/>
      <c r="CJT40" s="116"/>
      <c r="CJU40" s="85" t="s">
        <v>141</v>
      </c>
      <c r="CJV40" s="116"/>
      <c r="CJW40" s="116"/>
      <c r="CJX40" s="116"/>
      <c r="CJY40" s="85" t="s">
        <v>141</v>
      </c>
      <c r="CJZ40" s="116"/>
      <c r="CKA40" s="116"/>
      <c r="CKB40" s="116"/>
      <c r="CKC40" s="85" t="s">
        <v>141</v>
      </c>
      <c r="CKD40" s="116"/>
      <c r="CKE40" s="116"/>
      <c r="CKF40" s="116"/>
      <c r="CKG40" s="85" t="s">
        <v>141</v>
      </c>
      <c r="CKH40" s="116"/>
      <c r="CKI40" s="116"/>
      <c r="CKJ40" s="116"/>
      <c r="CKK40" s="85" t="s">
        <v>141</v>
      </c>
      <c r="CKL40" s="116"/>
      <c r="CKM40" s="116"/>
      <c r="CKN40" s="116"/>
      <c r="CKO40" s="85" t="s">
        <v>141</v>
      </c>
      <c r="CKP40" s="116"/>
      <c r="CKQ40" s="116"/>
      <c r="CKR40" s="116"/>
      <c r="CKS40" s="85" t="s">
        <v>141</v>
      </c>
      <c r="CKT40" s="116"/>
      <c r="CKU40" s="116"/>
      <c r="CKV40" s="116"/>
      <c r="CKW40" s="85" t="s">
        <v>141</v>
      </c>
      <c r="CKX40" s="116"/>
      <c r="CKY40" s="116"/>
      <c r="CKZ40" s="116"/>
      <c r="CLA40" s="85" t="s">
        <v>141</v>
      </c>
      <c r="CLB40" s="116"/>
      <c r="CLC40" s="116"/>
      <c r="CLD40" s="116"/>
      <c r="CLE40" s="85" t="s">
        <v>141</v>
      </c>
      <c r="CLF40" s="116"/>
      <c r="CLG40" s="116"/>
      <c r="CLH40" s="116"/>
      <c r="CLI40" s="85" t="s">
        <v>141</v>
      </c>
      <c r="CLJ40" s="116"/>
      <c r="CLK40" s="116"/>
      <c r="CLL40" s="116"/>
      <c r="CLM40" s="85" t="s">
        <v>141</v>
      </c>
      <c r="CLN40" s="116"/>
      <c r="CLO40" s="116"/>
      <c r="CLP40" s="116"/>
      <c r="CLQ40" s="85" t="s">
        <v>141</v>
      </c>
      <c r="CLR40" s="116"/>
      <c r="CLS40" s="116"/>
      <c r="CLT40" s="116"/>
      <c r="CLU40" s="85" t="s">
        <v>141</v>
      </c>
      <c r="CLV40" s="116"/>
      <c r="CLW40" s="116"/>
      <c r="CLX40" s="116"/>
      <c r="CLY40" s="85" t="s">
        <v>141</v>
      </c>
      <c r="CLZ40" s="116"/>
      <c r="CMA40" s="116"/>
      <c r="CMB40" s="116"/>
      <c r="CMC40" s="85" t="s">
        <v>141</v>
      </c>
      <c r="CMD40" s="116"/>
      <c r="CME40" s="116"/>
      <c r="CMF40" s="116"/>
      <c r="CMG40" s="85" t="s">
        <v>141</v>
      </c>
      <c r="CMH40" s="116"/>
      <c r="CMI40" s="116"/>
      <c r="CMJ40" s="116"/>
      <c r="CMK40" s="85" t="s">
        <v>141</v>
      </c>
      <c r="CML40" s="116"/>
      <c r="CMM40" s="116"/>
      <c r="CMN40" s="116"/>
      <c r="CMO40" s="85" t="s">
        <v>141</v>
      </c>
      <c r="CMP40" s="116"/>
      <c r="CMQ40" s="116"/>
      <c r="CMR40" s="116"/>
      <c r="CMS40" s="85" t="s">
        <v>141</v>
      </c>
      <c r="CMT40" s="116"/>
      <c r="CMU40" s="116"/>
      <c r="CMV40" s="116"/>
      <c r="CMW40" s="85" t="s">
        <v>141</v>
      </c>
      <c r="CMX40" s="116"/>
      <c r="CMY40" s="116"/>
      <c r="CMZ40" s="116"/>
      <c r="CNA40" s="85" t="s">
        <v>141</v>
      </c>
      <c r="CNB40" s="116"/>
      <c r="CNC40" s="116"/>
      <c r="CND40" s="116"/>
      <c r="CNE40" s="85" t="s">
        <v>141</v>
      </c>
      <c r="CNF40" s="116"/>
      <c r="CNG40" s="116"/>
      <c r="CNH40" s="116"/>
      <c r="CNI40" s="85" t="s">
        <v>141</v>
      </c>
      <c r="CNJ40" s="116"/>
      <c r="CNK40" s="116"/>
      <c r="CNL40" s="116"/>
      <c r="CNM40" s="85" t="s">
        <v>141</v>
      </c>
      <c r="CNN40" s="116"/>
      <c r="CNO40" s="116"/>
      <c r="CNP40" s="116"/>
      <c r="CNQ40" s="85" t="s">
        <v>141</v>
      </c>
      <c r="CNR40" s="116"/>
      <c r="CNS40" s="116"/>
      <c r="CNT40" s="116"/>
      <c r="CNU40" s="85" t="s">
        <v>141</v>
      </c>
      <c r="CNV40" s="116"/>
      <c r="CNW40" s="116"/>
      <c r="CNX40" s="116"/>
      <c r="CNY40" s="85" t="s">
        <v>141</v>
      </c>
      <c r="CNZ40" s="116"/>
      <c r="COA40" s="116"/>
      <c r="COB40" s="116"/>
      <c r="COC40" s="85" t="s">
        <v>141</v>
      </c>
      <c r="COD40" s="116"/>
      <c r="COE40" s="116"/>
      <c r="COF40" s="116"/>
      <c r="COG40" s="85" t="s">
        <v>141</v>
      </c>
      <c r="COH40" s="116"/>
      <c r="COI40" s="116"/>
      <c r="COJ40" s="116"/>
      <c r="COK40" s="85" t="s">
        <v>141</v>
      </c>
      <c r="COL40" s="116"/>
      <c r="COM40" s="116"/>
      <c r="CON40" s="116"/>
      <c r="COO40" s="85" t="s">
        <v>141</v>
      </c>
      <c r="COP40" s="116"/>
      <c r="COQ40" s="116"/>
      <c r="COR40" s="116"/>
      <c r="COS40" s="85" t="s">
        <v>141</v>
      </c>
      <c r="COT40" s="116"/>
      <c r="COU40" s="116"/>
      <c r="COV40" s="116"/>
      <c r="COW40" s="85" t="s">
        <v>141</v>
      </c>
      <c r="COX40" s="116"/>
      <c r="COY40" s="116"/>
      <c r="COZ40" s="116"/>
      <c r="CPA40" s="85" t="s">
        <v>141</v>
      </c>
      <c r="CPB40" s="116"/>
      <c r="CPC40" s="116"/>
      <c r="CPD40" s="116"/>
      <c r="CPE40" s="85" t="s">
        <v>141</v>
      </c>
      <c r="CPF40" s="116"/>
      <c r="CPG40" s="116"/>
      <c r="CPH40" s="116"/>
      <c r="CPI40" s="85" t="s">
        <v>141</v>
      </c>
      <c r="CPJ40" s="116"/>
      <c r="CPK40" s="116"/>
      <c r="CPL40" s="116"/>
      <c r="CPM40" s="85" t="s">
        <v>141</v>
      </c>
      <c r="CPN40" s="116"/>
      <c r="CPO40" s="116"/>
      <c r="CPP40" s="116"/>
      <c r="CPQ40" s="85" t="s">
        <v>141</v>
      </c>
      <c r="CPR40" s="116"/>
      <c r="CPS40" s="116"/>
      <c r="CPT40" s="116"/>
      <c r="CPU40" s="85" t="s">
        <v>141</v>
      </c>
      <c r="CPV40" s="116"/>
      <c r="CPW40" s="116"/>
      <c r="CPX40" s="116"/>
      <c r="CPY40" s="85" t="s">
        <v>141</v>
      </c>
      <c r="CPZ40" s="116"/>
      <c r="CQA40" s="116"/>
      <c r="CQB40" s="116"/>
      <c r="CQC40" s="85" t="s">
        <v>141</v>
      </c>
      <c r="CQD40" s="116"/>
      <c r="CQE40" s="116"/>
      <c r="CQF40" s="116"/>
      <c r="CQG40" s="85" t="s">
        <v>141</v>
      </c>
      <c r="CQH40" s="116"/>
      <c r="CQI40" s="116"/>
      <c r="CQJ40" s="116"/>
      <c r="CQK40" s="85" t="s">
        <v>141</v>
      </c>
      <c r="CQL40" s="116"/>
      <c r="CQM40" s="116"/>
      <c r="CQN40" s="116"/>
      <c r="CQO40" s="85" t="s">
        <v>141</v>
      </c>
      <c r="CQP40" s="116"/>
      <c r="CQQ40" s="116"/>
      <c r="CQR40" s="116"/>
      <c r="CQS40" s="85" t="s">
        <v>141</v>
      </c>
      <c r="CQT40" s="116"/>
      <c r="CQU40" s="116"/>
      <c r="CQV40" s="116"/>
      <c r="CQW40" s="85" t="s">
        <v>141</v>
      </c>
      <c r="CQX40" s="116"/>
      <c r="CQY40" s="116"/>
      <c r="CQZ40" s="116"/>
      <c r="CRA40" s="85" t="s">
        <v>141</v>
      </c>
      <c r="CRB40" s="116"/>
      <c r="CRC40" s="116"/>
      <c r="CRD40" s="116"/>
      <c r="CRE40" s="85" t="s">
        <v>141</v>
      </c>
      <c r="CRF40" s="116"/>
      <c r="CRG40" s="116"/>
      <c r="CRH40" s="116"/>
      <c r="CRI40" s="85" t="s">
        <v>141</v>
      </c>
      <c r="CRJ40" s="116"/>
      <c r="CRK40" s="116"/>
      <c r="CRL40" s="116"/>
      <c r="CRM40" s="85" t="s">
        <v>141</v>
      </c>
      <c r="CRN40" s="116"/>
      <c r="CRO40" s="116"/>
      <c r="CRP40" s="116"/>
      <c r="CRQ40" s="85" t="s">
        <v>141</v>
      </c>
      <c r="CRR40" s="116"/>
      <c r="CRS40" s="116"/>
      <c r="CRT40" s="116"/>
      <c r="CRU40" s="85" t="s">
        <v>141</v>
      </c>
      <c r="CRV40" s="116"/>
      <c r="CRW40" s="116"/>
      <c r="CRX40" s="116"/>
      <c r="CRY40" s="85" t="s">
        <v>141</v>
      </c>
      <c r="CRZ40" s="116"/>
      <c r="CSA40" s="116"/>
      <c r="CSB40" s="116"/>
      <c r="CSC40" s="85" t="s">
        <v>141</v>
      </c>
      <c r="CSD40" s="116"/>
      <c r="CSE40" s="116"/>
      <c r="CSF40" s="116"/>
      <c r="CSG40" s="85" t="s">
        <v>141</v>
      </c>
      <c r="CSH40" s="116"/>
      <c r="CSI40" s="116"/>
      <c r="CSJ40" s="116"/>
      <c r="CSK40" s="85" t="s">
        <v>141</v>
      </c>
      <c r="CSL40" s="116"/>
      <c r="CSM40" s="116"/>
      <c r="CSN40" s="116"/>
      <c r="CSO40" s="85" t="s">
        <v>141</v>
      </c>
      <c r="CSP40" s="116"/>
      <c r="CSQ40" s="116"/>
      <c r="CSR40" s="116"/>
      <c r="CSS40" s="85" t="s">
        <v>141</v>
      </c>
      <c r="CST40" s="116"/>
      <c r="CSU40" s="116"/>
      <c r="CSV40" s="116"/>
      <c r="CSW40" s="85" t="s">
        <v>141</v>
      </c>
      <c r="CSX40" s="116"/>
      <c r="CSY40" s="116"/>
      <c r="CSZ40" s="116"/>
      <c r="CTA40" s="85" t="s">
        <v>141</v>
      </c>
      <c r="CTB40" s="116"/>
      <c r="CTC40" s="116"/>
      <c r="CTD40" s="116"/>
      <c r="CTE40" s="85" t="s">
        <v>141</v>
      </c>
      <c r="CTF40" s="116"/>
      <c r="CTG40" s="116"/>
      <c r="CTH40" s="116"/>
      <c r="CTI40" s="85" t="s">
        <v>141</v>
      </c>
      <c r="CTJ40" s="116"/>
      <c r="CTK40" s="116"/>
      <c r="CTL40" s="116"/>
      <c r="CTM40" s="85" t="s">
        <v>141</v>
      </c>
      <c r="CTN40" s="116"/>
      <c r="CTO40" s="116"/>
      <c r="CTP40" s="116"/>
      <c r="CTQ40" s="85" t="s">
        <v>141</v>
      </c>
      <c r="CTR40" s="116"/>
      <c r="CTS40" s="116"/>
      <c r="CTT40" s="116"/>
      <c r="CTU40" s="85" t="s">
        <v>141</v>
      </c>
      <c r="CTV40" s="116"/>
      <c r="CTW40" s="116"/>
      <c r="CTX40" s="116"/>
      <c r="CTY40" s="85" t="s">
        <v>141</v>
      </c>
      <c r="CTZ40" s="116"/>
      <c r="CUA40" s="116"/>
      <c r="CUB40" s="116"/>
      <c r="CUC40" s="85" t="s">
        <v>141</v>
      </c>
      <c r="CUD40" s="116"/>
      <c r="CUE40" s="116"/>
      <c r="CUF40" s="116"/>
      <c r="CUG40" s="85" t="s">
        <v>141</v>
      </c>
      <c r="CUH40" s="116"/>
      <c r="CUI40" s="116"/>
      <c r="CUJ40" s="116"/>
      <c r="CUK40" s="85" t="s">
        <v>141</v>
      </c>
      <c r="CUL40" s="116"/>
      <c r="CUM40" s="116"/>
      <c r="CUN40" s="116"/>
      <c r="CUO40" s="85" t="s">
        <v>141</v>
      </c>
      <c r="CUP40" s="116"/>
      <c r="CUQ40" s="116"/>
      <c r="CUR40" s="116"/>
      <c r="CUS40" s="85" t="s">
        <v>141</v>
      </c>
      <c r="CUT40" s="116"/>
      <c r="CUU40" s="116"/>
      <c r="CUV40" s="116"/>
      <c r="CUW40" s="85" t="s">
        <v>141</v>
      </c>
      <c r="CUX40" s="116"/>
      <c r="CUY40" s="116"/>
      <c r="CUZ40" s="116"/>
      <c r="CVA40" s="85" t="s">
        <v>141</v>
      </c>
      <c r="CVB40" s="116"/>
      <c r="CVC40" s="116"/>
      <c r="CVD40" s="116"/>
      <c r="CVE40" s="85" t="s">
        <v>141</v>
      </c>
      <c r="CVF40" s="116"/>
      <c r="CVG40" s="116"/>
      <c r="CVH40" s="116"/>
      <c r="CVI40" s="85" t="s">
        <v>141</v>
      </c>
      <c r="CVJ40" s="116"/>
      <c r="CVK40" s="116"/>
      <c r="CVL40" s="116"/>
      <c r="CVM40" s="85" t="s">
        <v>141</v>
      </c>
      <c r="CVN40" s="116"/>
      <c r="CVO40" s="116"/>
      <c r="CVP40" s="116"/>
      <c r="CVQ40" s="85" t="s">
        <v>141</v>
      </c>
      <c r="CVR40" s="116"/>
      <c r="CVS40" s="116"/>
      <c r="CVT40" s="116"/>
      <c r="CVU40" s="85" t="s">
        <v>141</v>
      </c>
      <c r="CVV40" s="116"/>
      <c r="CVW40" s="116"/>
      <c r="CVX40" s="116"/>
      <c r="CVY40" s="85" t="s">
        <v>141</v>
      </c>
      <c r="CVZ40" s="116"/>
      <c r="CWA40" s="116"/>
      <c r="CWB40" s="116"/>
      <c r="CWC40" s="85" t="s">
        <v>141</v>
      </c>
      <c r="CWD40" s="116"/>
      <c r="CWE40" s="116"/>
      <c r="CWF40" s="116"/>
      <c r="CWG40" s="85" t="s">
        <v>141</v>
      </c>
      <c r="CWH40" s="116"/>
      <c r="CWI40" s="116"/>
      <c r="CWJ40" s="116"/>
      <c r="CWK40" s="85" t="s">
        <v>141</v>
      </c>
      <c r="CWL40" s="116"/>
      <c r="CWM40" s="116"/>
      <c r="CWN40" s="116"/>
      <c r="CWO40" s="85" t="s">
        <v>141</v>
      </c>
      <c r="CWP40" s="116"/>
      <c r="CWQ40" s="116"/>
      <c r="CWR40" s="116"/>
      <c r="CWS40" s="85" t="s">
        <v>141</v>
      </c>
      <c r="CWT40" s="116"/>
      <c r="CWU40" s="116"/>
      <c r="CWV40" s="116"/>
      <c r="CWW40" s="85" t="s">
        <v>141</v>
      </c>
      <c r="CWX40" s="116"/>
      <c r="CWY40" s="116"/>
      <c r="CWZ40" s="116"/>
      <c r="CXA40" s="85" t="s">
        <v>141</v>
      </c>
      <c r="CXB40" s="116"/>
      <c r="CXC40" s="116"/>
      <c r="CXD40" s="116"/>
      <c r="CXE40" s="85" t="s">
        <v>141</v>
      </c>
      <c r="CXF40" s="116"/>
      <c r="CXG40" s="116"/>
      <c r="CXH40" s="116"/>
      <c r="CXI40" s="85" t="s">
        <v>141</v>
      </c>
      <c r="CXJ40" s="116"/>
      <c r="CXK40" s="116"/>
      <c r="CXL40" s="116"/>
      <c r="CXM40" s="85" t="s">
        <v>141</v>
      </c>
      <c r="CXN40" s="116"/>
      <c r="CXO40" s="116"/>
      <c r="CXP40" s="116"/>
      <c r="CXQ40" s="85" t="s">
        <v>141</v>
      </c>
      <c r="CXR40" s="116"/>
      <c r="CXS40" s="116"/>
      <c r="CXT40" s="116"/>
      <c r="CXU40" s="85" t="s">
        <v>141</v>
      </c>
      <c r="CXV40" s="116"/>
      <c r="CXW40" s="116"/>
      <c r="CXX40" s="116"/>
      <c r="CXY40" s="85" t="s">
        <v>141</v>
      </c>
      <c r="CXZ40" s="116"/>
      <c r="CYA40" s="116"/>
      <c r="CYB40" s="116"/>
      <c r="CYC40" s="85" t="s">
        <v>141</v>
      </c>
      <c r="CYD40" s="116"/>
      <c r="CYE40" s="116"/>
      <c r="CYF40" s="116"/>
      <c r="CYG40" s="85" t="s">
        <v>141</v>
      </c>
      <c r="CYH40" s="116"/>
      <c r="CYI40" s="116"/>
      <c r="CYJ40" s="116"/>
      <c r="CYK40" s="85" t="s">
        <v>141</v>
      </c>
      <c r="CYL40" s="116"/>
      <c r="CYM40" s="116"/>
      <c r="CYN40" s="116"/>
      <c r="CYO40" s="85" t="s">
        <v>141</v>
      </c>
      <c r="CYP40" s="116"/>
      <c r="CYQ40" s="116"/>
      <c r="CYR40" s="116"/>
      <c r="CYS40" s="85" t="s">
        <v>141</v>
      </c>
      <c r="CYT40" s="116"/>
      <c r="CYU40" s="116"/>
      <c r="CYV40" s="116"/>
      <c r="CYW40" s="85" t="s">
        <v>141</v>
      </c>
      <c r="CYX40" s="116"/>
      <c r="CYY40" s="116"/>
      <c r="CYZ40" s="116"/>
      <c r="CZA40" s="85" t="s">
        <v>141</v>
      </c>
      <c r="CZB40" s="116"/>
      <c r="CZC40" s="116"/>
      <c r="CZD40" s="116"/>
      <c r="CZE40" s="85" t="s">
        <v>141</v>
      </c>
      <c r="CZF40" s="116"/>
      <c r="CZG40" s="116"/>
      <c r="CZH40" s="116"/>
      <c r="CZI40" s="85" t="s">
        <v>141</v>
      </c>
      <c r="CZJ40" s="116"/>
      <c r="CZK40" s="116"/>
      <c r="CZL40" s="116"/>
      <c r="CZM40" s="85" t="s">
        <v>141</v>
      </c>
      <c r="CZN40" s="116"/>
      <c r="CZO40" s="116"/>
      <c r="CZP40" s="116"/>
      <c r="CZQ40" s="85" t="s">
        <v>141</v>
      </c>
      <c r="CZR40" s="116"/>
      <c r="CZS40" s="116"/>
      <c r="CZT40" s="116"/>
      <c r="CZU40" s="85" t="s">
        <v>141</v>
      </c>
      <c r="CZV40" s="116"/>
      <c r="CZW40" s="116"/>
      <c r="CZX40" s="116"/>
      <c r="CZY40" s="85" t="s">
        <v>141</v>
      </c>
      <c r="CZZ40" s="116"/>
      <c r="DAA40" s="116"/>
      <c r="DAB40" s="116"/>
      <c r="DAC40" s="85" t="s">
        <v>141</v>
      </c>
      <c r="DAD40" s="116"/>
      <c r="DAE40" s="116"/>
      <c r="DAF40" s="116"/>
      <c r="DAG40" s="85" t="s">
        <v>141</v>
      </c>
      <c r="DAH40" s="116"/>
      <c r="DAI40" s="116"/>
      <c r="DAJ40" s="116"/>
      <c r="DAK40" s="85" t="s">
        <v>141</v>
      </c>
      <c r="DAL40" s="116"/>
      <c r="DAM40" s="116"/>
      <c r="DAN40" s="116"/>
      <c r="DAO40" s="85" t="s">
        <v>141</v>
      </c>
      <c r="DAP40" s="116"/>
      <c r="DAQ40" s="116"/>
      <c r="DAR40" s="116"/>
      <c r="DAS40" s="85" t="s">
        <v>141</v>
      </c>
      <c r="DAT40" s="116"/>
      <c r="DAU40" s="116"/>
      <c r="DAV40" s="116"/>
      <c r="DAW40" s="85" t="s">
        <v>141</v>
      </c>
      <c r="DAX40" s="116"/>
      <c r="DAY40" s="116"/>
      <c r="DAZ40" s="116"/>
      <c r="DBA40" s="85" t="s">
        <v>141</v>
      </c>
      <c r="DBB40" s="116"/>
      <c r="DBC40" s="116"/>
      <c r="DBD40" s="116"/>
      <c r="DBE40" s="85" t="s">
        <v>141</v>
      </c>
      <c r="DBF40" s="116"/>
      <c r="DBG40" s="116"/>
      <c r="DBH40" s="116"/>
      <c r="DBI40" s="85" t="s">
        <v>141</v>
      </c>
      <c r="DBJ40" s="116"/>
      <c r="DBK40" s="116"/>
      <c r="DBL40" s="116"/>
      <c r="DBM40" s="85" t="s">
        <v>141</v>
      </c>
      <c r="DBN40" s="116"/>
      <c r="DBO40" s="116"/>
      <c r="DBP40" s="116"/>
      <c r="DBQ40" s="85" t="s">
        <v>141</v>
      </c>
      <c r="DBR40" s="116"/>
      <c r="DBS40" s="116"/>
      <c r="DBT40" s="116"/>
      <c r="DBU40" s="85" t="s">
        <v>141</v>
      </c>
      <c r="DBV40" s="116"/>
      <c r="DBW40" s="116"/>
      <c r="DBX40" s="116"/>
      <c r="DBY40" s="85" t="s">
        <v>141</v>
      </c>
      <c r="DBZ40" s="116"/>
      <c r="DCA40" s="116"/>
      <c r="DCB40" s="116"/>
      <c r="DCC40" s="85" t="s">
        <v>141</v>
      </c>
      <c r="DCD40" s="116"/>
      <c r="DCE40" s="116"/>
      <c r="DCF40" s="116"/>
      <c r="DCG40" s="85" t="s">
        <v>141</v>
      </c>
      <c r="DCH40" s="116"/>
      <c r="DCI40" s="116"/>
      <c r="DCJ40" s="116"/>
      <c r="DCK40" s="85" t="s">
        <v>141</v>
      </c>
      <c r="DCL40" s="116"/>
      <c r="DCM40" s="116"/>
      <c r="DCN40" s="116"/>
      <c r="DCO40" s="85" t="s">
        <v>141</v>
      </c>
      <c r="DCP40" s="116"/>
      <c r="DCQ40" s="116"/>
      <c r="DCR40" s="116"/>
      <c r="DCS40" s="85" t="s">
        <v>141</v>
      </c>
      <c r="DCT40" s="116"/>
      <c r="DCU40" s="116"/>
      <c r="DCV40" s="116"/>
      <c r="DCW40" s="85" t="s">
        <v>141</v>
      </c>
      <c r="DCX40" s="116"/>
      <c r="DCY40" s="116"/>
      <c r="DCZ40" s="116"/>
      <c r="DDA40" s="85" t="s">
        <v>141</v>
      </c>
      <c r="DDB40" s="116"/>
      <c r="DDC40" s="116"/>
      <c r="DDD40" s="116"/>
      <c r="DDE40" s="85" t="s">
        <v>141</v>
      </c>
      <c r="DDF40" s="116"/>
      <c r="DDG40" s="116"/>
      <c r="DDH40" s="116"/>
      <c r="DDI40" s="85" t="s">
        <v>141</v>
      </c>
      <c r="DDJ40" s="116"/>
      <c r="DDK40" s="116"/>
      <c r="DDL40" s="116"/>
      <c r="DDM40" s="85" t="s">
        <v>141</v>
      </c>
      <c r="DDN40" s="116"/>
      <c r="DDO40" s="116"/>
      <c r="DDP40" s="116"/>
      <c r="DDQ40" s="85" t="s">
        <v>141</v>
      </c>
      <c r="DDR40" s="116"/>
      <c r="DDS40" s="116"/>
      <c r="DDT40" s="116"/>
      <c r="DDU40" s="85" t="s">
        <v>141</v>
      </c>
      <c r="DDV40" s="116"/>
      <c r="DDW40" s="116"/>
      <c r="DDX40" s="116"/>
      <c r="DDY40" s="85" t="s">
        <v>141</v>
      </c>
      <c r="DDZ40" s="116"/>
      <c r="DEA40" s="116"/>
      <c r="DEB40" s="116"/>
      <c r="DEC40" s="85" t="s">
        <v>141</v>
      </c>
      <c r="DED40" s="116"/>
      <c r="DEE40" s="116"/>
      <c r="DEF40" s="116"/>
      <c r="DEG40" s="85" t="s">
        <v>141</v>
      </c>
      <c r="DEH40" s="116"/>
      <c r="DEI40" s="116"/>
      <c r="DEJ40" s="116"/>
      <c r="DEK40" s="85" t="s">
        <v>141</v>
      </c>
      <c r="DEL40" s="116"/>
      <c r="DEM40" s="116"/>
      <c r="DEN40" s="116"/>
      <c r="DEO40" s="85" t="s">
        <v>141</v>
      </c>
      <c r="DEP40" s="116"/>
      <c r="DEQ40" s="116"/>
      <c r="DER40" s="116"/>
      <c r="DES40" s="85" t="s">
        <v>141</v>
      </c>
      <c r="DET40" s="116"/>
      <c r="DEU40" s="116"/>
      <c r="DEV40" s="116"/>
      <c r="DEW40" s="85" t="s">
        <v>141</v>
      </c>
      <c r="DEX40" s="116"/>
      <c r="DEY40" s="116"/>
      <c r="DEZ40" s="116"/>
      <c r="DFA40" s="85" t="s">
        <v>141</v>
      </c>
      <c r="DFB40" s="116"/>
      <c r="DFC40" s="116"/>
      <c r="DFD40" s="116"/>
      <c r="DFE40" s="85" t="s">
        <v>141</v>
      </c>
      <c r="DFF40" s="116"/>
      <c r="DFG40" s="116"/>
      <c r="DFH40" s="116"/>
      <c r="DFI40" s="85" t="s">
        <v>141</v>
      </c>
      <c r="DFJ40" s="116"/>
      <c r="DFK40" s="116"/>
      <c r="DFL40" s="116"/>
      <c r="DFM40" s="85" t="s">
        <v>141</v>
      </c>
      <c r="DFN40" s="116"/>
      <c r="DFO40" s="116"/>
      <c r="DFP40" s="116"/>
      <c r="DFQ40" s="85" t="s">
        <v>141</v>
      </c>
      <c r="DFR40" s="116"/>
      <c r="DFS40" s="116"/>
      <c r="DFT40" s="116"/>
      <c r="DFU40" s="85" t="s">
        <v>141</v>
      </c>
      <c r="DFV40" s="116"/>
      <c r="DFW40" s="116"/>
      <c r="DFX40" s="116"/>
      <c r="DFY40" s="85" t="s">
        <v>141</v>
      </c>
      <c r="DFZ40" s="116"/>
      <c r="DGA40" s="116"/>
      <c r="DGB40" s="116"/>
      <c r="DGC40" s="85" t="s">
        <v>141</v>
      </c>
      <c r="DGD40" s="116"/>
      <c r="DGE40" s="116"/>
      <c r="DGF40" s="116"/>
      <c r="DGG40" s="85" t="s">
        <v>141</v>
      </c>
      <c r="DGH40" s="116"/>
      <c r="DGI40" s="116"/>
      <c r="DGJ40" s="116"/>
      <c r="DGK40" s="85" t="s">
        <v>141</v>
      </c>
      <c r="DGL40" s="116"/>
      <c r="DGM40" s="116"/>
      <c r="DGN40" s="116"/>
      <c r="DGO40" s="85" t="s">
        <v>141</v>
      </c>
      <c r="DGP40" s="116"/>
      <c r="DGQ40" s="116"/>
      <c r="DGR40" s="116"/>
      <c r="DGS40" s="85" t="s">
        <v>141</v>
      </c>
      <c r="DGT40" s="116"/>
      <c r="DGU40" s="116"/>
      <c r="DGV40" s="116"/>
      <c r="DGW40" s="85" t="s">
        <v>141</v>
      </c>
      <c r="DGX40" s="116"/>
      <c r="DGY40" s="116"/>
      <c r="DGZ40" s="116"/>
      <c r="DHA40" s="85" t="s">
        <v>141</v>
      </c>
      <c r="DHB40" s="116"/>
      <c r="DHC40" s="116"/>
      <c r="DHD40" s="116"/>
      <c r="DHE40" s="85" t="s">
        <v>141</v>
      </c>
      <c r="DHF40" s="116"/>
      <c r="DHG40" s="116"/>
      <c r="DHH40" s="116"/>
      <c r="DHI40" s="85" t="s">
        <v>141</v>
      </c>
      <c r="DHJ40" s="116"/>
      <c r="DHK40" s="116"/>
      <c r="DHL40" s="116"/>
      <c r="DHM40" s="85" t="s">
        <v>141</v>
      </c>
      <c r="DHN40" s="116"/>
      <c r="DHO40" s="116"/>
      <c r="DHP40" s="116"/>
      <c r="DHQ40" s="85" t="s">
        <v>141</v>
      </c>
      <c r="DHR40" s="116"/>
      <c r="DHS40" s="116"/>
      <c r="DHT40" s="116"/>
      <c r="DHU40" s="85" t="s">
        <v>141</v>
      </c>
      <c r="DHV40" s="116"/>
      <c r="DHW40" s="116"/>
      <c r="DHX40" s="116"/>
      <c r="DHY40" s="85" t="s">
        <v>141</v>
      </c>
      <c r="DHZ40" s="116"/>
      <c r="DIA40" s="116"/>
      <c r="DIB40" s="116"/>
      <c r="DIC40" s="85" t="s">
        <v>141</v>
      </c>
      <c r="DID40" s="116"/>
      <c r="DIE40" s="116"/>
      <c r="DIF40" s="116"/>
      <c r="DIG40" s="85" t="s">
        <v>141</v>
      </c>
      <c r="DIH40" s="116"/>
      <c r="DII40" s="116"/>
      <c r="DIJ40" s="116"/>
      <c r="DIK40" s="85" t="s">
        <v>141</v>
      </c>
      <c r="DIL40" s="116"/>
      <c r="DIM40" s="116"/>
      <c r="DIN40" s="116"/>
      <c r="DIO40" s="85" t="s">
        <v>141</v>
      </c>
      <c r="DIP40" s="116"/>
      <c r="DIQ40" s="116"/>
      <c r="DIR40" s="116"/>
      <c r="DIS40" s="85" t="s">
        <v>141</v>
      </c>
      <c r="DIT40" s="116"/>
      <c r="DIU40" s="116"/>
      <c r="DIV40" s="116"/>
      <c r="DIW40" s="85" t="s">
        <v>141</v>
      </c>
      <c r="DIX40" s="116"/>
      <c r="DIY40" s="116"/>
      <c r="DIZ40" s="116"/>
      <c r="DJA40" s="85" t="s">
        <v>141</v>
      </c>
      <c r="DJB40" s="116"/>
      <c r="DJC40" s="116"/>
      <c r="DJD40" s="116"/>
      <c r="DJE40" s="85" t="s">
        <v>141</v>
      </c>
      <c r="DJF40" s="116"/>
      <c r="DJG40" s="116"/>
      <c r="DJH40" s="116"/>
      <c r="DJI40" s="85" t="s">
        <v>141</v>
      </c>
      <c r="DJJ40" s="116"/>
      <c r="DJK40" s="116"/>
      <c r="DJL40" s="116"/>
      <c r="DJM40" s="85" t="s">
        <v>141</v>
      </c>
      <c r="DJN40" s="116"/>
      <c r="DJO40" s="116"/>
      <c r="DJP40" s="116"/>
      <c r="DJQ40" s="85" t="s">
        <v>141</v>
      </c>
      <c r="DJR40" s="116"/>
      <c r="DJS40" s="116"/>
      <c r="DJT40" s="116"/>
      <c r="DJU40" s="85" t="s">
        <v>141</v>
      </c>
      <c r="DJV40" s="116"/>
      <c r="DJW40" s="116"/>
      <c r="DJX40" s="116"/>
      <c r="DJY40" s="85" t="s">
        <v>141</v>
      </c>
      <c r="DJZ40" s="116"/>
      <c r="DKA40" s="116"/>
      <c r="DKB40" s="116"/>
      <c r="DKC40" s="85" t="s">
        <v>141</v>
      </c>
      <c r="DKD40" s="116"/>
      <c r="DKE40" s="116"/>
      <c r="DKF40" s="116"/>
      <c r="DKG40" s="85" t="s">
        <v>141</v>
      </c>
      <c r="DKH40" s="116"/>
      <c r="DKI40" s="116"/>
      <c r="DKJ40" s="116"/>
      <c r="DKK40" s="85" t="s">
        <v>141</v>
      </c>
      <c r="DKL40" s="116"/>
      <c r="DKM40" s="116"/>
      <c r="DKN40" s="116"/>
      <c r="DKO40" s="85" t="s">
        <v>141</v>
      </c>
      <c r="DKP40" s="116"/>
      <c r="DKQ40" s="116"/>
      <c r="DKR40" s="116"/>
      <c r="DKS40" s="85" t="s">
        <v>141</v>
      </c>
      <c r="DKT40" s="116"/>
      <c r="DKU40" s="116"/>
      <c r="DKV40" s="116"/>
      <c r="DKW40" s="85" t="s">
        <v>141</v>
      </c>
      <c r="DKX40" s="116"/>
      <c r="DKY40" s="116"/>
      <c r="DKZ40" s="116"/>
      <c r="DLA40" s="85" t="s">
        <v>141</v>
      </c>
      <c r="DLB40" s="116"/>
      <c r="DLC40" s="116"/>
      <c r="DLD40" s="116"/>
      <c r="DLE40" s="85" t="s">
        <v>141</v>
      </c>
      <c r="DLF40" s="116"/>
      <c r="DLG40" s="116"/>
      <c r="DLH40" s="116"/>
      <c r="DLI40" s="85" t="s">
        <v>141</v>
      </c>
      <c r="DLJ40" s="116"/>
      <c r="DLK40" s="116"/>
      <c r="DLL40" s="116"/>
      <c r="DLM40" s="85" t="s">
        <v>141</v>
      </c>
      <c r="DLN40" s="116"/>
      <c r="DLO40" s="116"/>
      <c r="DLP40" s="116"/>
      <c r="DLQ40" s="85" t="s">
        <v>141</v>
      </c>
      <c r="DLR40" s="116"/>
      <c r="DLS40" s="116"/>
      <c r="DLT40" s="116"/>
      <c r="DLU40" s="85" t="s">
        <v>141</v>
      </c>
      <c r="DLV40" s="116"/>
      <c r="DLW40" s="116"/>
      <c r="DLX40" s="116"/>
      <c r="DLY40" s="85" t="s">
        <v>141</v>
      </c>
      <c r="DLZ40" s="116"/>
      <c r="DMA40" s="116"/>
      <c r="DMB40" s="116"/>
      <c r="DMC40" s="85" t="s">
        <v>141</v>
      </c>
      <c r="DMD40" s="116"/>
      <c r="DME40" s="116"/>
      <c r="DMF40" s="116"/>
      <c r="DMG40" s="85" t="s">
        <v>141</v>
      </c>
      <c r="DMH40" s="116"/>
      <c r="DMI40" s="116"/>
      <c r="DMJ40" s="116"/>
      <c r="DMK40" s="85" t="s">
        <v>141</v>
      </c>
      <c r="DML40" s="116"/>
      <c r="DMM40" s="116"/>
      <c r="DMN40" s="116"/>
      <c r="DMO40" s="85" t="s">
        <v>141</v>
      </c>
      <c r="DMP40" s="116"/>
      <c r="DMQ40" s="116"/>
      <c r="DMR40" s="116"/>
      <c r="DMS40" s="85" t="s">
        <v>141</v>
      </c>
      <c r="DMT40" s="116"/>
      <c r="DMU40" s="116"/>
      <c r="DMV40" s="116"/>
      <c r="DMW40" s="85" t="s">
        <v>141</v>
      </c>
      <c r="DMX40" s="116"/>
      <c r="DMY40" s="116"/>
      <c r="DMZ40" s="116"/>
      <c r="DNA40" s="85" t="s">
        <v>141</v>
      </c>
      <c r="DNB40" s="116"/>
      <c r="DNC40" s="116"/>
      <c r="DND40" s="116"/>
      <c r="DNE40" s="85" t="s">
        <v>141</v>
      </c>
      <c r="DNF40" s="116"/>
      <c r="DNG40" s="116"/>
      <c r="DNH40" s="116"/>
      <c r="DNI40" s="85" t="s">
        <v>141</v>
      </c>
      <c r="DNJ40" s="116"/>
      <c r="DNK40" s="116"/>
      <c r="DNL40" s="116"/>
      <c r="DNM40" s="85" t="s">
        <v>141</v>
      </c>
      <c r="DNN40" s="116"/>
      <c r="DNO40" s="116"/>
      <c r="DNP40" s="116"/>
      <c r="DNQ40" s="85" t="s">
        <v>141</v>
      </c>
      <c r="DNR40" s="116"/>
      <c r="DNS40" s="116"/>
      <c r="DNT40" s="116"/>
      <c r="DNU40" s="85" t="s">
        <v>141</v>
      </c>
      <c r="DNV40" s="116"/>
      <c r="DNW40" s="116"/>
      <c r="DNX40" s="116"/>
      <c r="DNY40" s="85" t="s">
        <v>141</v>
      </c>
      <c r="DNZ40" s="116"/>
      <c r="DOA40" s="116"/>
      <c r="DOB40" s="116"/>
      <c r="DOC40" s="85" t="s">
        <v>141</v>
      </c>
      <c r="DOD40" s="116"/>
      <c r="DOE40" s="116"/>
      <c r="DOF40" s="116"/>
      <c r="DOG40" s="85" t="s">
        <v>141</v>
      </c>
      <c r="DOH40" s="116"/>
      <c r="DOI40" s="116"/>
      <c r="DOJ40" s="116"/>
      <c r="DOK40" s="85" t="s">
        <v>141</v>
      </c>
      <c r="DOL40" s="116"/>
      <c r="DOM40" s="116"/>
      <c r="DON40" s="116"/>
      <c r="DOO40" s="85" t="s">
        <v>141</v>
      </c>
      <c r="DOP40" s="116"/>
      <c r="DOQ40" s="116"/>
      <c r="DOR40" s="116"/>
      <c r="DOS40" s="85" t="s">
        <v>141</v>
      </c>
      <c r="DOT40" s="116"/>
      <c r="DOU40" s="116"/>
      <c r="DOV40" s="116"/>
      <c r="DOW40" s="85" t="s">
        <v>141</v>
      </c>
      <c r="DOX40" s="116"/>
      <c r="DOY40" s="116"/>
      <c r="DOZ40" s="116"/>
      <c r="DPA40" s="85" t="s">
        <v>141</v>
      </c>
      <c r="DPB40" s="116"/>
      <c r="DPC40" s="116"/>
      <c r="DPD40" s="116"/>
      <c r="DPE40" s="85" t="s">
        <v>141</v>
      </c>
      <c r="DPF40" s="116"/>
      <c r="DPG40" s="116"/>
      <c r="DPH40" s="116"/>
      <c r="DPI40" s="85" t="s">
        <v>141</v>
      </c>
      <c r="DPJ40" s="116"/>
      <c r="DPK40" s="116"/>
      <c r="DPL40" s="116"/>
      <c r="DPM40" s="85" t="s">
        <v>141</v>
      </c>
      <c r="DPN40" s="116"/>
      <c r="DPO40" s="116"/>
      <c r="DPP40" s="116"/>
      <c r="DPQ40" s="85" t="s">
        <v>141</v>
      </c>
      <c r="DPR40" s="116"/>
      <c r="DPS40" s="116"/>
      <c r="DPT40" s="116"/>
      <c r="DPU40" s="85" t="s">
        <v>141</v>
      </c>
      <c r="DPV40" s="116"/>
      <c r="DPW40" s="116"/>
      <c r="DPX40" s="116"/>
      <c r="DPY40" s="85" t="s">
        <v>141</v>
      </c>
      <c r="DPZ40" s="116"/>
      <c r="DQA40" s="116"/>
      <c r="DQB40" s="116"/>
      <c r="DQC40" s="85" t="s">
        <v>141</v>
      </c>
      <c r="DQD40" s="116"/>
      <c r="DQE40" s="116"/>
      <c r="DQF40" s="116"/>
      <c r="DQG40" s="85" t="s">
        <v>141</v>
      </c>
      <c r="DQH40" s="116"/>
      <c r="DQI40" s="116"/>
      <c r="DQJ40" s="116"/>
      <c r="DQK40" s="85" t="s">
        <v>141</v>
      </c>
      <c r="DQL40" s="116"/>
      <c r="DQM40" s="116"/>
      <c r="DQN40" s="116"/>
      <c r="DQO40" s="85" t="s">
        <v>141</v>
      </c>
      <c r="DQP40" s="116"/>
      <c r="DQQ40" s="116"/>
      <c r="DQR40" s="116"/>
      <c r="DQS40" s="85" t="s">
        <v>141</v>
      </c>
      <c r="DQT40" s="116"/>
      <c r="DQU40" s="116"/>
      <c r="DQV40" s="116"/>
      <c r="DQW40" s="85" t="s">
        <v>141</v>
      </c>
      <c r="DQX40" s="116"/>
      <c r="DQY40" s="116"/>
      <c r="DQZ40" s="116"/>
      <c r="DRA40" s="85" t="s">
        <v>141</v>
      </c>
      <c r="DRB40" s="116"/>
      <c r="DRC40" s="116"/>
      <c r="DRD40" s="116"/>
      <c r="DRE40" s="85" t="s">
        <v>141</v>
      </c>
      <c r="DRF40" s="116"/>
      <c r="DRG40" s="116"/>
      <c r="DRH40" s="116"/>
      <c r="DRI40" s="85" t="s">
        <v>141</v>
      </c>
      <c r="DRJ40" s="116"/>
      <c r="DRK40" s="116"/>
      <c r="DRL40" s="116"/>
      <c r="DRM40" s="85" t="s">
        <v>141</v>
      </c>
      <c r="DRN40" s="116"/>
      <c r="DRO40" s="116"/>
      <c r="DRP40" s="116"/>
      <c r="DRQ40" s="85" t="s">
        <v>141</v>
      </c>
      <c r="DRR40" s="116"/>
      <c r="DRS40" s="116"/>
      <c r="DRT40" s="116"/>
      <c r="DRU40" s="85" t="s">
        <v>141</v>
      </c>
      <c r="DRV40" s="116"/>
      <c r="DRW40" s="116"/>
      <c r="DRX40" s="116"/>
      <c r="DRY40" s="85" t="s">
        <v>141</v>
      </c>
      <c r="DRZ40" s="116"/>
      <c r="DSA40" s="116"/>
      <c r="DSB40" s="116"/>
      <c r="DSC40" s="85" t="s">
        <v>141</v>
      </c>
      <c r="DSD40" s="116"/>
      <c r="DSE40" s="116"/>
      <c r="DSF40" s="116"/>
      <c r="DSG40" s="85" t="s">
        <v>141</v>
      </c>
      <c r="DSH40" s="116"/>
      <c r="DSI40" s="116"/>
      <c r="DSJ40" s="116"/>
      <c r="DSK40" s="85" t="s">
        <v>141</v>
      </c>
      <c r="DSL40" s="116"/>
      <c r="DSM40" s="116"/>
      <c r="DSN40" s="116"/>
      <c r="DSO40" s="85" t="s">
        <v>141</v>
      </c>
      <c r="DSP40" s="116"/>
      <c r="DSQ40" s="116"/>
      <c r="DSR40" s="116"/>
      <c r="DSS40" s="85" t="s">
        <v>141</v>
      </c>
      <c r="DST40" s="116"/>
      <c r="DSU40" s="116"/>
      <c r="DSV40" s="116"/>
      <c r="DSW40" s="85" t="s">
        <v>141</v>
      </c>
      <c r="DSX40" s="116"/>
      <c r="DSY40" s="116"/>
      <c r="DSZ40" s="116"/>
      <c r="DTA40" s="85" t="s">
        <v>141</v>
      </c>
      <c r="DTB40" s="116"/>
      <c r="DTC40" s="116"/>
      <c r="DTD40" s="116"/>
      <c r="DTE40" s="85" t="s">
        <v>141</v>
      </c>
      <c r="DTF40" s="116"/>
      <c r="DTG40" s="116"/>
      <c r="DTH40" s="116"/>
      <c r="DTI40" s="85" t="s">
        <v>141</v>
      </c>
      <c r="DTJ40" s="116"/>
      <c r="DTK40" s="116"/>
      <c r="DTL40" s="116"/>
      <c r="DTM40" s="85" t="s">
        <v>141</v>
      </c>
      <c r="DTN40" s="116"/>
      <c r="DTO40" s="116"/>
      <c r="DTP40" s="116"/>
      <c r="DTQ40" s="85" t="s">
        <v>141</v>
      </c>
      <c r="DTR40" s="116"/>
      <c r="DTS40" s="116"/>
      <c r="DTT40" s="116"/>
      <c r="DTU40" s="85" t="s">
        <v>141</v>
      </c>
      <c r="DTV40" s="116"/>
      <c r="DTW40" s="116"/>
      <c r="DTX40" s="116"/>
      <c r="DTY40" s="85" t="s">
        <v>141</v>
      </c>
      <c r="DTZ40" s="116"/>
      <c r="DUA40" s="116"/>
      <c r="DUB40" s="116"/>
      <c r="DUC40" s="85" t="s">
        <v>141</v>
      </c>
      <c r="DUD40" s="116"/>
      <c r="DUE40" s="116"/>
      <c r="DUF40" s="116"/>
      <c r="DUG40" s="85" t="s">
        <v>141</v>
      </c>
      <c r="DUH40" s="116"/>
      <c r="DUI40" s="116"/>
      <c r="DUJ40" s="116"/>
      <c r="DUK40" s="85" t="s">
        <v>141</v>
      </c>
      <c r="DUL40" s="116"/>
      <c r="DUM40" s="116"/>
      <c r="DUN40" s="116"/>
      <c r="DUO40" s="85" t="s">
        <v>141</v>
      </c>
      <c r="DUP40" s="116"/>
      <c r="DUQ40" s="116"/>
      <c r="DUR40" s="116"/>
      <c r="DUS40" s="85" t="s">
        <v>141</v>
      </c>
      <c r="DUT40" s="116"/>
      <c r="DUU40" s="116"/>
      <c r="DUV40" s="116"/>
      <c r="DUW40" s="85" t="s">
        <v>141</v>
      </c>
      <c r="DUX40" s="116"/>
      <c r="DUY40" s="116"/>
      <c r="DUZ40" s="116"/>
      <c r="DVA40" s="85" t="s">
        <v>141</v>
      </c>
      <c r="DVB40" s="116"/>
      <c r="DVC40" s="116"/>
      <c r="DVD40" s="116"/>
      <c r="DVE40" s="85" t="s">
        <v>141</v>
      </c>
      <c r="DVF40" s="116"/>
      <c r="DVG40" s="116"/>
      <c r="DVH40" s="116"/>
      <c r="DVI40" s="85" t="s">
        <v>141</v>
      </c>
      <c r="DVJ40" s="116"/>
      <c r="DVK40" s="116"/>
      <c r="DVL40" s="116"/>
      <c r="DVM40" s="85" t="s">
        <v>141</v>
      </c>
      <c r="DVN40" s="116"/>
      <c r="DVO40" s="116"/>
      <c r="DVP40" s="116"/>
      <c r="DVQ40" s="85" t="s">
        <v>141</v>
      </c>
      <c r="DVR40" s="116"/>
      <c r="DVS40" s="116"/>
      <c r="DVT40" s="116"/>
      <c r="DVU40" s="85" t="s">
        <v>141</v>
      </c>
      <c r="DVV40" s="116"/>
      <c r="DVW40" s="116"/>
      <c r="DVX40" s="116"/>
      <c r="DVY40" s="85" t="s">
        <v>141</v>
      </c>
      <c r="DVZ40" s="116"/>
      <c r="DWA40" s="116"/>
      <c r="DWB40" s="116"/>
      <c r="DWC40" s="85" t="s">
        <v>141</v>
      </c>
      <c r="DWD40" s="116"/>
      <c r="DWE40" s="116"/>
      <c r="DWF40" s="116"/>
      <c r="DWG40" s="85" t="s">
        <v>141</v>
      </c>
      <c r="DWH40" s="116"/>
      <c r="DWI40" s="116"/>
      <c r="DWJ40" s="116"/>
      <c r="DWK40" s="85" t="s">
        <v>141</v>
      </c>
      <c r="DWL40" s="116"/>
      <c r="DWM40" s="116"/>
      <c r="DWN40" s="116"/>
      <c r="DWO40" s="85" t="s">
        <v>141</v>
      </c>
      <c r="DWP40" s="116"/>
      <c r="DWQ40" s="116"/>
      <c r="DWR40" s="116"/>
      <c r="DWS40" s="85" t="s">
        <v>141</v>
      </c>
      <c r="DWT40" s="116"/>
      <c r="DWU40" s="116"/>
      <c r="DWV40" s="116"/>
      <c r="DWW40" s="85" t="s">
        <v>141</v>
      </c>
      <c r="DWX40" s="116"/>
      <c r="DWY40" s="116"/>
      <c r="DWZ40" s="116"/>
      <c r="DXA40" s="85" t="s">
        <v>141</v>
      </c>
      <c r="DXB40" s="116"/>
      <c r="DXC40" s="116"/>
      <c r="DXD40" s="116"/>
      <c r="DXE40" s="85" t="s">
        <v>141</v>
      </c>
      <c r="DXF40" s="116"/>
      <c r="DXG40" s="116"/>
      <c r="DXH40" s="116"/>
      <c r="DXI40" s="85" t="s">
        <v>141</v>
      </c>
      <c r="DXJ40" s="116"/>
      <c r="DXK40" s="116"/>
      <c r="DXL40" s="116"/>
      <c r="DXM40" s="85" t="s">
        <v>141</v>
      </c>
      <c r="DXN40" s="116"/>
      <c r="DXO40" s="116"/>
      <c r="DXP40" s="116"/>
      <c r="DXQ40" s="85" t="s">
        <v>141</v>
      </c>
      <c r="DXR40" s="116"/>
      <c r="DXS40" s="116"/>
      <c r="DXT40" s="116"/>
      <c r="DXU40" s="85" t="s">
        <v>141</v>
      </c>
      <c r="DXV40" s="116"/>
      <c r="DXW40" s="116"/>
      <c r="DXX40" s="116"/>
      <c r="DXY40" s="85" t="s">
        <v>141</v>
      </c>
      <c r="DXZ40" s="116"/>
      <c r="DYA40" s="116"/>
      <c r="DYB40" s="116"/>
      <c r="DYC40" s="85" t="s">
        <v>141</v>
      </c>
      <c r="DYD40" s="116"/>
      <c r="DYE40" s="116"/>
      <c r="DYF40" s="116"/>
      <c r="DYG40" s="85" t="s">
        <v>141</v>
      </c>
      <c r="DYH40" s="116"/>
      <c r="DYI40" s="116"/>
      <c r="DYJ40" s="116"/>
      <c r="DYK40" s="85" t="s">
        <v>141</v>
      </c>
      <c r="DYL40" s="116"/>
      <c r="DYM40" s="116"/>
      <c r="DYN40" s="116"/>
      <c r="DYO40" s="85" t="s">
        <v>141</v>
      </c>
      <c r="DYP40" s="116"/>
      <c r="DYQ40" s="116"/>
      <c r="DYR40" s="116"/>
      <c r="DYS40" s="85" t="s">
        <v>141</v>
      </c>
      <c r="DYT40" s="116"/>
      <c r="DYU40" s="116"/>
      <c r="DYV40" s="116"/>
      <c r="DYW40" s="85" t="s">
        <v>141</v>
      </c>
      <c r="DYX40" s="116"/>
      <c r="DYY40" s="116"/>
      <c r="DYZ40" s="116"/>
      <c r="DZA40" s="85" t="s">
        <v>141</v>
      </c>
      <c r="DZB40" s="116"/>
      <c r="DZC40" s="116"/>
      <c r="DZD40" s="116"/>
      <c r="DZE40" s="85" t="s">
        <v>141</v>
      </c>
      <c r="DZF40" s="116"/>
      <c r="DZG40" s="116"/>
      <c r="DZH40" s="116"/>
      <c r="DZI40" s="85" t="s">
        <v>141</v>
      </c>
      <c r="DZJ40" s="116"/>
      <c r="DZK40" s="116"/>
      <c r="DZL40" s="116"/>
      <c r="DZM40" s="85" t="s">
        <v>141</v>
      </c>
      <c r="DZN40" s="116"/>
      <c r="DZO40" s="116"/>
      <c r="DZP40" s="116"/>
      <c r="DZQ40" s="85" t="s">
        <v>141</v>
      </c>
      <c r="DZR40" s="116"/>
      <c r="DZS40" s="116"/>
      <c r="DZT40" s="116"/>
      <c r="DZU40" s="85" t="s">
        <v>141</v>
      </c>
      <c r="DZV40" s="116"/>
      <c r="DZW40" s="116"/>
      <c r="DZX40" s="116"/>
      <c r="DZY40" s="85" t="s">
        <v>141</v>
      </c>
      <c r="DZZ40" s="116"/>
      <c r="EAA40" s="116"/>
      <c r="EAB40" s="116"/>
      <c r="EAC40" s="85" t="s">
        <v>141</v>
      </c>
      <c r="EAD40" s="116"/>
      <c r="EAE40" s="116"/>
      <c r="EAF40" s="116"/>
      <c r="EAG40" s="85" t="s">
        <v>141</v>
      </c>
      <c r="EAH40" s="116"/>
      <c r="EAI40" s="116"/>
      <c r="EAJ40" s="116"/>
      <c r="EAK40" s="85" t="s">
        <v>141</v>
      </c>
      <c r="EAL40" s="116"/>
      <c r="EAM40" s="116"/>
      <c r="EAN40" s="116"/>
      <c r="EAO40" s="85" t="s">
        <v>141</v>
      </c>
      <c r="EAP40" s="116"/>
      <c r="EAQ40" s="116"/>
      <c r="EAR40" s="116"/>
      <c r="EAS40" s="85" t="s">
        <v>141</v>
      </c>
      <c r="EAT40" s="116"/>
      <c r="EAU40" s="116"/>
      <c r="EAV40" s="116"/>
      <c r="EAW40" s="85" t="s">
        <v>141</v>
      </c>
      <c r="EAX40" s="116"/>
      <c r="EAY40" s="116"/>
      <c r="EAZ40" s="116"/>
      <c r="EBA40" s="85" t="s">
        <v>141</v>
      </c>
      <c r="EBB40" s="116"/>
      <c r="EBC40" s="116"/>
      <c r="EBD40" s="116"/>
      <c r="EBE40" s="85" t="s">
        <v>141</v>
      </c>
      <c r="EBF40" s="116"/>
      <c r="EBG40" s="116"/>
      <c r="EBH40" s="116"/>
      <c r="EBI40" s="85" t="s">
        <v>141</v>
      </c>
      <c r="EBJ40" s="116"/>
      <c r="EBK40" s="116"/>
      <c r="EBL40" s="116"/>
      <c r="EBM40" s="85" t="s">
        <v>141</v>
      </c>
      <c r="EBN40" s="116"/>
      <c r="EBO40" s="116"/>
      <c r="EBP40" s="116"/>
      <c r="EBQ40" s="85" t="s">
        <v>141</v>
      </c>
      <c r="EBR40" s="116"/>
      <c r="EBS40" s="116"/>
      <c r="EBT40" s="116"/>
      <c r="EBU40" s="85" t="s">
        <v>141</v>
      </c>
      <c r="EBV40" s="116"/>
      <c r="EBW40" s="116"/>
      <c r="EBX40" s="116"/>
      <c r="EBY40" s="85" t="s">
        <v>141</v>
      </c>
      <c r="EBZ40" s="116"/>
      <c r="ECA40" s="116"/>
      <c r="ECB40" s="116"/>
      <c r="ECC40" s="85" t="s">
        <v>141</v>
      </c>
      <c r="ECD40" s="116"/>
      <c r="ECE40" s="116"/>
      <c r="ECF40" s="116"/>
      <c r="ECG40" s="85" t="s">
        <v>141</v>
      </c>
      <c r="ECH40" s="116"/>
      <c r="ECI40" s="116"/>
      <c r="ECJ40" s="116"/>
      <c r="ECK40" s="85" t="s">
        <v>141</v>
      </c>
      <c r="ECL40" s="116"/>
      <c r="ECM40" s="116"/>
      <c r="ECN40" s="116"/>
      <c r="ECO40" s="85" t="s">
        <v>141</v>
      </c>
      <c r="ECP40" s="116"/>
      <c r="ECQ40" s="116"/>
      <c r="ECR40" s="116"/>
      <c r="ECS40" s="85" t="s">
        <v>141</v>
      </c>
      <c r="ECT40" s="116"/>
      <c r="ECU40" s="116"/>
      <c r="ECV40" s="116"/>
      <c r="ECW40" s="85" t="s">
        <v>141</v>
      </c>
      <c r="ECX40" s="116"/>
      <c r="ECY40" s="116"/>
      <c r="ECZ40" s="116"/>
      <c r="EDA40" s="85" t="s">
        <v>141</v>
      </c>
      <c r="EDB40" s="116"/>
      <c r="EDC40" s="116"/>
      <c r="EDD40" s="116"/>
      <c r="EDE40" s="85" t="s">
        <v>141</v>
      </c>
      <c r="EDF40" s="116"/>
      <c r="EDG40" s="116"/>
      <c r="EDH40" s="116"/>
      <c r="EDI40" s="85" t="s">
        <v>141</v>
      </c>
      <c r="EDJ40" s="116"/>
      <c r="EDK40" s="116"/>
      <c r="EDL40" s="116"/>
      <c r="EDM40" s="85" t="s">
        <v>141</v>
      </c>
      <c r="EDN40" s="116"/>
      <c r="EDO40" s="116"/>
      <c r="EDP40" s="116"/>
      <c r="EDQ40" s="85" t="s">
        <v>141</v>
      </c>
      <c r="EDR40" s="116"/>
      <c r="EDS40" s="116"/>
      <c r="EDT40" s="116"/>
      <c r="EDU40" s="85" t="s">
        <v>141</v>
      </c>
      <c r="EDV40" s="116"/>
      <c r="EDW40" s="116"/>
      <c r="EDX40" s="116"/>
      <c r="EDY40" s="85" t="s">
        <v>141</v>
      </c>
      <c r="EDZ40" s="116"/>
      <c r="EEA40" s="116"/>
      <c r="EEB40" s="116"/>
      <c r="EEC40" s="85" t="s">
        <v>141</v>
      </c>
      <c r="EED40" s="116"/>
      <c r="EEE40" s="116"/>
      <c r="EEF40" s="116"/>
      <c r="EEG40" s="85" t="s">
        <v>141</v>
      </c>
      <c r="EEH40" s="116"/>
      <c r="EEI40" s="116"/>
      <c r="EEJ40" s="116"/>
      <c r="EEK40" s="85" t="s">
        <v>141</v>
      </c>
      <c r="EEL40" s="116"/>
      <c r="EEM40" s="116"/>
      <c r="EEN40" s="116"/>
      <c r="EEO40" s="85" t="s">
        <v>141</v>
      </c>
      <c r="EEP40" s="116"/>
      <c r="EEQ40" s="116"/>
      <c r="EER40" s="116"/>
      <c r="EES40" s="85" t="s">
        <v>141</v>
      </c>
      <c r="EET40" s="116"/>
      <c r="EEU40" s="116"/>
      <c r="EEV40" s="116"/>
      <c r="EEW40" s="85" t="s">
        <v>141</v>
      </c>
      <c r="EEX40" s="116"/>
      <c r="EEY40" s="116"/>
      <c r="EEZ40" s="116"/>
      <c r="EFA40" s="85" t="s">
        <v>141</v>
      </c>
      <c r="EFB40" s="116"/>
      <c r="EFC40" s="116"/>
      <c r="EFD40" s="116"/>
      <c r="EFE40" s="85" t="s">
        <v>141</v>
      </c>
      <c r="EFF40" s="116"/>
      <c r="EFG40" s="116"/>
      <c r="EFH40" s="116"/>
      <c r="EFI40" s="85" t="s">
        <v>141</v>
      </c>
      <c r="EFJ40" s="116"/>
      <c r="EFK40" s="116"/>
      <c r="EFL40" s="116"/>
      <c r="EFM40" s="85" t="s">
        <v>141</v>
      </c>
      <c r="EFN40" s="116"/>
      <c r="EFO40" s="116"/>
      <c r="EFP40" s="116"/>
      <c r="EFQ40" s="85" t="s">
        <v>141</v>
      </c>
      <c r="EFR40" s="116"/>
      <c r="EFS40" s="116"/>
      <c r="EFT40" s="116"/>
      <c r="EFU40" s="85" t="s">
        <v>141</v>
      </c>
      <c r="EFV40" s="116"/>
      <c r="EFW40" s="116"/>
      <c r="EFX40" s="116"/>
      <c r="EFY40" s="85" t="s">
        <v>141</v>
      </c>
      <c r="EFZ40" s="116"/>
      <c r="EGA40" s="116"/>
      <c r="EGB40" s="116"/>
      <c r="EGC40" s="85" t="s">
        <v>141</v>
      </c>
      <c r="EGD40" s="116"/>
      <c r="EGE40" s="116"/>
      <c r="EGF40" s="116"/>
      <c r="EGG40" s="85" t="s">
        <v>141</v>
      </c>
      <c r="EGH40" s="116"/>
      <c r="EGI40" s="116"/>
      <c r="EGJ40" s="116"/>
      <c r="EGK40" s="85" t="s">
        <v>141</v>
      </c>
      <c r="EGL40" s="116"/>
      <c r="EGM40" s="116"/>
      <c r="EGN40" s="116"/>
      <c r="EGO40" s="85" t="s">
        <v>141</v>
      </c>
      <c r="EGP40" s="116"/>
      <c r="EGQ40" s="116"/>
      <c r="EGR40" s="116"/>
      <c r="EGS40" s="85" t="s">
        <v>141</v>
      </c>
      <c r="EGT40" s="116"/>
      <c r="EGU40" s="116"/>
      <c r="EGV40" s="116"/>
      <c r="EGW40" s="85" t="s">
        <v>141</v>
      </c>
      <c r="EGX40" s="116"/>
      <c r="EGY40" s="116"/>
      <c r="EGZ40" s="116"/>
      <c r="EHA40" s="85" t="s">
        <v>141</v>
      </c>
      <c r="EHB40" s="116"/>
      <c r="EHC40" s="116"/>
      <c r="EHD40" s="116"/>
      <c r="EHE40" s="85" t="s">
        <v>141</v>
      </c>
      <c r="EHF40" s="116"/>
      <c r="EHG40" s="116"/>
      <c r="EHH40" s="116"/>
      <c r="EHI40" s="85" t="s">
        <v>141</v>
      </c>
      <c r="EHJ40" s="116"/>
      <c r="EHK40" s="116"/>
      <c r="EHL40" s="116"/>
      <c r="EHM40" s="85" t="s">
        <v>141</v>
      </c>
      <c r="EHN40" s="116"/>
      <c r="EHO40" s="116"/>
      <c r="EHP40" s="116"/>
      <c r="EHQ40" s="85" t="s">
        <v>141</v>
      </c>
      <c r="EHR40" s="116"/>
      <c r="EHS40" s="116"/>
      <c r="EHT40" s="116"/>
      <c r="EHU40" s="85" t="s">
        <v>141</v>
      </c>
      <c r="EHV40" s="116"/>
      <c r="EHW40" s="116"/>
      <c r="EHX40" s="116"/>
      <c r="EHY40" s="85" t="s">
        <v>141</v>
      </c>
      <c r="EHZ40" s="116"/>
      <c r="EIA40" s="116"/>
      <c r="EIB40" s="116"/>
      <c r="EIC40" s="85" t="s">
        <v>141</v>
      </c>
      <c r="EID40" s="116"/>
      <c r="EIE40" s="116"/>
      <c r="EIF40" s="116"/>
      <c r="EIG40" s="85" t="s">
        <v>141</v>
      </c>
      <c r="EIH40" s="116"/>
      <c r="EII40" s="116"/>
      <c r="EIJ40" s="116"/>
      <c r="EIK40" s="85" t="s">
        <v>141</v>
      </c>
      <c r="EIL40" s="116"/>
      <c r="EIM40" s="116"/>
      <c r="EIN40" s="116"/>
      <c r="EIO40" s="85" t="s">
        <v>141</v>
      </c>
      <c r="EIP40" s="116"/>
      <c r="EIQ40" s="116"/>
      <c r="EIR40" s="116"/>
      <c r="EIS40" s="85" t="s">
        <v>141</v>
      </c>
      <c r="EIT40" s="116"/>
      <c r="EIU40" s="116"/>
      <c r="EIV40" s="116"/>
      <c r="EIW40" s="85" t="s">
        <v>141</v>
      </c>
      <c r="EIX40" s="116"/>
      <c r="EIY40" s="116"/>
      <c r="EIZ40" s="116"/>
      <c r="EJA40" s="85" t="s">
        <v>141</v>
      </c>
      <c r="EJB40" s="116"/>
      <c r="EJC40" s="116"/>
      <c r="EJD40" s="116"/>
      <c r="EJE40" s="85" t="s">
        <v>141</v>
      </c>
      <c r="EJF40" s="116"/>
      <c r="EJG40" s="116"/>
      <c r="EJH40" s="116"/>
      <c r="EJI40" s="85" t="s">
        <v>141</v>
      </c>
      <c r="EJJ40" s="116"/>
      <c r="EJK40" s="116"/>
      <c r="EJL40" s="116"/>
      <c r="EJM40" s="85" t="s">
        <v>141</v>
      </c>
      <c r="EJN40" s="116"/>
      <c r="EJO40" s="116"/>
      <c r="EJP40" s="116"/>
      <c r="EJQ40" s="85" t="s">
        <v>141</v>
      </c>
      <c r="EJR40" s="116"/>
      <c r="EJS40" s="116"/>
      <c r="EJT40" s="116"/>
      <c r="EJU40" s="85" t="s">
        <v>141</v>
      </c>
      <c r="EJV40" s="116"/>
      <c r="EJW40" s="116"/>
      <c r="EJX40" s="116"/>
      <c r="EJY40" s="85" t="s">
        <v>141</v>
      </c>
      <c r="EJZ40" s="116"/>
      <c r="EKA40" s="116"/>
      <c r="EKB40" s="116"/>
      <c r="EKC40" s="85" t="s">
        <v>141</v>
      </c>
      <c r="EKD40" s="116"/>
      <c r="EKE40" s="116"/>
      <c r="EKF40" s="116"/>
      <c r="EKG40" s="85" t="s">
        <v>141</v>
      </c>
      <c r="EKH40" s="116"/>
      <c r="EKI40" s="116"/>
      <c r="EKJ40" s="116"/>
      <c r="EKK40" s="85" t="s">
        <v>141</v>
      </c>
      <c r="EKL40" s="116"/>
      <c r="EKM40" s="116"/>
      <c r="EKN40" s="116"/>
      <c r="EKO40" s="85" t="s">
        <v>141</v>
      </c>
      <c r="EKP40" s="116"/>
      <c r="EKQ40" s="116"/>
      <c r="EKR40" s="116"/>
      <c r="EKS40" s="85" t="s">
        <v>141</v>
      </c>
      <c r="EKT40" s="116"/>
      <c r="EKU40" s="116"/>
      <c r="EKV40" s="116"/>
      <c r="EKW40" s="85" t="s">
        <v>141</v>
      </c>
      <c r="EKX40" s="116"/>
      <c r="EKY40" s="116"/>
      <c r="EKZ40" s="116"/>
      <c r="ELA40" s="85" t="s">
        <v>141</v>
      </c>
      <c r="ELB40" s="116"/>
      <c r="ELC40" s="116"/>
      <c r="ELD40" s="116"/>
      <c r="ELE40" s="85" t="s">
        <v>141</v>
      </c>
      <c r="ELF40" s="116"/>
      <c r="ELG40" s="116"/>
      <c r="ELH40" s="116"/>
      <c r="ELI40" s="85" t="s">
        <v>141</v>
      </c>
      <c r="ELJ40" s="116"/>
      <c r="ELK40" s="116"/>
      <c r="ELL40" s="116"/>
      <c r="ELM40" s="85" t="s">
        <v>141</v>
      </c>
      <c r="ELN40" s="116"/>
      <c r="ELO40" s="116"/>
      <c r="ELP40" s="116"/>
      <c r="ELQ40" s="85" t="s">
        <v>141</v>
      </c>
      <c r="ELR40" s="116"/>
      <c r="ELS40" s="116"/>
      <c r="ELT40" s="116"/>
      <c r="ELU40" s="85" t="s">
        <v>141</v>
      </c>
      <c r="ELV40" s="116"/>
      <c r="ELW40" s="116"/>
      <c r="ELX40" s="116"/>
      <c r="ELY40" s="85" t="s">
        <v>141</v>
      </c>
      <c r="ELZ40" s="116"/>
      <c r="EMA40" s="116"/>
      <c r="EMB40" s="116"/>
      <c r="EMC40" s="85" t="s">
        <v>141</v>
      </c>
      <c r="EMD40" s="116"/>
      <c r="EME40" s="116"/>
      <c r="EMF40" s="116"/>
      <c r="EMG40" s="85" t="s">
        <v>141</v>
      </c>
      <c r="EMH40" s="116"/>
      <c r="EMI40" s="116"/>
      <c r="EMJ40" s="116"/>
      <c r="EMK40" s="85" t="s">
        <v>141</v>
      </c>
      <c r="EML40" s="116"/>
      <c r="EMM40" s="116"/>
      <c r="EMN40" s="116"/>
      <c r="EMO40" s="85" t="s">
        <v>141</v>
      </c>
      <c r="EMP40" s="116"/>
      <c r="EMQ40" s="116"/>
      <c r="EMR40" s="116"/>
      <c r="EMS40" s="85" t="s">
        <v>141</v>
      </c>
      <c r="EMT40" s="116"/>
      <c r="EMU40" s="116"/>
      <c r="EMV40" s="116"/>
      <c r="EMW40" s="85" t="s">
        <v>141</v>
      </c>
      <c r="EMX40" s="116"/>
      <c r="EMY40" s="116"/>
      <c r="EMZ40" s="116"/>
      <c r="ENA40" s="85" t="s">
        <v>141</v>
      </c>
      <c r="ENB40" s="116"/>
      <c r="ENC40" s="116"/>
      <c r="END40" s="116"/>
      <c r="ENE40" s="85" t="s">
        <v>141</v>
      </c>
      <c r="ENF40" s="116"/>
      <c r="ENG40" s="116"/>
      <c r="ENH40" s="116"/>
      <c r="ENI40" s="85" t="s">
        <v>141</v>
      </c>
      <c r="ENJ40" s="116"/>
      <c r="ENK40" s="116"/>
      <c r="ENL40" s="116"/>
      <c r="ENM40" s="85" t="s">
        <v>141</v>
      </c>
      <c r="ENN40" s="116"/>
      <c r="ENO40" s="116"/>
      <c r="ENP40" s="116"/>
      <c r="ENQ40" s="85" t="s">
        <v>141</v>
      </c>
      <c r="ENR40" s="116"/>
      <c r="ENS40" s="116"/>
      <c r="ENT40" s="116"/>
      <c r="ENU40" s="85" t="s">
        <v>141</v>
      </c>
      <c r="ENV40" s="116"/>
      <c r="ENW40" s="116"/>
      <c r="ENX40" s="116"/>
      <c r="ENY40" s="85" t="s">
        <v>141</v>
      </c>
      <c r="ENZ40" s="116"/>
      <c r="EOA40" s="116"/>
      <c r="EOB40" s="116"/>
      <c r="EOC40" s="85" t="s">
        <v>141</v>
      </c>
      <c r="EOD40" s="116"/>
      <c r="EOE40" s="116"/>
      <c r="EOF40" s="116"/>
      <c r="EOG40" s="85" t="s">
        <v>141</v>
      </c>
      <c r="EOH40" s="116"/>
      <c r="EOI40" s="116"/>
      <c r="EOJ40" s="116"/>
      <c r="EOK40" s="85" t="s">
        <v>141</v>
      </c>
      <c r="EOL40" s="116"/>
      <c r="EOM40" s="116"/>
      <c r="EON40" s="116"/>
      <c r="EOO40" s="85" t="s">
        <v>141</v>
      </c>
      <c r="EOP40" s="116"/>
      <c r="EOQ40" s="116"/>
      <c r="EOR40" s="116"/>
      <c r="EOS40" s="85" t="s">
        <v>141</v>
      </c>
      <c r="EOT40" s="116"/>
      <c r="EOU40" s="116"/>
      <c r="EOV40" s="116"/>
      <c r="EOW40" s="85" t="s">
        <v>141</v>
      </c>
      <c r="EOX40" s="116"/>
      <c r="EOY40" s="116"/>
      <c r="EOZ40" s="116"/>
      <c r="EPA40" s="85" t="s">
        <v>141</v>
      </c>
      <c r="EPB40" s="116"/>
      <c r="EPC40" s="116"/>
      <c r="EPD40" s="116"/>
      <c r="EPE40" s="85" t="s">
        <v>141</v>
      </c>
      <c r="EPF40" s="116"/>
      <c r="EPG40" s="116"/>
      <c r="EPH40" s="116"/>
      <c r="EPI40" s="85" t="s">
        <v>141</v>
      </c>
      <c r="EPJ40" s="116"/>
      <c r="EPK40" s="116"/>
      <c r="EPL40" s="116"/>
      <c r="EPM40" s="85" t="s">
        <v>141</v>
      </c>
      <c r="EPN40" s="116"/>
      <c r="EPO40" s="116"/>
      <c r="EPP40" s="116"/>
      <c r="EPQ40" s="85" t="s">
        <v>141</v>
      </c>
      <c r="EPR40" s="116"/>
      <c r="EPS40" s="116"/>
      <c r="EPT40" s="116"/>
      <c r="EPU40" s="85" t="s">
        <v>141</v>
      </c>
      <c r="EPV40" s="116"/>
      <c r="EPW40" s="116"/>
      <c r="EPX40" s="116"/>
      <c r="EPY40" s="85" t="s">
        <v>141</v>
      </c>
      <c r="EPZ40" s="116"/>
      <c r="EQA40" s="116"/>
      <c r="EQB40" s="116"/>
      <c r="EQC40" s="85" t="s">
        <v>141</v>
      </c>
      <c r="EQD40" s="116"/>
      <c r="EQE40" s="116"/>
      <c r="EQF40" s="116"/>
      <c r="EQG40" s="85" t="s">
        <v>141</v>
      </c>
      <c r="EQH40" s="116"/>
      <c r="EQI40" s="116"/>
      <c r="EQJ40" s="116"/>
      <c r="EQK40" s="85" t="s">
        <v>141</v>
      </c>
      <c r="EQL40" s="116"/>
      <c r="EQM40" s="116"/>
      <c r="EQN40" s="116"/>
      <c r="EQO40" s="85" t="s">
        <v>141</v>
      </c>
      <c r="EQP40" s="116"/>
      <c r="EQQ40" s="116"/>
      <c r="EQR40" s="116"/>
      <c r="EQS40" s="85" t="s">
        <v>141</v>
      </c>
      <c r="EQT40" s="116"/>
      <c r="EQU40" s="116"/>
      <c r="EQV40" s="116"/>
      <c r="EQW40" s="85" t="s">
        <v>141</v>
      </c>
      <c r="EQX40" s="116"/>
      <c r="EQY40" s="116"/>
      <c r="EQZ40" s="116"/>
      <c r="ERA40" s="85" t="s">
        <v>141</v>
      </c>
      <c r="ERB40" s="116"/>
      <c r="ERC40" s="116"/>
      <c r="ERD40" s="116"/>
      <c r="ERE40" s="85" t="s">
        <v>141</v>
      </c>
      <c r="ERF40" s="116"/>
      <c r="ERG40" s="116"/>
      <c r="ERH40" s="116"/>
      <c r="ERI40" s="85" t="s">
        <v>141</v>
      </c>
      <c r="ERJ40" s="116"/>
      <c r="ERK40" s="116"/>
      <c r="ERL40" s="116"/>
      <c r="ERM40" s="85" t="s">
        <v>141</v>
      </c>
      <c r="ERN40" s="116"/>
      <c r="ERO40" s="116"/>
      <c r="ERP40" s="116"/>
      <c r="ERQ40" s="85" t="s">
        <v>141</v>
      </c>
      <c r="ERR40" s="116"/>
      <c r="ERS40" s="116"/>
      <c r="ERT40" s="116"/>
      <c r="ERU40" s="85" t="s">
        <v>141</v>
      </c>
      <c r="ERV40" s="116"/>
      <c r="ERW40" s="116"/>
      <c r="ERX40" s="116"/>
      <c r="ERY40" s="85" t="s">
        <v>141</v>
      </c>
      <c r="ERZ40" s="116"/>
      <c r="ESA40" s="116"/>
      <c r="ESB40" s="116"/>
      <c r="ESC40" s="85" t="s">
        <v>141</v>
      </c>
      <c r="ESD40" s="116"/>
      <c r="ESE40" s="116"/>
      <c r="ESF40" s="116"/>
      <c r="ESG40" s="85" t="s">
        <v>141</v>
      </c>
      <c r="ESH40" s="116"/>
      <c r="ESI40" s="116"/>
      <c r="ESJ40" s="116"/>
      <c r="ESK40" s="85" t="s">
        <v>141</v>
      </c>
      <c r="ESL40" s="116"/>
      <c r="ESM40" s="116"/>
      <c r="ESN40" s="116"/>
      <c r="ESO40" s="85" t="s">
        <v>141</v>
      </c>
      <c r="ESP40" s="116"/>
      <c r="ESQ40" s="116"/>
      <c r="ESR40" s="116"/>
      <c r="ESS40" s="85" t="s">
        <v>141</v>
      </c>
      <c r="EST40" s="116"/>
      <c r="ESU40" s="116"/>
      <c r="ESV40" s="116"/>
      <c r="ESW40" s="85" t="s">
        <v>141</v>
      </c>
      <c r="ESX40" s="116"/>
      <c r="ESY40" s="116"/>
      <c r="ESZ40" s="116"/>
      <c r="ETA40" s="85" t="s">
        <v>141</v>
      </c>
      <c r="ETB40" s="116"/>
      <c r="ETC40" s="116"/>
      <c r="ETD40" s="116"/>
      <c r="ETE40" s="85" t="s">
        <v>141</v>
      </c>
      <c r="ETF40" s="116"/>
      <c r="ETG40" s="116"/>
      <c r="ETH40" s="116"/>
      <c r="ETI40" s="85" t="s">
        <v>141</v>
      </c>
      <c r="ETJ40" s="116"/>
      <c r="ETK40" s="116"/>
      <c r="ETL40" s="116"/>
      <c r="ETM40" s="85" t="s">
        <v>141</v>
      </c>
      <c r="ETN40" s="116"/>
      <c r="ETO40" s="116"/>
      <c r="ETP40" s="116"/>
      <c r="ETQ40" s="85" t="s">
        <v>141</v>
      </c>
      <c r="ETR40" s="116"/>
      <c r="ETS40" s="116"/>
      <c r="ETT40" s="116"/>
      <c r="ETU40" s="85" t="s">
        <v>141</v>
      </c>
      <c r="ETV40" s="116"/>
      <c r="ETW40" s="116"/>
      <c r="ETX40" s="116"/>
      <c r="ETY40" s="85" t="s">
        <v>141</v>
      </c>
      <c r="ETZ40" s="116"/>
      <c r="EUA40" s="116"/>
      <c r="EUB40" s="116"/>
      <c r="EUC40" s="85" t="s">
        <v>141</v>
      </c>
      <c r="EUD40" s="116"/>
      <c r="EUE40" s="116"/>
      <c r="EUF40" s="116"/>
      <c r="EUG40" s="85" t="s">
        <v>141</v>
      </c>
      <c r="EUH40" s="116"/>
      <c r="EUI40" s="116"/>
      <c r="EUJ40" s="116"/>
      <c r="EUK40" s="85" t="s">
        <v>141</v>
      </c>
      <c r="EUL40" s="116"/>
      <c r="EUM40" s="116"/>
      <c r="EUN40" s="116"/>
      <c r="EUO40" s="85" t="s">
        <v>141</v>
      </c>
      <c r="EUP40" s="116"/>
      <c r="EUQ40" s="116"/>
      <c r="EUR40" s="116"/>
      <c r="EUS40" s="85" t="s">
        <v>141</v>
      </c>
      <c r="EUT40" s="116"/>
      <c r="EUU40" s="116"/>
      <c r="EUV40" s="116"/>
      <c r="EUW40" s="85" t="s">
        <v>141</v>
      </c>
      <c r="EUX40" s="116"/>
      <c r="EUY40" s="116"/>
      <c r="EUZ40" s="116"/>
      <c r="EVA40" s="85" t="s">
        <v>141</v>
      </c>
      <c r="EVB40" s="116"/>
      <c r="EVC40" s="116"/>
      <c r="EVD40" s="116"/>
      <c r="EVE40" s="85" t="s">
        <v>141</v>
      </c>
      <c r="EVF40" s="116"/>
      <c r="EVG40" s="116"/>
      <c r="EVH40" s="116"/>
      <c r="EVI40" s="85" t="s">
        <v>141</v>
      </c>
      <c r="EVJ40" s="116"/>
      <c r="EVK40" s="116"/>
      <c r="EVL40" s="116"/>
      <c r="EVM40" s="85" t="s">
        <v>141</v>
      </c>
      <c r="EVN40" s="116"/>
      <c r="EVO40" s="116"/>
      <c r="EVP40" s="116"/>
      <c r="EVQ40" s="85" t="s">
        <v>141</v>
      </c>
      <c r="EVR40" s="116"/>
      <c r="EVS40" s="116"/>
      <c r="EVT40" s="116"/>
      <c r="EVU40" s="85" t="s">
        <v>141</v>
      </c>
      <c r="EVV40" s="116"/>
      <c r="EVW40" s="116"/>
      <c r="EVX40" s="116"/>
      <c r="EVY40" s="85" t="s">
        <v>141</v>
      </c>
      <c r="EVZ40" s="116"/>
      <c r="EWA40" s="116"/>
      <c r="EWB40" s="116"/>
      <c r="EWC40" s="85" t="s">
        <v>141</v>
      </c>
      <c r="EWD40" s="116"/>
      <c r="EWE40" s="116"/>
      <c r="EWF40" s="116"/>
      <c r="EWG40" s="85" t="s">
        <v>141</v>
      </c>
      <c r="EWH40" s="116"/>
      <c r="EWI40" s="116"/>
      <c r="EWJ40" s="116"/>
      <c r="EWK40" s="85" t="s">
        <v>141</v>
      </c>
      <c r="EWL40" s="116"/>
      <c r="EWM40" s="116"/>
      <c r="EWN40" s="116"/>
      <c r="EWO40" s="85" t="s">
        <v>141</v>
      </c>
      <c r="EWP40" s="116"/>
      <c r="EWQ40" s="116"/>
      <c r="EWR40" s="116"/>
      <c r="EWS40" s="85" t="s">
        <v>141</v>
      </c>
      <c r="EWT40" s="116"/>
      <c r="EWU40" s="116"/>
      <c r="EWV40" s="116"/>
      <c r="EWW40" s="85" t="s">
        <v>141</v>
      </c>
      <c r="EWX40" s="116"/>
      <c r="EWY40" s="116"/>
      <c r="EWZ40" s="116"/>
      <c r="EXA40" s="85" t="s">
        <v>141</v>
      </c>
      <c r="EXB40" s="116"/>
      <c r="EXC40" s="116"/>
      <c r="EXD40" s="116"/>
      <c r="EXE40" s="85" t="s">
        <v>141</v>
      </c>
      <c r="EXF40" s="116"/>
      <c r="EXG40" s="116"/>
      <c r="EXH40" s="116"/>
      <c r="EXI40" s="85" t="s">
        <v>141</v>
      </c>
      <c r="EXJ40" s="116"/>
      <c r="EXK40" s="116"/>
      <c r="EXL40" s="116"/>
      <c r="EXM40" s="85" t="s">
        <v>141</v>
      </c>
      <c r="EXN40" s="116"/>
      <c r="EXO40" s="116"/>
      <c r="EXP40" s="116"/>
      <c r="EXQ40" s="85" t="s">
        <v>141</v>
      </c>
      <c r="EXR40" s="116"/>
      <c r="EXS40" s="116"/>
      <c r="EXT40" s="116"/>
      <c r="EXU40" s="85" t="s">
        <v>141</v>
      </c>
      <c r="EXV40" s="116"/>
      <c r="EXW40" s="116"/>
      <c r="EXX40" s="116"/>
      <c r="EXY40" s="85" t="s">
        <v>141</v>
      </c>
      <c r="EXZ40" s="116"/>
      <c r="EYA40" s="116"/>
      <c r="EYB40" s="116"/>
      <c r="EYC40" s="85" t="s">
        <v>141</v>
      </c>
      <c r="EYD40" s="116"/>
      <c r="EYE40" s="116"/>
      <c r="EYF40" s="116"/>
      <c r="EYG40" s="85" t="s">
        <v>141</v>
      </c>
      <c r="EYH40" s="116"/>
      <c r="EYI40" s="116"/>
      <c r="EYJ40" s="116"/>
      <c r="EYK40" s="85" t="s">
        <v>141</v>
      </c>
      <c r="EYL40" s="116"/>
      <c r="EYM40" s="116"/>
      <c r="EYN40" s="116"/>
      <c r="EYO40" s="85" t="s">
        <v>141</v>
      </c>
      <c r="EYP40" s="116"/>
      <c r="EYQ40" s="116"/>
      <c r="EYR40" s="116"/>
      <c r="EYS40" s="85" t="s">
        <v>141</v>
      </c>
      <c r="EYT40" s="116"/>
      <c r="EYU40" s="116"/>
      <c r="EYV40" s="116"/>
      <c r="EYW40" s="85" t="s">
        <v>141</v>
      </c>
      <c r="EYX40" s="116"/>
      <c r="EYY40" s="116"/>
      <c r="EYZ40" s="116"/>
      <c r="EZA40" s="85" t="s">
        <v>141</v>
      </c>
      <c r="EZB40" s="116"/>
      <c r="EZC40" s="116"/>
      <c r="EZD40" s="116"/>
      <c r="EZE40" s="85" t="s">
        <v>141</v>
      </c>
      <c r="EZF40" s="116"/>
      <c r="EZG40" s="116"/>
      <c r="EZH40" s="116"/>
      <c r="EZI40" s="85" t="s">
        <v>141</v>
      </c>
      <c r="EZJ40" s="116"/>
      <c r="EZK40" s="116"/>
      <c r="EZL40" s="116"/>
      <c r="EZM40" s="85" t="s">
        <v>141</v>
      </c>
      <c r="EZN40" s="116"/>
      <c r="EZO40" s="116"/>
      <c r="EZP40" s="116"/>
      <c r="EZQ40" s="85" t="s">
        <v>141</v>
      </c>
      <c r="EZR40" s="116"/>
      <c r="EZS40" s="116"/>
      <c r="EZT40" s="116"/>
      <c r="EZU40" s="85" t="s">
        <v>141</v>
      </c>
      <c r="EZV40" s="116"/>
      <c r="EZW40" s="116"/>
      <c r="EZX40" s="116"/>
      <c r="EZY40" s="85" t="s">
        <v>141</v>
      </c>
      <c r="EZZ40" s="116"/>
      <c r="FAA40" s="116"/>
      <c r="FAB40" s="116"/>
      <c r="FAC40" s="85" t="s">
        <v>141</v>
      </c>
      <c r="FAD40" s="116"/>
      <c r="FAE40" s="116"/>
      <c r="FAF40" s="116"/>
      <c r="FAG40" s="85" t="s">
        <v>141</v>
      </c>
      <c r="FAH40" s="116"/>
      <c r="FAI40" s="116"/>
      <c r="FAJ40" s="116"/>
      <c r="FAK40" s="85" t="s">
        <v>141</v>
      </c>
      <c r="FAL40" s="116"/>
      <c r="FAM40" s="116"/>
      <c r="FAN40" s="116"/>
      <c r="FAO40" s="85" t="s">
        <v>141</v>
      </c>
      <c r="FAP40" s="116"/>
      <c r="FAQ40" s="116"/>
      <c r="FAR40" s="116"/>
      <c r="FAS40" s="85" t="s">
        <v>141</v>
      </c>
      <c r="FAT40" s="116"/>
      <c r="FAU40" s="116"/>
      <c r="FAV40" s="116"/>
      <c r="FAW40" s="85" t="s">
        <v>141</v>
      </c>
      <c r="FAX40" s="116"/>
      <c r="FAY40" s="116"/>
      <c r="FAZ40" s="116"/>
      <c r="FBA40" s="85" t="s">
        <v>141</v>
      </c>
      <c r="FBB40" s="116"/>
      <c r="FBC40" s="116"/>
      <c r="FBD40" s="116"/>
      <c r="FBE40" s="85" t="s">
        <v>141</v>
      </c>
      <c r="FBF40" s="116"/>
      <c r="FBG40" s="116"/>
      <c r="FBH40" s="116"/>
      <c r="FBI40" s="85" t="s">
        <v>141</v>
      </c>
      <c r="FBJ40" s="116"/>
      <c r="FBK40" s="116"/>
      <c r="FBL40" s="116"/>
      <c r="FBM40" s="85" t="s">
        <v>141</v>
      </c>
      <c r="FBN40" s="116"/>
      <c r="FBO40" s="116"/>
      <c r="FBP40" s="116"/>
      <c r="FBQ40" s="85" t="s">
        <v>141</v>
      </c>
      <c r="FBR40" s="116"/>
      <c r="FBS40" s="116"/>
      <c r="FBT40" s="116"/>
      <c r="FBU40" s="85" t="s">
        <v>141</v>
      </c>
      <c r="FBV40" s="116"/>
      <c r="FBW40" s="116"/>
      <c r="FBX40" s="116"/>
      <c r="FBY40" s="85" t="s">
        <v>141</v>
      </c>
      <c r="FBZ40" s="116"/>
      <c r="FCA40" s="116"/>
      <c r="FCB40" s="116"/>
      <c r="FCC40" s="85" t="s">
        <v>141</v>
      </c>
      <c r="FCD40" s="116"/>
      <c r="FCE40" s="116"/>
      <c r="FCF40" s="116"/>
      <c r="FCG40" s="85" t="s">
        <v>141</v>
      </c>
      <c r="FCH40" s="116"/>
      <c r="FCI40" s="116"/>
      <c r="FCJ40" s="116"/>
      <c r="FCK40" s="85" t="s">
        <v>141</v>
      </c>
      <c r="FCL40" s="116"/>
      <c r="FCM40" s="116"/>
      <c r="FCN40" s="116"/>
      <c r="FCO40" s="85" t="s">
        <v>141</v>
      </c>
      <c r="FCP40" s="116"/>
      <c r="FCQ40" s="116"/>
      <c r="FCR40" s="116"/>
      <c r="FCS40" s="85" t="s">
        <v>141</v>
      </c>
      <c r="FCT40" s="116"/>
      <c r="FCU40" s="116"/>
      <c r="FCV40" s="116"/>
      <c r="FCW40" s="85" t="s">
        <v>141</v>
      </c>
      <c r="FCX40" s="116"/>
      <c r="FCY40" s="116"/>
      <c r="FCZ40" s="116"/>
      <c r="FDA40" s="85" t="s">
        <v>141</v>
      </c>
      <c r="FDB40" s="116"/>
      <c r="FDC40" s="116"/>
      <c r="FDD40" s="116"/>
      <c r="FDE40" s="85" t="s">
        <v>141</v>
      </c>
      <c r="FDF40" s="116"/>
      <c r="FDG40" s="116"/>
      <c r="FDH40" s="116"/>
      <c r="FDI40" s="85" t="s">
        <v>141</v>
      </c>
      <c r="FDJ40" s="116"/>
      <c r="FDK40" s="116"/>
      <c r="FDL40" s="116"/>
      <c r="FDM40" s="85" t="s">
        <v>141</v>
      </c>
      <c r="FDN40" s="116"/>
      <c r="FDO40" s="116"/>
      <c r="FDP40" s="116"/>
      <c r="FDQ40" s="85" t="s">
        <v>141</v>
      </c>
      <c r="FDR40" s="116"/>
      <c r="FDS40" s="116"/>
      <c r="FDT40" s="116"/>
      <c r="FDU40" s="85" t="s">
        <v>141</v>
      </c>
      <c r="FDV40" s="116"/>
      <c r="FDW40" s="116"/>
      <c r="FDX40" s="116"/>
      <c r="FDY40" s="85" t="s">
        <v>141</v>
      </c>
      <c r="FDZ40" s="116"/>
      <c r="FEA40" s="116"/>
      <c r="FEB40" s="116"/>
      <c r="FEC40" s="85" t="s">
        <v>141</v>
      </c>
      <c r="FED40" s="116"/>
      <c r="FEE40" s="116"/>
      <c r="FEF40" s="116"/>
      <c r="FEG40" s="85" t="s">
        <v>141</v>
      </c>
      <c r="FEH40" s="116"/>
      <c r="FEI40" s="116"/>
      <c r="FEJ40" s="116"/>
      <c r="FEK40" s="85" t="s">
        <v>141</v>
      </c>
      <c r="FEL40" s="116"/>
      <c r="FEM40" s="116"/>
      <c r="FEN40" s="116"/>
      <c r="FEO40" s="85" t="s">
        <v>141</v>
      </c>
      <c r="FEP40" s="116"/>
      <c r="FEQ40" s="116"/>
      <c r="FER40" s="116"/>
      <c r="FES40" s="85" t="s">
        <v>141</v>
      </c>
      <c r="FET40" s="116"/>
      <c r="FEU40" s="116"/>
      <c r="FEV40" s="116"/>
      <c r="FEW40" s="85" t="s">
        <v>141</v>
      </c>
      <c r="FEX40" s="116"/>
      <c r="FEY40" s="116"/>
      <c r="FEZ40" s="116"/>
      <c r="FFA40" s="85" t="s">
        <v>141</v>
      </c>
      <c r="FFB40" s="116"/>
      <c r="FFC40" s="116"/>
      <c r="FFD40" s="116"/>
      <c r="FFE40" s="85" t="s">
        <v>141</v>
      </c>
      <c r="FFF40" s="116"/>
      <c r="FFG40" s="116"/>
      <c r="FFH40" s="116"/>
      <c r="FFI40" s="85" t="s">
        <v>141</v>
      </c>
      <c r="FFJ40" s="116"/>
      <c r="FFK40" s="116"/>
      <c r="FFL40" s="116"/>
      <c r="FFM40" s="85" t="s">
        <v>141</v>
      </c>
      <c r="FFN40" s="116"/>
      <c r="FFO40" s="116"/>
      <c r="FFP40" s="116"/>
      <c r="FFQ40" s="85" t="s">
        <v>141</v>
      </c>
      <c r="FFR40" s="116"/>
      <c r="FFS40" s="116"/>
      <c r="FFT40" s="116"/>
      <c r="FFU40" s="85" t="s">
        <v>141</v>
      </c>
      <c r="FFV40" s="116"/>
      <c r="FFW40" s="116"/>
      <c r="FFX40" s="116"/>
      <c r="FFY40" s="85" t="s">
        <v>141</v>
      </c>
      <c r="FFZ40" s="116"/>
      <c r="FGA40" s="116"/>
      <c r="FGB40" s="116"/>
      <c r="FGC40" s="85" t="s">
        <v>141</v>
      </c>
      <c r="FGD40" s="116"/>
      <c r="FGE40" s="116"/>
      <c r="FGF40" s="116"/>
      <c r="FGG40" s="85" t="s">
        <v>141</v>
      </c>
      <c r="FGH40" s="116"/>
      <c r="FGI40" s="116"/>
      <c r="FGJ40" s="116"/>
      <c r="FGK40" s="85" t="s">
        <v>141</v>
      </c>
      <c r="FGL40" s="116"/>
      <c r="FGM40" s="116"/>
      <c r="FGN40" s="116"/>
      <c r="FGO40" s="85" t="s">
        <v>141</v>
      </c>
      <c r="FGP40" s="116"/>
      <c r="FGQ40" s="116"/>
      <c r="FGR40" s="116"/>
      <c r="FGS40" s="85" t="s">
        <v>141</v>
      </c>
      <c r="FGT40" s="116"/>
      <c r="FGU40" s="116"/>
      <c r="FGV40" s="116"/>
      <c r="FGW40" s="85" t="s">
        <v>141</v>
      </c>
      <c r="FGX40" s="116"/>
      <c r="FGY40" s="116"/>
      <c r="FGZ40" s="116"/>
      <c r="FHA40" s="85" t="s">
        <v>141</v>
      </c>
      <c r="FHB40" s="116"/>
      <c r="FHC40" s="116"/>
      <c r="FHD40" s="116"/>
      <c r="FHE40" s="85" t="s">
        <v>141</v>
      </c>
      <c r="FHF40" s="116"/>
      <c r="FHG40" s="116"/>
      <c r="FHH40" s="116"/>
      <c r="FHI40" s="85" t="s">
        <v>141</v>
      </c>
      <c r="FHJ40" s="116"/>
      <c r="FHK40" s="116"/>
      <c r="FHL40" s="116"/>
      <c r="FHM40" s="85" t="s">
        <v>141</v>
      </c>
      <c r="FHN40" s="116"/>
      <c r="FHO40" s="116"/>
      <c r="FHP40" s="116"/>
      <c r="FHQ40" s="85" t="s">
        <v>141</v>
      </c>
      <c r="FHR40" s="116"/>
      <c r="FHS40" s="116"/>
      <c r="FHT40" s="116"/>
      <c r="FHU40" s="85" t="s">
        <v>141</v>
      </c>
      <c r="FHV40" s="116"/>
      <c r="FHW40" s="116"/>
      <c r="FHX40" s="116"/>
      <c r="FHY40" s="85" t="s">
        <v>141</v>
      </c>
      <c r="FHZ40" s="116"/>
      <c r="FIA40" s="116"/>
      <c r="FIB40" s="116"/>
      <c r="FIC40" s="85" t="s">
        <v>141</v>
      </c>
      <c r="FID40" s="116"/>
      <c r="FIE40" s="116"/>
      <c r="FIF40" s="116"/>
      <c r="FIG40" s="85" t="s">
        <v>141</v>
      </c>
      <c r="FIH40" s="116"/>
      <c r="FII40" s="116"/>
      <c r="FIJ40" s="116"/>
      <c r="FIK40" s="85" t="s">
        <v>141</v>
      </c>
      <c r="FIL40" s="116"/>
      <c r="FIM40" s="116"/>
      <c r="FIN40" s="116"/>
      <c r="FIO40" s="85" t="s">
        <v>141</v>
      </c>
      <c r="FIP40" s="116"/>
      <c r="FIQ40" s="116"/>
      <c r="FIR40" s="116"/>
      <c r="FIS40" s="85" t="s">
        <v>141</v>
      </c>
      <c r="FIT40" s="116"/>
      <c r="FIU40" s="116"/>
      <c r="FIV40" s="116"/>
      <c r="FIW40" s="85" t="s">
        <v>141</v>
      </c>
      <c r="FIX40" s="116"/>
      <c r="FIY40" s="116"/>
      <c r="FIZ40" s="116"/>
      <c r="FJA40" s="85" t="s">
        <v>141</v>
      </c>
      <c r="FJB40" s="116"/>
      <c r="FJC40" s="116"/>
      <c r="FJD40" s="116"/>
      <c r="FJE40" s="85" t="s">
        <v>141</v>
      </c>
      <c r="FJF40" s="116"/>
      <c r="FJG40" s="116"/>
      <c r="FJH40" s="116"/>
      <c r="FJI40" s="85" t="s">
        <v>141</v>
      </c>
      <c r="FJJ40" s="116"/>
      <c r="FJK40" s="116"/>
      <c r="FJL40" s="116"/>
      <c r="FJM40" s="85" t="s">
        <v>141</v>
      </c>
      <c r="FJN40" s="116"/>
      <c r="FJO40" s="116"/>
      <c r="FJP40" s="116"/>
      <c r="FJQ40" s="85" t="s">
        <v>141</v>
      </c>
      <c r="FJR40" s="116"/>
      <c r="FJS40" s="116"/>
      <c r="FJT40" s="116"/>
      <c r="FJU40" s="85" t="s">
        <v>141</v>
      </c>
      <c r="FJV40" s="116"/>
      <c r="FJW40" s="116"/>
      <c r="FJX40" s="116"/>
      <c r="FJY40" s="85" t="s">
        <v>141</v>
      </c>
      <c r="FJZ40" s="116"/>
      <c r="FKA40" s="116"/>
      <c r="FKB40" s="116"/>
      <c r="FKC40" s="85" t="s">
        <v>141</v>
      </c>
      <c r="FKD40" s="116"/>
      <c r="FKE40" s="116"/>
      <c r="FKF40" s="116"/>
      <c r="FKG40" s="85" t="s">
        <v>141</v>
      </c>
      <c r="FKH40" s="116"/>
      <c r="FKI40" s="116"/>
      <c r="FKJ40" s="116"/>
      <c r="FKK40" s="85" t="s">
        <v>141</v>
      </c>
      <c r="FKL40" s="116"/>
      <c r="FKM40" s="116"/>
      <c r="FKN40" s="116"/>
      <c r="FKO40" s="85" t="s">
        <v>141</v>
      </c>
      <c r="FKP40" s="116"/>
      <c r="FKQ40" s="116"/>
      <c r="FKR40" s="116"/>
      <c r="FKS40" s="85" t="s">
        <v>141</v>
      </c>
      <c r="FKT40" s="116"/>
      <c r="FKU40" s="116"/>
      <c r="FKV40" s="116"/>
      <c r="FKW40" s="85" t="s">
        <v>141</v>
      </c>
      <c r="FKX40" s="116"/>
      <c r="FKY40" s="116"/>
      <c r="FKZ40" s="116"/>
      <c r="FLA40" s="85" t="s">
        <v>141</v>
      </c>
      <c r="FLB40" s="116"/>
      <c r="FLC40" s="116"/>
      <c r="FLD40" s="116"/>
      <c r="FLE40" s="85" t="s">
        <v>141</v>
      </c>
      <c r="FLF40" s="116"/>
      <c r="FLG40" s="116"/>
      <c r="FLH40" s="116"/>
      <c r="FLI40" s="85" t="s">
        <v>141</v>
      </c>
      <c r="FLJ40" s="116"/>
      <c r="FLK40" s="116"/>
      <c r="FLL40" s="116"/>
      <c r="FLM40" s="85" t="s">
        <v>141</v>
      </c>
      <c r="FLN40" s="116"/>
      <c r="FLO40" s="116"/>
      <c r="FLP40" s="116"/>
      <c r="FLQ40" s="85" t="s">
        <v>141</v>
      </c>
      <c r="FLR40" s="116"/>
      <c r="FLS40" s="116"/>
      <c r="FLT40" s="116"/>
      <c r="FLU40" s="85" t="s">
        <v>141</v>
      </c>
      <c r="FLV40" s="116"/>
      <c r="FLW40" s="116"/>
      <c r="FLX40" s="116"/>
      <c r="FLY40" s="85" t="s">
        <v>141</v>
      </c>
      <c r="FLZ40" s="116"/>
      <c r="FMA40" s="116"/>
      <c r="FMB40" s="116"/>
      <c r="FMC40" s="85" t="s">
        <v>141</v>
      </c>
      <c r="FMD40" s="116"/>
      <c r="FME40" s="116"/>
      <c r="FMF40" s="116"/>
      <c r="FMG40" s="85" t="s">
        <v>141</v>
      </c>
      <c r="FMH40" s="116"/>
      <c r="FMI40" s="116"/>
      <c r="FMJ40" s="116"/>
      <c r="FMK40" s="85" t="s">
        <v>141</v>
      </c>
      <c r="FML40" s="116"/>
      <c r="FMM40" s="116"/>
      <c r="FMN40" s="116"/>
      <c r="FMO40" s="85" t="s">
        <v>141</v>
      </c>
      <c r="FMP40" s="116"/>
      <c r="FMQ40" s="116"/>
      <c r="FMR40" s="116"/>
      <c r="FMS40" s="85" t="s">
        <v>141</v>
      </c>
      <c r="FMT40" s="116"/>
      <c r="FMU40" s="116"/>
      <c r="FMV40" s="116"/>
      <c r="FMW40" s="85" t="s">
        <v>141</v>
      </c>
      <c r="FMX40" s="116"/>
      <c r="FMY40" s="116"/>
      <c r="FMZ40" s="116"/>
      <c r="FNA40" s="85" t="s">
        <v>141</v>
      </c>
      <c r="FNB40" s="116"/>
      <c r="FNC40" s="116"/>
      <c r="FND40" s="116"/>
      <c r="FNE40" s="85" t="s">
        <v>141</v>
      </c>
      <c r="FNF40" s="116"/>
      <c r="FNG40" s="116"/>
      <c r="FNH40" s="116"/>
      <c r="FNI40" s="85" t="s">
        <v>141</v>
      </c>
      <c r="FNJ40" s="116"/>
      <c r="FNK40" s="116"/>
      <c r="FNL40" s="116"/>
      <c r="FNM40" s="85" t="s">
        <v>141</v>
      </c>
      <c r="FNN40" s="116"/>
      <c r="FNO40" s="116"/>
      <c r="FNP40" s="116"/>
      <c r="FNQ40" s="85" t="s">
        <v>141</v>
      </c>
      <c r="FNR40" s="116"/>
      <c r="FNS40" s="116"/>
      <c r="FNT40" s="116"/>
      <c r="FNU40" s="85" t="s">
        <v>141</v>
      </c>
      <c r="FNV40" s="116"/>
      <c r="FNW40" s="116"/>
      <c r="FNX40" s="116"/>
      <c r="FNY40" s="85" t="s">
        <v>141</v>
      </c>
      <c r="FNZ40" s="116"/>
      <c r="FOA40" s="116"/>
      <c r="FOB40" s="116"/>
      <c r="FOC40" s="85" t="s">
        <v>141</v>
      </c>
      <c r="FOD40" s="116"/>
      <c r="FOE40" s="116"/>
      <c r="FOF40" s="116"/>
      <c r="FOG40" s="85" t="s">
        <v>141</v>
      </c>
      <c r="FOH40" s="116"/>
      <c r="FOI40" s="116"/>
      <c r="FOJ40" s="116"/>
      <c r="FOK40" s="85" t="s">
        <v>141</v>
      </c>
      <c r="FOL40" s="116"/>
      <c r="FOM40" s="116"/>
      <c r="FON40" s="116"/>
      <c r="FOO40" s="85" t="s">
        <v>141</v>
      </c>
      <c r="FOP40" s="116"/>
      <c r="FOQ40" s="116"/>
      <c r="FOR40" s="116"/>
      <c r="FOS40" s="85" t="s">
        <v>141</v>
      </c>
      <c r="FOT40" s="116"/>
      <c r="FOU40" s="116"/>
      <c r="FOV40" s="116"/>
      <c r="FOW40" s="85" t="s">
        <v>141</v>
      </c>
      <c r="FOX40" s="116"/>
      <c r="FOY40" s="116"/>
      <c r="FOZ40" s="116"/>
      <c r="FPA40" s="85" t="s">
        <v>141</v>
      </c>
      <c r="FPB40" s="116"/>
      <c r="FPC40" s="116"/>
      <c r="FPD40" s="116"/>
      <c r="FPE40" s="85" t="s">
        <v>141</v>
      </c>
      <c r="FPF40" s="116"/>
      <c r="FPG40" s="116"/>
      <c r="FPH40" s="116"/>
      <c r="FPI40" s="85" t="s">
        <v>141</v>
      </c>
      <c r="FPJ40" s="116"/>
      <c r="FPK40" s="116"/>
      <c r="FPL40" s="116"/>
      <c r="FPM40" s="85" t="s">
        <v>141</v>
      </c>
      <c r="FPN40" s="116"/>
      <c r="FPO40" s="116"/>
      <c r="FPP40" s="116"/>
      <c r="FPQ40" s="85" t="s">
        <v>141</v>
      </c>
      <c r="FPR40" s="116"/>
      <c r="FPS40" s="116"/>
      <c r="FPT40" s="116"/>
      <c r="FPU40" s="85" t="s">
        <v>141</v>
      </c>
      <c r="FPV40" s="116"/>
      <c r="FPW40" s="116"/>
      <c r="FPX40" s="116"/>
      <c r="FPY40" s="85" t="s">
        <v>141</v>
      </c>
      <c r="FPZ40" s="116"/>
      <c r="FQA40" s="116"/>
      <c r="FQB40" s="116"/>
      <c r="FQC40" s="85" t="s">
        <v>141</v>
      </c>
      <c r="FQD40" s="116"/>
      <c r="FQE40" s="116"/>
      <c r="FQF40" s="116"/>
      <c r="FQG40" s="85" t="s">
        <v>141</v>
      </c>
      <c r="FQH40" s="116"/>
      <c r="FQI40" s="116"/>
      <c r="FQJ40" s="116"/>
      <c r="FQK40" s="85" t="s">
        <v>141</v>
      </c>
      <c r="FQL40" s="116"/>
      <c r="FQM40" s="116"/>
      <c r="FQN40" s="116"/>
      <c r="FQO40" s="85" t="s">
        <v>141</v>
      </c>
      <c r="FQP40" s="116"/>
      <c r="FQQ40" s="116"/>
      <c r="FQR40" s="116"/>
      <c r="FQS40" s="85" t="s">
        <v>141</v>
      </c>
      <c r="FQT40" s="116"/>
      <c r="FQU40" s="116"/>
      <c r="FQV40" s="116"/>
      <c r="FQW40" s="85" t="s">
        <v>141</v>
      </c>
      <c r="FQX40" s="116"/>
      <c r="FQY40" s="116"/>
      <c r="FQZ40" s="116"/>
      <c r="FRA40" s="85" t="s">
        <v>141</v>
      </c>
      <c r="FRB40" s="116"/>
      <c r="FRC40" s="116"/>
      <c r="FRD40" s="116"/>
      <c r="FRE40" s="85" t="s">
        <v>141</v>
      </c>
      <c r="FRF40" s="116"/>
      <c r="FRG40" s="116"/>
      <c r="FRH40" s="116"/>
      <c r="FRI40" s="85" t="s">
        <v>141</v>
      </c>
      <c r="FRJ40" s="116"/>
      <c r="FRK40" s="116"/>
      <c r="FRL40" s="116"/>
      <c r="FRM40" s="85" t="s">
        <v>141</v>
      </c>
      <c r="FRN40" s="116"/>
      <c r="FRO40" s="116"/>
      <c r="FRP40" s="116"/>
      <c r="FRQ40" s="85" t="s">
        <v>141</v>
      </c>
      <c r="FRR40" s="116"/>
      <c r="FRS40" s="116"/>
      <c r="FRT40" s="116"/>
      <c r="FRU40" s="85" t="s">
        <v>141</v>
      </c>
      <c r="FRV40" s="116"/>
      <c r="FRW40" s="116"/>
      <c r="FRX40" s="116"/>
      <c r="FRY40" s="85" t="s">
        <v>141</v>
      </c>
      <c r="FRZ40" s="116"/>
      <c r="FSA40" s="116"/>
      <c r="FSB40" s="116"/>
      <c r="FSC40" s="85" t="s">
        <v>141</v>
      </c>
      <c r="FSD40" s="116"/>
      <c r="FSE40" s="116"/>
      <c r="FSF40" s="116"/>
      <c r="FSG40" s="85" t="s">
        <v>141</v>
      </c>
      <c r="FSH40" s="116"/>
      <c r="FSI40" s="116"/>
      <c r="FSJ40" s="116"/>
      <c r="FSK40" s="85" t="s">
        <v>141</v>
      </c>
      <c r="FSL40" s="116"/>
      <c r="FSM40" s="116"/>
      <c r="FSN40" s="116"/>
      <c r="FSO40" s="85" t="s">
        <v>141</v>
      </c>
      <c r="FSP40" s="116"/>
      <c r="FSQ40" s="116"/>
      <c r="FSR40" s="116"/>
      <c r="FSS40" s="85" t="s">
        <v>141</v>
      </c>
      <c r="FST40" s="116"/>
      <c r="FSU40" s="116"/>
      <c r="FSV40" s="116"/>
      <c r="FSW40" s="85" t="s">
        <v>141</v>
      </c>
      <c r="FSX40" s="116"/>
      <c r="FSY40" s="116"/>
      <c r="FSZ40" s="116"/>
      <c r="FTA40" s="85" t="s">
        <v>141</v>
      </c>
      <c r="FTB40" s="116"/>
      <c r="FTC40" s="116"/>
      <c r="FTD40" s="116"/>
      <c r="FTE40" s="85" t="s">
        <v>141</v>
      </c>
      <c r="FTF40" s="116"/>
      <c r="FTG40" s="116"/>
      <c r="FTH40" s="116"/>
      <c r="FTI40" s="85" t="s">
        <v>141</v>
      </c>
      <c r="FTJ40" s="116"/>
      <c r="FTK40" s="116"/>
      <c r="FTL40" s="116"/>
      <c r="FTM40" s="85" t="s">
        <v>141</v>
      </c>
      <c r="FTN40" s="116"/>
      <c r="FTO40" s="116"/>
      <c r="FTP40" s="116"/>
      <c r="FTQ40" s="85" t="s">
        <v>141</v>
      </c>
      <c r="FTR40" s="116"/>
      <c r="FTS40" s="116"/>
      <c r="FTT40" s="116"/>
      <c r="FTU40" s="85" t="s">
        <v>141</v>
      </c>
      <c r="FTV40" s="116"/>
      <c r="FTW40" s="116"/>
      <c r="FTX40" s="116"/>
      <c r="FTY40" s="85" t="s">
        <v>141</v>
      </c>
      <c r="FTZ40" s="116"/>
      <c r="FUA40" s="116"/>
      <c r="FUB40" s="116"/>
      <c r="FUC40" s="85" t="s">
        <v>141</v>
      </c>
      <c r="FUD40" s="116"/>
      <c r="FUE40" s="116"/>
      <c r="FUF40" s="116"/>
      <c r="FUG40" s="85" t="s">
        <v>141</v>
      </c>
      <c r="FUH40" s="116"/>
      <c r="FUI40" s="116"/>
      <c r="FUJ40" s="116"/>
      <c r="FUK40" s="85" t="s">
        <v>141</v>
      </c>
      <c r="FUL40" s="116"/>
      <c r="FUM40" s="116"/>
      <c r="FUN40" s="116"/>
      <c r="FUO40" s="85" t="s">
        <v>141</v>
      </c>
      <c r="FUP40" s="116"/>
      <c r="FUQ40" s="116"/>
      <c r="FUR40" s="116"/>
      <c r="FUS40" s="85" t="s">
        <v>141</v>
      </c>
      <c r="FUT40" s="116"/>
      <c r="FUU40" s="116"/>
      <c r="FUV40" s="116"/>
      <c r="FUW40" s="85" t="s">
        <v>141</v>
      </c>
      <c r="FUX40" s="116"/>
      <c r="FUY40" s="116"/>
      <c r="FUZ40" s="116"/>
      <c r="FVA40" s="85" t="s">
        <v>141</v>
      </c>
      <c r="FVB40" s="116"/>
      <c r="FVC40" s="116"/>
      <c r="FVD40" s="116"/>
      <c r="FVE40" s="85" t="s">
        <v>141</v>
      </c>
      <c r="FVF40" s="116"/>
      <c r="FVG40" s="116"/>
      <c r="FVH40" s="116"/>
      <c r="FVI40" s="85" t="s">
        <v>141</v>
      </c>
      <c r="FVJ40" s="116"/>
      <c r="FVK40" s="116"/>
      <c r="FVL40" s="116"/>
      <c r="FVM40" s="85" t="s">
        <v>141</v>
      </c>
      <c r="FVN40" s="116"/>
      <c r="FVO40" s="116"/>
      <c r="FVP40" s="116"/>
      <c r="FVQ40" s="85" t="s">
        <v>141</v>
      </c>
      <c r="FVR40" s="116"/>
      <c r="FVS40" s="116"/>
      <c r="FVT40" s="116"/>
      <c r="FVU40" s="85" t="s">
        <v>141</v>
      </c>
      <c r="FVV40" s="116"/>
      <c r="FVW40" s="116"/>
      <c r="FVX40" s="116"/>
      <c r="FVY40" s="85" t="s">
        <v>141</v>
      </c>
      <c r="FVZ40" s="116"/>
      <c r="FWA40" s="116"/>
      <c r="FWB40" s="116"/>
      <c r="FWC40" s="85" t="s">
        <v>141</v>
      </c>
      <c r="FWD40" s="116"/>
      <c r="FWE40" s="116"/>
      <c r="FWF40" s="116"/>
      <c r="FWG40" s="85" t="s">
        <v>141</v>
      </c>
      <c r="FWH40" s="116"/>
      <c r="FWI40" s="116"/>
      <c r="FWJ40" s="116"/>
      <c r="FWK40" s="85" t="s">
        <v>141</v>
      </c>
      <c r="FWL40" s="116"/>
      <c r="FWM40" s="116"/>
      <c r="FWN40" s="116"/>
      <c r="FWO40" s="85" t="s">
        <v>141</v>
      </c>
      <c r="FWP40" s="116"/>
      <c r="FWQ40" s="116"/>
      <c r="FWR40" s="116"/>
      <c r="FWS40" s="85" t="s">
        <v>141</v>
      </c>
      <c r="FWT40" s="116"/>
      <c r="FWU40" s="116"/>
      <c r="FWV40" s="116"/>
      <c r="FWW40" s="85" t="s">
        <v>141</v>
      </c>
      <c r="FWX40" s="116"/>
      <c r="FWY40" s="116"/>
      <c r="FWZ40" s="116"/>
      <c r="FXA40" s="85" t="s">
        <v>141</v>
      </c>
      <c r="FXB40" s="116"/>
      <c r="FXC40" s="116"/>
      <c r="FXD40" s="116"/>
      <c r="FXE40" s="85" t="s">
        <v>141</v>
      </c>
      <c r="FXF40" s="116"/>
      <c r="FXG40" s="116"/>
      <c r="FXH40" s="116"/>
      <c r="FXI40" s="85" t="s">
        <v>141</v>
      </c>
      <c r="FXJ40" s="116"/>
      <c r="FXK40" s="116"/>
      <c r="FXL40" s="116"/>
      <c r="FXM40" s="85" t="s">
        <v>141</v>
      </c>
      <c r="FXN40" s="116"/>
      <c r="FXO40" s="116"/>
      <c r="FXP40" s="116"/>
      <c r="FXQ40" s="85" t="s">
        <v>141</v>
      </c>
      <c r="FXR40" s="116"/>
      <c r="FXS40" s="116"/>
      <c r="FXT40" s="116"/>
      <c r="FXU40" s="85" t="s">
        <v>141</v>
      </c>
      <c r="FXV40" s="116"/>
      <c r="FXW40" s="116"/>
      <c r="FXX40" s="116"/>
      <c r="FXY40" s="85" t="s">
        <v>141</v>
      </c>
      <c r="FXZ40" s="116"/>
      <c r="FYA40" s="116"/>
      <c r="FYB40" s="116"/>
      <c r="FYC40" s="85" t="s">
        <v>141</v>
      </c>
      <c r="FYD40" s="116"/>
      <c r="FYE40" s="116"/>
      <c r="FYF40" s="116"/>
      <c r="FYG40" s="85" t="s">
        <v>141</v>
      </c>
      <c r="FYH40" s="116"/>
      <c r="FYI40" s="116"/>
      <c r="FYJ40" s="116"/>
      <c r="FYK40" s="85" t="s">
        <v>141</v>
      </c>
      <c r="FYL40" s="116"/>
      <c r="FYM40" s="116"/>
      <c r="FYN40" s="116"/>
      <c r="FYO40" s="85" t="s">
        <v>141</v>
      </c>
      <c r="FYP40" s="116"/>
      <c r="FYQ40" s="116"/>
      <c r="FYR40" s="116"/>
      <c r="FYS40" s="85" t="s">
        <v>141</v>
      </c>
      <c r="FYT40" s="116"/>
      <c r="FYU40" s="116"/>
      <c r="FYV40" s="116"/>
      <c r="FYW40" s="85" t="s">
        <v>141</v>
      </c>
      <c r="FYX40" s="116"/>
      <c r="FYY40" s="116"/>
      <c r="FYZ40" s="116"/>
      <c r="FZA40" s="85" t="s">
        <v>141</v>
      </c>
      <c r="FZB40" s="116"/>
      <c r="FZC40" s="116"/>
      <c r="FZD40" s="116"/>
      <c r="FZE40" s="85" t="s">
        <v>141</v>
      </c>
      <c r="FZF40" s="116"/>
      <c r="FZG40" s="116"/>
      <c r="FZH40" s="116"/>
      <c r="FZI40" s="85" t="s">
        <v>141</v>
      </c>
      <c r="FZJ40" s="116"/>
      <c r="FZK40" s="116"/>
      <c r="FZL40" s="116"/>
      <c r="FZM40" s="85" t="s">
        <v>141</v>
      </c>
      <c r="FZN40" s="116"/>
      <c r="FZO40" s="116"/>
      <c r="FZP40" s="116"/>
      <c r="FZQ40" s="85" t="s">
        <v>141</v>
      </c>
      <c r="FZR40" s="116"/>
      <c r="FZS40" s="116"/>
      <c r="FZT40" s="116"/>
      <c r="FZU40" s="85" t="s">
        <v>141</v>
      </c>
      <c r="FZV40" s="116"/>
      <c r="FZW40" s="116"/>
      <c r="FZX40" s="116"/>
      <c r="FZY40" s="85" t="s">
        <v>141</v>
      </c>
      <c r="FZZ40" s="116"/>
      <c r="GAA40" s="116"/>
      <c r="GAB40" s="116"/>
      <c r="GAC40" s="85" t="s">
        <v>141</v>
      </c>
      <c r="GAD40" s="116"/>
      <c r="GAE40" s="116"/>
      <c r="GAF40" s="116"/>
      <c r="GAG40" s="85" t="s">
        <v>141</v>
      </c>
      <c r="GAH40" s="116"/>
      <c r="GAI40" s="116"/>
      <c r="GAJ40" s="116"/>
      <c r="GAK40" s="85" t="s">
        <v>141</v>
      </c>
      <c r="GAL40" s="116"/>
      <c r="GAM40" s="116"/>
      <c r="GAN40" s="116"/>
      <c r="GAO40" s="85" t="s">
        <v>141</v>
      </c>
      <c r="GAP40" s="116"/>
      <c r="GAQ40" s="116"/>
      <c r="GAR40" s="116"/>
      <c r="GAS40" s="85" t="s">
        <v>141</v>
      </c>
      <c r="GAT40" s="116"/>
      <c r="GAU40" s="116"/>
      <c r="GAV40" s="116"/>
      <c r="GAW40" s="85" t="s">
        <v>141</v>
      </c>
      <c r="GAX40" s="116"/>
      <c r="GAY40" s="116"/>
      <c r="GAZ40" s="116"/>
      <c r="GBA40" s="85" t="s">
        <v>141</v>
      </c>
      <c r="GBB40" s="116"/>
      <c r="GBC40" s="116"/>
      <c r="GBD40" s="116"/>
      <c r="GBE40" s="85" t="s">
        <v>141</v>
      </c>
      <c r="GBF40" s="116"/>
      <c r="GBG40" s="116"/>
      <c r="GBH40" s="116"/>
      <c r="GBI40" s="85" t="s">
        <v>141</v>
      </c>
      <c r="GBJ40" s="116"/>
      <c r="GBK40" s="116"/>
      <c r="GBL40" s="116"/>
      <c r="GBM40" s="85" t="s">
        <v>141</v>
      </c>
      <c r="GBN40" s="116"/>
      <c r="GBO40" s="116"/>
      <c r="GBP40" s="116"/>
      <c r="GBQ40" s="85" t="s">
        <v>141</v>
      </c>
      <c r="GBR40" s="116"/>
      <c r="GBS40" s="116"/>
      <c r="GBT40" s="116"/>
      <c r="GBU40" s="85" t="s">
        <v>141</v>
      </c>
      <c r="GBV40" s="116"/>
      <c r="GBW40" s="116"/>
      <c r="GBX40" s="116"/>
      <c r="GBY40" s="85" t="s">
        <v>141</v>
      </c>
      <c r="GBZ40" s="116"/>
      <c r="GCA40" s="116"/>
      <c r="GCB40" s="116"/>
      <c r="GCC40" s="85" t="s">
        <v>141</v>
      </c>
      <c r="GCD40" s="116"/>
      <c r="GCE40" s="116"/>
      <c r="GCF40" s="116"/>
      <c r="GCG40" s="85" t="s">
        <v>141</v>
      </c>
      <c r="GCH40" s="116"/>
      <c r="GCI40" s="116"/>
      <c r="GCJ40" s="116"/>
      <c r="GCK40" s="85" t="s">
        <v>141</v>
      </c>
      <c r="GCL40" s="116"/>
      <c r="GCM40" s="116"/>
      <c r="GCN40" s="116"/>
      <c r="GCO40" s="85" t="s">
        <v>141</v>
      </c>
      <c r="GCP40" s="116"/>
      <c r="GCQ40" s="116"/>
      <c r="GCR40" s="116"/>
      <c r="GCS40" s="85" t="s">
        <v>141</v>
      </c>
      <c r="GCT40" s="116"/>
      <c r="GCU40" s="116"/>
      <c r="GCV40" s="116"/>
      <c r="GCW40" s="85" t="s">
        <v>141</v>
      </c>
      <c r="GCX40" s="116"/>
      <c r="GCY40" s="116"/>
      <c r="GCZ40" s="116"/>
      <c r="GDA40" s="85" t="s">
        <v>141</v>
      </c>
      <c r="GDB40" s="116"/>
      <c r="GDC40" s="116"/>
      <c r="GDD40" s="116"/>
      <c r="GDE40" s="85" t="s">
        <v>141</v>
      </c>
      <c r="GDF40" s="116"/>
      <c r="GDG40" s="116"/>
      <c r="GDH40" s="116"/>
      <c r="GDI40" s="85" t="s">
        <v>141</v>
      </c>
      <c r="GDJ40" s="116"/>
      <c r="GDK40" s="116"/>
      <c r="GDL40" s="116"/>
      <c r="GDM40" s="85" t="s">
        <v>141</v>
      </c>
      <c r="GDN40" s="116"/>
      <c r="GDO40" s="116"/>
      <c r="GDP40" s="116"/>
      <c r="GDQ40" s="85" t="s">
        <v>141</v>
      </c>
      <c r="GDR40" s="116"/>
      <c r="GDS40" s="116"/>
      <c r="GDT40" s="116"/>
      <c r="GDU40" s="85" t="s">
        <v>141</v>
      </c>
      <c r="GDV40" s="116"/>
      <c r="GDW40" s="116"/>
      <c r="GDX40" s="116"/>
      <c r="GDY40" s="85" t="s">
        <v>141</v>
      </c>
      <c r="GDZ40" s="116"/>
      <c r="GEA40" s="116"/>
      <c r="GEB40" s="116"/>
      <c r="GEC40" s="85" t="s">
        <v>141</v>
      </c>
      <c r="GED40" s="116"/>
      <c r="GEE40" s="116"/>
      <c r="GEF40" s="116"/>
      <c r="GEG40" s="85" t="s">
        <v>141</v>
      </c>
      <c r="GEH40" s="116"/>
      <c r="GEI40" s="116"/>
      <c r="GEJ40" s="116"/>
      <c r="GEK40" s="85" t="s">
        <v>141</v>
      </c>
      <c r="GEL40" s="116"/>
      <c r="GEM40" s="116"/>
      <c r="GEN40" s="116"/>
      <c r="GEO40" s="85" t="s">
        <v>141</v>
      </c>
      <c r="GEP40" s="116"/>
      <c r="GEQ40" s="116"/>
      <c r="GER40" s="116"/>
      <c r="GES40" s="85" t="s">
        <v>141</v>
      </c>
      <c r="GET40" s="116"/>
      <c r="GEU40" s="116"/>
      <c r="GEV40" s="116"/>
      <c r="GEW40" s="85" t="s">
        <v>141</v>
      </c>
      <c r="GEX40" s="116"/>
      <c r="GEY40" s="116"/>
      <c r="GEZ40" s="116"/>
      <c r="GFA40" s="85" t="s">
        <v>141</v>
      </c>
      <c r="GFB40" s="116"/>
      <c r="GFC40" s="116"/>
      <c r="GFD40" s="116"/>
      <c r="GFE40" s="85" t="s">
        <v>141</v>
      </c>
      <c r="GFF40" s="116"/>
      <c r="GFG40" s="116"/>
      <c r="GFH40" s="116"/>
      <c r="GFI40" s="85" t="s">
        <v>141</v>
      </c>
      <c r="GFJ40" s="116"/>
      <c r="GFK40" s="116"/>
      <c r="GFL40" s="116"/>
      <c r="GFM40" s="85" t="s">
        <v>141</v>
      </c>
      <c r="GFN40" s="116"/>
      <c r="GFO40" s="116"/>
      <c r="GFP40" s="116"/>
      <c r="GFQ40" s="85" t="s">
        <v>141</v>
      </c>
      <c r="GFR40" s="116"/>
      <c r="GFS40" s="116"/>
      <c r="GFT40" s="116"/>
      <c r="GFU40" s="85" t="s">
        <v>141</v>
      </c>
      <c r="GFV40" s="116"/>
      <c r="GFW40" s="116"/>
      <c r="GFX40" s="116"/>
      <c r="GFY40" s="85" t="s">
        <v>141</v>
      </c>
      <c r="GFZ40" s="116"/>
      <c r="GGA40" s="116"/>
      <c r="GGB40" s="116"/>
      <c r="GGC40" s="85" t="s">
        <v>141</v>
      </c>
      <c r="GGD40" s="116"/>
      <c r="GGE40" s="116"/>
      <c r="GGF40" s="116"/>
      <c r="GGG40" s="85" t="s">
        <v>141</v>
      </c>
      <c r="GGH40" s="116"/>
      <c r="GGI40" s="116"/>
      <c r="GGJ40" s="116"/>
      <c r="GGK40" s="85" t="s">
        <v>141</v>
      </c>
      <c r="GGL40" s="116"/>
      <c r="GGM40" s="116"/>
      <c r="GGN40" s="116"/>
      <c r="GGO40" s="85" t="s">
        <v>141</v>
      </c>
      <c r="GGP40" s="116"/>
      <c r="GGQ40" s="116"/>
      <c r="GGR40" s="116"/>
      <c r="GGS40" s="85" t="s">
        <v>141</v>
      </c>
      <c r="GGT40" s="116"/>
      <c r="GGU40" s="116"/>
      <c r="GGV40" s="116"/>
      <c r="GGW40" s="85" t="s">
        <v>141</v>
      </c>
      <c r="GGX40" s="116"/>
      <c r="GGY40" s="116"/>
      <c r="GGZ40" s="116"/>
      <c r="GHA40" s="85" t="s">
        <v>141</v>
      </c>
      <c r="GHB40" s="116"/>
      <c r="GHC40" s="116"/>
      <c r="GHD40" s="116"/>
      <c r="GHE40" s="85" t="s">
        <v>141</v>
      </c>
      <c r="GHF40" s="116"/>
      <c r="GHG40" s="116"/>
      <c r="GHH40" s="116"/>
      <c r="GHI40" s="85" t="s">
        <v>141</v>
      </c>
      <c r="GHJ40" s="116"/>
      <c r="GHK40" s="116"/>
      <c r="GHL40" s="116"/>
      <c r="GHM40" s="85" t="s">
        <v>141</v>
      </c>
      <c r="GHN40" s="116"/>
      <c r="GHO40" s="116"/>
      <c r="GHP40" s="116"/>
      <c r="GHQ40" s="85" t="s">
        <v>141</v>
      </c>
      <c r="GHR40" s="116"/>
      <c r="GHS40" s="116"/>
      <c r="GHT40" s="116"/>
      <c r="GHU40" s="85" t="s">
        <v>141</v>
      </c>
      <c r="GHV40" s="116"/>
      <c r="GHW40" s="116"/>
      <c r="GHX40" s="116"/>
      <c r="GHY40" s="85" t="s">
        <v>141</v>
      </c>
      <c r="GHZ40" s="116"/>
      <c r="GIA40" s="116"/>
      <c r="GIB40" s="116"/>
      <c r="GIC40" s="85" t="s">
        <v>141</v>
      </c>
      <c r="GID40" s="116"/>
      <c r="GIE40" s="116"/>
      <c r="GIF40" s="116"/>
      <c r="GIG40" s="85" t="s">
        <v>141</v>
      </c>
      <c r="GIH40" s="116"/>
      <c r="GII40" s="116"/>
      <c r="GIJ40" s="116"/>
      <c r="GIK40" s="85" t="s">
        <v>141</v>
      </c>
      <c r="GIL40" s="116"/>
      <c r="GIM40" s="116"/>
      <c r="GIN40" s="116"/>
      <c r="GIO40" s="85" t="s">
        <v>141</v>
      </c>
      <c r="GIP40" s="116"/>
      <c r="GIQ40" s="116"/>
      <c r="GIR40" s="116"/>
      <c r="GIS40" s="85" t="s">
        <v>141</v>
      </c>
      <c r="GIT40" s="116"/>
      <c r="GIU40" s="116"/>
      <c r="GIV40" s="116"/>
      <c r="GIW40" s="85" t="s">
        <v>141</v>
      </c>
      <c r="GIX40" s="116"/>
      <c r="GIY40" s="116"/>
      <c r="GIZ40" s="116"/>
      <c r="GJA40" s="85" t="s">
        <v>141</v>
      </c>
      <c r="GJB40" s="116"/>
      <c r="GJC40" s="116"/>
      <c r="GJD40" s="116"/>
      <c r="GJE40" s="85" t="s">
        <v>141</v>
      </c>
      <c r="GJF40" s="116"/>
      <c r="GJG40" s="116"/>
      <c r="GJH40" s="116"/>
      <c r="GJI40" s="85" t="s">
        <v>141</v>
      </c>
      <c r="GJJ40" s="116"/>
      <c r="GJK40" s="116"/>
      <c r="GJL40" s="116"/>
      <c r="GJM40" s="85" t="s">
        <v>141</v>
      </c>
      <c r="GJN40" s="116"/>
      <c r="GJO40" s="116"/>
      <c r="GJP40" s="116"/>
      <c r="GJQ40" s="85" t="s">
        <v>141</v>
      </c>
      <c r="GJR40" s="116"/>
      <c r="GJS40" s="116"/>
      <c r="GJT40" s="116"/>
      <c r="GJU40" s="85" t="s">
        <v>141</v>
      </c>
      <c r="GJV40" s="116"/>
      <c r="GJW40" s="116"/>
      <c r="GJX40" s="116"/>
      <c r="GJY40" s="85" t="s">
        <v>141</v>
      </c>
      <c r="GJZ40" s="116"/>
      <c r="GKA40" s="116"/>
      <c r="GKB40" s="116"/>
      <c r="GKC40" s="85" t="s">
        <v>141</v>
      </c>
      <c r="GKD40" s="116"/>
      <c r="GKE40" s="116"/>
      <c r="GKF40" s="116"/>
      <c r="GKG40" s="85" t="s">
        <v>141</v>
      </c>
      <c r="GKH40" s="116"/>
      <c r="GKI40" s="116"/>
      <c r="GKJ40" s="116"/>
      <c r="GKK40" s="85" t="s">
        <v>141</v>
      </c>
      <c r="GKL40" s="116"/>
      <c r="GKM40" s="116"/>
      <c r="GKN40" s="116"/>
      <c r="GKO40" s="85" t="s">
        <v>141</v>
      </c>
      <c r="GKP40" s="116"/>
      <c r="GKQ40" s="116"/>
      <c r="GKR40" s="116"/>
      <c r="GKS40" s="85" t="s">
        <v>141</v>
      </c>
      <c r="GKT40" s="116"/>
      <c r="GKU40" s="116"/>
      <c r="GKV40" s="116"/>
      <c r="GKW40" s="85" t="s">
        <v>141</v>
      </c>
      <c r="GKX40" s="116"/>
      <c r="GKY40" s="116"/>
      <c r="GKZ40" s="116"/>
      <c r="GLA40" s="85" t="s">
        <v>141</v>
      </c>
      <c r="GLB40" s="116"/>
      <c r="GLC40" s="116"/>
      <c r="GLD40" s="116"/>
      <c r="GLE40" s="85" t="s">
        <v>141</v>
      </c>
      <c r="GLF40" s="116"/>
      <c r="GLG40" s="116"/>
      <c r="GLH40" s="116"/>
      <c r="GLI40" s="85" t="s">
        <v>141</v>
      </c>
      <c r="GLJ40" s="116"/>
      <c r="GLK40" s="116"/>
      <c r="GLL40" s="116"/>
      <c r="GLM40" s="85" t="s">
        <v>141</v>
      </c>
      <c r="GLN40" s="116"/>
      <c r="GLO40" s="116"/>
      <c r="GLP40" s="116"/>
      <c r="GLQ40" s="85" t="s">
        <v>141</v>
      </c>
      <c r="GLR40" s="116"/>
      <c r="GLS40" s="116"/>
      <c r="GLT40" s="116"/>
      <c r="GLU40" s="85" t="s">
        <v>141</v>
      </c>
      <c r="GLV40" s="116"/>
      <c r="GLW40" s="116"/>
      <c r="GLX40" s="116"/>
      <c r="GLY40" s="85" t="s">
        <v>141</v>
      </c>
      <c r="GLZ40" s="116"/>
      <c r="GMA40" s="116"/>
      <c r="GMB40" s="116"/>
      <c r="GMC40" s="85" t="s">
        <v>141</v>
      </c>
      <c r="GMD40" s="116"/>
      <c r="GME40" s="116"/>
      <c r="GMF40" s="116"/>
      <c r="GMG40" s="85" t="s">
        <v>141</v>
      </c>
      <c r="GMH40" s="116"/>
      <c r="GMI40" s="116"/>
      <c r="GMJ40" s="116"/>
      <c r="GMK40" s="85" t="s">
        <v>141</v>
      </c>
      <c r="GML40" s="116"/>
      <c r="GMM40" s="116"/>
      <c r="GMN40" s="116"/>
      <c r="GMO40" s="85" t="s">
        <v>141</v>
      </c>
      <c r="GMP40" s="116"/>
      <c r="GMQ40" s="116"/>
      <c r="GMR40" s="116"/>
      <c r="GMS40" s="85" t="s">
        <v>141</v>
      </c>
      <c r="GMT40" s="116"/>
      <c r="GMU40" s="116"/>
      <c r="GMV40" s="116"/>
      <c r="GMW40" s="85" t="s">
        <v>141</v>
      </c>
      <c r="GMX40" s="116"/>
      <c r="GMY40" s="116"/>
      <c r="GMZ40" s="116"/>
      <c r="GNA40" s="85" t="s">
        <v>141</v>
      </c>
      <c r="GNB40" s="116"/>
      <c r="GNC40" s="116"/>
      <c r="GND40" s="116"/>
      <c r="GNE40" s="85" t="s">
        <v>141</v>
      </c>
      <c r="GNF40" s="116"/>
      <c r="GNG40" s="116"/>
      <c r="GNH40" s="116"/>
      <c r="GNI40" s="85" t="s">
        <v>141</v>
      </c>
      <c r="GNJ40" s="116"/>
      <c r="GNK40" s="116"/>
      <c r="GNL40" s="116"/>
      <c r="GNM40" s="85" t="s">
        <v>141</v>
      </c>
      <c r="GNN40" s="116"/>
      <c r="GNO40" s="116"/>
      <c r="GNP40" s="116"/>
      <c r="GNQ40" s="85" t="s">
        <v>141</v>
      </c>
      <c r="GNR40" s="116"/>
      <c r="GNS40" s="116"/>
      <c r="GNT40" s="116"/>
      <c r="GNU40" s="85" t="s">
        <v>141</v>
      </c>
      <c r="GNV40" s="116"/>
      <c r="GNW40" s="116"/>
      <c r="GNX40" s="116"/>
      <c r="GNY40" s="85" t="s">
        <v>141</v>
      </c>
      <c r="GNZ40" s="116"/>
      <c r="GOA40" s="116"/>
      <c r="GOB40" s="116"/>
      <c r="GOC40" s="85" t="s">
        <v>141</v>
      </c>
      <c r="GOD40" s="116"/>
      <c r="GOE40" s="116"/>
      <c r="GOF40" s="116"/>
      <c r="GOG40" s="85" t="s">
        <v>141</v>
      </c>
      <c r="GOH40" s="116"/>
      <c r="GOI40" s="116"/>
      <c r="GOJ40" s="116"/>
      <c r="GOK40" s="85" t="s">
        <v>141</v>
      </c>
      <c r="GOL40" s="116"/>
      <c r="GOM40" s="116"/>
      <c r="GON40" s="116"/>
      <c r="GOO40" s="85" t="s">
        <v>141</v>
      </c>
      <c r="GOP40" s="116"/>
      <c r="GOQ40" s="116"/>
      <c r="GOR40" s="116"/>
      <c r="GOS40" s="85" t="s">
        <v>141</v>
      </c>
      <c r="GOT40" s="116"/>
      <c r="GOU40" s="116"/>
      <c r="GOV40" s="116"/>
      <c r="GOW40" s="85" t="s">
        <v>141</v>
      </c>
      <c r="GOX40" s="116"/>
      <c r="GOY40" s="116"/>
      <c r="GOZ40" s="116"/>
      <c r="GPA40" s="85" t="s">
        <v>141</v>
      </c>
      <c r="GPB40" s="116"/>
      <c r="GPC40" s="116"/>
      <c r="GPD40" s="116"/>
      <c r="GPE40" s="85" t="s">
        <v>141</v>
      </c>
      <c r="GPF40" s="116"/>
      <c r="GPG40" s="116"/>
      <c r="GPH40" s="116"/>
      <c r="GPI40" s="85" t="s">
        <v>141</v>
      </c>
      <c r="GPJ40" s="116"/>
      <c r="GPK40" s="116"/>
      <c r="GPL40" s="116"/>
      <c r="GPM40" s="85" t="s">
        <v>141</v>
      </c>
      <c r="GPN40" s="116"/>
      <c r="GPO40" s="116"/>
      <c r="GPP40" s="116"/>
      <c r="GPQ40" s="85" t="s">
        <v>141</v>
      </c>
      <c r="GPR40" s="116"/>
      <c r="GPS40" s="116"/>
      <c r="GPT40" s="116"/>
      <c r="GPU40" s="85" t="s">
        <v>141</v>
      </c>
      <c r="GPV40" s="116"/>
      <c r="GPW40" s="116"/>
      <c r="GPX40" s="116"/>
      <c r="GPY40" s="85" t="s">
        <v>141</v>
      </c>
      <c r="GPZ40" s="116"/>
      <c r="GQA40" s="116"/>
      <c r="GQB40" s="116"/>
      <c r="GQC40" s="85" t="s">
        <v>141</v>
      </c>
      <c r="GQD40" s="116"/>
      <c r="GQE40" s="116"/>
      <c r="GQF40" s="116"/>
      <c r="GQG40" s="85" t="s">
        <v>141</v>
      </c>
      <c r="GQH40" s="116"/>
      <c r="GQI40" s="116"/>
      <c r="GQJ40" s="116"/>
      <c r="GQK40" s="85" t="s">
        <v>141</v>
      </c>
      <c r="GQL40" s="116"/>
      <c r="GQM40" s="116"/>
      <c r="GQN40" s="116"/>
      <c r="GQO40" s="85" t="s">
        <v>141</v>
      </c>
      <c r="GQP40" s="116"/>
      <c r="GQQ40" s="116"/>
      <c r="GQR40" s="116"/>
      <c r="GQS40" s="85" t="s">
        <v>141</v>
      </c>
      <c r="GQT40" s="116"/>
      <c r="GQU40" s="116"/>
      <c r="GQV40" s="116"/>
      <c r="GQW40" s="85" t="s">
        <v>141</v>
      </c>
      <c r="GQX40" s="116"/>
      <c r="GQY40" s="116"/>
      <c r="GQZ40" s="116"/>
      <c r="GRA40" s="85" t="s">
        <v>141</v>
      </c>
      <c r="GRB40" s="116"/>
      <c r="GRC40" s="116"/>
      <c r="GRD40" s="116"/>
      <c r="GRE40" s="85" t="s">
        <v>141</v>
      </c>
      <c r="GRF40" s="116"/>
      <c r="GRG40" s="116"/>
      <c r="GRH40" s="116"/>
      <c r="GRI40" s="85" t="s">
        <v>141</v>
      </c>
      <c r="GRJ40" s="116"/>
      <c r="GRK40" s="116"/>
      <c r="GRL40" s="116"/>
      <c r="GRM40" s="85" t="s">
        <v>141</v>
      </c>
      <c r="GRN40" s="116"/>
      <c r="GRO40" s="116"/>
      <c r="GRP40" s="116"/>
      <c r="GRQ40" s="85" t="s">
        <v>141</v>
      </c>
      <c r="GRR40" s="116"/>
      <c r="GRS40" s="116"/>
      <c r="GRT40" s="116"/>
      <c r="GRU40" s="85" t="s">
        <v>141</v>
      </c>
      <c r="GRV40" s="116"/>
      <c r="GRW40" s="116"/>
      <c r="GRX40" s="116"/>
      <c r="GRY40" s="85" t="s">
        <v>141</v>
      </c>
      <c r="GRZ40" s="116"/>
      <c r="GSA40" s="116"/>
      <c r="GSB40" s="116"/>
      <c r="GSC40" s="85" t="s">
        <v>141</v>
      </c>
      <c r="GSD40" s="116"/>
      <c r="GSE40" s="116"/>
      <c r="GSF40" s="116"/>
      <c r="GSG40" s="85" t="s">
        <v>141</v>
      </c>
      <c r="GSH40" s="116"/>
      <c r="GSI40" s="116"/>
      <c r="GSJ40" s="116"/>
      <c r="GSK40" s="85" t="s">
        <v>141</v>
      </c>
      <c r="GSL40" s="116"/>
      <c r="GSM40" s="116"/>
      <c r="GSN40" s="116"/>
      <c r="GSO40" s="85" t="s">
        <v>141</v>
      </c>
      <c r="GSP40" s="116"/>
      <c r="GSQ40" s="116"/>
      <c r="GSR40" s="116"/>
      <c r="GSS40" s="85" t="s">
        <v>141</v>
      </c>
      <c r="GST40" s="116"/>
      <c r="GSU40" s="116"/>
      <c r="GSV40" s="116"/>
      <c r="GSW40" s="85" t="s">
        <v>141</v>
      </c>
      <c r="GSX40" s="116"/>
      <c r="GSY40" s="116"/>
      <c r="GSZ40" s="116"/>
      <c r="GTA40" s="85" t="s">
        <v>141</v>
      </c>
      <c r="GTB40" s="116"/>
      <c r="GTC40" s="116"/>
      <c r="GTD40" s="116"/>
      <c r="GTE40" s="85" t="s">
        <v>141</v>
      </c>
      <c r="GTF40" s="116"/>
      <c r="GTG40" s="116"/>
      <c r="GTH40" s="116"/>
      <c r="GTI40" s="85" t="s">
        <v>141</v>
      </c>
      <c r="GTJ40" s="116"/>
      <c r="GTK40" s="116"/>
      <c r="GTL40" s="116"/>
      <c r="GTM40" s="85" t="s">
        <v>141</v>
      </c>
      <c r="GTN40" s="116"/>
      <c r="GTO40" s="116"/>
      <c r="GTP40" s="116"/>
      <c r="GTQ40" s="85" t="s">
        <v>141</v>
      </c>
      <c r="GTR40" s="116"/>
      <c r="GTS40" s="116"/>
      <c r="GTT40" s="116"/>
      <c r="GTU40" s="85" t="s">
        <v>141</v>
      </c>
      <c r="GTV40" s="116"/>
      <c r="GTW40" s="116"/>
      <c r="GTX40" s="116"/>
      <c r="GTY40" s="85" t="s">
        <v>141</v>
      </c>
      <c r="GTZ40" s="116"/>
      <c r="GUA40" s="116"/>
      <c r="GUB40" s="116"/>
      <c r="GUC40" s="85" t="s">
        <v>141</v>
      </c>
      <c r="GUD40" s="116"/>
      <c r="GUE40" s="116"/>
      <c r="GUF40" s="116"/>
      <c r="GUG40" s="85" t="s">
        <v>141</v>
      </c>
      <c r="GUH40" s="116"/>
      <c r="GUI40" s="116"/>
      <c r="GUJ40" s="116"/>
      <c r="GUK40" s="85" t="s">
        <v>141</v>
      </c>
      <c r="GUL40" s="116"/>
      <c r="GUM40" s="116"/>
      <c r="GUN40" s="116"/>
      <c r="GUO40" s="85" t="s">
        <v>141</v>
      </c>
      <c r="GUP40" s="116"/>
      <c r="GUQ40" s="116"/>
      <c r="GUR40" s="116"/>
      <c r="GUS40" s="85" t="s">
        <v>141</v>
      </c>
      <c r="GUT40" s="116"/>
      <c r="GUU40" s="116"/>
      <c r="GUV40" s="116"/>
      <c r="GUW40" s="85" t="s">
        <v>141</v>
      </c>
      <c r="GUX40" s="116"/>
      <c r="GUY40" s="116"/>
      <c r="GUZ40" s="116"/>
      <c r="GVA40" s="85" t="s">
        <v>141</v>
      </c>
      <c r="GVB40" s="116"/>
      <c r="GVC40" s="116"/>
      <c r="GVD40" s="116"/>
      <c r="GVE40" s="85" t="s">
        <v>141</v>
      </c>
      <c r="GVF40" s="116"/>
      <c r="GVG40" s="116"/>
      <c r="GVH40" s="116"/>
      <c r="GVI40" s="85" t="s">
        <v>141</v>
      </c>
      <c r="GVJ40" s="116"/>
      <c r="GVK40" s="116"/>
      <c r="GVL40" s="116"/>
      <c r="GVM40" s="85" t="s">
        <v>141</v>
      </c>
      <c r="GVN40" s="116"/>
      <c r="GVO40" s="116"/>
      <c r="GVP40" s="116"/>
      <c r="GVQ40" s="85" t="s">
        <v>141</v>
      </c>
      <c r="GVR40" s="116"/>
      <c r="GVS40" s="116"/>
      <c r="GVT40" s="116"/>
      <c r="GVU40" s="85" t="s">
        <v>141</v>
      </c>
      <c r="GVV40" s="116"/>
      <c r="GVW40" s="116"/>
      <c r="GVX40" s="116"/>
      <c r="GVY40" s="85" t="s">
        <v>141</v>
      </c>
      <c r="GVZ40" s="116"/>
      <c r="GWA40" s="116"/>
      <c r="GWB40" s="116"/>
      <c r="GWC40" s="85" t="s">
        <v>141</v>
      </c>
      <c r="GWD40" s="116"/>
      <c r="GWE40" s="116"/>
      <c r="GWF40" s="116"/>
      <c r="GWG40" s="85" t="s">
        <v>141</v>
      </c>
      <c r="GWH40" s="116"/>
      <c r="GWI40" s="116"/>
      <c r="GWJ40" s="116"/>
      <c r="GWK40" s="85" t="s">
        <v>141</v>
      </c>
      <c r="GWL40" s="116"/>
      <c r="GWM40" s="116"/>
      <c r="GWN40" s="116"/>
      <c r="GWO40" s="85" t="s">
        <v>141</v>
      </c>
      <c r="GWP40" s="116"/>
      <c r="GWQ40" s="116"/>
      <c r="GWR40" s="116"/>
      <c r="GWS40" s="85" t="s">
        <v>141</v>
      </c>
      <c r="GWT40" s="116"/>
      <c r="GWU40" s="116"/>
      <c r="GWV40" s="116"/>
      <c r="GWW40" s="85" t="s">
        <v>141</v>
      </c>
      <c r="GWX40" s="116"/>
      <c r="GWY40" s="116"/>
      <c r="GWZ40" s="116"/>
      <c r="GXA40" s="85" t="s">
        <v>141</v>
      </c>
      <c r="GXB40" s="116"/>
      <c r="GXC40" s="116"/>
      <c r="GXD40" s="116"/>
      <c r="GXE40" s="85" t="s">
        <v>141</v>
      </c>
      <c r="GXF40" s="116"/>
      <c r="GXG40" s="116"/>
      <c r="GXH40" s="116"/>
      <c r="GXI40" s="85" t="s">
        <v>141</v>
      </c>
      <c r="GXJ40" s="116"/>
      <c r="GXK40" s="116"/>
      <c r="GXL40" s="116"/>
      <c r="GXM40" s="85" t="s">
        <v>141</v>
      </c>
      <c r="GXN40" s="116"/>
      <c r="GXO40" s="116"/>
      <c r="GXP40" s="116"/>
      <c r="GXQ40" s="85" t="s">
        <v>141</v>
      </c>
      <c r="GXR40" s="116"/>
      <c r="GXS40" s="116"/>
      <c r="GXT40" s="116"/>
      <c r="GXU40" s="85" t="s">
        <v>141</v>
      </c>
      <c r="GXV40" s="116"/>
      <c r="GXW40" s="116"/>
      <c r="GXX40" s="116"/>
      <c r="GXY40" s="85" t="s">
        <v>141</v>
      </c>
      <c r="GXZ40" s="116"/>
      <c r="GYA40" s="116"/>
      <c r="GYB40" s="116"/>
      <c r="GYC40" s="85" t="s">
        <v>141</v>
      </c>
      <c r="GYD40" s="116"/>
      <c r="GYE40" s="116"/>
      <c r="GYF40" s="116"/>
      <c r="GYG40" s="85" t="s">
        <v>141</v>
      </c>
      <c r="GYH40" s="116"/>
      <c r="GYI40" s="116"/>
      <c r="GYJ40" s="116"/>
      <c r="GYK40" s="85" t="s">
        <v>141</v>
      </c>
      <c r="GYL40" s="116"/>
      <c r="GYM40" s="116"/>
      <c r="GYN40" s="116"/>
      <c r="GYO40" s="85" t="s">
        <v>141</v>
      </c>
      <c r="GYP40" s="116"/>
      <c r="GYQ40" s="116"/>
      <c r="GYR40" s="116"/>
      <c r="GYS40" s="85" t="s">
        <v>141</v>
      </c>
      <c r="GYT40" s="116"/>
      <c r="GYU40" s="116"/>
      <c r="GYV40" s="116"/>
      <c r="GYW40" s="85" t="s">
        <v>141</v>
      </c>
      <c r="GYX40" s="116"/>
      <c r="GYY40" s="116"/>
      <c r="GYZ40" s="116"/>
      <c r="GZA40" s="85" t="s">
        <v>141</v>
      </c>
      <c r="GZB40" s="116"/>
      <c r="GZC40" s="116"/>
      <c r="GZD40" s="116"/>
      <c r="GZE40" s="85" t="s">
        <v>141</v>
      </c>
      <c r="GZF40" s="116"/>
      <c r="GZG40" s="116"/>
      <c r="GZH40" s="116"/>
      <c r="GZI40" s="85" t="s">
        <v>141</v>
      </c>
      <c r="GZJ40" s="116"/>
      <c r="GZK40" s="116"/>
      <c r="GZL40" s="116"/>
      <c r="GZM40" s="85" t="s">
        <v>141</v>
      </c>
      <c r="GZN40" s="116"/>
      <c r="GZO40" s="116"/>
      <c r="GZP40" s="116"/>
      <c r="GZQ40" s="85" t="s">
        <v>141</v>
      </c>
      <c r="GZR40" s="116"/>
      <c r="GZS40" s="116"/>
      <c r="GZT40" s="116"/>
      <c r="GZU40" s="85" t="s">
        <v>141</v>
      </c>
      <c r="GZV40" s="116"/>
      <c r="GZW40" s="116"/>
      <c r="GZX40" s="116"/>
      <c r="GZY40" s="85" t="s">
        <v>141</v>
      </c>
      <c r="GZZ40" s="116"/>
      <c r="HAA40" s="116"/>
      <c r="HAB40" s="116"/>
      <c r="HAC40" s="85" t="s">
        <v>141</v>
      </c>
      <c r="HAD40" s="116"/>
      <c r="HAE40" s="116"/>
      <c r="HAF40" s="116"/>
      <c r="HAG40" s="85" t="s">
        <v>141</v>
      </c>
      <c r="HAH40" s="116"/>
      <c r="HAI40" s="116"/>
      <c r="HAJ40" s="116"/>
      <c r="HAK40" s="85" t="s">
        <v>141</v>
      </c>
      <c r="HAL40" s="116"/>
      <c r="HAM40" s="116"/>
      <c r="HAN40" s="116"/>
      <c r="HAO40" s="85" t="s">
        <v>141</v>
      </c>
      <c r="HAP40" s="116"/>
      <c r="HAQ40" s="116"/>
      <c r="HAR40" s="116"/>
      <c r="HAS40" s="85" t="s">
        <v>141</v>
      </c>
      <c r="HAT40" s="116"/>
      <c r="HAU40" s="116"/>
      <c r="HAV40" s="116"/>
      <c r="HAW40" s="85" t="s">
        <v>141</v>
      </c>
      <c r="HAX40" s="116"/>
      <c r="HAY40" s="116"/>
      <c r="HAZ40" s="116"/>
      <c r="HBA40" s="85" t="s">
        <v>141</v>
      </c>
      <c r="HBB40" s="116"/>
      <c r="HBC40" s="116"/>
      <c r="HBD40" s="116"/>
      <c r="HBE40" s="85" t="s">
        <v>141</v>
      </c>
      <c r="HBF40" s="116"/>
      <c r="HBG40" s="116"/>
      <c r="HBH40" s="116"/>
      <c r="HBI40" s="85" t="s">
        <v>141</v>
      </c>
      <c r="HBJ40" s="116"/>
      <c r="HBK40" s="116"/>
      <c r="HBL40" s="116"/>
      <c r="HBM40" s="85" t="s">
        <v>141</v>
      </c>
      <c r="HBN40" s="116"/>
      <c r="HBO40" s="116"/>
      <c r="HBP40" s="116"/>
      <c r="HBQ40" s="85" t="s">
        <v>141</v>
      </c>
      <c r="HBR40" s="116"/>
      <c r="HBS40" s="116"/>
      <c r="HBT40" s="116"/>
      <c r="HBU40" s="85" t="s">
        <v>141</v>
      </c>
      <c r="HBV40" s="116"/>
      <c r="HBW40" s="116"/>
      <c r="HBX40" s="116"/>
      <c r="HBY40" s="85" t="s">
        <v>141</v>
      </c>
      <c r="HBZ40" s="116"/>
      <c r="HCA40" s="116"/>
      <c r="HCB40" s="116"/>
      <c r="HCC40" s="85" t="s">
        <v>141</v>
      </c>
      <c r="HCD40" s="116"/>
      <c r="HCE40" s="116"/>
      <c r="HCF40" s="116"/>
      <c r="HCG40" s="85" t="s">
        <v>141</v>
      </c>
      <c r="HCH40" s="116"/>
      <c r="HCI40" s="116"/>
      <c r="HCJ40" s="116"/>
      <c r="HCK40" s="85" t="s">
        <v>141</v>
      </c>
      <c r="HCL40" s="116"/>
      <c r="HCM40" s="116"/>
      <c r="HCN40" s="116"/>
      <c r="HCO40" s="85" t="s">
        <v>141</v>
      </c>
      <c r="HCP40" s="116"/>
      <c r="HCQ40" s="116"/>
      <c r="HCR40" s="116"/>
      <c r="HCS40" s="85" t="s">
        <v>141</v>
      </c>
      <c r="HCT40" s="116"/>
      <c r="HCU40" s="116"/>
      <c r="HCV40" s="116"/>
      <c r="HCW40" s="85" t="s">
        <v>141</v>
      </c>
      <c r="HCX40" s="116"/>
      <c r="HCY40" s="116"/>
      <c r="HCZ40" s="116"/>
      <c r="HDA40" s="85" t="s">
        <v>141</v>
      </c>
      <c r="HDB40" s="116"/>
      <c r="HDC40" s="116"/>
      <c r="HDD40" s="116"/>
      <c r="HDE40" s="85" t="s">
        <v>141</v>
      </c>
      <c r="HDF40" s="116"/>
      <c r="HDG40" s="116"/>
      <c r="HDH40" s="116"/>
      <c r="HDI40" s="85" t="s">
        <v>141</v>
      </c>
      <c r="HDJ40" s="116"/>
      <c r="HDK40" s="116"/>
      <c r="HDL40" s="116"/>
      <c r="HDM40" s="85" t="s">
        <v>141</v>
      </c>
      <c r="HDN40" s="116"/>
      <c r="HDO40" s="116"/>
      <c r="HDP40" s="116"/>
      <c r="HDQ40" s="85" t="s">
        <v>141</v>
      </c>
      <c r="HDR40" s="116"/>
      <c r="HDS40" s="116"/>
      <c r="HDT40" s="116"/>
      <c r="HDU40" s="85" t="s">
        <v>141</v>
      </c>
      <c r="HDV40" s="116"/>
      <c r="HDW40" s="116"/>
      <c r="HDX40" s="116"/>
      <c r="HDY40" s="85" t="s">
        <v>141</v>
      </c>
      <c r="HDZ40" s="116"/>
      <c r="HEA40" s="116"/>
      <c r="HEB40" s="116"/>
      <c r="HEC40" s="85" t="s">
        <v>141</v>
      </c>
      <c r="HED40" s="116"/>
      <c r="HEE40" s="116"/>
      <c r="HEF40" s="116"/>
      <c r="HEG40" s="85" t="s">
        <v>141</v>
      </c>
      <c r="HEH40" s="116"/>
      <c r="HEI40" s="116"/>
      <c r="HEJ40" s="116"/>
      <c r="HEK40" s="85" t="s">
        <v>141</v>
      </c>
      <c r="HEL40" s="116"/>
      <c r="HEM40" s="116"/>
      <c r="HEN40" s="116"/>
      <c r="HEO40" s="85" t="s">
        <v>141</v>
      </c>
      <c r="HEP40" s="116"/>
      <c r="HEQ40" s="116"/>
      <c r="HER40" s="116"/>
      <c r="HES40" s="85" t="s">
        <v>141</v>
      </c>
      <c r="HET40" s="116"/>
      <c r="HEU40" s="116"/>
      <c r="HEV40" s="116"/>
      <c r="HEW40" s="85" t="s">
        <v>141</v>
      </c>
      <c r="HEX40" s="116"/>
      <c r="HEY40" s="116"/>
      <c r="HEZ40" s="116"/>
      <c r="HFA40" s="85" t="s">
        <v>141</v>
      </c>
      <c r="HFB40" s="116"/>
      <c r="HFC40" s="116"/>
      <c r="HFD40" s="116"/>
      <c r="HFE40" s="85" t="s">
        <v>141</v>
      </c>
      <c r="HFF40" s="116"/>
      <c r="HFG40" s="116"/>
      <c r="HFH40" s="116"/>
      <c r="HFI40" s="85" t="s">
        <v>141</v>
      </c>
      <c r="HFJ40" s="116"/>
      <c r="HFK40" s="116"/>
      <c r="HFL40" s="116"/>
      <c r="HFM40" s="85" t="s">
        <v>141</v>
      </c>
      <c r="HFN40" s="116"/>
      <c r="HFO40" s="116"/>
      <c r="HFP40" s="116"/>
      <c r="HFQ40" s="85" t="s">
        <v>141</v>
      </c>
      <c r="HFR40" s="116"/>
      <c r="HFS40" s="116"/>
      <c r="HFT40" s="116"/>
      <c r="HFU40" s="85" t="s">
        <v>141</v>
      </c>
      <c r="HFV40" s="116"/>
      <c r="HFW40" s="116"/>
      <c r="HFX40" s="116"/>
      <c r="HFY40" s="85" t="s">
        <v>141</v>
      </c>
      <c r="HFZ40" s="116"/>
      <c r="HGA40" s="116"/>
      <c r="HGB40" s="116"/>
      <c r="HGC40" s="85" t="s">
        <v>141</v>
      </c>
      <c r="HGD40" s="116"/>
      <c r="HGE40" s="116"/>
      <c r="HGF40" s="116"/>
      <c r="HGG40" s="85" t="s">
        <v>141</v>
      </c>
      <c r="HGH40" s="116"/>
      <c r="HGI40" s="116"/>
      <c r="HGJ40" s="116"/>
      <c r="HGK40" s="85" t="s">
        <v>141</v>
      </c>
      <c r="HGL40" s="116"/>
      <c r="HGM40" s="116"/>
      <c r="HGN40" s="116"/>
      <c r="HGO40" s="85" t="s">
        <v>141</v>
      </c>
      <c r="HGP40" s="116"/>
      <c r="HGQ40" s="116"/>
      <c r="HGR40" s="116"/>
      <c r="HGS40" s="85" t="s">
        <v>141</v>
      </c>
      <c r="HGT40" s="116"/>
      <c r="HGU40" s="116"/>
      <c r="HGV40" s="116"/>
      <c r="HGW40" s="85" t="s">
        <v>141</v>
      </c>
      <c r="HGX40" s="116"/>
      <c r="HGY40" s="116"/>
      <c r="HGZ40" s="116"/>
      <c r="HHA40" s="85" t="s">
        <v>141</v>
      </c>
      <c r="HHB40" s="116"/>
      <c r="HHC40" s="116"/>
      <c r="HHD40" s="116"/>
      <c r="HHE40" s="85" t="s">
        <v>141</v>
      </c>
      <c r="HHF40" s="116"/>
      <c r="HHG40" s="116"/>
      <c r="HHH40" s="116"/>
      <c r="HHI40" s="85" t="s">
        <v>141</v>
      </c>
      <c r="HHJ40" s="116"/>
      <c r="HHK40" s="116"/>
      <c r="HHL40" s="116"/>
      <c r="HHM40" s="85" t="s">
        <v>141</v>
      </c>
      <c r="HHN40" s="116"/>
      <c r="HHO40" s="116"/>
      <c r="HHP40" s="116"/>
      <c r="HHQ40" s="85" t="s">
        <v>141</v>
      </c>
      <c r="HHR40" s="116"/>
      <c r="HHS40" s="116"/>
      <c r="HHT40" s="116"/>
      <c r="HHU40" s="85" t="s">
        <v>141</v>
      </c>
      <c r="HHV40" s="116"/>
      <c r="HHW40" s="116"/>
      <c r="HHX40" s="116"/>
      <c r="HHY40" s="85" t="s">
        <v>141</v>
      </c>
      <c r="HHZ40" s="116"/>
      <c r="HIA40" s="116"/>
      <c r="HIB40" s="116"/>
      <c r="HIC40" s="85" t="s">
        <v>141</v>
      </c>
      <c r="HID40" s="116"/>
      <c r="HIE40" s="116"/>
      <c r="HIF40" s="116"/>
      <c r="HIG40" s="85" t="s">
        <v>141</v>
      </c>
      <c r="HIH40" s="116"/>
      <c r="HII40" s="116"/>
      <c r="HIJ40" s="116"/>
      <c r="HIK40" s="85" t="s">
        <v>141</v>
      </c>
      <c r="HIL40" s="116"/>
      <c r="HIM40" s="116"/>
      <c r="HIN40" s="116"/>
      <c r="HIO40" s="85" t="s">
        <v>141</v>
      </c>
      <c r="HIP40" s="116"/>
      <c r="HIQ40" s="116"/>
      <c r="HIR40" s="116"/>
      <c r="HIS40" s="85" t="s">
        <v>141</v>
      </c>
      <c r="HIT40" s="116"/>
      <c r="HIU40" s="116"/>
      <c r="HIV40" s="116"/>
      <c r="HIW40" s="85" t="s">
        <v>141</v>
      </c>
      <c r="HIX40" s="116"/>
      <c r="HIY40" s="116"/>
      <c r="HIZ40" s="116"/>
      <c r="HJA40" s="85" t="s">
        <v>141</v>
      </c>
      <c r="HJB40" s="116"/>
      <c r="HJC40" s="116"/>
      <c r="HJD40" s="116"/>
      <c r="HJE40" s="85" t="s">
        <v>141</v>
      </c>
      <c r="HJF40" s="116"/>
      <c r="HJG40" s="116"/>
      <c r="HJH40" s="116"/>
      <c r="HJI40" s="85" t="s">
        <v>141</v>
      </c>
      <c r="HJJ40" s="116"/>
      <c r="HJK40" s="116"/>
      <c r="HJL40" s="116"/>
      <c r="HJM40" s="85" t="s">
        <v>141</v>
      </c>
      <c r="HJN40" s="116"/>
      <c r="HJO40" s="116"/>
      <c r="HJP40" s="116"/>
      <c r="HJQ40" s="85" t="s">
        <v>141</v>
      </c>
      <c r="HJR40" s="116"/>
      <c r="HJS40" s="116"/>
      <c r="HJT40" s="116"/>
      <c r="HJU40" s="85" t="s">
        <v>141</v>
      </c>
      <c r="HJV40" s="116"/>
      <c r="HJW40" s="116"/>
      <c r="HJX40" s="116"/>
      <c r="HJY40" s="85" t="s">
        <v>141</v>
      </c>
      <c r="HJZ40" s="116"/>
      <c r="HKA40" s="116"/>
      <c r="HKB40" s="116"/>
      <c r="HKC40" s="85" t="s">
        <v>141</v>
      </c>
      <c r="HKD40" s="116"/>
      <c r="HKE40" s="116"/>
      <c r="HKF40" s="116"/>
      <c r="HKG40" s="85" t="s">
        <v>141</v>
      </c>
      <c r="HKH40" s="116"/>
      <c r="HKI40" s="116"/>
      <c r="HKJ40" s="116"/>
      <c r="HKK40" s="85" t="s">
        <v>141</v>
      </c>
      <c r="HKL40" s="116"/>
      <c r="HKM40" s="116"/>
      <c r="HKN40" s="116"/>
      <c r="HKO40" s="85" t="s">
        <v>141</v>
      </c>
      <c r="HKP40" s="116"/>
      <c r="HKQ40" s="116"/>
      <c r="HKR40" s="116"/>
      <c r="HKS40" s="85" t="s">
        <v>141</v>
      </c>
      <c r="HKT40" s="116"/>
      <c r="HKU40" s="116"/>
      <c r="HKV40" s="116"/>
      <c r="HKW40" s="85" t="s">
        <v>141</v>
      </c>
      <c r="HKX40" s="116"/>
      <c r="HKY40" s="116"/>
      <c r="HKZ40" s="116"/>
      <c r="HLA40" s="85" t="s">
        <v>141</v>
      </c>
      <c r="HLB40" s="116"/>
      <c r="HLC40" s="116"/>
      <c r="HLD40" s="116"/>
      <c r="HLE40" s="85" t="s">
        <v>141</v>
      </c>
      <c r="HLF40" s="116"/>
      <c r="HLG40" s="116"/>
      <c r="HLH40" s="116"/>
      <c r="HLI40" s="85" t="s">
        <v>141</v>
      </c>
      <c r="HLJ40" s="116"/>
      <c r="HLK40" s="116"/>
      <c r="HLL40" s="116"/>
      <c r="HLM40" s="85" t="s">
        <v>141</v>
      </c>
      <c r="HLN40" s="116"/>
      <c r="HLO40" s="116"/>
      <c r="HLP40" s="116"/>
      <c r="HLQ40" s="85" t="s">
        <v>141</v>
      </c>
      <c r="HLR40" s="116"/>
      <c r="HLS40" s="116"/>
      <c r="HLT40" s="116"/>
      <c r="HLU40" s="85" t="s">
        <v>141</v>
      </c>
      <c r="HLV40" s="116"/>
      <c r="HLW40" s="116"/>
      <c r="HLX40" s="116"/>
      <c r="HLY40" s="85" t="s">
        <v>141</v>
      </c>
      <c r="HLZ40" s="116"/>
      <c r="HMA40" s="116"/>
      <c r="HMB40" s="116"/>
      <c r="HMC40" s="85" t="s">
        <v>141</v>
      </c>
      <c r="HMD40" s="116"/>
      <c r="HME40" s="116"/>
      <c r="HMF40" s="116"/>
      <c r="HMG40" s="85" t="s">
        <v>141</v>
      </c>
      <c r="HMH40" s="116"/>
      <c r="HMI40" s="116"/>
      <c r="HMJ40" s="116"/>
      <c r="HMK40" s="85" t="s">
        <v>141</v>
      </c>
      <c r="HML40" s="116"/>
      <c r="HMM40" s="116"/>
      <c r="HMN40" s="116"/>
      <c r="HMO40" s="85" t="s">
        <v>141</v>
      </c>
      <c r="HMP40" s="116"/>
      <c r="HMQ40" s="116"/>
      <c r="HMR40" s="116"/>
      <c r="HMS40" s="85" t="s">
        <v>141</v>
      </c>
      <c r="HMT40" s="116"/>
      <c r="HMU40" s="116"/>
      <c r="HMV40" s="116"/>
      <c r="HMW40" s="85" t="s">
        <v>141</v>
      </c>
      <c r="HMX40" s="116"/>
      <c r="HMY40" s="116"/>
      <c r="HMZ40" s="116"/>
      <c r="HNA40" s="85" t="s">
        <v>141</v>
      </c>
      <c r="HNB40" s="116"/>
      <c r="HNC40" s="116"/>
      <c r="HND40" s="116"/>
      <c r="HNE40" s="85" t="s">
        <v>141</v>
      </c>
      <c r="HNF40" s="116"/>
      <c r="HNG40" s="116"/>
      <c r="HNH40" s="116"/>
      <c r="HNI40" s="85" t="s">
        <v>141</v>
      </c>
      <c r="HNJ40" s="116"/>
      <c r="HNK40" s="116"/>
      <c r="HNL40" s="116"/>
      <c r="HNM40" s="85" t="s">
        <v>141</v>
      </c>
      <c r="HNN40" s="116"/>
      <c r="HNO40" s="116"/>
      <c r="HNP40" s="116"/>
      <c r="HNQ40" s="85" t="s">
        <v>141</v>
      </c>
      <c r="HNR40" s="116"/>
      <c r="HNS40" s="116"/>
      <c r="HNT40" s="116"/>
      <c r="HNU40" s="85" t="s">
        <v>141</v>
      </c>
      <c r="HNV40" s="116"/>
      <c r="HNW40" s="116"/>
      <c r="HNX40" s="116"/>
      <c r="HNY40" s="85" t="s">
        <v>141</v>
      </c>
      <c r="HNZ40" s="116"/>
      <c r="HOA40" s="116"/>
      <c r="HOB40" s="116"/>
      <c r="HOC40" s="85" t="s">
        <v>141</v>
      </c>
      <c r="HOD40" s="116"/>
      <c r="HOE40" s="116"/>
      <c r="HOF40" s="116"/>
      <c r="HOG40" s="85" t="s">
        <v>141</v>
      </c>
      <c r="HOH40" s="116"/>
      <c r="HOI40" s="116"/>
      <c r="HOJ40" s="116"/>
      <c r="HOK40" s="85" t="s">
        <v>141</v>
      </c>
      <c r="HOL40" s="116"/>
      <c r="HOM40" s="116"/>
      <c r="HON40" s="116"/>
      <c r="HOO40" s="85" t="s">
        <v>141</v>
      </c>
      <c r="HOP40" s="116"/>
      <c r="HOQ40" s="116"/>
      <c r="HOR40" s="116"/>
      <c r="HOS40" s="85" t="s">
        <v>141</v>
      </c>
      <c r="HOT40" s="116"/>
      <c r="HOU40" s="116"/>
      <c r="HOV40" s="116"/>
      <c r="HOW40" s="85" t="s">
        <v>141</v>
      </c>
      <c r="HOX40" s="116"/>
      <c r="HOY40" s="116"/>
      <c r="HOZ40" s="116"/>
      <c r="HPA40" s="85" t="s">
        <v>141</v>
      </c>
      <c r="HPB40" s="116"/>
      <c r="HPC40" s="116"/>
      <c r="HPD40" s="116"/>
      <c r="HPE40" s="85" t="s">
        <v>141</v>
      </c>
      <c r="HPF40" s="116"/>
      <c r="HPG40" s="116"/>
      <c r="HPH40" s="116"/>
      <c r="HPI40" s="85" t="s">
        <v>141</v>
      </c>
      <c r="HPJ40" s="116"/>
      <c r="HPK40" s="116"/>
      <c r="HPL40" s="116"/>
      <c r="HPM40" s="85" t="s">
        <v>141</v>
      </c>
      <c r="HPN40" s="116"/>
      <c r="HPO40" s="116"/>
      <c r="HPP40" s="116"/>
      <c r="HPQ40" s="85" t="s">
        <v>141</v>
      </c>
      <c r="HPR40" s="116"/>
      <c r="HPS40" s="116"/>
      <c r="HPT40" s="116"/>
      <c r="HPU40" s="85" t="s">
        <v>141</v>
      </c>
      <c r="HPV40" s="116"/>
      <c r="HPW40" s="116"/>
      <c r="HPX40" s="116"/>
      <c r="HPY40" s="85" t="s">
        <v>141</v>
      </c>
      <c r="HPZ40" s="116"/>
      <c r="HQA40" s="116"/>
      <c r="HQB40" s="116"/>
      <c r="HQC40" s="85" t="s">
        <v>141</v>
      </c>
      <c r="HQD40" s="116"/>
      <c r="HQE40" s="116"/>
      <c r="HQF40" s="116"/>
      <c r="HQG40" s="85" t="s">
        <v>141</v>
      </c>
      <c r="HQH40" s="116"/>
      <c r="HQI40" s="116"/>
      <c r="HQJ40" s="116"/>
      <c r="HQK40" s="85" t="s">
        <v>141</v>
      </c>
      <c r="HQL40" s="116"/>
      <c r="HQM40" s="116"/>
      <c r="HQN40" s="116"/>
      <c r="HQO40" s="85" t="s">
        <v>141</v>
      </c>
      <c r="HQP40" s="116"/>
      <c r="HQQ40" s="116"/>
      <c r="HQR40" s="116"/>
      <c r="HQS40" s="85" t="s">
        <v>141</v>
      </c>
      <c r="HQT40" s="116"/>
      <c r="HQU40" s="116"/>
      <c r="HQV40" s="116"/>
      <c r="HQW40" s="85" t="s">
        <v>141</v>
      </c>
      <c r="HQX40" s="116"/>
      <c r="HQY40" s="116"/>
      <c r="HQZ40" s="116"/>
      <c r="HRA40" s="85" t="s">
        <v>141</v>
      </c>
      <c r="HRB40" s="116"/>
      <c r="HRC40" s="116"/>
      <c r="HRD40" s="116"/>
      <c r="HRE40" s="85" t="s">
        <v>141</v>
      </c>
      <c r="HRF40" s="116"/>
      <c r="HRG40" s="116"/>
      <c r="HRH40" s="116"/>
      <c r="HRI40" s="85" t="s">
        <v>141</v>
      </c>
      <c r="HRJ40" s="116"/>
      <c r="HRK40" s="116"/>
      <c r="HRL40" s="116"/>
      <c r="HRM40" s="85" t="s">
        <v>141</v>
      </c>
      <c r="HRN40" s="116"/>
      <c r="HRO40" s="116"/>
      <c r="HRP40" s="116"/>
      <c r="HRQ40" s="85" t="s">
        <v>141</v>
      </c>
      <c r="HRR40" s="116"/>
      <c r="HRS40" s="116"/>
      <c r="HRT40" s="116"/>
      <c r="HRU40" s="85" t="s">
        <v>141</v>
      </c>
      <c r="HRV40" s="116"/>
      <c r="HRW40" s="116"/>
      <c r="HRX40" s="116"/>
      <c r="HRY40" s="85" t="s">
        <v>141</v>
      </c>
      <c r="HRZ40" s="116"/>
      <c r="HSA40" s="116"/>
      <c r="HSB40" s="116"/>
      <c r="HSC40" s="85" t="s">
        <v>141</v>
      </c>
      <c r="HSD40" s="116"/>
      <c r="HSE40" s="116"/>
      <c r="HSF40" s="116"/>
      <c r="HSG40" s="85" t="s">
        <v>141</v>
      </c>
      <c r="HSH40" s="116"/>
      <c r="HSI40" s="116"/>
      <c r="HSJ40" s="116"/>
      <c r="HSK40" s="85" t="s">
        <v>141</v>
      </c>
      <c r="HSL40" s="116"/>
      <c r="HSM40" s="116"/>
      <c r="HSN40" s="116"/>
      <c r="HSO40" s="85" t="s">
        <v>141</v>
      </c>
      <c r="HSP40" s="116"/>
      <c r="HSQ40" s="116"/>
      <c r="HSR40" s="116"/>
      <c r="HSS40" s="85" t="s">
        <v>141</v>
      </c>
      <c r="HST40" s="116"/>
      <c r="HSU40" s="116"/>
      <c r="HSV40" s="116"/>
      <c r="HSW40" s="85" t="s">
        <v>141</v>
      </c>
      <c r="HSX40" s="116"/>
      <c r="HSY40" s="116"/>
      <c r="HSZ40" s="116"/>
      <c r="HTA40" s="85" t="s">
        <v>141</v>
      </c>
      <c r="HTB40" s="116"/>
      <c r="HTC40" s="116"/>
      <c r="HTD40" s="116"/>
      <c r="HTE40" s="85" t="s">
        <v>141</v>
      </c>
      <c r="HTF40" s="116"/>
      <c r="HTG40" s="116"/>
      <c r="HTH40" s="116"/>
      <c r="HTI40" s="85" t="s">
        <v>141</v>
      </c>
      <c r="HTJ40" s="116"/>
      <c r="HTK40" s="116"/>
      <c r="HTL40" s="116"/>
      <c r="HTM40" s="85" t="s">
        <v>141</v>
      </c>
      <c r="HTN40" s="116"/>
      <c r="HTO40" s="116"/>
      <c r="HTP40" s="116"/>
      <c r="HTQ40" s="85" t="s">
        <v>141</v>
      </c>
      <c r="HTR40" s="116"/>
      <c r="HTS40" s="116"/>
      <c r="HTT40" s="116"/>
      <c r="HTU40" s="85" t="s">
        <v>141</v>
      </c>
      <c r="HTV40" s="116"/>
      <c r="HTW40" s="116"/>
      <c r="HTX40" s="116"/>
      <c r="HTY40" s="85" t="s">
        <v>141</v>
      </c>
      <c r="HTZ40" s="116"/>
      <c r="HUA40" s="116"/>
      <c r="HUB40" s="116"/>
      <c r="HUC40" s="85" t="s">
        <v>141</v>
      </c>
      <c r="HUD40" s="116"/>
      <c r="HUE40" s="116"/>
      <c r="HUF40" s="116"/>
      <c r="HUG40" s="85" t="s">
        <v>141</v>
      </c>
      <c r="HUH40" s="116"/>
      <c r="HUI40" s="116"/>
      <c r="HUJ40" s="116"/>
      <c r="HUK40" s="85" t="s">
        <v>141</v>
      </c>
      <c r="HUL40" s="116"/>
      <c r="HUM40" s="116"/>
      <c r="HUN40" s="116"/>
      <c r="HUO40" s="85" t="s">
        <v>141</v>
      </c>
      <c r="HUP40" s="116"/>
      <c r="HUQ40" s="116"/>
      <c r="HUR40" s="116"/>
      <c r="HUS40" s="85" t="s">
        <v>141</v>
      </c>
      <c r="HUT40" s="116"/>
      <c r="HUU40" s="116"/>
      <c r="HUV40" s="116"/>
      <c r="HUW40" s="85" t="s">
        <v>141</v>
      </c>
      <c r="HUX40" s="116"/>
      <c r="HUY40" s="116"/>
      <c r="HUZ40" s="116"/>
      <c r="HVA40" s="85" t="s">
        <v>141</v>
      </c>
      <c r="HVB40" s="116"/>
      <c r="HVC40" s="116"/>
      <c r="HVD40" s="116"/>
      <c r="HVE40" s="85" t="s">
        <v>141</v>
      </c>
      <c r="HVF40" s="116"/>
      <c r="HVG40" s="116"/>
      <c r="HVH40" s="116"/>
      <c r="HVI40" s="85" t="s">
        <v>141</v>
      </c>
      <c r="HVJ40" s="116"/>
      <c r="HVK40" s="116"/>
      <c r="HVL40" s="116"/>
      <c r="HVM40" s="85" t="s">
        <v>141</v>
      </c>
      <c r="HVN40" s="116"/>
      <c r="HVO40" s="116"/>
      <c r="HVP40" s="116"/>
      <c r="HVQ40" s="85" t="s">
        <v>141</v>
      </c>
      <c r="HVR40" s="116"/>
      <c r="HVS40" s="116"/>
      <c r="HVT40" s="116"/>
      <c r="HVU40" s="85" t="s">
        <v>141</v>
      </c>
      <c r="HVV40" s="116"/>
      <c r="HVW40" s="116"/>
      <c r="HVX40" s="116"/>
      <c r="HVY40" s="85" t="s">
        <v>141</v>
      </c>
      <c r="HVZ40" s="116"/>
      <c r="HWA40" s="116"/>
      <c r="HWB40" s="116"/>
      <c r="HWC40" s="85" t="s">
        <v>141</v>
      </c>
      <c r="HWD40" s="116"/>
      <c r="HWE40" s="116"/>
      <c r="HWF40" s="116"/>
      <c r="HWG40" s="85" t="s">
        <v>141</v>
      </c>
      <c r="HWH40" s="116"/>
      <c r="HWI40" s="116"/>
      <c r="HWJ40" s="116"/>
      <c r="HWK40" s="85" t="s">
        <v>141</v>
      </c>
      <c r="HWL40" s="116"/>
      <c r="HWM40" s="116"/>
      <c r="HWN40" s="116"/>
      <c r="HWO40" s="85" t="s">
        <v>141</v>
      </c>
      <c r="HWP40" s="116"/>
      <c r="HWQ40" s="116"/>
      <c r="HWR40" s="116"/>
      <c r="HWS40" s="85" t="s">
        <v>141</v>
      </c>
      <c r="HWT40" s="116"/>
      <c r="HWU40" s="116"/>
      <c r="HWV40" s="116"/>
      <c r="HWW40" s="85" t="s">
        <v>141</v>
      </c>
      <c r="HWX40" s="116"/>
      <c r="HWY40" s="116"/>
      <c r="HWZ40" s="116"/>
      <c r="HXA40" s="85" t="s">
        <v>141</v>
      </c>
      <c r="HXB40" s="116"/>
      <c r="HXC40" s="116"/>
      <c r="HXD40" s="116"/>
      <c r="HXE40" s="85" t="s">
        <v>141</v>
      </c>
      <c r="HXF40" s="116"/>
      <c r="HXG40" s="116"/>
      <c r="HXH40" s="116"/>
      <c r="HXI40" s="85" t="s">
        <v>141</v>
      </c>
      <c r="HXJ40" s="116"/>
      <c r="HXK40" s="116"/>
      <c r="HXL40" s="116"/>
      <c r="HXM40" s="85" t="s">
        <v>141</v>
      </c>
      <c r="HXN40" s="116"/>
      <c r="HXO40" s="116"/>
      <c r="HXP40" s="116"/>
      <c r="HXQ40" s="85" t="s">
        <v>141</v>
      </c>
      <c r="HXR40" s="116"/>
      <c r="HXS40" s="116"/>
      <c r="HXT40" s="116"/>
      <c r="HXU40" s="85" t="s">
        <v>141</v>
      </c>
      <c r="HXV40" s="116"/>
      <c r="HXW40" s="116"/>
      <c r="HXX40" s="116"/>
      <c r="HXY40" s="85" t="s">
        <v>141</v>
      </c>
      <c r="HXZ40" s="116"/>
      <c r="HYA40" s="116"/>
      <c r="HYB40" s="116"/>
      <c r="HYC40" s="85" t="s">
        <v>141</v>
      </c>
      <c r="HYD40" s="116"/>
      <c r="HYE40" s="116"/>
      <c r="HYF40" s="116"/>
      <c r="HYG40" s="85" t="s">
        <v>141</v>
      </c>
      <c r="HYH40" s="116"/>
      <c r="HYI40" s="116"/>
      <c r="HYJ40" s="116"/>
      <c r="HYK40" s="85" t="s">
        <v>141</v>
      </c>
      <c r="HYL40" s="116"/>
      <c r="HYM40" s="116"/>
      <c r="HYN40" s="116"/>
      <c r="HYO40" s="85" t="s">
        <v>141</v>
      </c>
      <c r="HYP40" s="116"/>
      <c r="HYQ40" s="116"/>
      <c r="HYR40" s="116"/>
      <c r="HYS40" s="85" t="s">
        <v>141</v>
      </c>
      <c r="HYT40" s="116"/>
      <c r="HYU40" s="116"/>
      <c r="HYV40" s="116"/>
      <c r="HYW40" s="85" t="s">
        <v>141</v>
      </c>
      <c r="HYX40" s="116"/>
      <c r="HYY40" s="116"/>
      <c r="HYZ40" s="116"/>
      <c r="HZA40" s="85" t="s">
        <v>141</v>
      </c>
      <c r="HZB40" s="116"/>
      <c r="HZC40" s="116"/>
      <c r="HZD40" s="116"/>
      <c r="HZE40" s="85" t="s">
        <v>141</v>
      </c>
      <c r="HZF40" s="116"/>
      <c r="HZG40" s="116"/>
      <c r="HZH40" s="116"/>
      <c r="HZI40" s="85" t="s">
        <v>141</v>
      </c>
      <c r="HZJ40" s="116"/>
      <c r="HZK40" s="116"/>
      <c r="HZL40" s="116"/>
      <c r="HZM40" s="85" t="s">
        <v>141</v>
      </c>
      <c r="HZN40" s="116"/>
      <c r="HZO40" s="116"/>
      <c r="HZP40" s="116"/>
      <c r="HZQ40" s="85" t="s">
        <v>141</v>
      </c>
      <c r="HZR40" s="116"/>
      <c r="HZS40" s="116"/>
      <c r="HZT40" s="116"/>
      <c r="HZU40" s="85" t="s">
        <v>141</v>
      </c>
      <c r="HZV40" s="116"/>
      <c r="HZW40" s="116"/>
      <c r="HZX40" s="116"/>
      <c r="HZY40" s="85" t="s">
        <v>141</v>
      </c>
      <c r="HZZ40" s="116"/>
      <c r="IAA40" s="116"/>
      <c r="IAB40" s="116"/>
      <c r="IAC40" s="85" t="s">
        <v>141</v>
      </c>
      <c r="IAD40" s="116"/>
      <c r="IAE40" s="116"/>
      <c r="IAF40" s="116"/>
      <c r="IAG40" s="85" t="s">
        <v>141</v>
      </c>
      <c r="IAH40" s="116"/>
      <c r="IAI40" s="116"/>
      <c r="IAJ40" s="116"/>
      <c r="IAK40" s="85" t="s">
        <v>141</v>
      </c>
      <c r="IAL40" s="116"/>
      <c r="IAM40" s="116"/>
      <c r="IAN40" s="116"/>
      <c r="IAO40" s="85" t="s">
        <v>141</v>
      </c>
      <c r="IAP40" s="116"/>
      <c r="IAQ40" s="116"/>
      <c r="IAR40" s="116"/>
      <c r="IAS40" s="85" t="s">
        <v>141</v>
      </c>
      <c r="IAT40" s="116"/>
      <c r="IAU40" s="116"/>
      <c r="IAV40" s="116"/>
      <c r="IAW40" s="85" t="s">
        <v>141</v>
      </c>
      <c r="IAX40" s="116"/>
      <c r="IAY40" s="116"/>
      <c r="IAZ40" s="116"/>
      <c r="IBA40" s="85" t="s">
        <v>141</v>
      </c>
      <c r="IBB40" s="116"/>
      <c r="IBC40" s="116"/>
      <c r="IBD40" s="116"/>
      <c r="IBE40" s="85" t="s">
        <v>141</v>
      </c>
      <c r="IBF40" s="116"/>
      <c r="IBG40" s="116"/>
      <c r="IBH40" s="116"/>
      <c r="IBI40" s="85" t="s">
        <v>141</v>
      </c>
      <c r="IBJ40" s="116"/>
      <c r="IBK40" s="116"/>
      <c r="IBL40" s="116"/>
      <c r="IBM40" s="85" t="s">
        <v>141</v>
      </c>
      <c r="IBN40" s="116"/>
      <c r="IBO40" s="116"/>
      <c r="IBP40" s="116"/>
      <c r="IBQ40" s="85" t="s">
        <v>141</v>
      </c>
      <c r="IBR40" s="116"/>
      <c r="IBS40" s="116"/>
      <c r="IBT40" s="116"/>
      <c r="IBU40" s="85" t="s">
        <v>141</v>
      </c>
      <c r="IBV40" s="116"/>
      <c r="IBW40" s="116"/>
      <c r="IBX40" s="116"/>
      <c r="IBY40" s="85" t="s">
        <v>141</v>
      </c>
      <c r="IBZ40" s="116"/>
      <c r="ICA40" s="116"/>
      <c r="ICB40" s="116"/>
      <c r="ICC40" s="85" t="s">
        <v>141</v>
      </c>
      <c r="ICD40" s="116"/>
      <c r="ICE40" s="116"/>
      <c r="ICF40" s="116"/>
      <c r="ICG40" s="85" t="s">
        <v>141</v>
      </c>
      <c r="ICH40" s="116"/>
      <c r="ICI40" s="116"/>
      <c r="ICJ40" s="116"/>
      <c r="ICK40" s="85" t="s">
        <v>141</v>
      </c>
      <c r="ICL40" s="116"/>
      <c r="ICM40" s="116"/>
      <c r="ICN40" s="116"/>
      <c r="ICO40" s="85" t="s">
        <v>141</v>
      </c>
      <c r="ICP40" s="116"/>
      <c r="ICQ40" s="116"/>
      <c r="ICR40" s="116"/>
      <c r="ICS40" s="85" t="s">
        <v>141</v>
      </c>
      <c r="ICT40" s="116"/>
      <c r="ICU40" s="116"/>
      <c r="ICV40" s="116"/>
      <c r="ICW40" s="85" t="s">
        <v>141</v>
      </c>
      <c r="ICX40" s="116"/>
      <c r="ICY40" s="116"/>
      <c r="ICZ40" s="116"/>
      <c r="IDA40" s="85" t="s">
        <v>141</v>
      </c>
      <c r="IDB40" s="116"/>
      <c r="IDC40" s="116"/>
      <c r="IDD40" s="116"/>
      <c r="IDE40" s="85" t="s">
        <v>141</v>
      </c>
      <c r="IDF40" s="116"/>
      <c r="IDG40" s="116"/>
      <c r="IDH40" s="116"/>
      <c r="IDI40" s="85" t="s">
        <v>141</v>
      </c>
      <c r="IDJ40" s="116"/>
      <c r="IDK40" s="116"/>
      <c r="IDL40" s="116"/>
      <c r="IDM40" s="85" t="s">
        <v>141</v>
      </c>
      <c r="IDN40" s="116"/>
      <c r="IDO40" s="116"/>
      <c r="IDP40" s="116"/>
      <c r="IDQ40" s="85" t="s">
        <v>141</v>
      </c>
      <c r="IDR40" s="116"/>
      <c r="IDS40" s="116"/>
      <c r="IDT40" s="116"/>
      <c r="IDU40" s="85" t="s">
        <v>141</v>
      </c>
      <c r="IDV40" s="116"/>
      <c r="IDW40" s="116"/>
      <c r="IDX40" s="116"/>
      <c r="IDY40" s="85" t="s">
        <v>141</v>
      </c>
      <c r="IDZ40" s="116"/>
      <c r="IEA40" s="116"/>
      <c r="IEB40" s="116"/>
      <c r="IEC40" s="85" t="s">
        <v>141</v>
      </c>
      <c r="IED40" s="116"/>
      <c r="IEE40" s="116"/>
      <c r="IEF40" s="116"/>
      <c r="IEG40" s="85" t="s">
        <v>141</v>
      </c>
      <c r="IEH40" s="116"/>
      <c r="IEI40" s="116"/>
      <c r="IEJ40" s="116"/>
      <c r="IEK40" s="85" t="s">
        <v>141</v>
      </c>
      <c r="IEL40" s="116"/>
      <c r="IEM40" s="116"/>
      <c r="IEN40" s="116"/>
      <c r="IEO40" s="85" t="s">
        <v>141</v>
      </c>
      <c r="IEP40" s="116"/>
      <c r="IEQ40" s="116"/>
      <c r="IER40" s="116"/>
      <c r="IES40" s="85" t="s">
        <v>141</v>
      </c>
      <c r="IET40" s="116"/>
      <c r="IEU40" s="116"/>
      <c r="IEV40" s="116"/>
      <c r="IEW40" s="85" t="s">
        <v>141</v>
      </c>
      <c r="IEX40" s="116"/>
      <c r="IEY40" s="116"/>
      <c r="IEZ40" s="116"/>
      <c r="IFA40" s="85" t="s">
        <v>141</v>
      </c>
      <c r="IFB40" s="116"/>
      <c r="IFC40" s="116"/>
      <c r="IFD40" s="116"/>
      <c r="IFE40" s="85" t="s">
        <v>141</v>
      </c>
      <c r="IFF40" s="116"/>
      <c r="IFG40" s="116"/>
      <c r="IFH40" s="116"/>
      <c r="IFI40" s="85" t="s">
        <v>141</v>
      </c>
      <c r="IFJ40" s="116"/>
      <c r="IFK40" s="116"/>
      <c r="IFL40" s="116"/>
      <c r="IFM40" s="85" t="s">
        <v>141</v>
      </c>
      <c r="IFN40" s="116"/>
      <c r="IFO40" s="116"/>
      <c r="IFP40" s="116"/>
      <c r="IFQ40" s="85" t="s">
        <v>141</v>
      </c>
      <c r="IFR40" s="116"/>
      <c r="IFS40" s="116"/>
      <c r="IFT40" s="116"/>
      <c r="IFU40" s="85" t="s">
        <v>141</v>
      </c>
      <c r="IFV40" s="116"/>
      <c r="IFW40" s="116"/>
      <c r="IFX40" s="116"/>
      <c r="IFY40" s="85" t="s">
        <v>141</v>
      </c>
      <c r="IFZ40" s="116"/>
      <c r="IGA40" s="116"/>
      <c r="IGB40" s="116"/>
      <c r="IGC40" s="85" t="s">
        <v>141</v>
      </c>
      <c r="IGD40" s="116"/>
      <c r="IGE40" s="116"/>
      <c r="IGF40" s="116"/>
      <c r="IGG40" s="85" t="s">
        <v>141</v>
      </c>
      <c r="IGH40" s="116"/>
      <c r="IGI40" s="116"/>
      <c r="IGJ40" s="116"/>
      <c r="IGK40" s="85" t="s">
        <v>141</v>
      </c>
      <c r="IGL40" s="116"/>
      <c r="IGM40" s="116"/>
      <c r="IGN40" s="116"/>
      <c r="IGO40" s="85" t="s">
        <v>141</v>
      </c>
      <c r="IGP40" s="116"/>
      <c r="IGQ40" s="116"/>
      <c r="IGR40" s="116"/>
      <c r="IGS40" s="85" t="s">
        <v>141</v>
      </c>
      <c r="IGT40" s="116"/>
      <c r="IGU40" s="116"/>
      <c r="IGV40" s="116"/>
      <c r="IGW40" s="85" t="s">
        <v>141</v>
      </c>
      <c r="IGX40" s="116"/>
      <c r="IGY40" s="116"/>
      <c r="IGZ40" s="116"/>
      <c r="IHA40" s="85" t="s">
        <v>141</v>
      </c>
      <c r="IHB40" s="116"/>
      <c r="IHC40" s="116"/>
      <c r="IHD40" s="116"/>
      <c r="IHE40" s="85" t="s">
        <v>141</v>
      </c>
      <c r="IHF40" s="116"/>
      <c r="IHG40" s="116"/>
      <c r="IHH40" s="116"/>
      <c r="IHI40" s="85" t="s">
        <v>141</v>
      </c>
      <c r="IHJ40" s="116"/>
      <c r="IHK40" s="116"/>
      <c r="IHL40" s="116"/>
      <c r="IHM40" s="85" t="s">
        <v>141</v>
      </c>
      <c r="IHN40" s="116"/>
      <c r="IHO40" s="116"/>
      <c r="IHP40" s="116"/>
      <c r="IHQ40" s="85" t="s">
        <v>141</v>
      </c>
      <c r="IHR40" s="116"/>
      <c r="IHS40" s="116"/>
      <c r="IHT40" s="116"/>
      <c r="IHU40" s="85" t="s">
        <v>141</v>
      </c>
      <c r="IHV40" s="116"/>
      <c r="IHW40" s="116"/>
      <c r="IHX40" s="116"/>
      <c r="IHY40" s="85" t="s">
        <v>141</v>
      </c>
      <c r="IHZ40" s="116"/>
      <c r="IIA40" s="116"/>
      <c r="IIB40" s="116"/>
      <c r="IIC40" s="85" t="s">
        <v>141</v>
      </c>
      <c r="IID40" s="116"/>
      <c r="IIE40" s="116"/>
      <c r="IIF40" s="116"/>
      <c r="IIG40" s="85" t="s">
        <v>141</v>
      </c>
      <c r="IIH40" s="116"/>
      <c r="III40" s="116"/>
      <c r="IIJ40" s="116"/>
      <c r="IIK40" s="85" t="s">
        <v>141</v>
      </c>
      <c r="IIL40" s="116"/>
      <c r="IIM40" s="116"/>
      <c r="IIN40" s="116"/>
      <c r="IIO40" s="85" t="s">
        <v>141</v>
      </c>
      <c r="IIP40" s="116"/>
      <c r="IIQ40" s="116"/>
      <c r="IIR40" s="116"/>
      <c r="IIS40" s="85" t="s">
        <v>141</v>
      </c>
      <c r="IIT40" s="116"/>
      <c r="IIU40" s="116"/>
      <c r="IIV40" s="116"/>
      <c r="IIW40" s="85" t="s">
        <v>141</v>
      </c>
      <c r="IIX40" s="116"/>
      <c r="IIY40" s="116"/>
      <c r="IIZ40" s="116"/>
      <c r="IJA40" s="85" t="s">
        <v>141</v>
      </c>
      <c r="IJB40" s="116"/>
      <c r="IJC40" s="116"/>
      <c r="IJD40" s="116"/>
      <c r="IJE40" s="85" t="s">
        <v>141</v>
      </c>
      <c r="IJF40" s="116"/>
      <c r="IJG40" s="116"/>
      <c r="IJH40" s="116"/>
      <c r="IJI40" s="85" t="s">
        <v>141</v>
      </c>
      <c r="IJJ40" s="116"/>
      <c r="IJK40" s="116"/>
      <c r="IJL40" s="116"/>
      <c r="IJM40" s="85" t="s">
        <v>141</v>
      </c>
      <c r="IJN40" s="116"/>
      <c r="IJO40" s="116"/>
      <c r="IJP40" s="116"/>
      <c r="IJQ40" s="85" t="s">
        <v>141</v>
      </c>
      <c r="IJR40" s="116"/>
      <c r="IJS40" s="116"/>
      <c r="IJT40" s="116"/>
      <c r="IJU40" s="85" t="s">
        <v>141</v>
      </c>
      <c r="IJV40" s="116"/>
      <c r="IJW40" s="116"/>
      <c r="IJX40" s="116"/>
      <c r="IJY40" s="85" t="s">
        <v>141</v>
      </c>
      <c r="IJZ40" s="116"/>
      <c r="IKA40" s="116"/>
      <c r="IKB40" s="116"/>
      <c r="IKC40" s="85" t="s">
        <v>141</v>
      </c>
      <c r="IKD40" s="116"/>
      <c r="IKE40" s="116"/>
      <c r="IKF40" s="116"/>
      <c r="IKG40" s="85" t="s">
        <v>141</v>
      </c>
      <c r="IKH40" s="116"/>
      <c r="IKI40" s="116"/>
      <c r="IKJ40" s="116"/>
      <c r="IKK40" s="85" t="s">
        <v>141</v>
      </c>
      <c r="IKL40" s="116"/>
      <c r="IKM40" s="116"/>
      <c r="IKN40" s="116"/>
      <c r="IKO40" s="85" t="s">
        <v>141</v>
      </c>
      <c r="IKP40" s="116"/>
      <c r="IKQ40" s="116"/>
      <c r="IKR40" s="116"/>
      <c r="IKS40" s="85" t="s">
        <v>141</v>
      </c>
      <c r="IKT40" s="116"/>
      <c r="IKU40" s="116"/>
      <c r="IKV40" s="116"/>
      <c r="IKW40" s="85" t="s">
        <v>141</v>
      </c>
      <c r="IKX40" s="116"/>
      <c r="IKY40" s="116"/>
      <c r="IKZ40" s="116"/>
      <c r="ILA40" s="85" t="s">
        <v>141</v>
      </c>
      <c r="ILB40" s="116"/>
      <c r="ILC40" s="116"/>
      <c r="ILD40" s="116"/>
      <c r="ILE40" s="85" t="s">
        <v>141</v>
      </c>
      <c r="ILF40" s="116"/>
      <c r="ILG40" s="116"/>
      <c r="ILH40" s="116"/>
      <c r="ILI40" s="85" t="s">
        <v>141</v>
      </c>
      <c r="ILJ40" s="116"/>
      <c r="ILK40" s="116"/>
      <c r="ILL40" s="116"/>
      <c r="ILM40" s="85" t="s">
        <v>141</v>
      </c>
      <c r="ILN40" s="116"/>
      <c r="ILO40" s="116"/>
      <c r="ILP40" s="116"/>
      <c r="ILQ40" s="85" t="s">
        <v>141</v>
      </c>
      <c r="ILR40" s="116"/>
      <c r="ILS40" s="116"/>
      <c r="ILT40" s="116"/>
      <c r="ILU40" s="85" t="s">
        <v>141</v>
      </c>
      <c r="ILV40" s="116"/>
      <c r="ILW40" s="116"/>
      <c r="ILX40" s="116"/>
      <c r="ILY40" s="85" t="s">
        <v>141</v>
      </c>
      <c r="ILZ40" s="116"/>
      <c r="IMA40" s="116"/>
      <c r="IMB40" s="116"/>
      <c r="IMC40" s="85" t="s">
        <v>141</v>
      </c>
      <c r="IMD40" s="116"/>
      <c r="IME40" s="116"/>
      <c r="IMF40" s="116"/>
      <c r="IMG40" s="85" t="s">
        <v>141</v>
      </c>
      <c r="IMH40" s="116"/>
      <c r="IMI40" s="116"/>
      <c r="IMJ40" s="116"/>
      <c r="IMK40" s="85" t="s">
        <v>141</v>
      </c>
      <c r="IML40" s="116"/>
      <c r="IMM40" s="116"/>
      <c r="IMN40" s="116"/>
      <c r="IMO40" s="85" t="s">
        <v>141</v>
      </c>
      <c r="IMP40" s="116"/>
      <c r="IMQ40" s="116"/>
      <c r="IMR40" s="116"/>
      <c r="IMS40" s="85" t="s">
        <v>141</v>
      </c>
      <c r="IMT40" s="116"/>
      <c r="IMU40" s="116"/>
      <c r="IMV40" s="116"/>
      <c r="IMW40" s="85" t="s">
        <v>141</v>
      </c>
      <c r="IMX40" s="116"/>
      <c r="IMY40" s="116"/>
      <c r="IMZ40" s="116"/>
      <c r="INA40" s="85" t="s">
        <v>141</v>
      </c>
      <c r="INB40" s="116"/>
      <c r="INC40" s="116"/>
      <c r="IND40" s="116"/>
      <c r="INE40" s="85" t="s">
        <v>141</v>
      </c>
      <c r="INF40" s="116"/>
      <c r="ING40" s="116"/>
      <c r="INH40" s="116"/>
      <c r="INI40" s="85" t="s">
        <v>141</v>
      </c>
      <c r="INJ40" s="116"/>
      <c r="INK40" s="116"/>
      <c r="INL40" s="116"/>
      <c r="INM40" s="85" t="s">
        <v>141</v>
      </c>
      <c r="INN40" s="116"/>
      <c r="INO40" s="116"/>
      <c r="INP40" s="116"/>
      <c r="INQ40" s="85" t="s">
        <v>141</v>
      </c>
      <c r="INR40" s="116"/>
      <c r="INS40" s="116"/>
      <c r="INT40" s="116"/>
      <c r="INU40" s="85" t="s">
        <v>141</v>
      </c>
      <c r="INV40" s="116"/>
      <c r="INW40" s="116"/>
      <c r="INX40" s="116"/>
      <c r="INY40" s="85" t="s">
        <v>141</v>
      </c>
      <c r="INZ40" s="116"/>
      <c r="IOA40" s="116"/>
      <c r="IOB40" s="116"/>
      <c r="IOC40" s="85" t="s">
        <v>141</v>
      </c>
      <c r="IOD40" s="116"/>
      <c r="IOE40" s="116"/>
      <c r="IOF40" s="116"/>
      <c r="IOG40" s="85" t="s">
        <v>141</v>
      </c>
      <c r="IOH40" s="116"/>
      <c r="IOI40" s="116"/>
      <c r="IOJ40" s="116"/>
      <c r="IOK40" s="85" t="s">
        <v>141</v>
      </c>
      <c r="IOL40" s="116"/>
      <c r="IOM40" s="116"/>
      <c r="ION40" s="116"/>
      <c r="IOO40" s="85" t="s">
        <v>141</v>
      </c>
      <c r="IOP40" s="116"/>
      <c r="IOQ40" s="116"/>
      <c r="IOR40" s="116"/>
      <c r="IOS40" s="85" t="s">
        <v>141</v>
      </c>
      <c r="IOT40" s="116"/>
      <c r="IOU40" s="116"/>
      <c r="IOV40" s="116"/>
      <c r="IOW40" s="85" t="s">
        <v>141</v>
      </c>
      <c r="IOX40" s="116"/>
      <c r="IOY40" s="116"/>
      <c r="IOZ40" s="116"/>
      <c r="IPA40" s="85" t="s">
        <v>141</v>
      </c>
      <c r="IPB40" s="116"/>
      <c r="IPC40" s="116"/>
      <c r="IPD40" s="116"/>
      <c r="IPE40" s="85" t="s">
        <v>141</v>
      </c>
      <c r="IPF40" s="116"/>
      <c r="IPG40" s="116"/>
      <c r="IPH40" s="116"/>
      <c r="IPI40" s="85" t="s">
        <v>141</v>
      </c>
      <c r="IPJ40" s="116"/>
      <c r="IPK40" s="116"/>
      <c r="IPL40" s="116"/>
      <c r="IPM40" s="85" t="s">
        <v>141</v>
      </c>
      <c r="IPN40" s="116"/>
      <c r="IPO40" s="116"/>
      <c r="IPP40" s="116"/>
      <c r="IPQ40" s="85" t="s">
        <v>141</v>
      </c>
      <c r="IPR40" s="116"/>
      <c r="IPS40" s="116"/>
      <c r="IPT40" s="116"/>
      <c r="IPU40" s="85" t="s">
        <v>141</v>
      </c>
      <c r="IPV40" s="116"/>
      <c r="IPW40" s="116"/>
      <c r="IPX40" s="116"/>
      <c r="IPY40" s="85" t="s">
        <v>141</v>
      </c>
      <c r="IPZ40" s="116"/>
      <c r="IQA40" s="116"/>
      <c r="IQB40" s="116"/>
      <c r="IQC40" s="85" t="s">
        <v>141</v>
      </c>
      <c r="IQD40" s="116"/>
      <c r="IQE40" s="116"/>
      <c r="IQF40" s="116"/>
      <c r="IQG40" s="85" t="s">
        <v>141</v>
      </c>
      <c r="IQH40" s="116"/>
      <c r="IQI40" s="116"/>
      <c r="IQJ40" s="116"/>
      <c r="IQK40" s="85" t="s">
        <v>141</v>
      </c>
      <c r="IQL40" s="116"/>
      <c r="IQM40" s="116"/>
      <c r="IQN40" s="116"/>
      <c r="IQO40" s="85" t="s">
        <v>141</v>
      </c>
      <c r="IQP40" s="116"/>
      <c r="IQQ40" s="116"/>
      <c r="IQR40" s="116"/>
      <c r="IQS40" s="85" t="s">
        <v>141</v>
      </c>
      <c r="IQT40" s="116"/>
      <c r="IQU40" s="116"/>
      <c r="IQV40" s="116"/>
      <c r="IQW40" s="85" t="s">
        <v>141</v>
      </c>
      <c r="IQX40" s="116"/>
      <c r="IQY40" s="116"/>
      <c r="IQZ40" s="116"/>
      <c r="IRA40" s="85" t="s">
        <v>141</v>
      </c>
      <c r="IRB40" s="116"/>
      <c r="IRC40" s="116"/>
      <c r="IRD40" s="116"/>
      <c r="IRE40" s="85" t="s">
        <v>141</v>
      </c>
      <c r="IRF40" s="116"/>
      <c r="IRG40" s="116"/>
      <c r="IRH40" s="116"/>
      <c r="IRI40" s="85" t="s">
        <v>141</v>
      </c>
      <c r="IRJ40" s="116"/>
      <c r="IRK40" s="116"/>
      <c r="IRL40" s="116"/>
      <c r="IRM40" s="85" t="s">
        <v>141</v>
      </c>
      <c r="IRN40" s="116"/>
      <c r="IRO40" s="116"/>
      <c r="IRP40" s="116"/>
      <c r="IRQ40" s="85" t="s">
        <v>141</v>
      </c>
      <c r="IRR40" s="116"/>
      <c r="IRS40" s="116"/>
      <c r="IRT40" s="116"/>
      <c r="IRU40" s="85" t="s">
        <v>141</v>
      </c>
      <c r="IRV40" s="116"/>
      <c r="IRW40" s="116"/>
      <c r="IRX40" s="116"/>
      <c r="IRY40" s="85" t="s">
        <v>141</v>
      </c>
      <c r="IRZ40" s="116"/>
      <c r="ISA40" s="116"/>
      <c r="ISB40" s="116"/>
      <c r="ISC40" s="85" t="s">
        <v>141</v>
      </c>
      <c r="ISD40" s="116"/>
      <c r="ISE40" s="116"/>
      <c r="ISF40" s="116"/>
      <c r="ISG40" s="85" t="s">
        <v>141</v>
      </c>
      <c r="ISH40" s="116"/>
      <c r="ISI40" s="116"/>
      <c r="ISJ40" s="116"/>
      <c r="ISK40" s="85" t="s">
        <v>141</v>
      </c>
      <c r="ISL40" s="116"/>
      <c r="ISM40" s="116"/>
      <c r="ISN40" s="116"/>
      <c r="ISO40" s="85" t="s">
        <v>141</v>
      </c>
      <c r="ISP40" s="116"/>
      <c r="ISQ40" s="116"/>
      <c r="ISR40" s="116"/>
      <c r="ISS40" s="85" t="s">
        <v>141</v>
      </c>
      <c r="IST40" s="116"/>
      <c r="ISU40" s="116"/>
      <c r="ISV40" s="116"/>
      <c r="ISW40" s="85" t="s">
        <v>141</v>
      </c>
      <c r="ISX40" s="116"/>
      <c r="ISY40" s="116"/>
      <c r="ISZ40" s="116"/>
      <c r="ITA40" s="85" t="s">
        <v>141</v>
      </c>
      <c r="ITB40" s="116"/>
      <c r="ITC40" s="116"/>
      <c r="ITD40" s="116"/>
      <c r="ITE40" s="85" t="s">
        <v>141</v>
      </c>
      <c r="ITF40" s="116"/>
      <c r="ITG40" s="116"/>
      <c r="ITH40" s="116"/>
      <c r="ITI40" s="85" t="s">
        <v>141</v>
      </c>
      <c r="ITJ40" s="116"/>
      <c r="ITK40" s="116"/>
      <c r="ITL40" s="116"/>
      <c r="ITM40" s="85" t="s">
        <v>141</v>
      </c>
      <c r="ITN40" s="116"/>
      <c r="ITO40" s="116"/>
      <c r="ITP40" s="116"/>
      <c r="ITQ40" s="85" t="s">
        <v>141</v>
      </c>
      <c r="ITR40" s="116"/>
      <c r="ITS40" s="116"/>
      <c r="ITT40" s="116"/>
      <c r="ITU40" s="85" t="s">
        <v>141</v>
      </c>
      <c r="ITV40" s="116"/>
      <c r="ITW40" s="116"/>
      <c r="ITX40" s="116"/>
      <c r="ITY40" s="85" t="s">
        <v>141</v>
      </c>
      <c r="ITZ40" s="116"/>
      <c r="IUA40" s="116"/>
      <c r="IUB40" s="116"/>
      <c r="IUC40" s="85" t="s">
        <v>141</v>
      </c>
      <c r="IUD40" s="116"/>
      <c r="IUE40" s="116"/>
      <c r="IUF40" s="116"/>
      <c r="IUG40" s="85" t="s">
        <v>141</v>
      </c>
      <c r="IUH40" s="116"/>
      <c r="IUI40" s="116"/>
      <c r="IUJ40" s="116"/>
      <c r="IUK40" s="85" t="s">
        <v>141</v>
      </c>
      <c r="IUL40" s="116"/>
      <c r="IUM40" s="116"/>
      <c r="IUN40" s="116"/>
      <c r="IUO40" s="85" t="s">
        <v>141</v>
      </c>
      <c r="IUP40" s="116"/>
      <c r="IUQ40" s="116"/>
      <c r="IUR40" s="116"/>
      <c r="IUS40" s="85" t="s">
        <v>141</v>
      </c>
      <c r="IUT40" s="116"/>
      <c r="IUU40" s="116"/>
      <c r="IUV40" s="116"/>
      <c r="IUW40" s="85" t="s">
        <v>141</v>
      </c>
      <c r="IUX40" s="116"/>
      <c r="IUY40" s="116"/>
      <c r="IUZ40" s="116"/>
      <c r="IVA40" s="85" t="s">
        <v>141</v>
      </c>
      <c r="IVB40" s="116"/>
      <c r="IVC40" s="116"/>
      <c r="IVD40" s="116"/>
      <c r="IVE40" s="85" t="s">
        <v>141</v>
      </c>
      <c r="IVF40" s="116"/>
      <c r="IVG40" s="116"/>
      <c r="IVH40" s="116"/>
      <c r="IVI40" s="85" t="s">
        <v>141</v>
      </c>
      <c r="IVJ40" s="116"/>
      <c r="IVK40" s="116"/>
      <c r="IVL40" s="116"/>
      <c r="IVM40" s="85" t="s">
        <v>141</v>
      </c>
      <c r="IVN40" s="116"/>
      <c r="IVO40" s="116"/>
      <c r="IVP40" s="116"/>
      <c r="IVQ40" s="85" t="s">
        <v>141</v>
      </c>
      <c r="IVR40" s="116"/>
      <c r="IVS40" s="116"/>
      <c r="IVT40" s="116"/>
      <c r="IVU40" s="85" t="s">
        <v>141</v>
      </c>
      <c r="IVV40" s="116"/>
      <c r="IVW40" s="116"/>
      <c r="IVX40" s="116"/>
      <c r="IVY40" s="85" t="s">
        <v>141</v>
      </c>
      <c r="IVZ40" s="116"/>
      <c r="IWA40" s="116"/>
      <c r="IWB40" s="116"/>
      <c r="IWC40" s="85" t="s">
        <v>141</v>
      </c>
      <c r="IWD40" s="116"/>
      <c r="IWE40" s="116"/>
      <c r="IWF40" s="116"/>
      <c r="IWG40" s="85" t="s">
        <v>141</v>
      </c>
      <c r="IWH40" s="116"/>
      <c r="IWI40" s="116"/>
      <c r="IWJ40" s="116"/>
      <c r="IWK40" s="85" t="s">
        <v>141</v>
      </c>
      <c r="IWL40" s="116"/>
      <c r="IWM40" s="116"/>
      <c r="IWN40" s="116"/>
      <c r="IWO40" s="85" t="s">
        <v>141</v>
      </c>
      <c r="IWP40" s="116"/>
      <c r="IWQ40" s="116"/>
      <c r="IWR40" s="116"/>
      <c r="IWS40" s="85" t="s">
        <v>141</v>
      </c>
      <c r="IWT40" s="116"/>
      <c r="IWU40" s="116"/>
      <c r="IWV40" s="116"/>
      <c r="IWW40" s="85" t="s">
        <v>141</v>
      </c>
      <c r="IWX40" s="116"/>
      <c r="IWY40" s="116"/>
      <c r="IWZ40" s="116"/>
      <c r="IXA40" s="85" t="s">
        <v>141</v>
      </c>
      <c r="IXB40" s="116"/>
      <c r="IXC40" s="116"/>
      <c r="IXD40" s="116"/>
      <c r="IXE40" s="85" t="s">
        <v>141</v>
      </c>
      <c r="IXF40" s="116"/>
      <c r="IXG40" s="116"/>
      <c r="IXH40" s="116"/>
      <c r="IXI40" s="85" t="s">
        <v>141</v>
      </c>
      <c r="IXJ40" s="116"/>
      <c r="IXK40" s="116"/>
      <c r="IXL40" s="116"/>
      <c r="IXM40" s="85" t="s">
        <v>141</v>
      </c>
      <c r="IXN40" s="116"/>
      <c r="IXO40" s="116"/>
      <c r="IXP40" s="116"/>
      <c r="IXQ40" s="85" t="s">
        <v>141</v>
      </c>
      <c r="IXR40" s="116"/>
      <c r="IXS40" s="116"/>
      <c r="IXT40" s="116"/>
      <c r="IXU40" s="85" t="s">
        <v>141</v>
      </c>
      <c r="IXV40" s="116"/>
      <c r="IXW40" s="116"/>
      <c r="IXX40" s="116"/>
      <c r="IXY40" s="85" t="s">
        <v>141</v>
      </c>
      <c r="IXZ40" s="116"/>
      <c r="IYA40" s="116"/>
      <c r="IYB40" s="116"/>
      <c r="IYC40" s="85" t="s">
        <v>141</v>
      </c>
      <c r="IYD40" s="116"/>
      <c r="IYE40" s="116"/>
      <c r="IYF40" s="116"/>
      <c r="IYG40" s="85" t="s">
        <v>141</v>
      </c>
      <c r="IYH40" s="116"/>
      <c r="IYI40" s="116"/>
      <c r="IYJ40" s="116"/>
      <c r="IYK40" s="85" t="s">
        <v>141</v>
      </c>
      <c r="IYL40" s="116"/>
      <c r="IYM40" s="116"/>
      <c r="IYN40" s="116"/>
      <c r="IYO40" s="85" t="s">
        <v>141</v>
      </c>
      <c r="IYP40" s="116"/>
      <c r="IYQ40" s="116"/>
      <c r="IYR40" s="116"/>
      <c r="IYS40" s="85" t="s">
        <v>141</v>
      </c>
      <c r="IYT40" s="116"/>
      <c r="IYU40" s="116"/>
      <c r="IYV40" s="116"/>
      <c r="IYW40" s="85" t="s">
        <v>141</v>
      </c>
      <c r="IYX40" s="116"/>
      <c r="IYY40" s="116"/>
      <c r="IYZ40" s="116"/>
      <c r="IZA40" s="85" t="s">
        <v>141</v>
      </c>
      <c r="IZB40" s="116"/>
      <c r="IZC40" s="116"/>
      <c r="IZD40" s="116"/>
      <c r="IZE40" s="85" t="s">
        <v>141</v>
      </c>
      <c r="IZF40" s="116"/>
      <c r="IZG40" s="116"/>
      <c r="IZH40" s="116"/>
      <c r="IZI40" s="85" t="s">
        <v>141</v>
      </c>
      <c r="IZJ40" s="116"/>
      <c r="IZK40" s="116"/>
      <c r="IZL40" s="116"/>
      <c r="IZM40" s="85" t="s">
        <v>141</v>
      </c>
      <c r="IZN40" s="116"/>
      <c r="IZO40" s="116"/>
      <c r="IZP40" s="116"/>
      <c r="IZQ40" s="85" t="s">
        <v>141</v>
      </c>
      <c r="IZR40" s="116"/>
      <c r="IZS40" s="116"/>
      <c r="IZT40" s="116"/>
      <c r="IZU40" s="85" t="s">
        <v>141</v>
      </c>
      <c r="IZV40" s="116"/>
      <c r="IZW40" s="116"/>
      <c r="IZX40" s="116"/>
      <c r="IZY40" s="85" t="s">
        <v>141</v>
      </c>
      <c r="IZZ40" s="116"/>
      <c r="JAA40" s="116"/>
      <c r="JAB40" s="116"/>
      <c r="JAC40" s="85" t="s">
        <v>141</v>
      </c>
      <c r="JAD40" s="116"/>
      <c r="JAE40" s="116"/>
      <c r="JAF40" s="116"/>
      <c r="JAG40" s="85" t="s">
        <v>141</v>
      </c>
      <c r="JAH40" s="116"/>
      <c r="JAI40" s="116"/>
      <c r="JAJ40" s="116"/>
      <c r="JAK40" s="85" t="s">
        <v>141</v>
      </c>
      <c r="JAL40" s="116"/>
      <c r="JAM40" s="116"/>
      <c r="JAN40" s="116"/>
      <c r="JAO40" s="85" t="s">
        <v>141</v>
      </c>
      <c r="JAP40" s="116"/>
      <c r="JAQ40" s="116"/>
      <c r="JAR40" s="116"/>
      <c r="JAS40" s="85" t="s">
        <v>141</v>
      </c>
      <c r="JAT40" s="116"/>
      <c r="JAU40" s="116"/>
      <c r="JAV40" s="116"/>
      <c r="JAW40" s="85" t="s">
        <v>141</v>
      </c>
      <c r="JAX40" s="116"/>
      <c r="JAY40" s="116"/>
      <c r="JAZ40" s="116"/>
      <c r="JBA40" s="85" t="s">
        <v>141</v>
      </c>
      <c r="JBB40" s="116"/>
      <c r="JBC40" s="116"/>
      <c r="JBD40" s="116"/>
      <c r="JBE40" s="85" t="s">
        <v>141</v>
      </c>
      <c r="JBF40" s="116"/>
      <c r="JBG40" s="116"/>
      <c r="JBH40" s="116"/>
      <c r="JBI40" s="85" t="s">
        <v>141</v>
      </c>
      <c r="JBJ40" s="116"/>
      <c r="JBK40" s="116"/>
      <c r="JBL40" s="116"/>
      <c r="JBM40" s="85" t="s">
        <v>141</v>
      </c>
      <c r="JBN40" s="116"/>
      <c r="JBO40" s="116"/>
      <c r="JBP40" s="116"/>
      <c r="JBQ40" s="85" t="s">
        <v>141</v>
      </c>
      <c r="JBR40" s="116"/>
      <c r="JBS40" s="116"/>
      <c r="JBT40" s="116"/>
      <c r="JBU40" s="85" t="s">
        <v>141</v>
      </c>
      <c r="JBV40" s="116"/>
      <c r="JBW40" s="116"/>
      <c r="JBX40" s="116"/>
      <c r="JBY40" s="85" t="s">
        <v>141</v>
      </c>
      <c r="JBZ40" s="116"/>
      <c r="JCA40" s="116"/>
      <c r="JCB40" s="116"/>
      <c r="JCC40" s="85" t="s">
        <v>141</v>
      </c>
      <c r="JCD40" s="116"/>
      <c r="JCE40" s="116"/>
      <c r="JCF40" s="116"/>
      <c r="JCG40" s="85" t="s">
        <v>141</v>
      </c>
      <c r="JCH40" s="116"/>
      <c r="JCI40" s="116"/>
      <c r="JCJ40" s="116"/>
      <c r="JCK40" s="85" t="s">
        <v>141</v>
      </c>
      <c r="JCL40" s="116"/>
      <c r="JCM40" s="116"/>
      <c r="JCN40" s="116"/>
      <c r="JCO40" s="85" t="s">
        <v>141</v>
      </c>
      <c r="JCP40" s="116"/>
      <c r="JCQ40" s="116"/>
      <c r="JCR40" s="116"/>
      <c r="JCS40" s="85" t="s">
        <v>141</v>
      </c>
      <c r="JCT40" s="116"/>
      <c r="JCU40" s="116"/>
      <c r="JCV40" s="116"/>
      <c r="JCW40" s="85" t="s">
        <v>141</v>
      </c>
      <c r="JCX40" s="116"/>
      <c r="JCY40" s="116"/>
      <c r="JCZ40" s="116"/>
      <c r="JDA40" s="85" t="s">
        <v>141</v>
      </c>
      <c r="JDB40" s="116"/>
      <c r="JDC40" s="116"/>
      <c r="JDD40" s="116"/>
      <c r="JDE40" s="85" t="s">
        <v>141</v>
      </c>
      <c r="JDF40" s="116"/>
      <c r="JDG40" s="116"/>
      <c r="JDH40" s="116"/>
      <c r="JDI40" s="85" t="s">
        <v>141</v>
      </c>
      <c r="JDJ40" s="116"/>
      <c r="JDK40" s="116"/>
      <c r="JDL40" s="116"/>
      <c r="JDM40" s="85" t="s">
        <v>141</v>
      </c>
      <c r="JDN40" s="116"/>
      <c r="JDO40" s="116"/>
      <c r="JDP40" s="116"/>
      <c r="JDQ40" s="85" t="s">
        <v>141</v>
      </c>
      <c r="JDR40" s="116"/>
      <c r="JDS40" s="116"/>
      <c r="JDT40" s="116"/>
      <c r="JDU40" s="85" t="s">
        <v>141</v>
      </c>
      <c r="JDV40" s="116"/>
      <c r="JDW40" s="116"/>
      <c r="JDX40" s="116"/>
      <c r="JDY40" s="85" t="s">
        <v>141</v>
      </c>
      <c r="JDZ40" s="116"/>
      <c r="JEA40" s="116"/>
      <c r="JEB40" s="116"/>
      <c r="JEC40" s="85" t="s">
        <v>141</v>
      </c>
      <c r="JED40" s="116"/>
      <c r="JEE40" s="116"/>
      <c r="JEF40" s="116"/>
      <c r="JEG40" s="85" t="s">
        <v>141</v>
      </c>
      <c r="JEH40" s="116"/>
      <c r="JEI40" s="116"/>
      <c r="JEJ40" s="116"/>
      <c r="JEK40" s="85" t="s">
        <v>141</v>
      </c>
      <c r="JEL40" s="116"/>
      <c r="JEM40" s="116"/>
      <c r="JEN40" s="116"/>
      <c r="JEO40" s="85" t="s">
        <v>141</v>
      </c>
      <c r="JEP40" s="116"/>
      <c r="JEQ40" s="116"/>
      <c r="JER40" s="116"/>
      <c r="JES40" s="85" t="s">
        <v>141</v>
      </c>
      <c r="JET40" s="116"/>
      <c r="JEU40" s="116"/>
      <c r="JEV40" s="116"/>
      <c r="JEW40" s="85" t="s">
        <v>141</v>
      </c>
      <c r="JEX40" s="116"/>
      <c r="JEY40" s="116"/>
      <c r="JEZ40" s="116"/>
      <c r="JFA40" s="85" t="s">
        <v>141</v>
      </c>
      <c r="JFB40" s="116"/>
      <c r="JFC40" s="116"/>
      <c r="JFD40" s="116"/>
      <c r="JFE40" s="85" t="s">
        <v>141</v>
      </c>
      <c r="JFF40" s="116"/>
      <c r="JFG40" s="116"/>
      <c r="JFH40" s="116"/>
      <c r="JFI40" s="85" t="s">
        <v>141</v>
      </c>
      <c r="JFJ40" s="116"/>
      <c r="JFK40" s="116"/>
      <c r="JFL40" s="116"/>
      <c r="JFM40" s="85" t="s">
        <v>141</v>
      </c>
      <c r="JFN40" s="116"/>
      <c r="JFO40" s="116"/>
      <c r="JFP40" s="116"/>
      <c r="JFQ40" s="85" t="s">
        <v>141</v>
      </c>
      <c r="JFR40" s="116"/>
      <c r="JFS40" s="116"/>
      <c r="JFT40" s="116"/>
      <c r="JFU40" s="85" t="s">
        <v>141</v>
      </c>
      <c r="JFV40" s="116"/>
      <c r="JFW40" s="116"/>
      <c r="JFX40" s="116"/>
      <c r="JFY40" s="85" t="s">
        <v>141</v>
      </c>
      <c r="JFZ40" s="116"/>
      <c r="JGA40" s="116"/>
      <c r="JGB40" s="116"/>
      <c r="JGC40" s="85" t="s">
        <v>141</v>
      </c>
      <c r="JGD40" s="116"/>
      <c r="JGE40" s="116"/>
      <c r="JGF40" s="116"/>
      <c r="JGG40" s="85" t="s">
        <v>141</v>
      </c>
      <c r="JGH40" s="116"/>
      <c r="JGI40" s="116"/>
      <c r="JGJ40" s="116"/>
      <c r="JGK40" s="85" t="s">
        <v>141</v>
      </c>
      <c r="JGL40" s="116"/>
      <c r="JGM40" s="116"/>
      <c r="JGN40" s="116"/>
      <c r="JGO40" s="85" t="s">
        <v>141</v>
      </c>
      <c r="JGP40" s="116"/>
      <c r="JGQ40" s="116"/>
      <c r="JGR40" s="116"/>
      <c r="JGS40" s="85" t="s">
        <v>141</v>
      </c>
      <c r="JGT40" s="116"/>
      <c r="JGU40" s="116"/>
      <c r="JGV40" s="116"/>
      <c r="JGW40" s="85" t="s">
        <v>141</v>
      </c>
      <c r="JGX40" s="116"/>
      <c r="JGY40" s="116"/>
      <c r="JGZ40" s="116"/>
      <c r="JHA40" s="85" t="s">
        <v>141</v>
      </c>
      <c r="JHB40" s="116"/>
      <c r="JHC40" s="116"/>
      <c r="JHD40" s="116"/>
      <c r="JHE40" s="85" t="s">
        <v>141</v>
      </c>
      <c r="JHF40" s="116"/>
      <c r="JHG40" s="116"/>
      <c r="JHH40" s="116"/>
      <c r="JHI40" s="85" t="s">
        <v>141</v>
      </c>
      <c r="JHJ40" s="116"/>
      <c r="JHK40" s="116"/>
      <c r="JHL40" s="116"/>
      <c r="JHM40" s="85" t="s">
        <v>141</v>
      </c>
      <c r="JHN40" s="116"/>
      <c r="JHO40" s="116"/>
      <c r="JHP40" s="116"/>
      <c r="JHQ40" s="85" t="s">
        <v>141</v>
      </c>
      <c r="JHR40" s="116"/>
      <c r="JHS40" s="116"/>
      <c r="JHT40" s="116"/>
      <c r="JHU40" s="85" t="s">
        <v>141</v>
      </c>
      <c r="JHV40" s="116"/>
      <c r="JHW40" s="116"/>
      <c r="JHX40" s="116"/>
      <c r="JHY40" s="85" t="s">
        <v>141</v>
      </c>
      <c r="JHZ40" s="116"/>
      <c r="JIA40" s="116"/>
      <c r="JIB40" s="116"/>
      <c r="JIC40" s="85" t="s">
        <v>141</v>
      </c>
      <c r="JID40" s="116"/>
      <c r="JIE40" s="116"/>
      <c r="JIF40" s="116"/>
      <c r="JIG40" s="85" t="s">
        <v>141</v>
      </c>
      <c r="JIH40" s="116"/>
      <c r="JII40" s="116"/>
      <c r="JIJ40" s="116"/>
      <c r="JIK40" s="85" t="s">
        <v>141</v>
      </c>
      <c r="JIL40" s="116"/>
      <c r="JIM40" s="116"/>
      <c r="JIN40" s="116"/>
      <c r="JIO40" s="85" t="s">
        <v>141</v>
      </c>
      <c r="JIP40" s="116"/>
      <c r="JIQ40" s="116"/>
      <c r="JIR40" s="116"/>
      <c r="JIS40" s="85" t="s">
        <v>141</v>
      </c>
      <c r="JIT40" s="116"/>
      <c r="JIU40" s="116"/>
      <c r="JIV40" s="116"/>
      <c r="JIW40" s="85" t="s">
        <v>141</v>
      </c>
      <c r="JIX40" s="116"/>
      <c r="JIY40" s="116"/>
      <c r="JIZ40" s="116"/>
      <c r="JJA40" s="85" t="s">
        <v>141</v>
      </c>
      <c r="JJB40" s="116"/>
      <c r="JJC40" s="116"/>
      <c r="JJD40" s="116"/>
      <c r="JJE40" s="85" t="s">
        <v>141</v>
      </c>
      <c r="JJF40" s="116"/>
      <c r="JJG40" s="116"/>
      <c r="JJH40" s="116"/>
      <c r="JJI40" s="85" t="s">
        <v>141</v>
      </c>
      <c r="JJJ40" s="116"/>
      <c r="JJK40" s="116"/>
      <c r="JJL40" s="116"/>
      <c r="JJM40" s="85" t="s">
        <v>141</v>
      </c>
      <c r="JJN40" s="116"/>
      <c r="JJO40" s="116"/>
      <c r="JJP40" s="116"/>
      <c r="JJQ40" s="85" t="s">
        <v>141</v>
      </c>
      <c r="JJR40" s="116"/>
      <c r="JJS40" s="116"/>
      <c r="JJT40" s="116"/>
      <c r="JJU40" s="85" t="s">
        <v>141</v>
      </c>
      <c r="JJV40" s="116"/>
      <c r="JJW40" s="116"/>
      <c r="JJX40" s="116"/>
      <c r="JJY40" s="85" t="s">
        <v>141</v>
      </c>
      <c r="JJZ40" s="116"/>
      <c r="JKA40" s="116"/>
      <c r="JKB40" s="116"/>
      <c r="JKC40" s="85" t="s">
        <v>141</v>
      </c>
      <c r="JKD40" s="116"/>
      <c r="JKE40" s="116"/>
      <c r="JKF40" s="116"/>
      <c r="JKG40" s="85" t="s">
        <v>141</v>
      </c>
      <c r="JKH40" s="116"/>
      <c r="JKI40" s="116"/>
      <c r="JKJ40" s="116"/>
      <c r="JKK40" s="85" t="s">
        <v>141</v>
      </c>
      <c r="JKL40" s="116"/>
      <c r="JKM40" s="116"/>
      <c r="JKN40" s="116"/>
      <c r="JKO40" s="85" t="s">
        <v>141</v>
      </c>
      <c r="JKP40" s="116"/>
      <c r="JKQ40" s="116"/>
      <c r="JKR40" s="116"/>
      <c r="JKS40" s="85" t="s">
        <v>141</v>
      </c>
      <c r="JKT40" s="116"/>
      <c r="JKU40" s="116"/>
      <c r="JKV40" s="116"/>
      <c r="JKW40" s="85" t="s">
        <v>141</v>
      </c>
      <c r="JKX40" s="116"/>
      <c r="JKY40" s="116"/>
      <c r="JKZ40" s="116"/>
      <c r="JLA40" s="85" t="s">
        <v>141</v>
      </c>
      <c r="JLB40" s="116"/>
      <c r="JLC40" s="116"/>
      <c r="JLD40" s="116"/>
      <c r="JLE40" s="85" t="s">
        <v>141</v>
      </c>
      <c r="JLF40" s="116"/>
      <c r="JLG40" s="116"/>
      <c r="JLH40" s="116"/>
      <c r="JLI40" s="85" t="s">
        <v>141</v>
      </c>
      <c r="JLJ40" s="116"/>
      <c r="JLK40" s="116"/>
      <c r="JLL40" s="116"/>
      <c r="JLM40" s="85" t="s">
        <v>141</v>
      </c>
      <c r="JLN40" s="116"/>
      <c r="JLO40" s="116"/>
      <c r="JLP40" s="116"/>
      <c r="JLQ40" s="85" t="s">
        <v>141</v>
      </c>
      <c r="JLR40" s="116"/>
      <c r="JLS40" s="116"/>
      <c r="JLT40" s="116"/>
      <c r="JLU40" s="85" t="s">
        <v>141</v>
      </c>
      <c r="JLV40" s="116"/>
      <c r="JLW40" s="116"/>
      <c r="JLX40" s="116"/>
      <c r="JLY40" s="85" t="s">
        <v>141</v>
      </c>
      <c r="JLZ40" s="116"/>
      <c r="JMA40" s="116"/>
      <c r="JMB40" s="116"/>
      <c r="JMC40" s="85" t="s">
        <v>141</v>
      </c>
      <c r="JMD40" s="116"/>
      <c r="JME40" s="116"/>
      <c r="JMF40" s="116"/>
      <c r="JMG40" s="85" t="s">
        <v>141</v>
      </c>
      <c r="JMH40" s="116"/>
      <c r="JMI40" s="116"/>
      <c r="JMJ40" s="116"/>
      <c r="JMK40" s="85" t="s">
        <v>141</v>
      </c>
      <c r="JML40" s="116"/>
      <c r="JMM40" s="116"/>
      <c r="JMN40" s="116"/>
      <c r="JMO40" s="85" t="s">
        <v>141</v>
      </c>
      <c r="JMP40" s="116"/>
      <c r="JMQ40" s="116"/>
      <c r="JMR40" s="116"/>
      <c r="JMS40" s="85" t="s">
        <v>141</v>
      </c>
      <c r="JMT40" s="116"/>
      <c r="JMU40" s="116"/>
      <c r="JMV40" s="116"/>
      <c r="JMW40" s="85" t="s">
        <v>141</v>
      </c>
      <c r="JMX40" s="116"/>
      <c r="JMY40" s="116"/>
      <c r="JMZ40" s="116"/>
      <c r="JNA40" s="85" t="s">
        <v>141</v>
      </c>
      <c r="JNB40" s="116"/>
      <c r="JNC40" s="116"/>
      <c r="JND40" s="116"/>
      <c r="JNE40" s="85" t="s">
        <v>141</v>
      </c>
      <c r="JNF40" s="116"/>
      <c r="JNG40" s="116"/>
      <c r="JNH40" s="116"/>
      <c r="JNI40" s="85" t="s">
        <v>141</v>
      </c>
      <c r="JNJ40" s="116"/>
      <c r="JNK40" s="116"/>
      <c r="JNL40" s="116"/>
      <c r="JNM40" s="85" t="s">
        <v>141</v>
      </c>
      <c r="JNN40" s="116"/>
      <c r="JNO40" s="116"/>
      <c r="JNP40" s="116"/>
      <c r="JNQ40" s="85" t="s">
        <v>141</v>
      </c>
      <c r="JNR40" s="116"/>
      <c r="JNS40" s="116"/>
      <c r="JNT40" s="116"/>
      <c r="JNU40" s="85" t="s">
        <v>141</v>
      </c>
      <c r="JNV40" s="116"/>
      <c r="JNW40" s="116"/>
      <c r="JNX40" s="116"/>
      <c r="JNY40" s="85" t="s">
        <v>141</v>
      </c>
      <c r="JNZ40" s="116"/>
      <c r="JOA40" s="116"/>
      <c r="JOB40" s="116"/>
      <c r="JOC40" s="85" t="s">
        <v>141</v>
      </c>
      <c r="JOD40" s="116"/>
      <c r="JOE40" s="116"/>
      <c r="JOF40" s="116"/>
      <c r="JOG40" s="85" t="s">
        <v>141</v>
      </c>
      <c r="JOH40" s="116"/>
      <c r="JOI40" s="116"/>
      <c r="JOJ40" s="116"/>
      <c r="JOK40" s="85" t="s">
        <v>141</v>
      </c>
      <c r="JOL40" s="116"/>
      <c r="JOM40" s="116"/>
      <c r="JON40" s="116"/>
      <c r="JOO40" s="85" t="s">
        <v>141</v>
      </c>
      <c r="JOP40" s="116"/>
      <c r="JOQ40" s="116"/>
      <c r="JOR40" s="116"/>
      <c r="JOS40" s="85" t="s">
        <v>141</v>
      </c>
      <c r="JOT40" s="116"/>
      <c r="JOU40" s="116"/>
      <c r="JOV40" s="116"/>
      <c r="JOW40" s="85" t="s">
        <v>141</v>
      </c>
      <c r="JOX40" s="116"/>
      <c r="JOY40" s="116"/>
      <c r="JOZ40" s="116"/>
      <c r="JPA40" s="85" t="s">
        <v>141</v>
      </c>
      <c r="JPB40" s="116"/>
      <c r="JPC40" s="116"/>
      <c r="JPD40" s="116"/>
      <c r="JPE40" s="85" t="s">
        <v>141</v>
      </c>
      <c r="JPF40" s="116"/>
      <c r="JPG40" s="116"/>
      <c r="JPH40" s="116"/>
      <c r="JPI40" s="85" t="s">
        <v>141</v>
      </c>
      <c r="JPJ40" s="116"/>
      <c r="JPK40" s="116"/>
      <c r="JPL40" s="116"/>
      <c r="JPM40" s="85" t="s">
        <v>141</v>
      </c>
      <c r="JPN40" s="116"/>
      <c r="JPO40" s="116"/>
      <c r="JPP40" s="116"/>
      <c r="JPQ40" s="85" t="s">
        <v>141</v>
      </c>
      <c r="JPR40" s="116"/>
      <c r="JPS40" s="116"/>
      <c r="JPT40" s="116"/>
      <c r="JPU40" s="85" t="s">
        <v>141</v>
      </c>
      <c r="JPV40" s="116"/>
      <c r="JPW40" s="116"/>
      <c r="JPX40" s="116"/>
      <c r="JPY40" s="85" t="s">
        <v>141</v>
      </c>
      <c r="JPZ40" s="116"/>
      <c r="JQA40" s="116"/>
      <c r="JQB40" s="116"/>
      <c r="JQC40" s="85" t="s">
        <v>141</v>
      </c>
      <c r="JQD40" s="116"/>
      <c r="JQE40" s="116"/>
      <c r="JQF40" s="116"/>
      <c r="JQG40" s="85" t="s">
        <v>141</v>
      </c>
      <c r="JQH40" s="116"/>
      <c r="JQI40" s="116"/>
      <c r="JQJ40" s="116"/>
      <c r="JQK40" s="85" t="s">
        <v>141</v>
      </c>
      <c r="JQL40" s="116"/>
      <c r="JQM40" s="116"/>
      <c r="JQN40" s="116"/>
      <c r="JQO40" s="85" t="s">
        <v>141</v>
      </c>
      <c r="JQP40" s="116"/>
      <c r="JQQ40" s="116"/>
      <c r="JQR40" s="116"/>
      <c r="JQS40" s="85" t="s">
        <v>141</v>
      </c>
      <c r="JQT40" s="116"/>
      <c r="JQU40" s="116"/>
      <c r="JQV40" s="116"/>
      <c r="JQW40" s="85" t="s">
        <v>141</v>
      </c>
      <c r="JQX40" s="116"/>
      <c r="JQY40" s="116"/>
      <c r="JQZ40" s="116"/>
      <c r="JRA40" s="85" t="s">
        <v>141</v>
      </c>
      <c r="JRB40" s="116"/>
      <c r="JRC40" s="116"/>
      <c r="JRD40" s="116"/>
      <c r="JRE40" s="85" t="s">
        <v>141</v>
      </c>
      <c r="JRF40" s="116"/>
      <c r="JRG40" s="116"/>
      <c r="JRH40" s="116"/>
      <c r="JRI40" s="85" t="s">
        <v>141</v>
      </c>
      <c r="JRJ40" s="116"/>
      <c r="JRK40" s="116"/>
      <c r="JRL40" s="116"/>
      <c r="JRM40" s="85" t="s">
        <v>141</v>
      </c>
      <c r="JRN40" s="116"/>
      <c r="JRO40" s="116"/>
      <c r="JRP40" s="116"/>
      <c r="JRQ40" s="85" t="s">
        <v>141</v>
      </c>
      <c r="JRR40" s="116"/>
      <c r="JRS40" s="116"/>
      <c r="JRT40" s="116"/>
      <c r="JRU40" s="85" t="s">
        <v>141</v>
      </c>
      <c r="JRV40" s="116"/>
      <c r="JRW40" s="116"/>
      <c r="JRX40" s="116"/>
      <c r="JRY40" s="85" t="s">
        <v>141</v>
      </c>
      <c r="JRZ40" s="116"/>
      <c r="JSA40" s="116"/>
      <c r="JSB40" s="116"/>
      <c r="JSC40" s="85" t="s">
        <v>141</v>
      </c>
      <c r="JSD40" s="116"/>
      <c r="JSE40" s="116"/>
      <c r="JSF40" s="116"/>
      <c r="JSG40" s="85" t="s">
        <v>141</v>
      </c>
      <c r="JSH40" s="116"/>
      <c r="JSI40" s="116"/>
      <c r="JSJ40" s="116"/>
      <c r="JSK40" s="85" t="s">
        <v>141</v>
      </c>
      <c r="JSL40" s="116"/>
      <c r="JSM40" s="116"/>
      <c r="JSN40" s="116"/>
      <c r="JSO40" s="85" t="s">
        <v>141</v>
      </c>
      <c r="JSP40" s="116"/>
      <c r="JSQ40" s="116"/>
      <c r="JSR40" s="116"/>
      <c r="JSS40" s="85" t="s">
        <v>141</v>
      </c>
      <c r="JST40" s="116"/>
      <c r="JSU40" s="116"/>
      <c r="JSV40" s="116"/>
      <c r="JSW40" s="85" t="s">
        <v>141</v>
      </c>
      <c r="JSX40" s="116"/>
      <c r="JSY40" s="116"/>
      <c r="JSZ40" s="116"/>
      <c r="JTA40" s="85" t="s">
        <v>141</v>
      </c>
      <c r="JTB40" s="116"/>
      <c r="JTC40" s="116"/>
      <c r="JTD40" s="116"/>
      <c r="JTE40" s="85" t="s">
        <v>141</v>
      </c>
      <c r="JTF40" s="116"/>
      <c r="JTG40" s="116"/>
      <c r="JTH40" s="116"/>
      <c r="JTI40" s="85" t="s">
        <v>141</v>
      </c>
      <c r="JTJ40" s="116"/>
      <c r="JTK40" s="116"/>
      <c r="JTL40" s="116"/>
      <c r="JTM40" s="85" t="s">
        <v>141</v>
      </c>
      <c r="JTN40" s="116"/>
      <c r="JTO40" s="116"/>
      <c r="JTP40" s="116"/>
      <c r="JTQ40" s="85" t="s">
        <v>141</v>
      </c>
      <c r="JTR40" s="116"/>
      <c r="JTS40" s="116"/>
      <c r="JTT40" s="116"/>
      <c r="JTU40" s="85" t="s">
        <v>141</v>
      </c>
      <c r="JTV40" s="116"/>
      <c r="JTW40" s="116"/>
      <c r="JTX40" s="116"/>
      <c r="JTY40" s="85" t="s">
        <v>141</v>
      </c>
      <c r="JTZ40" s="116"/>
      <c r="JUA40" s="116"/>
      <c r="JUB40" s="116"/>
      <c r="JUC40" s="85" t="s">
        <v>141</v>
      </c>
      <c r="JUD40" s="116"/>
      <c r="JUE40" s="116"/>
      <c r="JUF40" s="116"/>
      <c r="JUG40" s="85" t="s">
        <v>141</v>
      </c>
      <c r="JUH40" s="116"/>
      <c r="JUI40" s="116"/>
      <c r="JUJ40" s="116"/>
      <c r="JUK40" s="85" t="s">
        <v>141</v>
      </c>
      <c r="JUL40" s="116"/>
      <c r="JUM40" s="116"/>
      <c r="JUN40" s="116"/>
      <c r="JUO40" s="85" t="s">
        <v>141</v>
      </c>
      <c r="JUP40" s="116"/>
      <c r="JUQ40" s="116"/>
      <c r="JUR40" s="116"/>
      <c r="JUS40" s="85" t="s">
        <v>141</v>
      </c>
      <c r="JUT40" s="116"/>
      <c r="JUU40" s="116"/>
      <c r="JUV40" s="116"/>
      <c r="JUW40" s="85" t="s">
        <v>141</v>
      </c>
      <c r="JUX40" s="116"/>
      <c r="JUY40" s="116"/>
      <c r="JUZ40" s="116"/>
      <c r="JVA40" s="85" t="s">
        <v>141</v>
      </c>
      <c r="JVB40" s="116"/>
      <c r="JVC40" s="116"/>
      <c r="JVD40" s="116"/>
      <c r="JVE40" s="85" t="s">
        <v>141</v>
      </c>
      <c r="JVF40" s="116"/>
      <c r="JVG40" s="116"/>
      <c r="JVH40" s="116"/>
      <c r="JVI40" s="85" t="s">
        <v>141</v>
      </c>
      <c r="JVJ40" s="116"/>
      <c r="JVK40" s="116"/>
      <c r="JVL40" s="116"/>
      <c r="JVM40" s="85" t="s">
        <v>141</v>
      </c>
      <c r="JVN40" s="116"/>
      <c r="JVO40" s="116"/>
      <c r="JVP40" s="116"/>
      <c r="JVQ40" s="85" t="s">
        <v>141</v>
      </c>
      <c r="JVR40" s="116"/>
      <c r="JVS40" s="116"/>
      <c r="JVT40" s="116"/>
      <c r="JVU40" s="85" t="s">
        <v>141</v>
      </c>
      <c r="JVV40" s="116"/>
      <c r="JVW40" s="116"/>
      <c r="JVX40" s="116"/>
      <c r="JVY40" s="85" t="s">
        <v>141</v>
      </c>
      <c r="JVZ40" s="116"/>
      <c r="JWA40" s="116"/>
      <c r="JWB40" s="116"/>
      <c r="JWC40" s="85" t="s">
        <v>141</v>
      </c>
      <c r="JWD40" s="116"/>
      <c r="JWE40" s="116"/>
      <c r="JWF40" s="116"/>
      <c r="JWG40" s="85" t="s">
        <v>141</v>
      </c>
      <c r="JWH40" s="116"/>
      <c r="JWI40" s="116"/>
      <c r="JWJ40" s="116"/>
      <c r="JWK40" s="85" t="s">
        <v>141</v>
      </c>
      <c r="JWL40" s="116"/>
      <c r="JWM40" s="116"/>
      <c r="JWN40" s="116"/>
      <c r="JWO40" s="85" t="s">
        <v>141</v>
      </c>
      <c r="JWP40" s="116"/>
      <c r="JWQ40" s="116"/>
      <c r="JWR40" s="116"/>
      <c r="JWS40" s="85" t="s">
        <v>141</v>
      </c>
      <c r="JWT40" s="116"/>
      <c r="JWU40" s="116"/>
      <c r="JWV40" s="116"/>
      <c r="JWW40" s="85" t="s">
        <v>141</v>
      </c>
      <c r="JWX40" s="116"/>
      <c r="JWY40" s="116"/>
      <c r="JWZ40" s="116"/>
      <c r="JXA40" s="85" t="s">
        <v>141</v>
      </c>
      <c r="JXB40" s="116"/>
      <c r="JXC40" s="116"/>
      <c r="JXD40" s="116"/>
      <c r="JXE40" s="85" t="s">
        <v>141</v>
      </c>
      <c r="JXF40" s="116"/>
      <c r="JXG40" s="116"/>
      <c r="JXH40" s="116"/>
      <c r="JXI40" s="85" t="s">
        <v>141</v>
      </c>
      <c r="JXJ40" s="116"/>
      <c r="JXK40" s="116"/>
      <c r="JXL40" s="116"/>
      <c r="JXM40" s="85" t="s">
        <v>141</v>
      </c>
      <c r="JXN40" s="116"/>
      <c r="JXO40" s="116"/>
      <c r="JXP40" s="116"/>
      <c r="JXQ40" s="85" t="s">
        <v>141</v>
      </c>
      <c r="JXR40" s="116"/>
      <c r="JXS40" s="116"/>
      <c r="JXT40" s="116"/>
      <c r="JXU40" s="85" t="s">
        <v>141</v>
      </c>
      <c r="JXV40" s="116"/>
      <c r="JXW40" s="116"/>
      <c r="JXX40" s="116"/>
      <c r="JXY40" s="85" t="s">
        <v>141</v>
      </c>
      <c r="JXZ40" s="116"/>
      <c r="JYA40" s="116"/>
      <c r="JYB40" s="116"/>
      <c r="JYC40" s="85" t="s">
        <v>141</v>
      </c>
      <c r="JYD40" s="116"/>
      <c r="JYE40" s="116"/>
      <c r="JYF40" s="116"/>
      <c r="JYG40" s="85" t="s">
        <v>141</v>
      </c>
      <c r="JYH40" s="116"/>
      <c r="JYI40" s="116"/>
      <c r="JYJ40" s="116"/>
      <c r="JYK40" s="85" t="s">
        <v>141</v>
      </c>
      <c r="JYL40" s="116"/>
      <c r="JYM40" s="116"/>
      <c r="JYN40" s="116"/>
      <c r="JYO40" s="85" t="s">
        <v>141</v>
      </c>
      <c r="JYP40" s="116"/>
      <c r="JYQ40" s="116"/>
      <c r="JYR40" s="116"/>
      <c r="JYS40" s="85" t="s">
        <v>141</v>
      </c>
      <c r="JYT40" s="116"/>
      <c r="JYU40" s="116"/>
      <c r="JYV40" s="116"/>
      <c r="JYW40" s="85" t="s">
        <v>141</v>
      </c>
      <c r="JYX40" s="116"/>
      <c r="JYY40" s="116"/>
      <c r="JYZ40" s="116"/>
      <c r="JZA40" s="85" t="s">
        <v>141</v>
      </c>
      <c r="JZB40" s="116"/>
      <c r="JZC40" s="116"/>
      <c r="JZD40" s="116"/>
      <c r="JZE40" s="85" t="s">
        <v>141</v>
      </c>
      <c r="JZF40" s="116"/>
      <c r="JZG40" s="116"/>
      <c r="JZH40" s="116"/>
      <c r="JZI40" s="85" t="s">
        <v>141</v>
      </c>
      <c r="JZJ40" s="116"/>
      <c r="JZK40" s="116"/>
      <c r="JZL40" s="116"/>
      <c r="JZM40" s="85" t="s">
        <v>141</v>
      </c>
      <c r="JZN40" s="116"/>
      <c r="JZO40" s="116"/>
      <c r="JZP40" s="116"/>
      <c r="JZQ40" s="85" t="s">
        <v>141</v>
      </c>
      <c r="JZR40" s="116"/>
      <c r="JZS40" s="116"/>
      <c r="JZT40" s="116"/>
      <c r="JZU40" s="85" t="s">
        <v>141</v>
      </c>
      <c r="JZV40" s="116"/>
      <c r="JZW40" s="116"/>
      <c r="JZX40" s="116"/>
      <c r="JZY40" s="85" t="s">
        <v>141</v>
      </c>
      <c r="JZZ40" s="116"/>
      <c r="KAA40" s="116"/>
      <c r="KAB40" s="116"/>
      <c r="KAC40" s="85" t="s">
        <v>141</v>
      </c>
      <c r="KAD40" s="116"/>
      <c r="KAE40" s="116"/>
      <c r="KAF40" s="116"/>
      <c r="KAG40" s="85" t="s">
        <v>141</v>
      </c>
      <c r="KAH40" s="116"/>
      <c r="KAI40" s="116"/>
      <c r="KAJ40" s="116"/>
      <c r="KAK40" s="85" t="s">
        <v>141</v>
      </c>
      <c r="KAL40" s="116"/>
      <c r="KAM40" s="116"/>
      <c r="KAN40" s="116"/>
      <c r="KAO40" s="85" t="s">
        <v>141</v>
      </c>
      <c r="KAP40" s="116"/>
      <c r="KAQ40" s="116"/>
      <c r="KAR40" s="116"/>
      <c r="KAS40" s="85" t="s">
        <v>141</v>
      </c>
      <c r="KAT40" s="116"/>
      <c r="KAU40" s="116"/>
      <c r="KAV40" s="116"/>
      <c r="KAW40" s="85" t="s">
        <v>141</v>
      </c>
      <c r="KAX40" s="116"/>
      <c r="KAY40" s="116"/>
      <c r="KAZ40" s="116"/>
      <c r="KBA40" s="85" t="s">
        <v>141</v>
      </c>
      <c r="KBB40" s="116"/>
      <c r="KBC40" s="116"/>
      <c r="KBD40" s="116"/>
      <c r="KBE40" s="85" t="s">
        <v>141</v>
      </c>
      <c r="KBF40" s="116"/>
      <c r="KBG40" s="116"/>
      <c r="KBH40" s="116"/>
      <c r="KBI40" s="85" t="s">
        <v>141</v>
      </c>
      <c r="KBJ40" s="116"/>
      <c r="KBK40" s="116"/>
      <c r="KBL40" s="116"/>
      <c r="KBM40" s="85" t="s">
        <v>141</v>
      </c>
      <c r="KBN40" s="116"/>
      <c r="KBO40" s="116"/>
      <c r="KBP40" s="116"/>
      <c r="KBQ40" s="85" t="s">
        <v>141</v>
      </c>
      <c r="KBR40" s="116"/>
      <c r="KBS40" s="116"/>
      <c r="KBT40" s="116"/>
      <c r="KBU40" s="85" t="s">
        <v>141</v>
      </c>
      <c r="KBV40" s="116"/>
      <c r="KBW40" s="116"/>
      <c r="KBX40" s="116"/>
      <c r="KBY40" s="85" t="s">
        <v>141</v>
      </c>
      <c r="KBZ40" s="116"/>
      <c r="KCA40" s="116"/>
      <c r="KCB40" s="116"/>
      <c r="KCC40" s="85" t="s">
        <v>141</v>
      </c>
      <c r="KCD40" s="116"/>
      <c r="KCE40" s="116"/>
      <c r="KCF40" s="116"/>
      <c r="KCG40" s="85" t="s">
        <v>141</v>
      </c>
      <c r="KCH40" s="116"/>
      <c r="KCI40" s="116"/>
      <c r="KCJ40" s="116"/>
      <c r="KCK40" s="85" t="s">
        <v>141</v>
      </c>
      <c r="KCL40" s="116"/>
      <c r="KCM40" s="116"/>
      <c r="KCN40" s="116"/>
      <c r="KCO40" s="85" t="s">
        <v>141</v>
      </c>
      <c r="KCP40" s="116"/>
      <c r="KCQ40" s="116"/>
      <c r="KCR40" s="116"/>
      <c r="KCS40" s="85" t="s">
        <v>141</v>
      </c>
      <c r="KCT40" s="116"/>
      <c r="KCU40" s="116"/>
      <c r="KCV40" s="116"/>
      <c r="KCW40" s="85" t="s">
        <v>141</v>
      </c>
      <c r="KCX40" s="116"/>
      <c r="KCY40" s="116"/>
      <c r="KCZ40" s="116"/>
      <c r="KDA40" s="85" t="s">
        <v>141</v>
      </c>
      <c r="KDB40" s="116"/>
      <c r="KDC40" s="116"/>
      <c r="KDD40" s="116"/>
      <c r="KDE40" s="85" t="s">
        <v>141</v>
      </c>
      <c r="KDF40" s="116"/>
      <c r="KDG40" s="116"/>
      <c r="KDH40" s="116"/>
      <c r="KDI40" s="85" t="s">
        <v>141</v>
      </c>
      <c r="KDJ40" s="116"/>
      <c r="KDK40" s="116"/>
      <c r="KDL40" s="116"/>
      <c r="KDM40" s="85" t="s">
        <v>141</v>
      </c>
      <c r="KDN40" s="116"/>
      <c r="KDO40" s="116"/>
      <c r="KDP40" s="116"/>
      <c r="KDQ40" s="85" t="s">
        <v>141</v>
      </c>
      <c r="KDR40" s="116"/>
      <c r="KDS40" s="116"/>
      <c r="KDT40" s="116"/>
      <c r="KDU40" s="85" t="s">
        <v>141</v>
      </c>
      <c r="KDV40" s="116"/>
      <c r="KDW40" s="116"/>
      <c r="KDX40" s="116"/>
      <c r="KDY40" s="85" t="s">
        <v>141</v>
      </c>
      <c r="KDZ40" s="116"/>
      <c r="KEA40" s="116"/>
      <c r="KEB40" s="116"/>
      <c r="KEC40" s="85" t="s">
        <v>141</v>
      </c>
      <c r="KED40" s="116"/>
      <c r="KEE40" s="116"/>
      <c r="KEF40" s="116"/>
      <c r="KEG40" s="85" t="s">
        <v>141</v>
      </c>
      <c r="KEH40" s="116"/>
      <c r="KEI40" s="116"/>
      <c r="KEJ40" s="116"/>
      <c r="KEK40" s="85" t="s">
        <v>141</v>
      </c>
      <c r="KEL40" s="116"/>
      <c r="KEM40" s="116"/>
      <c r="KEN40" s="116"/>
      <c r="KEO40" s="85" t="s">
        <v>141</v>
      </c>
      <c r="KEP40" s="116"/>
      <c r="KEQ40" s="116"/>
      <c r="KER40" s="116"/>
      <c r="KES40" s="85" t="s">
        <v>141</v>
      </c>
      <c r="KET40" s="116"/>
      <c r="KEU40" s="116"/>
      <c r="KEV40" s="116"/>
      <c r="KEW40" s="85" t="s">
        <v>141</v>
      </c>
      <c r="KEX40" s="116"/>
      <c r="KEY40" s="116"/>
      <c r="KEZ40" s="116"/>
      <c r="KFA40" s="85" t="s">
        <v>141</v>
      </c>
      <c r="KFB40" s="116"/>
      <c r="KFC40" s="116"/>
      <c r="KFD40" s="116"/>
      <c r="KFE40" s="85" t="s">
        <v>141</v>
      </c>
      <c r="KFF40" s="116"/>
      <c r="KFG40" s="116"/>
      <c r="KFH40" s="116"/>
      <c r="KFI40" s="85" t="s">
        <v>141</v>
      </c>
      <c r="KFJ40" s="116"/>
      <c r="KFK40" s="116"/>
      <c r="KFL40" s="116"/>
      <c r="KFM40" s="85" t="s">
        <v>141</v>
      </c>
      <c r="KFN40" s="116"/>
      <c r="KFO40" s="116"/>
      <c r="KFP40" s="116"/>
      <c r="KFQ40" s="85" t="s">
        <v>141</v>
      </c>
      <c r="KFR40" s="116"/>
      <c r="KFS40" s="116"/>
      <c r="KFT40" s="116"/>
      <c r="KFU40" s="85" t="s">
        <v>141</v>
      </c>
      <c r="KFV40" s="116"/>
      <c r="KFW40" s="116"/>
      <c r="KFX40" s="116"/>
      <c r="KFY40" s="85" t="s">
        <v>141</v>
      </c>
      <c r="KFZ40" s="116"/>
      <c r="KGA40" s="116"/>
      <c r="KGB40" s="116"/>
      <c r="KGC40" s="85" t="s">
        <v>141</v>
      </c>
      <c r="KGD40" s="116"/>
      <c r="KGE40" s="116"/>
      <c r="KGF40" s="116"/>
      <c r="KGG40" s="85" t="s">
        <v>141</v>
      </c>
      <c r="KGH40" s="116"/>
      <c r="KGI40" s="116"/>
      <c r="KGJ40" s="116"/>
      <c r="KGK40" s="85" t="s">
        <v>141</v>
      </c>
      <c r="KGL40" s="116"/>
      <c r="KGM40" s="116"/>
      <c r="KGN40" s="116"/>
      <c r="KGO40" s="85" t="s">
        <v>141</v>
      </c>
      <c r="KGP40" s="116"/>
      <c r="KGQ40" s="116"/>
      <c r="KGR40" s="116"/>
      <c r="KGS40" s="85" t="s">
        <v>141</v>
      </c>
      <c r="KGT40" s="116"/>
      <c r="KGU40" s="116"/>
      <c r="KGV40" s="116"/>
      <c r="KGW40" s="85" t="s">
        <v>141</v>
      </c>
      <c r="KGX40" s="116"/>
      <c r="KGY40" s="116"/>
      <c r="KGZ40" s="116"/>
      <c r="KHA40" s="85" t="s">
        <v>141</v>
      </c>
      <c r="KHB40" s="116"/>
      <c r="KHC40" s="116"/>
      <c r="KHD40" s="116"/>
      <c r="KHE40" s="85" t="s">
        <v>141</v>
      </c>
      <c r="KHF40" s="116"/>
      <c r="KHG40" s="116"/>
      <c r="KHH40" s="116"/>
      <c r="KHI40" s="85" t="s">
        <v>141</v>
      </c>
      <c r="KHJ40" s="116"/>
      <c r="KHK40" s="116"/>
      <c r="KHL40" s="116"/>
      <c r="KHM40" s="85" t="s">
        <v>141</v>
      </c>
      <c r="KHN40" s="116"/>
      <c r="KHO40" s="116"/>
      <c r="KHP40" s="116"/>
      <c r="KHQ40" s="85" t="s">
        <v>141</v>
      </c>
      <c r="KHR40" s="116"/>
      <c r="KHS40" s="116"/>
      <c r="KHT40" s="116"/>
      <c r="KHU40" s="85" t="s">
        <v>141</v>
      </c>
      <c r="KHV40" s="116"/>
      <c r="KHW40" s="116"/>
      <c r="KHX40" s="116"/>
      <c r="KHY40" s="85" t="s">
        <v>141</v>
      </c>
      <c r="KHZ40" s="116"/>
      <c r="KIA40" s="116"/>
      <c r="KIB40" s="116"/>
      <c r="KIC40" s="85" t="s">
        <v>141</v>
      </c>
      <c r="KID40" s="116"/>
      <c r="KIE40" s="116"/>
      <c r="KIF40" s="116"/>
      <c r="KIG40" s="85" t="s">
        <v>141</v>
      </c>
      <c r="KIH40" s="116"/>
      <c r="KII40" s="116"/>
      <c r="KIJ40" s="116"/>
      <c r="KIK40" s="85" t="s">
        <v>141</v>
      </c>
      <c r="KIL40" s="116"/>
      <c r="KIM40" s="116"/>
      <c r="KIN40" s="116"/>
      <c r="KIO40" s="85" t="s">
        <v>141</v>
      </c>
      <c r="KIP40" s="116"/>
      <c r="KIQ40" s="116"/>
      <c r="KIR40" s="116"/>
      <c r="KIS40" s="85" t="s">
        <v>141</v>
      </c>
      <c r="KIT40" s="116"/>
      <c r="KIU40" s="116"/>
      <c r="KIV40" s="116"/>
      <c r="KIW40" s="85" t="s">
        <v>141</v>
      </c>
      <c r="KIX40" s="116"/>
      <c r="KIY40" s="116"/>
      <c r="KIZ40" s="116"/>
      <c r="KJA40" s="85" t="s">
        <v>141</v>
      </c>
      <c r="KJB40" s="116"/>
      <c r="KJC40" s="116"/>
      <c r="KJD40" s="116"/>
      <c r="KJE40" s="85" t="s">
        <v>141</v>
      </c>
      <c r="KJF40" s="116"/>
      <c r="KJG40" s="116"/>
      <c r="KJH40" s="116"/>
      <c r="KJI40" s="85" t="s">
        <v>141</v>
      </c>
      <c r="KJJ40" s="116"/>
      <c r="KJK40" s="116"/>
      <c r="KJL40" s="116"/>
      <c r="KJM40" s="85" t="s">
        <v>141</v>
      </c>
      <c r="KJN40" s="116"/>
      <c r="KJO40" s="116"/>
      <c r="KJP40" s="116"/>
      <c r="KJQ40" s="85" t="s">
        <v>141</v>
      </c>
      <c r="KJR40" s="116"/>
      <c r="KJS40" s="116"/>
      <c r="KJT40" s="116"/>
      <c r="KJU40" s="85" t="s">
        <v>141</v>
      </c>
      <c r="KJV40" s="116"/>
      <c r="KJW40" s="116"/>
      <c r="KJX40" s="116"/>
      <c r="KJY40" s="85" t="s">
        <v>141</v>
      </c>
      <c r="KJZ40" s="116"/>
      <c r="KKA40" s="116"/>
      <c r="KKB40" s="116"/>
      <c r="KKC40" s="85" t="s">
        <v>141</v>
      </c>
      <c r="KKD40" s="116"/>
      <c r="KKE40" s="116"/>
      <c r="KKF40" s="116"/>
      <c r="KKG40" s="85" t="s">
        <v>141</v>
      </c>
      <c r="KKH40" s="116"/>
      <c r="KKI40" s="116"/>
      <c r="KKJ40" s="116"/>
      <c r="KKK40" s="85" t="s">
        <v>141</v>
      </c>
      <c r="KKL40" s="116"/>
      <c r="KKM40" s="116"/>
      <c r="KKN40" s="116"/>
      <c r="KKO40" s="85" t="s">
        <v>141</v>
      </c>
      <c r="KKP40" s="116"/>
      <c r="KKQ40" s="116"/>
      <c r="KKR40" s="116"/>
      <c r="KKS40" s="85" t="s">
        <v>141</v>
      </c>
      <c r="KKT40" s="116"/>
      <c r="KKU40" s="116"/>
      <c r="KKV40" s="116"/>
      <c r="KKW40" s="85" t="s">
        <v>141</v>
      </c>
      <c r="KKX40" s="116"/>
      <c r="KKY40" s="116"/>
      <c r="KKZ40" s="116"/>
      <c r="KLA40" s="85" t="s">
        <v>141</v>
      </c>
      <c r="KLB40" s="116"/>
      <c r="KLC40" s="116"/>
      <c r="KLD40" s="116"/>
      <c r="KLE40" s="85" t="s">
        <v>141</v>
      </c>
      <c r="KLF40" s="116"/>
      <c r="KLG40" s="116"/>
      <c r="KLH40" s="116"/>
      <c r="KLI40" s="85" t="s">
        <v>141</v>
      </c>
      <c r="KLJ40" s="116"/>
      <c r="KLK40" s="116"/>
      <c r="KLL40" s="116"/>
      <c r="KLM40" s="85" t="s">
        <v>141</v>
      </c>
      <c r="KLN40" s="116"/>
      <c r="KLO40" s="116"/>
      <c r="KLP40" s="116"/>
      <c r="KLQ40" s="85" t="s">
        <v>141</v>
      </c>
      <c r="KLR40" s="116"/>
      <c r="KLS40" s="116"/>
      <c r="KLT40" s="116"/>
      <c r="KLU40" s="85" t="s">
        <v>141</v>
      </c>
      <c r="KLV40" s="116"/>
      <c r="KLW40" s="116"/>
      <c r="KLX40" s="116"/>
      <c r="KLY40" s="85" t="s">
        <v>141</v>
      </c>
      <c r="KLZ40" s="116"/>
      <c r="KMA40" s="116"/>
      <c r="KMB40" s="116"/>
      <c r="KMC40" s="85" t="s">
        <v>141</v>
      </c>
      <c r="KMD40" s="116"/>
      <c r="KME40" s="116"/>
      <c r="KMF40" s="116"/>
      <c r="KMG40" s="85" t="s">
        <v>141</v>
      </c>
      <c r="KMH40" s="116"/>
      <c r="KMI40" s="116"/>
      <c r="KMJ40" s="116"/>
      <c r="KMK40" s="85" t="s">
        <v>141</v>
      </c>
      <c r="KML40" s="116"/>
      <c r="KMM40" s="116"/>
      <c r="KMN40" s="116"/>
      <c r="KMO40" s="85" t="s">
        <v>141</v>
      </c>
      <c r="KMP40" s="116"/>
      <c r="KMQ40" s="116"/>
      <c r="KMR40" s="116"/>
      <c r="KMS40" s="85" t="s">
        <v>141</v>
      </c>
      <c r="KMT40" s="116"/>
      <c r="KMU40" s="116"/>
      <c r="KMV40" s="116"/>
      <c r="KMW40" s="85" t="s">
        <v>141</v>
      </c>
      <c r="KMX40" s="116"/>
      <c r="KMY40" s="116"/>
      <c r="KMZ40" s="116"/>
      <c r="KNA40" s="85" t="s">
        <v>141</v>
      </c>
      <c r="KNB40" s="116"/>
      <c r="KNC40" s="116"/>
      <c r="KND40" s="116"/>
      <c r="KNE40" s="85" t="s">
        <v>141</v>
      </c>
      <c r="KNF40" s="116"/>
      <c r="KNG40" s="116"/>
      <c r="KNH40" s="116"/>
      <c r="KNI40" s="85" t="s">
        <v>141</v>
      </c>
      <c r="KNJ40" s="116"/>
      <c r="KNK40" s="116"/>
      <c r="KNL40" s="116"/>
      <c r="KNM40" s="85" t="s">
        <v>141</v>
      </c>
      <c r="KNN40" s="116"/>
      <c r="KNO40" s="116"/>
      <c r="KNP40" s="116"/>
      <c r="KNQ40" s="85" t="s">
        <v>141</v>
      </c>
      <c r="KNR40" s="116"/>
      <c r="KNS40" s="116"/>
      <c r="KNT40" s="116"/>
      <c r="KNU40" s="85" t="s">
        <v>141</v>
      </c>
      <c r="KNV40" s="116"/>
      <c r="KNW40" s="116"/>
      <c r="KNX40" s="116"/>
      <c r="KNY40" s="85" t="s">
        <v>141</v>
      </c>
      <c r="KNZ40" s="116"/>
      <c r="KOA40" s="116"/>
      <c r="KOB40" s="116"/>
      <c r="KOC40" s="85" t="s">
        <v>141</v>
      </c>
      <c r="KOD40" s="116"/>
      <c r="KOE40" s="116"/>
      <c r="KOF40" s="116"/>
      <c r="KOG40" s="85" t="s">
        <v>141</v>
      </c>
      <c r="KOH40" s="116"/>
      <c r="KOI40" s="116"/>
      <c r="KOJ40" s="116"/>
      <c r="KOK40" s="85" t="s">
        <v>141</v>
      </c>
      <c r="KOL40" s="116"/>
      <c r="KOM40" s="116"/>
      <c r="KON40" s="116"/>
      <c r="KOO40" s="85" t="s">
        <v>141</v>
      </c>
      <c r="KOP40" s="116"/>
      <c r="KOQ40" s="116"/>
      <c r="KOR40" s="116"/>
      <c r="KOS40" s="85" t="s">
        <v>141</v>
      </c>
      <c r="KOT40" s="116"/>
      <c r="KOU40" s="116"/>
      <c r="KOV40" s="116"/>
      <c r="KOW40" s="85" t="s">
        <v>141</v>
      </c>
      <c r="KOX40" s="116"/>
      <c r="KOY40" s="116"/>
      <c r="KOZ40" s="116"/>
      <c r="KPA40" s="85" t="s">
        <v>141</v>
      </c>
      <c r="KPB40" s="116"/>
      <c r="KPC40" s="116"/>
      <c r="KPD40" s="116"/>
      <c r="KPE40" s="85" t="s">
        <v>141</v>
      </c>
      <c r="KPF40" s="116"/>
      <c r="KPG40" s="116"/>
      <c r="KPH40" s="116"/>
      <c r="KPI40" s="85" t="s">
        <v>141</v>
      </c>
      <c r="KPJ40" s="116"/>
      <c r="KPK40" s="116"/>
      <c r="KPL40" s="116"/>
      <c r="KPM40" s="85" t="s">
        <v>141</v>
      </c>
      <c r="KPN40" s="116"/>
      <c r="KPO40" s="116"/>
      <c r="KPP40" s="116"/>
      <c r="KPQ40" s="85" t="s">
        <v>141</v>
      </c>
      <c r="KPR40" s="116"/>
      <c r="KPS40" s="116"/>
      <c r="KPT40" s="116"/>
      <c r="KPU40" s="85" t="s">
        <v>141</v>
      </c>
      <c r="KPV40" s="116"/>
      <c r="KPW40" s="116"/>
      <c r="KPX40" s="116"/>
      <c r="KPY40" s="85" t="s">
        <v>141</v>
      </c>
      <c r="KPZ40" s="116"/>
      <c r="KQA40" s="116"/>
      <c r="KQB40" s="116"/>
      <c r="KQC40" s="85" t="s">
        <v>141</v>
      </c>
      <c r="KQD40" s="116"/>
      <c r="KQE40" s="116"/>
      <c r="KQF40" s="116"/>
      <c r="KQG40" s="85" t="s">
        <v>141</v>
      </c>
      <c r="KQH40" s="116"/>
      <c r="KQI40" s="116"/>
      <c r="KQJ40" s="116"/>
      <c r="KQK40" s="85" t="s">
        <v>141</v>
      </c>
      <c r="KQL40" s="116"/>
      <c r="KQM40" s="116"/>
      <c r="KQN40" s="116"/>
      <c r="KQO40" s="85" t="s">
        <v>141</v>
      </c>
      <c r="KQP40" s="116"/>
      <c r="KQQ40" s="116"/>
      <c r="KQR40" s="116"/>
      <c r="KQS40" s="85" t="s">
        <v>141</v>
      </c>
      <c r="KQT40" s="116"/>
      <c r="KQU40" s="116"/>
      <c r="KQV40" s="116"/>
      <c r="KQW40" s="85" t="s">
        <v>141</v>
      </c>
      <c r="KQX40" s="116"/>
      <c r="KQY40" s="116"/>
      <c r="KQZ40" s="116"/>
      <c r="KRA40" s="85" t="s">
        <v>141</v>
      </c>
      <c r="KRB40" s="116"/>
      <c r="KRC40" s="116"/>
      <c r="KRD40" s="116"/>
      <c r="KRE40" s="85" t="s">
        <v>141</v>
      </c>
      <c r="KRF40" s="116"/>
      <c r="KRG40" s="116"/>
      <c r="KRH40" s="116"/>
      <c r="KRI40" s="85" t="s">
        <v>141</v>
      </c>
      <c r="KRJ40" s="116"/>
      <c r="KRK40" s="116"/>
      <c r="KRL40" s="116"/>
      <c r="KRM40" s="85" t="s">
        <v>141</v>
      </c>
      <c r="KRN40" s="116"/>
      <c r="KRO40" s="116"/>
      <c r="KRP40" s="116"/>
      <c r="KRQ40" s="85" t="s">
        <v>141</v>
      </c>
      <c r="KRR40" s="116"/>
      <c r="KRS40" s="116"/>
      <c r="KRT40" s="116"/>
      <c r="KRU40" s="85" t="s">
        <v>141</v>
      </c>
      <c r="KRV40" s="116"/>
      <c r="KRW40" s="116"/>
      <c r="KRX40" s="116"/>
      <c r="KRY40" s="85" t="s">
        <v>141</v>
      </c>
      <c r="KRZ40" s="116"/>
      <c r="KSA40" s="116"/>
      <c r="KSB40" s="116"/>
      <c r="KSC40" s="85" t="s">
        <v>141</v>
      </c>
      <c r="KSD40" s="116"/>
      <c r="KSE40" s="116"/>
      <c r="KSF40" s="116"/>
      <c r="KSG40" s="85" t="s">
        <v>141</v>
      </c>
      <c r="KSH40" s="116"/>
      <c r="KSI40" s="116"/>
      <c r="KSJ40" s="116"/>
      <c r="KSK40" s="85" t="s">
        <v>141</v>
      </c>
      <c r="KSL40" s="116"/>
      <c r="KSM40" s="116"/>
      <c r="KSN40" s="116"/>
      <c r="KSO40" s="85" t="s">
        <v>141</v>
      </c>
      <c r="KSP40" s="116"/>
      <c r="KSQ40" s="116"/>
      <c r="KSR40" s="116"/>
      <c r="KSS40" s="85" t="s">
        <v>141</v>
      </c>
      <c r="KST40" s="116"/>
      <c r="KSU40" s="116"/>
      <c r="KSV40" s="116"/>
      <c r="KSW40" s="85" t="s">
        <v>141</v>
      </c>
      <c r="KSX40" s="116"/>
      <c r="KSY40" s="116"/>
      <c r="KSZ40" s="116"/>
      <c r="KTA40" s="85" t="s">
        <v>141</v>
      </c>
      <c r="KTB40" s="116"/>
      <c r="KTC40" s="116"/>
      <c r="KTD40" s="116"/>
      <c r="KTE40" s="85" t="s">
        <v>141</v>
      </c>
      <c r="KTF40" s="116"/>
      <c r="KTG40" s="116"/>
      <c r="KTH40" s="116"/>
      <c r="KTI40" s="85" t="s">
        <v>141</v>
      </c>
      <c r="KTJ40" s="116"/>
      <c r="KTK40" s="116"/>
      <c r="KTL40" s="116"/>
      <c r="KTM40" s="85" t="s">
        <v>141</v>
      </c>
      <c r="KTN40" s="116"/>
      <c r="KTO40" s="116"/>
      <c r="KTP40" s="116"/>
      <c r="KTQ40" s="85" t="s">
        <v>141</v>
      </c>
      <c r="KTR40" s="116"/>
      <c r="KTS40" s="116"/>
      <c r="KTT40" s="116"/>
      <c r="KTU40" s="85" t="s">
        <v>141</v>
      </c>
      <c r="KTV40" s="116"/>
      <c r="KTW40" s="116"/>
      <c r="KTX40" s="116"/>
      <c r="KTY40" s="85" t="s">
        <v>141</v>
      </c>
      <c r="KTZ40" s="116"/>
      <c r="KUA40" s="116"/>
      <c r="KUB40" s="116"/>
      <c r="KUC40" s="85" t="s">
        <v>141</v>
      </c>
      <c r="KUD40" s="116"/>
      <c r="KUE40" s="116"/>
      <c r="KUF40" s="116"/>
      <c r="KUG40" s="85" t="s">
        <v>141</v>
      </c>
      <c r="KUH40" s="116"/>
      <c r="KUI40" s="116"/>
      <c r="KUJ40" s="116"/>
      <c r="KUK40" s="85" t="s">
        <v>141</v>
      </c>
      <c r="KUL40" s="116"/>
      <c r="KUM40" s="116"/>
      <c r="KUN40" s="116"/>
      <c r="KUO40" s="85" t="s">
        <v>141</v>
      </c>
      <c r="KUP40" s="116"/>
      <c r="KUQ40" s="116"/>
      <c r="KUR40" s="116"/>
      <c r="KUS40" s="85" t="s">
        <v>141</v>
      </c>
      <c r="KUT40" s="116"/>
      <c r="KUU40" s="116"/>
      <c r="KUV40" s="116"/>
      <c r="KUW40" s="85" t="s">
        <v>141</v>
      </c>
      <c r="KUX40" s="116"/>
      <c r="KUY40" s="116"/>
      <c r="KUZ40" s="116"/>
      <c r="KVA40" s="85" t="s">
        <v>141</v>
      </c>
      <c r="KVB40" s="116"/>
      <c r="KVC40" s="116"/>
      <c r="KVD40" s="116"/>
      <c r="KVE40" s="85" t="s">
        <v>141</v>
      </c>
      <c r="KVF40" s="116"/>
      <c r="KVG40" s="116"/>
      <c r="KVH40" s="116"/>
      <c r="KVI40" s="85" t="s">
        <v>141</v>
      </c>
      <c r="KVJ40" s="116"/>
      <c r="KVK40" s="116"/>
      <c r="KVL40" s="116"/>
      <c r="KVM40" s="85" t="s">
        <v>141</v>
      </c>
      <c r="KVN40" s="116"/>
      <c r="KVO40" s="116"/>
      <c r="KVP40" s="116"/>
      <c r="KVQ40" s="85" t="s">
        <v>141</v>
      </c>
      <c r="KVR40" s="116"/>
      <c r="KVS40" s="116"/>
      <c r="KVT40" s="116"/>
      <c r="KVU40" s="85" t="s">
        <v>141</v>
      </c>
      <c r="KVV40" s="116"/>
      <c r="KVW40" s="116"/>
      <c r="KVX40" s="116"/>
      <c r="KVY40" s="85" t="s">
        <v>141</v>
      </c>
      <c r="KVZ40" s="116"/>
      <c r="KWA40" s="116"/>
      <c r="KWB40" s="116"/>
      <c r="KWC40" s="85" t="s">
        <v>141</v>
      </c>
      <c r="KWD40" s="116"/>
      <c r="KWE40" s="116"/>
      <c r="KWF40" s="116"/>
      <c r="KWG40" s="85" t="s">
        <v>141</v>
      </c>
      <c r="KWH40" s="116"/>
      <c r="KWI40" s="116"/>
      <c r="KWJ40" s="116"/>
      <c r="KWK40" s="85" t="s">
        <v>141</v>
      </c>
      <c r="KWL40" s="116"/>
      <c r="KWM40" s="116"/>
      <c r="KWN40" s="116"/>
      <c r="KWO40" s="85" t="s">
        <v>141</v>
      </c>
      <c r="KWP40" s="116"/>
      <c r="KWQ40" s="116"/>
      <c r="KWR40" s="116"/>
      <c r="KWS40" s="85" t="s">
        <v>141</v>
      </c>
      <c r="KWT40" s="116"/>
      <c r="KWU40" s="116"/>
      <c r="KWV40" s="116"/>
      <c r="KWW40" s="85" t="s">
        <v>141</v>
      </c>
      <c r="KWX40" s="116"/>
      <c r="KWY40" s="116"/>
      <c r="KWZ40" s="116"/>
      <c r="KXA40" s="85" t="s">
        <v>141</v>
      </c>
      <c r="KXB40" s="116"/>
      <c r="KXC40" s="116"/>
      <c r="KXD40" s="116"/>
      <c r="KXE40" s="85" t="s">
        <v>141</v>
      </c>
      <c r="KXF40" s="116"/>
      <c r="KXG40" s="116"/>
      <c r="KXH40" s="116"/>
      <c r="KXI40" s="85" t="s">
        <v>141</v>
      </c>
      <c r="KXJ40" s="116"/>
      <c r="KXK40" s="116"/>
      <c r="KXL40" s="116"/>
      <c r="KXM40" s="85" t="s">
        <v>141</v>
      </c>
      <c r="KXN40" s="116"/>
      <c r="KXO40" s="116"/>
      <c r="KXP40" s="116"/>
      <c r="KXQ40" s="85" t="s">
        <v>141</v>
      </c>
      <c r="KXR40" s="116"/>
      <c r="KXS40" s="116"/>
      <c r="KXT40" s="116"/>
      <c r="KXU40" s="85" t="s">
        <v>141</v>
      </c>
      <c r="KXV40" s="116"/>
      <c r="KXW40" s="116"/>
      <c r="KXX40" s="116"/>
      <c r="KXY40" s="85" t="s">
        <v>141</v>
      </c>
      <c r="KXZ40" s="116"/>
      <c r="KYA40" s="116"/>
      <c r="KYB40" s="116"/>
      <c r="KYC40" s="85" t="s">
        <v>141</v>
      </c>
      <c r="KYD40" s="116"/>
      <c r="KYE40" s="116"/>
      <c r="KYF40" s="116"/>
      <c r="KYG40" s="85" t="s">
        <v>141</v>
      </c>
      <c r="KYH40" s="116"/>
      <c r="KYI40" s="116"/>
      <c r="KYJ40" s="116"/>
      <c r="KYK40" s="85" t="s">
        <v>141</v>
      </c>
      <c r="KYL40" s="116"/>
      <c r="KYM40" s="116"/>
      <c r="KYN40" s="116"/>
      <c r="KYO40" s="85" t="s">
        <v>141</v>
      </c>
      <c r="KYP40" s="116"/>
      <c r="KYQ40" s="116"/>
      <c r="KYR40" s="116"/>
      <c r="KYS40" s="85" t="s">
        <v>141</v>
      </c>
      <c r="KYT40" s="116"/>
      <c r="KYU40" s="116"/>
      <c r="KYV40" s="116"/>
      <c r="KYW40" s="85" t="s">
        <v>141</v>
      </c>
      <c r="KYX40" s="116"/>
      <c r="KYY40" s="116"/>
      <c r="KYZ40" s="116"/>
      <c r="KZA40" s="85" t="s">
        <v>141</v>
      </c>
      <c r="KZB40" s="116"/>
      <c r="KZC40" s="116"/>
      <c r="KZD40" s="116"/>
      <c r="KZE40" s="85" t="s">
        <v>141</v>
      </c>
      <c r="KZF40" s="116"/>
      <c r="KZG40" s="116"/>
      <c r="KZH40" s="116"/>
      <c r="KZI40" s="85" t="s">
        <v>141</v>
      </c>
      <c r="KZJ40" s="116"/>
      <c r="KZK40" s="116"/>
      <c r="KZL40" s="116"/>
      <c r="KZM40" s="85" t="s">
        <v>141</v>
      </c>
      <c r="KZN40" s="116"/>
      <c r="KZO40" s="116"/>
      <c r="KZP40" s="116"/>
      <c r="KZQ40" s="85" t="s">
        <v>141</v>
      </c>
      <c r="KZR40" s="116"/>
      <c r="KZS40" s="116"/>
      <c r="KZT40" s="116"/>
      <c r="KZU40" s="85" t="s">
        <v>141</v>
      </c>
      <c r="KZV40" s="116"/>
      <c r="KZW40" s="116"/>
      <c r="KZX40" s="116"/>
      <c r="KZY40" s="85" t="s">
        <v>141</v>
      </c>
      <c r="KZZ40" s="116"/>
      <c r="LAA40" s="116"/>
      <c r="LAB40" s="116"/>
      <c r="LAC40" s="85" t="s">
        <v>141</v>
      </c>
      <c r="LAD40" s="116"/>
      <c r="LAE40" s="116"/>
      <c r="LAF40" s="116"/>
      <c r="LAG40" s="85" t="s">
        <v>141</v>
      </c>
      <c r="LAH40" s="116"/>
      <c r="LAI40" s="116"/>
      <c r="LAJ40" s="116"/>
      <c r="LAK40" s="85" t="s">
        <v>141</v>
      </c>
      <c r="LAL40" s="116"/>
      <c r="LAM40" s="116"/>
      <c r="LAN40" s="116"/>
      <c r="LAO40" s="85" t="s">
        <v>141</v>
      </c>
      <c r="LAP40" s="116"/>
      <c r="LAQ40" s="116"/>
      <c r="LAR40" s="116"/>
      <c r="LAS40" s="85" t="s">
        <v>141</v>
      </c>
      <c r="LAT40" s="116"/>
      <c r="LAU40" s="116"/>
      <c r="LAV40" s="116"/>
      <c r="LAW40" s="85" t="s">
        <v>141</v>
      </c>
      <c r="LAX40" s="116"/>
      <c r="LAY40" s="116"/>
      <c r="LAZ40" s="116"/>
      <c r="LBA40" s="85" t="s">
        <v>141</v>
      </c>
      <c r="LBB40" s="116"/>
      <c r="LBC40" s="116"/>
      <c r="LBD40" s="116"/>
      <c r="LBE40" s="85" t="s">
        <v>141</v>
      </c>
      <c r="LBF40" s="116"/>
      <c r="LBG40" s="116"/>
      <c r="LBH40" s="116"/>
      <c r="LBI40" s="85" t="s">
        <v>141</v>
      </c>
      <c r="LBJ40" s="116"/>
      <c r="LBK40" s="116"/>
      <c r="LBL40" s="116"/>
      <c r="LBM40" s="85" t="s">
        <v>141</v>
      </c>
      <c r="LBN40" s="116"/>
      <c r="LBO40" s="116"/>
      <c r="LBP40" s="116"/>
      <c r="LBQ40" s="85" t="s">
        <v>141</v>
      </c>
      <c r="LBR40" s="116"/>
      <c r="LBS40" s="116"/>
      <c r="LBT40" s="116"/>
      <c r="LBU40" s="85" t="s">
        <v>141</v>
      </c>
      <c r="LBV40" s="116"/>
      <c r="LBW40" s="116"/>
      <c r="LBX40" s="116"/>
      <c r="LBY40" s="85" t="s">
        <v>141</v>
      </c>
      <c r="LBZ40" s="116"/>
      <c r="LCA40" s="116"/>
      <c r="LCB40" s="116"/>
      <c r="LCC40" s="85" t="s">
        <v>141</v>
      </c>
      <c r="LCD40" s="116"/>
      <c r="LCE40" s="116"/>
      <c r="LCF40" s="116"/>
      <c r="LCG40" s="85" t="s">
        <v>141</v>
      </c>
      <c r="LCH40" s="116"/>
      <c r="LCI40" s="116"/>
      <c r="LCJ40" s="116"/>
      <c r="LCK40" s="85" t="s">
        <v>141</v>
      </c>
      <c r="LCL40" s="116"/>
      <c r="LCM40" s="116"/>
      <c r="LCN40" s="116"/>
      <c r="LCO40" s="85" t="s">
        <v>141</v>
      </c>
      <c r="LCP40" s="116"/>
      <c r="LCQ40" s="116"/>
      <c r="LCR40" s="116"/>
      <c r="LCS40" s="85" t="s">
        <v>141</v>
      </c>
      <c r="LCT40" s="116"/>
      <c r="LCU40" s="116"/>
      <c r="LCV40" s="116"/>
      <c r="LCW40" s="85" t="s">
        <v>141</v>
      </c>
      <c r="LCX40" s="116"/>
      <c r="LCY40" s="116"/>
      <c r="LCZ40" s="116"/>
      <c r="LDA40" s="85" t="s">
        <v>141</v>
      </c>
      <c r="LDB40" s="116"/>
      <c r="LDC40" s="116"/>
      <c r="LDD40" s="116"/>
      <c r="LDE40" s="85" t="s">
        <v>141</v>
      </c>
      <c r="LDF40" s="116"/>
      <c r="LDG40" s="116"/>
      <c r="LDH40" s="116"/>
      <c r="LDI40" s="85" t="s">
        <v>141</v>
      </c>
      <c r="LDJ40" s="116"/>
      <c r="LDK40" s="116"/>
      <c r="LDL40" s="116"/>
      <c r="LDM40" s="85" t="s">
        <v>141</v>
      </c>
      <c r="LDN40" s="116"/>
      <c r="LDO40" s="116"/>
      <c r="LDP40" s="116"/>
      <c r="LDQ40" s="85" t="s">
        <v>141</v>
      </c>
      <c r="LDR40" s="116"/>
      <c r="LDS40" s="116"/>
      <c r="LDT40" s="116"/>
      <c r="LDU40" s="85" t="s">
        <v>141</v>
      </c>
      <c r="LDV40" s="116"/>
      <c r="LDW40" s="116"/>
      <c r="LDX40" s="116"/>
      <c r="LDY40" s="85" t="s">
        <v>141</v>
      </c>
      <c r="LDZ40" s="116"/>
      <c r="LEA40" s="116"/>
      <c r="LEB40" s="116"/>
      <c r="LEC40" s="85" t="s">
        <v>141</v>
      </c>
      <c r="LED40" s="116"/>
      <c r="LEE40" s="116"/>
      <c r="LEF40" s="116"/>
      <c r="LEG40" s="85" t="s">
        <v>141</v>
      </c>
      <c r="LEH40" s="116"/>
      <c r="LEI40" s="116"/>
      <c r="LEJ40" s="116"/>
      <c r="LEK40" s="85" t="s">
        <v>141</v>
      </c>
      <c r="LEL40" s="116"/>
      <c r="LEM40" s="116"/>
      <c r="LEN40" s="116"/>
      <c r="LEO40" s="85" t="s">
        <v>141</v>
      </c>
      <c r="LEP40" s="116"/>
      <c r="LEQ40" s="116"/>
      <c r="LER40" s="116"/>
      <c r="LES40" s="85" t="s">
        <v>141</v>
      </c>
      <c r="LET40" s="116"/>
      <c r="LEU40" s="116"/>
      <c r="LEV40" s="116"/>
      <c r="LEW40" s="85" t="s">
        <v>141</v>
      </c>
      <c r="LEX40" s="116"/>
      <c r="LEY40" s="116"/>
      <c r="LEZ40" s="116"/>
      <c r="LFA40" s="85" t="s">
        <v>141</v>
      </c>
      <c r="LFB40" s="116"/>
      <c r="LFC40" s="116"/>
      <c r="LFD40" s="116"/>
      <c r="LFE40" s="85" t="s">
        <v>141</v>
      </c>
      <c r="LFF40" s="116"/>
      <c r="LFG40" s="116"/>
      <c r="LFH40" s="116"/>
      <c r="LFI40" s="85" t="s">
        <v>141</v>
      </c>
      <c r="LFJ40" s="116"/>
      <c r="LFK40" s="116"/>
      <c r="LFL40" s="116"/>
      <c r="LFM40" s="85" t="s">
        <v>141</v>
      </c>
      <c r="LFN40" s="116"/>
      <c r="LFO40" s="116"/>
      <c r="LFP40" s="116"/>
      <c r="LFQ40" s="85" t="s">
        <v>141</v>
      </c>
      <c r="LFR40" s="116"/>
      <c r="LFS40" s="116"/>
      <c r="LFT40" s="116"/>
      <c r="LFU40" s="85" t="s">
        <v>141</v>
      </c>
      <c r="LFV40" s="116"/>
      <c r="LFW40" s="116"/>
      <c r="LFX40" s="116"/>
      <c r="LFY40" s="85" t="s">
        <v>141</v>
      </c>
      <c r="LFZ40" s="116"/>
      <c r="LGA40" s="116"/>
      <c r="LGB40" s="116"/>
      <c r="LGC40" s="85" t="s">
        <v>141</v>
      </c>
      <c r="LGD40" s="116"/>
      <c r="LGE40" s="116"/>
      <c r="LGF40" s="116"/>
      <c r="LGG40" s="85" t="s">
        <v>141</v>
      </c>
      <c r="LGH40" s="116"/>
      <c r="LGI40" s="116"/>
      <c r="LGJ40" s="116"/>
      <c r="LGK40" s="85" t="s">
        <v>141</v>
      </c>
      <c r="LGL40" s="116"/>
      <c r="LGM40" s="116"/>
      <c r="LGN40" s="116"/>
      <c r="LGO40" s="85" t="s">
        <v>141</v>
      </c>
      <c r="LGP40" s="116"/>
      <c r="LGQ40" s="116"/>
      <c r="LGR40" s="116"/>
      <c r="LGS40" s="85" t="s">
        <v>141</v>
      </c>
      <c r="LGT40" s="116"/>
      <c r="LGU40" s="116"/>
      <c r="LGV40" s="116"/>
      <c r="LGW40" s="85" t="s">
        <v>141</v>
      </c>
      <c r="LGX40" s="116"/>
      <c r="LGY40" s="116"/>
      <c r="LGZ40" s="116"/>
      <c r="LHA40" s="85" t="s">
        <v>141</v>
      </c>
      <c r="LHB40" s="116"/>
      <c r="LHC40" s="116"/>
      <c r="LHD40" s="116"/>
      <c r="LHE40" s="85" t="s">
        <v>141</v>
      </c>
      <c r="LHF40" s="116"/>
      <c r="LHG40" s="116"/>
      <c r="LHH40" s="116"/>
      <c r="LHI40" s="85" t="s">
        <v>141</v>
      </c>
      <c r="LHJ40" s="116"/>
      <c r="LHK40" s="116"/>
      <c r="LHL40" s="116"/>
      <c r="LHM40" s="85" t="s">
        <v>141</v>
      </c>
      <c r="LHN40" s="116"/>
      <c r="LHO40" s="116"/>
      <c r="LHP40" s="116"/>
      <c r="LHQ40" s="85" t="s">
        <v>141</v>
      </c>
      <c r="LHR40" s="116"/>
      <c r="LHS40" s="116"/>
      <c r="LHT40" s="116"/>
      <c r="LHU40" s="85" t="s">
        <v>141</v>
      </c>
      <c r="LHV40" s="116"/>
      <c r="LHW40" s="116"/>
      <c r="LHX40" s="116"/>
      <c r="LHY40" s="85" t="s">
        <v>141</v>
      </c>
      <c r="LHZ40" s="116"/>
      <c r="LIA40" s="116"/>
      <c r="LIB40" s="116"/>
      <c r="LIC40" s="85" t="s">
        <v>141</v>
      </c>
      <c r="LID40" s="116"/>
      <c r="LIE40" s="116"/>
      <c r="LIF40" s="116"/>
      <c r="LIG40" s="85" t="s">
        <v>141</v>
      </c>
      <c r="LIH40" s="116"/>
      <c r="LII40" s="116"/>
      <c r="LIJ40" s="116"/>
      <c r="LIK40" s="85" t="s">
        <v>141</v>
      </c>
      <c r="LIL40" s="116"/>
      <c r="LIM40" s="116"/>
      <c r="LIN40" s="116"/>
      <c r="LIO40" s="85" t="s">
        <v>141</v>
      </c>
      <c r="LIP40" s="116"/>
      <c r="LIQ40" s="116"/>
      <c r="LIR40" s="116"/>
      <c r="LIS40" s="85" t="s">
        <v>141</v>
      </c>
      <c r="LIT40" s="116"/>
      <c r="LIU40" s="116"/>
      <c r="LIV40" s="116"/>
      <c r="LIW40" s="85" t="s">
        <v>141</v>
      </c>
      <c r="LIX40" s="116"/>
      <c r="LIY40" s="116"/>
      <c r="LIZ40" s="116"/>
      <c r="LJA40" s="85" t="s">
        <v>141</v>
      </c>
      <c r="LJB40" s="116"/>
      <c r="LJC40" s="116"/>
      <c r="LJD40" s="116"/>
      <c r="LJE40" s="85" t="s">
        <v>141</v>
      </c>
      <c r="LJF40" s="116"/>
      <c r="LJG40" s="116"/>
      <c r="LJH40" s="116"/>
      <c r="LJI40" s="85" t="s">
        <v>141</v>
      </c>
      <c r="LJJ40" s="116"/>
      <c r="LJK40" s="116"/>
      <c r="LJL40" s="116"/>
      <c r="LJM40" s="85" t="s">
        <v>141</v>
      </c>
      <c r="LJN40" s="116"/>
      <c r="LJO40" s="116"/>
      <c r="LJP40" s="116"/>
      <c r="LJQ40" s="85" t="s">
        <v>141</v>
      </c>
      <c r="LJR40" s="116"/>
      <c r="LJS40" s="116"/>
      <c r="LJT40" s="116"/>
      <c r="LJU40" s="85" t="s">
        <v>141</v>
      </c>
      <c r="LJV40" s="116"/>
      <c r="LJW40" s="116"/>
      <c r="LJX40" s="116"/>
      <c r="LJY40" s="85" t="s">
        <v>141</v>
      </c>
      <c r="LJZ40" s="116"/>
      <c r="LKA40" s="116"/>
      <c r="LKB40" s="116"/>
      <c r="LKC40" s="85" t="s">
        <v>141</v>
      </c>
      <c r="LKD40" s="116"/>
      <c r="LKE40" s="116"/>
      <c r="LKF40" s="116"/>
      <c r="LKG40" s="85" t="s">
        <v>141</v>
      </c>
      <c r="LKH40" s="116"/>
      <c r="LKI40" s="116"/>
      <c r="LKJ40" s="116"/>
      <c r="LKK40" s="85" t="s">
        <v>141</v>
      </c>
      <c r="LKL40" s="116"/>
      <c r="LKM40" s="116"/>
      <c r="LKN40" s="116"/>
      <c r="LKO40" s="85" t="s">
        <v>141</v>
      </c>
      <c r="LKP40" s="116"/>
      <c r="LKQ40" s="116"/>
      <c r="LKR40" s="116"/>
      <c r="LKS40" s="85" t="s">
        <v>141</v>
      </c>
      <c r="LKT40" s="116"/>
      <c r="LKU40" s="116"/>
      <c r="LKV40" s="116"/>
      <c r="LKW40" s="85" t="s">
        <v>141</v>
      </c>
      <c r="LKX40" s="116"/>
      <c r="LKY40" s="116"/>
      <c r="LKZ40" s="116"/>
      <c r="LLA40" s="85" t="s">
        <v>141</v>
      </c>
      <c r="LLB40" s="116"/>
      <c r="LLC40" s="116"/>
      <c r="LLD40" s="116"/>
      <c r="LLE40" s="85" t="s">
        <v>141</v>
      </c>
      <c r="LLF40" s="116"/>
      <c r="LLG40" s="116"/>
      <c r="LLH40" s="116"/>
      <c r="LLI40" s="85" t="s">
        <v>141</v>
      </c>
      <c r="LLJ40" s="116"/>
      <c r="LLK40" s="116"/>
      <c r="LLL40" s="116"/>
      <c r="LLM40" s="85" t="s">
        <v>141</v>
      </c>
      <c r="LLN40" s="116"/>
      <c r="LLO40" s="116"/>
      <c r="LLP40" s="116"/>
      <c r="LLQ40" s="85" t="s">
        <v>141</v>
      </c>
      <c r="LLR40" s="116"/>
      <c r="LLS40" s="116"/>
      <c r="LLT40" s="116"/>
      <c r="LLU40" s="85" t="s">
        <v>141</v>
      </c>
      <c r="LLV40" s="116"/>
      <c r="LLW40" s="116"/>
      <c r="LLX40" s="116"/>
      <c r="LLY40" s="85" t="s">
        <v>141</v>
      </c>
      <c r="LLZ40" s="116"/>
      <c r="LMA40" s="116"/>
      <c r="LMB40" s="116"/>
      <c r="LMC40" s="85" t="s">
        <v>141</v>
      </c>
      <c r="LMD40" s="116"/>
      <c r="LME40" s="116"/>
      <c r="LMF40" s="116"/>
      <c r="LMG40" s="85" t="s">
        <v>141</v>
      </c>
      <c r="LMH40" s="116"/>
      <c r="LMI40" s="116"/>
      <c r="LMJ40" s="116"/>
      <c r="LMK40" s="85" t="s">
        <v>141</v>
      </c>
      <c r="LML40" s="116"/>
      <c r="LMM40" s="116"/>
      <c r="LMN40" s="116"/>
      <c r="LMO40" s="85" t="s">
        <v>141</v>
      </c>
      <c r="LMP40" s="116"/>
      <c r="LMQ40" s="116"/>
      <c r="LMR40" s="116"/>
      <c r="LMS40" s="85" t="s">
        <v>141</v>
      </c>
      <c r="LMT40" s="116"/>
      <c r="LMU40" s="116"/>
      <c r="LMV40" s="116"/>
      <c r="LMW40" s="85" t="s">
        <v>141</v>
      </c>
      <c r="LMX40" s="116"/>
      <c r="LMY40" s="116"/>
      <c r="LMZ40" s="116"/>
      <c r="LNA40" s="85" t="s">
        <v>141</v>
      </c>
      <c r="LNB40" s="116"/>
      <c r="LNC40" s="116"/>
      <c r="LND40" s="116"/>
      <c r="LNE40" s="85" t="s">
        <v>141</v>
      </c>
      <c r="LNF40" s="116"/>
      <c r="LNG40" s="116"/>
      <c r="LNH40" s="116"/>
      <c r="LNI40" s="85" t="s">
        <v>141</v>
      </c>
      <c r="LNJ40" s="116"/>
      <c r="LNK40" s="116"/>
      <c r="LNL40" s="116"/>
      <c r="LNM40" s="85" t="s">
        <v>141</v>
      </c>
      <c r="LNN40" s="116"/>
      <c r="LNO40" s="116"/>
      <c r="LNP40" s="116"/>
      <c r="LNQ40" s="85" t="s">
        <v>141</v>
      </c>
      <c r="LNR40" s="116"/>
      <c r="LNS40" s="116"/>
      <c r="LNT40" s="116"/>
      <c r="LNU40" s="85" t="s">
        <v>141</v>
      </c>
      <c r="LNV40" s="116"/>
      <c r="LNW40" s="116"/>
      <c r="LNX40" s="116"/>
      <c r="LNY40" s="85" t="s">
        <v>141</v>
      </c>
      <c r="LNZ40" s="116"/>
      <c r="LOA40" s="116"/>
      <c r="LOB40" s="116"/>
      <c r="LOC40" s="85" t="s">
        <v>141</v>
      </c>
      <c r="LOD40" s="116"/>
      <c r="LOE40" s="116"/>
      <c r="LOF40" s="116"/>
      <c r="LOG40" s="85" t="s">
        <v>141</v>
      </c>
      <c r="LOH40" s="116"/>
      <c r="LOI40" s="116"/>
      <c r="LOJ40" s="116"/>
      <c r="LOK40" s="85" t="s">
        <v>141</v>
      </c>
      <c r="LOL40" s="116"/>
      <c r="LOM40" s="116"/>
      <c r="LON40" s="116"/>
      <c r="LOO40" s="85" t="s">
        <v>141</v>
      </c>
      <c r="LOP40" s="116"/>
      <c r="LOQ40" s="116"/>
      <c r="LOR40" s="116"/>
      <c r="LOS40" s="85" t="s">
        <v>141</v>
      </c>
      <c r="LOT40" s="116"/>
      <c r="LOU40" s="116"/>
      <c r="LOV40" s="116"/>
      <c r="LOW40" s="85" t="s">
        <v>141</v>
      </c>
      <c r="LOX40" s="116"/>
      <c r="LOY40" s="116"/>
      <c r="LOZ40" s="116"/>
      <c r="LPA40" s="85" t="s">
        <v>141</v>
      </c>
      <c r="LPB40" s="116"/>
      <c r="LPC40" s="116"/>
      <c r="LPD40" s="116"/>
      <c r="LPE40" s="85" t="s">
        <v>141</v>
      </c>
      <c r="LPF40" s="116"/>
      <c r="LPG40" s="116"/>
      <c r="LPH40" s="116"/>
      <c r="LPI40" s="85" t="s">
        <v>141</v>
      </c>
      <c r="LPJ40" s="116"/>
      <c r="LPK40" s="116"/>
      <c r="LPL40" s="116"/>
      <c r="LPM40" s="85" t="s">
        <v>141</v>
      </c>
      <c r="LPN40" s="116"/>
      <c r="LPO40" s="116"/>
      <c r="LPP40" s="116"/>
      <c r="LPQ40" s="85" t="s">
        <v>141</v>
      </c>
      <c r="LPR40" s="116"/>
      <c r="LPS40" s="116"/>
      <c r="LPT40" s="116"/>
      <c r="LPU40" s="85" t="s">
        <v>141</v>
      </c>
      <c r="LPV40" s="116"/>
      <c r="LPW40" s="116"/>
      <c r="LPX40" s="116"/>
      <c r="LPY40" s="85" t="s">
        <v>141</v>
      </c>
      <c r="LPZ40" s="116"/>
      <c r="LQA40" s="116"/>
      <c r="LQB40" s="116"/>
      <c r="LQC40" s="85" t="s">
        <v>141</v>
      </c>
      <c r="LQD40" s="116"/>
      <c r="LQE40" s="116"/>
      <c r="LQF40" s="116"/>
      <c r="LQG40" s="85" t="s">
        <v>141</v>
      </c>
      <c r="LQH40" s="116"/>
      <c r="LQI40" s="116"/>
      <c r="LQJ40" s="116"/>
      <c r="LQK40" s="85" t="s">
        <v>141</v>
      </c>
      <c r="LQL40" s="116"/>
      <c r="LQM40" s="116"/>
      <c r="LQN40" s="116"/>
      <c r="LQO40" s="85" t="s">
        <v>141</v>
      </c>
      <c r="LQP40" s="116"/>
      <c r="LQQ40" s="116"/>
      <c r="LQR40" s="116"/>
      <c r="LQS40" s="85" t="s">
        <v>141</v>
      </c>
      <c r="LQT40" s="116"/>
      <c r="LQU40" s="116"/>
      <c r="LQV40" s="116"/>
      <c r="LQW40" s="85" t="s">
        <v>141</v>
      </c>
      <c r="LQX40" s="116"/>
      <c r="LQY40" s="116"/>
      <c r="LQZ40" s="116"/>
      <c r="LRA40" s="85" t="s">
        <v>141</v>
      </c>
      <c r="LRB40" s="116"/>
      <c r="LRC40" s="116"/>
      <c r="LRD40" s="116"/>
      <c r="LRE40" s="85" t="s">
        <v>141</v>
      </c>
      <c r="LRF40" s="116"/>
      <c r="LRG40" s="116"/>
      <c r="LRH40" s="116"/>
      <c r="LRI40" s="85" t="s">
        <v>141</v>
      </c>
      <c r="LRJ40" s="116"/>
      <c r="LRK40" s="116"/>
      <c r="LRL40" s="116"/>
      <c r="LRM40" s="85" t="s">
        <v>141</v>
      </c>
      <c r="LRN40" s="116"/>
      <c r="LRO40" s="116"/>
      <c r="LRP40" s="116"/>
      <c r="LRQ40" s="85" t="s">
        <v>141</v>
      </c>
      <c r="LRR40" s="116"/>
      <c r="LRS40" s="116"/>
      <c r="LRT40" s="116"/>
      <c r="LRU40" s="85" t="s">
        <v>141</v>
      </c>
      <c r="LRV40" s="116"/>
      <c r="LRW40" s="116"/>
      <c r="LRX40" s="116"/>
      <c r="LRY40" s="85" t="s">
        <v>141</v>
      </c>
      <c r="LRZ40" s="116"/>
      <c r="LSA40" s="116"/>
      <c r="LSB40" s="116"/>
      <c r="LSC40" s="85" t="s">
        <v>141</v>
      </c>
      <c r="LSD40" s="116"/>
      <c r="LSE40" s="116"/>
      <c r="LSF40" s="116"/>
      <c r="LSG40" s="85" t="s">
        <v>141</v>
      </c>
      <c r="LSH40" s="116"/>
      <c r="LSI40" s="116"/>
      <c r="LSJ40" s="116"/>
      <c r="LSK40" s="85" t="s">
        <v>141</v>
      </c>
      <c r="LSL40" s="116"/>
      <c r="LSM40" s="116"/>
      <c r="LSN40" s="116"/>
      <c r="LSO40" s="85" t="s">
        <v>141</v>
      </c>
      <c r="LSP40" s="116"/>
      <c r="LSQ40" s="116"/>
      <c r="LSR40" s="116"/>
      <c r="LSS40" s="85" t="s">
        <v>141</v>
      </c>
      <c r="LST40" s="116"/>
      <c r="LSU40" s="116"/>
      <c r="LSV40" s="116"/>
      <c r="LSW40" s="85" t="s">
        <v>141</v>
      </c>
      <c r="LSX40" s="116"/>
      <c r="LSY40" s="116"/>
      <c r="LSZ40" s="116"/>
      <c r="LTA40" s="85" t="s">
        <v>141</v>
      </c>
      <c r="LTB40" s="116"/>
      <c r="LTC40" s="116"/>
      <c r="LTD40" s="116"/>
      <c r="LTE40" s="85" t="s">
        <v>141</v>
      </c>
      <c r="LTF40" s="116"/>
      <c r="LTG40" s="116"/>
      <c r="LTH40" s="116"/>
      <c r="LTI40" s="85" t="s">
        <v>141</v>
      </c>
      <c r="LTJ40" s="116"/>
      <c r="LTK40" s="116"/>
      <c r="LTL40" s="116"/>
      <c r="LTM40" s="85" t="s">
        <v>141</v>
      </c>
      <c r="LTN40" s="116"/>
      <c r="LTO40" s="116"/>
      <c r="LTP40" s="116"/>
      <c r="LTQ40" s="85" t="s">
        <v>141</v>
      </c>
      <c r="LTR40" s="116"/>
      <c r="LTS40" s="116"/>
      <c r="LTT40" s="116"/>
      <c r="LTU40" s="85" t="s">
        <v>141</v>
      </c>
      <c r="LTV40" s="116"/>
      <c r="LTW40" s="116"/>
      <c r="LTX40" s="116"/>
      <c r="LTY40" s="85" t="s">
        <v>141</v>
      </c>
      <c r="LTZ40" s="116"/>
      <c r="LUA40" s="116"/>
      <c r="LUB40" s="116"/>
      <c r="LUC40" s="85" t="s">
        <v>141</v>
      </c>
      <c r="LUD40" s="116"/>
      <c r="LUE40" s="116"/>
      <c r="LUF40" s="116"/>
      <c r="LUG40" s="85" t="s">
        <v>141</v>
      </c>
      <c r="LUH40" s="116"/>
      <c r="LUI40" s="116"/>
      <c r="LUJ40" s="116"/>
      <c r="LUK40" s="85" t="s">
        <v>141</v>
      </c>
      <c r="LUL40" s="116"/>
      <c r="LUM40" s="116"/>
      <c r="LUN40" s="116"/>
      <c r="LUO40" s="85" t="s">
        <v>141</v>
      </c>
      <c r="LUP40" s="116"/>
      <c r="LUQ40" s="116"/>
      <c r="LUR40" s="116"/>
      <c r="LUS40" s="85" t="s">
        <v>141</v>
      </c>
      <c r="LUT40" s="116"/>
      <c r="LUU40" s="116"/>
      <c r="LUV40" s="116"/>
      <c r="LUW40" s="85" t="s">
        <v>141</v>
      </c>
      <c r="LUX40" s="116"/>
      <c r="LUY40" s="116"/>
      <c r="LUZ40" s="116"/>
      <c r="LVA40" s="85" t="s">
        <v>141</v>
      </c>
      <c r="LVB40" s="116"/>
      <c r="LVC40" s="116"/>
      <c r="LVD40" s="116"/>
      <c r="LVE40" s="85" t="s">
        <v>141</v>
      </c>
      <c r="LVF40" s="116"/>
      <c r="LVG40" s="116"/>
      <c r="LVH40" s="116"/>
      <c r="LVI40" s="85" t="s">
        <v>141</v>
      </c>
      <c r="LVJ40" s="116"/>
      <c r="LVK40" s="116"/>
      <c r="LVL40" s="116"/>
      <c r="LVM40" s="85" t="s">
        <v>141</v>
      </c>
      <c r="LVN40" s="116"/>
      <c r="LVO40" s="116"/>
      <c r="LVP40" s="116"/>
      <c r="LVQ40" s="85" t="s">
        <v>141</v>
      </c>
      <c r="LVR40" s="116"/>
      <c r="LVS40" s="116"/>
      <c r="LVT40" s="116"/>
      <c r="LVU40" s="85" t="s">
        <v>141</v>
      </c>
      <c r="LVV40" s="116"/>
      <c r="LVW40" s="116"/>
      <c r="LVX40" s="116"/>
      <c r="LVY40" s="85" t="s">
        <v>141</v>
      </c>
      <c r="LVZ40" s="116"/>
      <c r="LWA40" s="116"/>
      <c r="LWB40" s="116"/>
      <c r="LWC40" s="85" t="s">
        <v>141</v>
      </c>
      <c r="LWD40" s="116"/>
      <c r="LWE40" s="116"/>
      <c r="LWF40" s="116"/>
      <c r="LWG40" s="85" t="s">
        <v>141</v>
      </c>
      <c r="LWH40" s="116"/>
      <c r="LWI40" s="116"/>
      <c r="LWJ40" s="116"/>
      <c r="LWK40" s="85" t="s">
        <v>141</v>
      </c>
      <c r="LWL40" s="116"/>
      <c r="LWM40" s="116"/>
      <c r="LWN40" s="116"/>
      <c r="LWO40" s="85" t="s">
        <v>141</v>
      </c>
      <c r="LWP40" s="116"/>
      <c r="LWQ40" s="116"/>
      <c r="LWR40" s="116"/>
      <c r="LWS40" s="85" t="s">
        <v>141</v>
      </c>
      <c r="LWT40" s="116"/>
      <c r="LWU40" s="116"/>
      <c r="LWV40" s="116"/>
      <c r="LWW40" s="85" t="s">
        <v>141</v>
      </c>
      <c r="LWX40" s="116"/>
      <c r="LWY40" s="116"/>
      <c r="LWZ40" s="116"/>
      <c r="LXA40" s="85" t="s">
        <v>141</v>
      </c>
      <c r="LXB40" s="116"/>
      <c r="LXC40" s="116"/>
      <c r="LXD40" s="116"/>
      <c r="LXE40" s="85" t="s">
        <v>141</v>
      </c>
      <c r="LXF40" s="116"/>
      <c r="LXG40" s="116"/>
      <c r="LXH40" s="116"/>
      <c r="LXI40" s="85" t="s">
        <v>141</v>
      </c>
      <c r="LXJ40" s="116"/>
      <c r="LXK40" s="116"/>
      <c r="LXL40" s="116"/>
      <c r="LXM40" s="85" t="s">
        <v>141</v>
      </c>
      <c r="LXN40" s="116"/>
      <c r="LXO40" s="116"/>
      <c r="LXP40" s="116"/>
      <c r="LXQ40" s="85" t="s">
        <v>141</v>
      </c>
      <c r="LXR40" s="116"/>
      <c r="LXS40" s="116"/>
      <c r="LXT40" s="116"/>
      <c r="LXU40" s="85" t="s">
        <v>141</v>
      </c>
      <c r="LXV40" s="116"/>
      <c r="LXW40" s="116"/>
      <c r="LXX40" s="116"/>
      <c r="LXY40" s="85" t="s">
        <v>141</v>
      </c>
      <c r="LXZ40" s="116"/>
      <c r="LYA40" s="116"/>
      <c r="LYB40" s="116"/>
      <c r="LYC40" s="85" t="s">
        <v>141</v>
      </c>
      <c r="LYD40" s="116"/>
      <c r="LYE40" s="116"/>
      <c r="LYF40" s="116"/>
      <c r="LYG40" s="85" t="s">
        <v>141</v>
      </c>
      <c r="LYH40" s="116"/>
      <c r="LYI40" s="116"/>
      <c r="LYJ40" s="116"/>
      <c r="LYK40" s="85" t="s">
        <v>141</v>
      </c>
      <c r="LYL40" s="116"/>
      <c r="LYM40" s="116"/>
      <c r="LYN40" s="116"/>
      <c r="LYO40" s="85" t="s">
        <v>141</v>
      </c>
      <c r="LYP40" s="116"/>
      <c r="LYQ40" s="116"/>
      <c r="LYR40" s="116"/>
      <c r="LYS40" s="85" t="s">
        <v>141</v>
      </c>
      <c r="LYT40" s="116"/>
      <c r="LYU40" s="116"/>
      <c r="LYV40" s="116"/>
      <c r="LYW40" s="85" t="s">
        <v>141</v>
      </c>
      <c r="LYX40" s="116"/>
      <c r="LYY40" s="116"/>
      <c r="LYZ40" s="116"/>
      <c r="LZA40" s="85" t="s">
        <v>141</v>
      </c>
      <c r="LZB40" s="116"/>
      <c r="LZC40" s="116"/>
      <c r="LZD40" s="116"/>
      <c r="LZE40" s="85" t="s">
        <v>141</v>
      </c>
      <c r="LZF40" s="116"/>
      <c r="LZG40" s="116"/>
      <c r="LZH40" s="116"/>
      <c r="LZI40" s="85" t="s">
        <v>141</v>
      </c>
      <c r="LZJ40" s="116"/>
      <c r="LZK40" s="116"/>
      <c r="LZL40" s="116"/>
      <c r="LZM40" s="85" t="s">
        <v>141</v>
      </c>
      <c r="LZN40" s="116"/>
      <c r="LZO40" s="116"/>
      <c r="LZP40" s="116"/>
      <c r="LZQ40" s="85" t="s">
        <v>141</v>
      </c>
      <c r="LZR40" s="116"/>
      <c r="LZS40" s="116"/>
      <c r="LZT40" s="116"/>
      <c r="LZU40" s="85" t="s">
        <v>141</v>
      </c>
      <c r="LZV40" s="116"/>
      <c r="LZW40" s="116"/>
      <c r="LZX40" s="116"/>
      <c r="LZY40" s="85" t="s">
        <v>141</v>
      </c>
      <c r="LZZ40" s="116"/>
      <c r="MAA40" s="116"/>
      <c r="MAB40" s="116"/>
      <c r="MAC40" s="85" t="s">
        <v>141</v>
      </c>
      <c r="MAD40" s="116"/>
      <c r="MAE40" s="116"/>
      <c r="MAF40" s="116"/>
      <c r="MAG40" s="85" t="s">
        <v>141</v>
      </c>
      <c r="MAH40" s="116"/>
      <c r="MAI40" s="116"/>
      <c r="MAJ40" s="116"/>
      <c r="MAK40" s="85" t="s">
        <v>141</v>
      </c>
      <c r="MAL40" s="116"/>
      <c r="MAM40" s="116"/>
      <c r="MAN40" s="116"/>
      <c r="MAO40" s="85" t="s">
        <v>141</v>
      </c>
      <c r="MAP40" s="116"/>
      <c r="MAQ40" s="116"/>
      <c r="MAR40" s="116"/>
      <c r="MAS40" s="85" t="s">
        <v>141</v>
      </c>
      <c r="MAT40" s="116"/>
      <c r="MAU40" s="116"/>
      <c r="MAV40" s="116"/>
      <c r="MAW40" s="85" t="s">
        <v>141</v>
      </c>
      <c r="MAX40" s="116"/>
      <c r="MAY40" s="116"/>
      <c r="MAZ40" s="116"/>
      <c r="MBA40" s="85" t="s">
        <v>141</v>
      </c>
      <c r="MBB40" s="116"/>
      <c r="MBC40" s="116"/>
      <c r="MBD40" s="116"/>
      <c r="MBE40" s="85" t="s">
        <v>141</v>
      </c>
      <c r="MBF40" s="116"/>
      <c r="MBG40" s="116"/>
      <c r="MBH40" s="116"/>
      <c r="MBI40" s="85" t="s">
        <v>141</v>
      </c>
      <c r="MBJ40" s="116"/>
      <c r="MBK40" s="116"/>
      <c r="MBL40" s="116"/>
      <c r="MBM40" s="85" t="s">
        <v>141</v>
      </c>
      <c r="MBN40" s="116"/>
      <c r="MBO40" s="116"/>
      <c r="MBP40" s="116"/>
      <c r="MBQ40" s="85" t="s">
        <v>141</v>
      </c>
      <c r="MBR40" s="116"/>
      <c r="MBS40" s="116"/>
      <c r="MBT40" s="116"/>
      <c r="MBU40" s="85" t="s">
        <v>141</v>
      </c>
      <c r="MBV40" s="116"/>
      <c r="MBW40" s="116"/>
      <c r="MBX40" s="116"/>
      <c r="MBY40" s="85" t="s">
        <v>141</v>
      </c>
      <c r="MBZ40" s="116"/>
      <c r="MCA40" s="116"/>
      <c r="MCB40" s="116"/>
      <c r="MCC40" s="85" t="s">
        <v>141</v>
      </c>
      <c r="MCD40" s="116"/>
      <c r="MCE40" s="116"/>
      <c r="MCF40" s="116"/>
      <c r="MCG40" s="85" t="s">
        <v>141</v>
      </c>
      <c r="MCH40" s="116"/>
      <c r="MCI40" s="116"/>
      <c r="MCJ40" s="116"/>
      <c r="MCK40" s="85" t="s">
        <v>141</v>
      </c>
      <c r="MCL40" s="116"/>
      <c r="MCM40" s="116"/>
      <c r="MCN40" s="116"/>
      <c r="MCO40" s="85" t="s">
        <v>141</v>
      </c>
      <c r="MCP40" s="116"/>
      <c r="MCQ40" s="116"/>
      <c r="MCR40" s="116"/>
      <c r="MCS40" s="85" t="s">
        <v>141</v>
      </c>
      <c r="MCT40" s="116"/>
      <c r="MCU40" s="116"/>
      <c r="MCV40" s="116"/>
      <c r="MCW40" s="85" t="s">
        <v>141</v>
      </c>
      <c r="MCX40" s="116"/>
      <c r="MCY40" s="116"/>
      <c r="MCZ40" s="116"/>
      <c r="MDA40" s="85" t="s">
        <v>141</v>
      </c>
      <c r="MDB40" s="116"/>
      <c r="MDC40" s="116"/>
      <c r="MDD40" s="116"/>
      <c r="MDE40" s="85" t="s">
        <v>141</v>
      </c>
      <c r="MDF40" s="116"/>
      <c r="MDG40" s="116"/>
      <c r="MDH40" s="116"/>
      <c r="MDI40" s="85" t="s">
        <v>141</v>
      </c>
      <c r="MDJ40" s="116"/>
      <c r="MDK40" s="116"/>
      <c r="MDL40" s="116"/>
      <c r="MDM40" s="85" t="s">
        <v>141</v>
      </c>
      <c r="MDN40" s="116"/>
      <c r="MDO40" s="116"/>
      <c r="MDP40" s="116"/>
      <c r="MDQ40" s="85" t="s">
        <v>141</v>
      </c>
      <c r="MDR40" s="116"/>
      <c r="MDS40" s="116"/>
      <c r="MDT40" s="116"/>
      <c r="MDU40" s="85" t="s">
        <v>141</v>
      </c>
      <c r="MDV40" s="116"/>
      <c r="MDW40" s="116"/>
      <c r="MDX40" s="116"/>
      <c r="MDY40" s="85" t="s">
        <v>141</v>
      </c>
      <c r="MDZ40" s="116"/>
      <c r="MEA40" s="116"/>
      <c r="MEB40" s="116"/>
      <c r="MEC40" s="85" t="s">
        <v>141</v>
      </c>
      <c r="MED40" s="116"/>
      <c r="MEE40" s="116"/>
      <c r="MEF40" s="116"/>
      <c r="MEG40" s="85" t="s">
        <v>141</v>
      </c>
      <c r="MEH40" s="116"/>
      <c r="MEI40" s="116"/>
      <c r="MEJ40" s="116"/>
      <c r="MEK40" s="85" t="s">
        <v>141</v>
      </c>
      <c r="MEL40" s="116"/>
      <c r="MEM40" s="116"/>
      <c r="MEN40" s="116"/>
      <c r="MEO40" s="85" t="s">
        <v>141</v>
      </c>
      <c r="MEP40" s="116"/>
      <c r="MEQ40" s="116"/>
      <c r="MER40" s="116"/>
      <c r="MES40" s="85" t="s">
        <v>141</v>
      </c>
      <c r="MET40" s="116"/>
      <c r="MEU40" s="116"/>
      <c r="MEV40" s="116"/>
      <c r="MEW40" s="85" t="s">
        <v>141</v>
      </c>
      <c r="MEX40" s="116"/>
      <c r="MEY40" s="116"/>
      <c r="MEZ40" s="116"/>
      <c r="MFA40" s="85" t="s">
        <v>141</v>
      </c>
      <c r="MFB40" s="116"/>
      <c r="MFC40" s="116"/>
      <c r="MFD40" s="116"/>
      <c r="MFE40" s="85" t="s">
        <v>141</v>
      </c>
      <c r="MFF40" s="116"/>
      <c r="MFG40" s="116"/>
      <c r="MFH40" s="116"/>
      <c r="MFI40" s="85" t="s">
        <v>141</v>
      </c>
      <c r="MFJ40" s="116"/>
      <c r="MFK40" s="116"/>
      <c r="MFL40" s="116"/>
      <c r="MFM40" s="85" t="s">
        <v>141</v>
      </c>
      <c r="MFN40" s="116"/>
      <c r="MFO40" s="116"/>
      <c r="MFP40" s="116"/>
      <c r="MFQ40" s="85" t="s">
        <v>141</v>
      </c>
      <c r="MFR40" s="116"/>
      <c r="MFS40" s="116"/>
      <c r="MFT40" s="116"/>
      <c r="MFU40" s="85" t="s">
        <v>141</v>
      </c>
      <c r="MFV40" s="116"/>
      <c r="MFW40" s="116"/>
      <c r="MFX40" s="116"/>
      <c r="MFY40" s="85" t="s">
        <v>141</v>
      </c>
      <c r="MFZ40" s="116"/>
      <c r="MGA40" s="116"/>
      <c r="MGB40" s="116"/>
      <c r="MGC40" s="85" t="s">
        <v>141</v>
      </c>
      <c r="MGD40" s="116"/>
      <c r="MGE40" s="116"/>
      <c r="MGF40" s="116"/>
      <c r="MGG40" s="85" t="s">
        <v>141</v>
      </c>
      <c r="MGH40" s="116"/>
      <c r="MGI40" s="116"/>
      <c r="MGJ40" s="116"/>
      <c r="MGK40" s="85" t="s">
        <v>141</v>
      </c>
      <c r="MGL40" s="116"/>
      <c r="MGM40" s="116"/>
      <c r="MGN40" s="116"/>
      <c r="MGO40" s="85" t="s">
        <v>141</v>
      </c>
      <c r="MGP40" s="116"/>
      <c r="MGQ40" s="116"/>
      <c r="MGR40" s="116"/>
      <c r="MGS40" s="85" t="s">
        <v>141</v>
      </c>
      <c r="MGT40" s="116"/>
      <c r="MGU40" s="116"/>
      <c r="MGV40" s="116"/>
      <c r="MGW40" s="85" t="s">
        <v>141</v>
      </c>
      <c r="MGX40" s="116"/>
      <c r="MGY40" s="116"/>
      <c r="MGZ40" s="116"/>
      <c r="MHA40" s="85" t="s">
        <v>141</v>
      </c>
      <c r="MHB40" s="116"/>
      <c r="MHC40" s="116"/>
      <c r="MHD40" s="116"/>
      <c r="MHE40" s="85" t="s">
        <v>141</v>
      </c>
      <c r="MHF40" s="116"/>
      <c r="MHG40" s="116"/>
      <c r="MHH40" s="116"/>
      <c r="MHI40" s="85" t="s">
        <v>141</v>
      </c>
      <c r="MHJ40" s="116"/>
      <c r="MHK40" s="116"/>
      <c r="MHL40" s="116"/>
      <c r="MHM40" s="85" t="s">
        <v>141</v>
      </c>
      <c r="MHN40" s="116"/>
      <c r="MHO40" s="116"/>
      <c r="MHP40" s="116"/>
      <c r="MHQ40" s="85" t="s">
        <v>141</v>
      </c>
      <c r="MHR40" s="116"/>
      <c r="MHS40" s="116"/>
      <c r="MHT40" s="116"/>
      <c r="MHU40" s="85" t="s">
        <v>141</v>
      </c>
      <c r="MHV40" s="116"/>
      <c r="MHW40" s="116"/>
      <c r="MHX40" s="116"/>
      <c r="MHY40" s="85" t="s">
        <v>141</v>
      </c>
      <c r="MHZ40" s="116"/>
      <c r="MIA40" s="116"/>
      <c r="MIB40" s="116"/>
      <c r="MIC40" s="85" t="s">
        <v>141</v>
      </c>
      <c r="MID40" s="116"/>
      <c r="MIE40" s="116"/>
      <c r="MIF40" s="116"/>
      <c r="MIG40" s="85" t="s">
        <v>141</v>
      </c>
      <c r="MIH40" s="116"/>
      <c r="MII40" s="116"/>
      <c r="MIJ40" s="116"/>
      <c r="MIK40" s="85" t="s">
        <v>141</v>
      </c>
      <c r="MIL40" s="116"/>
      <c r="MIM40" s="116"/>
      <c r="MIN40" s="116"/>
      <c r="MIO40" s="85" t="s">
        <v>141</v>
      </c>
      <c r="MIP40" s="116"/>
      <c r="MIQ40" s="116"/>
      <c r="MIR40" s="116"/>
      <c r="MIS40" s="85" t="s">
        <v>141</v>
      </c>
      <c r="MIT40" s="116"/>
      <c r="MIU40" s="116"/>
      <c r="MIV40" s="116"/>
      <c r="MIW40" s="85" t="s">
        <v>141</v>
      </c>
      <c r="MIX40" s="116"/>
      <c r="MIY40" s="116"/>
      <c r="MIZ40" s="116"/>
      <c r="MJA40" s="85" t="s">
        <v>141</v>
      </c>
      <c r="MJB40" s="116"/>
      <c r="MJC40" s="116"/>
      <c r="MJD40" s="116"/>
      <c r="MJE40" s="85" t="s">
        <v>141</v>
      </c>
      <c r="MJF40" s="116"/>
      <c r="MJG40" s="116"/>
      <c r="MJH40" s="116"/>
      <c r="MJI40" s="85" t="s">
        <v>141</v>
      </c>
      <c r="MJJ40" s="116"/>
      <c r="MJK40" s="116"/>
      <c r="MJL40" s="116"/>
      <c r="MJM40" s="85" t="s">
        <v>141</v>
      </c>
      <c r="MJN40" s="116"/>
      <c r="MJO40" s="116"/>
      <c r="MJP40" s="116"/>
      <c r="MJQ40" s="85" t="s">
        <v>141</v>
      </c>
      <c r="MJR40" s="116"/>
      <c r="MJS40" s="116"/>
      <c r="MJT40" s="116"/>
      <c r="MJU40" s="85" t="s">
        <v>141</v>
      </c>
      <c r="MJV40" s="116"/>
      <c r="MJW40" s="116"/>
      <c r="MJX40" s="116"/>
      <c r="MJY40" s="85" t="s">
        <v>141</v>
      </c>
      <c r="MJZ40" s="116"/>
      <c r="MKA40" s="116"/>
      <c r="MKB40" s="116"/>
      <c r="MKC40" s="85" t="s">
        <v>141</v>
      </c>
      <c r="MKD40" s="116"/>
      <c r="MKE40" s="116"/>
      <c r="MKF40" s="116"/>
      <c r="MKG40" s="85" t="s">
        <v>141</v>
      </c>
      <c r="MKH40" s="116"/>
      <c r="MKI40" s="116"/>
      <c r="MKJ40" s="116"/>
      <c r="MKK40" s="85" t="s">
        <v>141</v>
      </c>
      <c r="MKL40" s="116"/>
      <c r="MKM40" s="116"/>
      <c r="MKN40" s="116"/>
      <c r="MKO40" s="85" t="s">
        <v>141</v>
      </c>
      <c r="MKP40" s="116"/>
      <c r="MKQ40" s="116"/>
      <c r="MKR40" s="116"/>
      <c r="MKS40" s="85" t="s">
        <v>141</v>
      </c>
      <c r="MKT40" s="116"/>
      <c r="MKU40" s="116"/>
      <c r="MKV40" s="116"/>
      <c r="MKW40" s="85" t="s">
        <v>141</v>
      </c>
      <c r="MKX40" s="116"/>
      <c r="MKY40" s="116"/>
      <c r="MKZ40" s="116"/>
      <c r="MLA40" s="85" t="s">
        <v>141</v>
      </c>
      <c r="MLB40" s="116"/>
      <c r="MLC40" s="116"/>
      <c r="MLD40" s="116"/>
      <c r="MLE40" s="85" t="s">
        <v>141</v>
      </c>
      <c r="MLF40" s="116"/>
      <c r="MLG40" s="116"/>
      <c r="MLH40" s="116"/>
      <c r="MLI40" s="85" t="s">
        <v>141</v>
      </c>
      <c r="MLJ40" s="116"/>
      <c r="MLK40" s="116"/>
      <c r="MLL40" s="116"/>
      <c r="MLM40" s="85" t="s">
        <v>141</v>
      </c>
      <c r="MLN40" s="116"/>
      <c r="MLO40" s="116"/>
      <c r="MLP40" s="116"/>
      <c r="MLQ40" s="85" t="s">
        <v>141</v>
      </c>
      <c r="MLR40" s="116"/>
      <c r="MLS40" s="116"/>
      <c r="MLT40" s="116"/>
      <c r="MLU40" s="85" t="s">
        <v>141</v>
      </c>
      <c r="MLV40" s="116"/>
      <c r="MLW40" s="116"/>
      <c r="MLX40" s="116"/>
      <c r="MLY40" s="85" t="s">
        <v>141</v>
      </c>
      <c r="MLZ40" s="116"/>
      <c r="MMA40" s="116"/>
      <c r="MMB40" s="116"/>
      <c r="MMC40" s="85" t="s">
        <v>141</v>
      </c>
      <c r="MMD40" s="116"/>
      <c r="MME40" s="116"/>
      <c r="MMF40" s="116"/>
      <c r="MMG40" s="85" t="s">
        <v>141</v>
      </c>
      <c r="MMH40" s="116"/>
      <c r="MMI40" s="116"/>
      <c r="MMJ40" s="116"/>
      <c r="MMK40" s="85" t="s">
        <v>141</v>
      </c>
      <c r="MML40" s="116"/>
      <c r="MMM40" s="116"/>
      <c r="MMN40" s="116"/>
      <c r="MMO40" s="85" t="s">
        <v>141</v>
      </c>
      <c r="MMP40" s="116"/>
      <c r="MMQ40" s="116"/>
      <c r="MMR40" s="116"/>
      <c r="MMS40" s="85" t="s">
        <v>141</v>
      </c>
      <c r="MMT40" s="116"/>
      <c r="MMU40" s="116"/>
      <c r="MMV40" s="116"/>
      <c r="MMW40" s="85" t="s">
        <v>141</v>
      </c>
      <c r="MMX40" s="116"/>
      <c r="MMY40" s="116"/>
      <c r="MMZ40" s="116"/>
      <c r="MNA40" s="85" t="s">
        <v>141</v>
      </c>
      <c r="MNB40" s="116"/>
      <c r="MNC40" s="116"/>
      <c r="MND40" s="116"/>
      <c r="MNE40" s="85" t="s">
        <v>141</v>
      </c>
      <c r="MNF40" s="116"/>
      <c r="MNG40" s="116"/>
      <c r="MNH40" s="116"/>
      <c r="MNI40" s="85" t="s">
        <v>141</v>
      </c>
      <c r="MNJ40" s="116"/>
      <c r="MNK40" s="116"/>
      <c r="MNL40" s="116"/>
      <c r="MNM40" s="85" t="s">
        <v>141</v>
      </c>
      <c r="MNN40" s="116"/>
      <c r="MNO40" s="116"/>
      <c r="MNP40" s="116"/>
      <c r="MNQ40" s="85" t="s">
        <v>141</v>
      </c>
      <c r="MNR40" s="116"/>
      <c r="MNS40" s="116"/>
      <c r="MNT40" s="116"/>
      <c r="MNU40" s="85" t="s">
        <v>141</v>
      </c>
      <c r="MNV40" s="116"/>
      <c r="MNW40" s="116"/>
      <c r="MNX40" s="116"/>
      <c r="MNY40" s="85" t="s">
        <v>141</v>
      </c>
      <c r="MNZ40" s="116"/>
      <c r="MOA40" s="116"/>
      <c r="MOB40" s="116"/>
      <c r="MOC40" s="85" t="s">
        <v>141</v>
      </c>
      <c r="MOD40" s="116"/>
      <c r="MOE40" s="116"/>
      <c r="MOF40" s="116"/>
      <c r="MOG40" s="85" t="s">
        <v>141</v>
      </c>
      <c r="MOH40" s="116"/>
      <c r="MOI40" s="116"/>
      <c r="MOJ40" s="116"/>
      <c r="MOK40" s="85" t="s">
        <v>141</v>
      </c>
      <c r="MOL40" s="116"/>
      <c r="MOM40" s="116"/>
      <c r="MON40" s="116"/>
      <c r="MOO40" s="85" t="s">
        <v>141</v>
      </c>
      <c r="MOP40" s="116"/>
      <c r="MOQ40" s="116"/>
      <c r="MOR40" s="116"/>
      <c r="MOS40" s="85" t="s">
        <v>141</v>
      </c>
      <c r="MOT40" s="116"/>
      <c r="MOU40" s="116"/>
      <c r="MOV40" s="116"/>
      <c r="MOW40" s="85" t="s">
        <v>141</v>
      </c>
      <c r="MOX40" s="116"/>
      <c r="MOY40" s="116"/>
      <c r="MOZ40" s="116"/>
      <c r="MPA40" s="85" t="s">
        <v>141</v>
      </c>
      <c r="MPB40" s="116"/>
      <c r="MPC40" s="116"/>
      <c r="MPD40" s="116"/>
      <c r="MPE40" s="85" t="s">
        <v>141</v>
      </c>
      <c r="MPF40" s="116"/>
      <c r="MPG40" s="116"/>
      <c r="MPH40" s="116"/>
      <c r="MPI40" s="85" t="s">
        <v>141</v>
      </c>
      <c r="MPJ40" s="116"/>
      <c r="MPK40" s="116"/>
      <c r="MPL40" s="116"/>
      <c r="MPM40" s="85" t="s">
        <v>141</v>
      </c>
      <c r="MPN40" s="116"/>
      <c r="MPO40" s="116"/>
      <c r="MPP40" s="116"/>
      <c r="MPQ40" s="85" t="s">
        <v>141</v>
      </c>
      <c r="MPR40" s="116"/>
      <c r="MPS40" s="116"/>
      <c r="MPT40" s="116"/>
      <c r="MPU40" s="85" t="s">
        <v>141</v>
      </c>
      <c r="MPV40" s="116"/>
      <c r="MPW40" s="116"/>
      <c r="MPX40" s="116"/>
      <c r="MPY40" s="85" t="s">
        <v>141</v>
      </c>
      <c r="MPZ40" s="116"/>
      <c r="MQA40" s="116"/>
      <c r="MQB40" s="116"/>
      <c r="MQC40" s="85" t="s">
        <v>141</v>
      </c>
      <c r="MQD40" s="116"/>
      <c r="MQE40" s="116"/>
      <c r="MQF40" s="116"/>
      <c r="MQG40" s="85" t="s">
        <v>141</v>
      </c>
      <c r="MQH40" s="116"/>
      <c r="MQI40" s="116"/>
      <c r="MQJ40" s="116"/>
      <c r="MQK40" s="85" t="s">
        <v>141</v>
      </c>
      <c r="MQL40" s="116"/>
      <c r="MQM40" s="116"/>
      <c r="MQN40" s="116"/>
      <c r="MQO40" s="85" t="s">
        <v>141</v>
      </c>
      <c r="MQP40" s="116"/>
      <c r="MQQ40" s="116"/>
      <c r="MQR40" s="116"/>
      <c r="MQS40" s="85" t="s">
        <v>141</v>
      </c>
      <c r="MQT40" s="116"/>
      <c r="MQU40" s="116"/>
      <c r="MQV40" s="116"/>
      <c r="MQW40" s="85" t="s">
        <v>141</v>
      </c>
      <c r="MQX40" s="116"/>
      <c r="MQY40" s="116"/>
      <c r="MQZ40" s="116"/>
      <c r="MRA40" s="85" t="s">
        <v>141</v>
      </c>
      <c r="MRB40" s="116"/>
      <c r="MRC40" s="116"/>
      <c r="MRD40" s="116"/>
      <c r="MRE40" s="85" t="s">
        <v>141</v>
      </c>
      <c r="MRF40" s="116"/>
      <c r="MRG40" s="116"/>
      <c r="MRH40" s="116"/>
      <c r="MRI40" s="85" t="s">
        <v>141</v>
      </c>
      <c r="MRJ40" s="116"/>
      <c r="MRK40" s="116"/>
      <c r="MRL40" s="116"/>
      <c r="MRM40" s="85" t="s">
        <v>141</v>
      </c>
      <c r="MRN40" s="116"/>
      <c r="MRO40" s="116"/>
      <c r="MRP40" s="116"/>
      <c r="MRQ40" s="85" t="s">
        <v>141</v>
      </c>
      <c r="MRR40" s="116"/>
      <c r="MRS40" s="116"/>
      <c r="MRT40" s="116"/>
      <c r="MRU40" s="85" t="s">
        <v>141</v>
      </c>
      <c r="MRV40" s="116"/>
      <c r="MRW40" s="116"/>
      <c r="MRX40" s="116"/>
      <c r="MRY40" s="85" t="s">
        <v>141</v>
      </c>
      <c r="MRZ40" s="116"/>
      <c r="MSA40" s="116"/>
      <c r="MSB40" s="116"/>
      <c r="MSC40" s="85" t="s">
        <v>141</v>
      </c>
      <c r="MSD40" s="116"/>
      <c r="MSE40" s="116"/>
      <c r="MSF40" s="116"/>
      <c r="MSG40" s="85" t="s">
        <v>141</v>
      </c>
      <c r="MSH40" s="116"/>
      <c r="MSI40" s="116"/>
      <c r="MSJ40" s="116"/>
      <c r="MSK40" s="85" t="s">
        <v>141</v>
      </c>
      <c r="MSL40" s="116"/>
      <c r="MSM40" s="116"/>
      <c r="MSN40" s="116"/>
      <c r="MSO40" s="85" t="s">
        <v>141</v>
      </c>
      <c r="MSP40" s="116"/>
      <c r="MSQ40" s="116"/>
      <c r="MSR40" s="116"/>
      <c r="MSS40" s="85" t="s">
        <v>141</v>
      </c>
      <c r="MST40" s="116"/>
      <c r="MSU40" s="116"/>
      <c r="MSV40" s="116"/>
      <c r="MSW40" s="85" t="s">
        <v>141</v>
      </c>
      <c r="MSX40" s="116"/>
      <c r="MSY40" s="116"/>
      <c r="MSZ40" s="116"/>
      <c r="MTA40" s="85" t="s">
        <v>141</v>
      </c>
      <c r="MTB40" s="116"/>
      <c r="MTC40" s="116"/>
      <c r="MTD40" s="116"/>
      <c r="MTE40" s="85" t="s">
        <v>141</v>
      </c>
      <c r="MTF40" s="116"/>
      <c r="MTG40" s="116"/>
      <c r="MTH40" s="116"/>
      <c r="MTI40" s="85" t="s">
        <v>141</v>
      </c>
      <c r="MTJ40" s="116"/>
      <c r="MTK40" s="116"/>
      <c r="MTL40" s="116"/>
      <c r="MTM40" s="85" t="s">
        <v>141</v>
      </c>
      <c r="MTN40" s="116"/>
      <c r="MTO40" s="116"/>
      <c r="MTP40" s="116"/>
      <c r="MTQ40" s="85" t="s">
        <v>141</v>
      </c>
      <c r="MTR40" s="116"/>
      <c r="MTS40" s="116"/>
      <c r="MTT40" s="116"/>
      <c r="MTU40" s="85" t="s">
        <v>141</v>
      </c>
      <c r="MTV40" s="116"/>
      <c r="MTW40" s="116"/>
      <c r="MTX40" s="116"/>
      <c r="MTY40" s="85" t="s">
        <v>141</v>
      </c>
      <c r="MTZ40" s="116"/>
      <c r="MUA40" s="116"/>
      <c r="MUB40" s="116"/>
      <c r="MUC40" s="85" t="s">
        <v>141</v>
      </c>
      <c r="MUD40" s="116"/>
      <c r="MUE40" s="116"/>
      <c r="MUF40" s="116"/>
      <c r="MUG40" s="85" t="s">
        <v>141</v>
      </c>
      <c r="MUH40" s="116"/>
      <c r="MUI40" s="116"/>
      <c r="MUJ40" s="116"/>
      <c r="MUK40" s="85" t="s">
        <v>141</v>
      </c>
      <c r="MUL40" s="116"/>
      <c r="MUM40" s="116"/>
      <c r="MUN40" s="116"/>
      <c r="MUO40" s="85" t="s">
        <v>141</v>
      </c>
      <c r="MUP40" s="116"/>
      <c r="MUQ40" s="116"/>
      <c r="MUR40" s="116"/>
      <c r="MUS40" s="85" t="s">
        <v>141</v>
      </c>
      <c r="MUT40" s="116"/>
      <c r="MUU40" s="116"/>
      <c r="MUV40" s="116"/>
      <c r="MUW40" s="85" t="s">
        <v>141</v>
      </c>
      <c r="MUX40" s="116"/>
      <c r="MUY40" s="116"/>
      <c r="MUZ40" s="116"/>
      <c r="MVA40" s="85" t="s">
        <v>141</v>
      </c>
      <c r="MVB40" s="116"/>
      <c r="MVC40" s="116"/>
      <c r="MVD40" s="116"/>
      <c r="MVE40" s="85" t="s">
        <v>141</v>
      </c>
      <c r="MVF40" s="116"/>
      <c r="MVG40" s="116"/>
      <c r="MVH40" s="116"/>
      <c r="MVI40" s="85" t="s">
        <v>141</v>
      </c>
      <c r="MVJ40" s="116"/>
      <c r="MVK40" s="116"/>
      <c r="MVL40" s="116"/>
      <c r="MVM40" s="85" t="s">
        <v>141</v>
      </c>
      <c r="MVN40" s="116"/>
      <c r="MVO40" s="116"/>
      <c r="MVP40" s="116"/>
      <c r="MVQ40" s="85" t="s">
        <v>141</v>
      </c>
      <c r="MVR40" s="116"/>
      <c r="MVS40" s="116"/>
      <c r="MVT40" s="116"/>
      <c r="MVU40" s="85" t="s">
        <v>141</v>
      </c>
      <c r="MVV40" s="116"/>
      <c r="MVW40" s="116"/>
      <c r="MVX40" s="116"/>
      <c r="MVY40" s="85" t="s">
        <v>141</v>
      </c>
      <c r="MVZ40" s="116"/>
      <c r="MWA40" s="116"/>
      <c r="MWB40" s="116"/>
      <c r="MWC40" s="85" t="s">
        <v>141</v>
      </c>
      <c r="MWD40" s="116"/>
      <c r="MWE40" s="116"/>
      <c r="MWF40" s="116"/>
      <c r="MWG40" s="85" t="s">
        <v>141</v>
      </c>
      <c r="MWH40" s="116"/>
      <c r="MWI40" s="116"/>
      <c r="MWJ40" s="116"/>
      <c r="MWK40" s="85" t="s">
        <v>141</v>
      </c>
      <c r="MWL40" s="116"/>
      <c r="MWM40" s="116"/>
      <c r="MWN40" s="116"/>
      <c r="MWO40" s="85" t="s">
        <v>141</v>
      </c>
      <c r="MWP40" s="116"/>
      <c r="MWQ40" s="116"/>
      <c r="MWR40" s="116"/>
      <c r="MWS40" s="85" t="s">
        <v>141</v>
      </c>
      <c r="MWT40" s="116"/>
      <c r="MWU40" s="116"/>
      <c r="MWV40" s="116"/>
      <c r="MWW40" s="85" t="s">
        <v>141</v>
      </c>
      <c r="MWX40" s="116"/>
      <c r="MWY40" s="116"/>
      <c r="MWZ40" s="116"/>
      <c r="MXA40" s="85" t="s">
        <v>141</v>
      </c>
      <c r="MXB40" s="116"/>
      <c r="MXC40" s="116"/>
      <c r="MXD40" s="116"/>
      <c r="MXE40" s="85" t="s">
        <v>141</v>
      </c>
      <c r="MXF40" s="116"/>
      <c r="MXG40" s="116"/>
      <c r="MXH40" s="116"/>
      <c r="MXI40" s="85" t="s">
        <v>141</v>
      </c>
      <c r="MXJ40" s="116"/>
      <c r="MXK40" s="116"/>
      <c r="MXL40" s="116"/>
      <c r="MXM40" s="85" t="s">
        <v>141</v>
      </c>
      <c r="MXN40" s="116"/>
      <c r="MXO40" s="116"/>
      <c r="MXP40" s="116"/>
      <c r="MXQ40" s="85" t="s">
        <v>141</v>
      </c>
      <c r="MXR40" s="116"/>
      <c r="MXS40" s="116"/>
      <c r="MXT40" s="116"/>
      <c r="MXU40" s="85" t="s">
        <v>141</v>
      </c>
      <c r="MXV40" s="116"/>
      <c r="MXW40" s="116"/>
      <c r="MXX40" s="116"/>
      <c r="MXY40" s="85" t="s">
        <v>141</v>
      </c>
      <c r="MXZ40" s="116"/>
      <c r="MYA40" s="116"/>
      <c r="MYB40" s="116"/>
      <c r="MYC40" s="85" t="s">
        <v>141</v>
      </c>
      <c r="MYD40" s="116"/>
      <c r="MYE40" s="116"/>
      <c r="MYF40" s="116"/>
      <c r="MYG40" s="85" t="s">
        <v>141</v>
      </c>
      <c r="MYH40" s="116"/>
      <c r="MYI40" s="116"/>
      <c r="MYJ40" s="116"/>
      <c r="MYK40" s="85" t="s">
        <v>141</v>
      </c>
      <c r="MYL40" s="116"/>
      <c r="MYM40" s="116"/>
      <c r="MYN40" s="116"/>
      <c r="MYO40" s="85" t="s">
        <v>141</v>
      </c>
      <c r="MYP40" s="116"/>
      <c r="MYQ40" s="116"/>
      <c r="MYR40" s="116"/>
      <c r="MYS40" s="85" t="s">
        <v>141</v>
      </c>
      <c r="MYT40" s="116"/>
      <c r="MYU40" s="116"/>
      <c r="MYV40" s="116"/>
      <c r="MYW40" s="85" t="s">
        <v>141</v>
      </c>
      <c r="MYX40" s="116"/>
      <c r="MYY40" s="116"/>
      <c r="MYZ40" s="116"/>
      <c r="MZA40" s="85" t="s">
        <v>141</v>
      </c>
      <c r="MZB40" s="116"/>
      <c r="MZC40" s="116"/>
      <c r="MZD40" s="116"/>
      <c r="MZE40" s="85" t="s">
        <v>141</v>
      </c>
      <c r="MZF40" s="116"/>
      <c r="MZG40" s="116"/>
      <c r="MZH40" s="116"/>
      <c r="MZI40" s="85" t="s">
        <v>141</v>
      </c>
      <c r="MZJ40" s="116"/>
      <c r="MZK40" s="116"/>
      <c r="MZL40" s="116"/>
      <c r="MZM40" s="85" t="s">
        <v>141</v>
      </c>
      <c r="MZN40" s="116"/>
      <c r="MZO40" s="116"/>
      <c r="MZP40" s="116"/>
      <c r="MZQ40" s="85" t="s">
        <v>141</v>
      </c>
      <c r="MZR40" s="116"/>
      <c r="MZS40" s="116"/>
      <c r="MZT40" s="116"/>
      <c r="MZU40" s="85" t="s">
        <v>141</v>
      </c>
      <c r="MZV40" s="116"/>
      <c r="MZW40" s="116"/>
      <c r="MZX40" s="116"/>
      <c r="MZY40" s="85" t="s">
        <v>141</v>
      </c>
      <c r="MZZ40" s="116"/>
      <c r="NAA40" s="116"/>
      <c r="NAB40" s="116"/>
      <c r="NAC40" s="85" t="s">
        <v>141</v>
      </c>
      <c r="NAD40" s="116"/>
      <c r="NAE40" s="116"/>
      <c r="NAF40" s="116"/>
      <c r="NAG40" s="85" t="s">
        <v>141</v>
      </c>
      <c r="NAH40" s="116"/>
      <c r="NAI40" s="116"/>
      <c r="NAJ40" s="116"/>
      <c r="NAK40" s="85" t="s">
        <v>141</v>
      </c>
      <c r="NAL40" s="116"/>
      <c r="NAM40" s="116"/>
      <c r="NAN40" s="116"/>
      <c r="NAO40" s="85" t="s">
        <v>141</v>
      </c>
      <c r="NAP40" s="116"/>
      <c r="NAQ40" s="116"/>
      <c r="NAR40" s="116"/>
      <c r="NAS40" s="85" t="s">
        <v>141</v>
      </c>
      <c r="NAT40" s="116"/>
      <c r="NAU40" s="116"/>
      <c r="NAV40" s="116"/>
      <c r="NAW40" s="85" t="s">
        <v>141</v>
      </c>
      <c r="NAX40" s="116"/>
      <c r="NAY40" s="116"/>
      <c r="NAZ40" s="116"/>
      <c r="NBA40" s="85" t="s">
        <v>141</v>
      </c>
      <c r="NBB40" s="116"/>
      <c r="NBC40" s="116"/>
      <c r="NBD40" s="116"/>
      <c r="NBE40" s="85" t="s">
        <v>141</v>
      </c>
      <c r="NBF40" s="116"/>
      <c r="NBG40" s="116"/>
      <c r="NBH40" s="116"/>
      <c r="NBI40" s="85" t="s">
        <v>141</v>
      </c>
      <c r="NBJ40" s="116"/>
      <c r="NBK40" s="116"/>
      <c r="NBL40" s="116"/>
      <c r="NBM40" s="85" t="s">
        <v>141</v>
      </c>
      <c r="NBN40" s="116"/>
      <c r="NBO40" s="116"/>
      <c r="NBP40" s="116"/>
      <c r="NBQ40" s="85" t="s">
        <v>141</v>
      </c>
      <c r="NBR40" s="116"/>
      <c r="NBS40" s="116"/>
      <c r="NBT40" s="116"/>
      <c r="NBU40" s="85" t="s">
        <v>141</v>
      </c>
      <c r="NBV40" s="116"/>
      <c r="NBW40" s="116"/>
      <c r="NBX40" s="116"/>
      <c r="NBY40" s="85" t="s">
        <v>141</v>
      </c>
      <c r="NBZ40" s="116"/>
      <c r="NCA40" s="116"/>
      <c r="NCB40" s="116"/>
      <c r="NCC40" s="85" t="s">
        <v>141</v>
      </c>
      <c r="NCD40" s="116"/>
      <c r="NCE40" s="116"/>
      <c r="NCF40" s="116"/>
      <c r="NCG40" s="85" t="s">
        <v>141</v>
      </c>
      <c r="NCH40" s="116"/>
      <c r="NCI40" s="116"/>
      <c r="NCJ40" s="116"/>
      <c r="NCK40" s="85" t="s">
        <v>141</v>
      </c>
      <c r="NCL40" s="116"/>
      <c r="NCM40" s="116"/>
      <c r="NCN40" s="116"/>
      <c r="NCO40" s="85" t="s">
        <v>141</v>
      </c>
      <c r="NCP40" s="116"/>
      <c r="NCQ40" s="116"/>
      <c r="NCR40" s="116"/>
      <c r="NCS40" s="85" t="s">
        <v>141</v>
      </c>
      <c r="NCT40" s="116"/>
      <c r="NCU40" s="116"/>
      <c r="NCV40" s="116"/>
      <c r="NCW40" s="85" t="s">
        <v>141</v>
      </c>
      <c r="NCX40" s="116"/>
      <c r="NCY40" s="116"/>
      <c r="NCZ40" s="116"/>
      <c r="NDA40" s="85" t="s">
        <v>141</v>
      </c>
      <c r="NDB40" s="116"/>
      <c r="NDC40" s="116"/>
      <c r="NDD40" s="116"/>
      <c r="NDE40" s="85" t="s">
        <v>141</v>
      </c>
      <c r="NDF40" s="116"/>
      <c r="NDG40" s="116"/>
      <c r="NDH40" s="116"/>
      <c r="NDI40" s="85" t="s">
        <v>141</v>
      </c>
      <c r="NDJ40" s="116"/>
      <c r="NDK40" s="116"/>
      <c r="NDL40" s="116"/>
      <c r="NDM40" s="85" t="s">
        <v>141</v>
      </c>
      <c r="NDN40" s="116"/>
      <c r="NDO40" s="116"/>
      <c r="NDP40" s="116"/>
      <c r="NDQ40" s="85" t="s">
        <v>141</v>
      </c>
      <c r="NDR40" s="116"/>
      <c r="NDS40" s="116"/>
      <c r="NDT40" s="116"/>
      <c r="NDU40" s="85" t="s">
        <v>141</v>
      </c>
      <c r="NDV40" s="116"/>
      <c r="NDW40" s="116"/>
      <c r="NDX40" s="116"/>
      <c r="NDY40" s="85" t="s">
        <v>141</v>
      </c>
      <c r="NDZ40" s="116"/>
      <c r="NEA40" s="116"/>
      <c r="NEB40" s="116"/>
      <c r="NEC40" s="85" t="s">
        <v>141</v>
      </c>
      <c r="NED40" s="116"/>
      <c r="NEE40" s="116"/>
      <c r="NEF40" s="116"/>
      <c r="NEG40" s="85" t="s">
        <v>141</v>
      </c>
      <c r="NEH40" s="116"/>
      <c r="NEI40" s="116"/>
      <c r="NEJ40" s="116"/>
      <c r="NEK40" s="85" t="s">
        <v>141</v>
      </c>
      <c r="NEL40" s="116"/>
      <c r="NEM40" s="116"/>
      <c r="NEN40" s="116"/>
      <c r="NEO40" s="85" t="s">
        <v>141</v>
      </c>
      <c r="NEP40" s="116"/>
      <c r="NEQ40" s="116"/>
      <c r="NER40" s="116"/>
      <c r="NES40" s="85" t="s">
        <v>141</v>
      </c>
      <c r="NET40" s="116"/>
      <c r="NEU40" s="116"/>
      <c r="NEV40" s="116"/>
      <c r="NEW40" s="85" t="s">
        <v>141</v>
      </c>
      <c r="NEX40" s="116"/>
      <c r="NEY40" s="116"/>
      <c r="NEZ40" s="116"/>
      <c r="NFA40" s="85" t="s">
        <v>141</v>
      </c>
      <c r="NFB40" s="116"/>
      <c r="NFC40" s="116"/>
      <c r="NFD40" s="116"/>
      <c r="NFE40" s="85" t="s">
        <v>141</v>
      </c>
      <c r="NFF40" s="116"/>
      <c r="NFG40" s="116"/>
      <c r="NFH40" s="116"/>
      <c r="NFI40" s="85" t="s">
        <v>141</v>
      </c>
      <c r="NFJ40" s="116"/>
      <c r="NFK40" s="116"/>
      <c r="NFL40" s="116"/>
      <c r="NFM40" s="85" t="s">
        <v>141</v>
      </c>
      <c r="NFN40" s="116"/>
      <c r="NFO40" s="116"/>
      <c r="NFP40" s="116"/>
      <c r="NFQ40" s="85" t="s">
        <v>141</v>
      </c>
      <c r="NFR40" s="116"/>
      <c r="NFS40" s="116"/>
      <c r="NFT40" s="116"/>
      <c r="NFU40" s="85" t="s">
        <v>141</v>
      </c>
      <c r="NFV40" s="116"/>
      <c r="NFW40" s="116"/>
      <c r="NFX40" s="116"/>
      <c r="NFY40" s="85" t="s">
        <v>141</v>
      </c>
      <c r="NFZ40" s="116"/>
      <c r="NGA40" s="116"/>
      <c r="NGB40" s="116"/>
      <c r="NGC40" s="85" t="s">
        <v>141</v>
      </c>
      <c r="NGD40" s="116"/>
      <c r="NGE40" s="116"/>
      <c r="NGF40" s="116"/>
      <c r="NGG40" s="85" t="s">
        <v>141</v>
      </c>
      <c r="NGH40" s="116"/>
      <c r="NGI40" s="116"/>
      <c r="NGJ40" s="116"/>
      <c r="NGK40" s="85" t="s">
        <v>141</v>
      </c>
      <c r="NGL40" s="116"/>
      <c r="NGM40" s="116"/>
      <c r="NGN40" s="116"/>
      <c r="NGO40" s="85" t="s">
        <v>141</v>
      </c>
      <c r="NGP40" s="116"/>
      <c r="NGQ40" s="116"/>
      <c r="NGR40" s="116"/>
      <c r="NGS40" s="85" t="s">
        <v>141</v>
      </c>
      <c r="NGT40" s="116"/>
      <c r="NGU40" s="116"/>
      <c r="NGV40" s="116"/>
      <c r="NGW40" s="85" t="s">
        <v>141</v>
      </c>
      <c r="NGX40" s="116"/>
      <c r="NGY40" s="116"/>
      <c r="NGZ40" s="116"/>
      <c r="NHA40" s="85" t="s">
        <v>141</v>
      </c>
      <c r="NHB40" s="116"/>
      <c r="NHC40" s="116"/>
      <c r="NHD40" s="116"/>
      <c r="NHE40" s="85" t="s">
        <v>141</v>
      </c>
      <c r="NHF40" s="116"/>
      <c r="NHG40" s="116"/>
      <c r="NHH40" s="116"/>
      <c r="NHI40" s="85" t="s">
        <v>141</v>
      </c>
      <c r="NHJ40" s="116"/>
      <c r="NHK40" s="116"/>
      <c r="NHL40" s="116"/>
      <c r="NHM40" s="85" t="s">
        <v>141</v>
      </c>
      <c r="NHN40" s="116"/>
      <c r="NHO40" s="116"/>
      <c r="NHP40" s="116"/>
      <c r="NHQ40" s="85" t="s">
        <v>141</v>
      </c>
      <c r="NHR40" s="116"/>
      <c r="NHS40" s="116"/>
      <c r="NHT40" s="116"/>
      <c r="NHU40" s="85" t="s">
        <v>141</v>
      </c>
      <c r="NHV40" s="116"/>
      <c r="NHW40" s="116"/>
      <c r="NHX40" s="116"/>
      <c r="NHY40" s="85" t="s">
        <v>141</v>
      </c>
      <c r="NHZ40" s="116"/>
      <c r="NIA40" s="116"/>
      <c r="NIB40" s="116"/>
      <c r="NIC40" s="85" t="s">
        <v>141</v>
      </c>
      <c r="NID40" s="116"/>
      <c r="NIE40" s="116"/>
      <c r="NIF40" s="116"/>
      <c r="NIG40" s="85" t="s">
        <v>141</v>
      </c>
      <c r="NIH40" s="116"/>
      <c r="NII40" s="116"/>
      <c r="NIJ40" s="116"/>
      <c r="NIK40" s="85" t="s">
        <v>141</v>
      </c>
      <c r="NIL40" s="116"/>
      <c r="NIM40" s="116"/>
      <c r="NIN40" s="116"/>
      <c r="NIO40" s="85" t="s">
        <v>141</v>
      </c>
      <c r="NIP40" s="116"/>
      <c r="NIQ40" s="116"/>
      <c r="NIR40" s="116"/>
      <c r="NIS40" s="85" t="s">
        <v>141</v>
      </c>
      <c r="NIT40" s="116"/>
      <c r="NIU40" s="116"/>
      <c r="NIV40" s="116"/>
      <c r="NIW40" s="85" t="s">
        <v>141</v>
      </c>
      <c r="NIX40" s="116"/>
      <c r="NIY40" s="116"/>
      <c r="NIZ40" s="116"/>
      <c r="NJA40" s="85" t="s">
        <v>141</v>
      </c>
      <c r="NJB40" s="116"/>
      <c r="NJC40" s="116"/>
      <c r="NJD40" s="116"/>
      <c r="NJE40" s="85" t="s">
        <v>141</v>
      </c>
      <c r="NJF40" s="116"/>
      <c r="NJG40" s="116"/>
      <c r="NJH40" s="116"/>
      <c r="NJI40" s="85" t="s">
        <v>141</v>
      </c>
      <c r="NJJ40" s="116"/>
      <c r="NJK40" s="116"/>
      <c r="NJL40" s="116"/>
      <c r="NJM40" s="85" t="s">
        <v>141</v>
      </c>
      <c r="NJN40" s="116"/>
      <c r="NJO40" s="116"/>
      <c r="NJP40" s="116"/>
      <c r="NJQ40" s="85" t="s">
        <v>141</v>
      </c>
      <c r="NJR40" s="116"/>
      <c r="NJS40" s="116"/>
      <c r="NJT40" s="116"/>
      <c r="NJU40" s="85" t="s">
        <v>141</v>
      </c>
      <c r="NJV40" s="116"/>
      <c r="NJW40" s="116"/>
      <c r="NJX40" s="116"/>
      <c r="NJY40" s="85" t="s">
        <v>141</v>
      </c>
      <c r="NJZ40" s="116"/>
      <c r="NKA40" s="116"/>
      <c r="NKB40" s="116"/>
      <c r="NKC40" s="85" t="s">
        <v>141</v>
      </c>
      <c r="NKD40" s="116"/>
      <c r="NKE40" s="116"/>
      <c r="NKF40" s="116"/>
      <c r="NKG40" s="85" t="s">
        <v>141</v>
      </c>
      <c r="NKH40" s="116"/>
      <c r="NKI40" s="116"/>
      <c r="NKJ40" s="116"/>
      <c r="NKK40" s="85" t="s">
        <v>141</v>
      </c>
      <c r="NKL40" s="116"/>
      <c r="NKM40" s="116"/>
      <c r="NKN40" s="116"/>
      <c r="NKO40" s="85" t="s">
        <v>141</v>
      </c>
      <c r="NKP40" s="116"/>
      <c r="NKQ40" s="116"/>
      <c r="NKR40" s="116"/>
      <c r="NKS40" s="85" t="s">
        <v>141</v>
      </c>
      <c r="NKT40" s="116"/>
      <c r="NKU40" s="116"/>
      <c r="NKV40" s="116"/>
      <c r="NKW40" s="85" t="s">
        <v>141</v>
      </c>
      <c r="NKX40" s="116"/>
      <c r="NKY40" s="116"/>
      <c r="NKZ40" s="116"/>
      <c r="NLA40" s="85" t="s">
        <v>141</v>
      </c>
      <c r="NLB40" s="116"/>
      <c r="NLC40" s="116"/>
      <c r="NLD40" s="116"/>
      <c r="NLE40" s="85" t="s">
        <v>141</v>
      </c>
      <c r="NLF40" s="116"/>
      <c r="NLG40" s="116"/>
      <c r="NLH40" s="116"/>
      <c r="NLI40" s="85" t="s">
        <v>141</v>
      </c>
      <c r="NLJ40" s="116"/>
      <c r="NLK40" s="116"/>
      <c r="NLL40" s="116"/>
      <c r="NLM40" s="85" t="s">
        <v>141</v>
      </c>
      <c r="NLN40" s="116"/>
      <c r="NLO40" s="116"/>
      <c r="NLP40" s="116"/>
      <c r="NLQ40" s="85" t="s">
        <v>141</v>
      </c>
      <c r="NLR40" s="116"/>
      <c r="NLS40" s="116"/>
      <c r="NLT40" s="116"/>
      <c r="NLU40" s="85" t="s">
        <v>141</v>
      </c>
      <c r="NLV40" s="116"/>
      <c r="NLW40" s="116"/>
      <c r="NLX40" s="116"/>
      <c r="NLY40" s="85" t="s">
        <v>141</v>
      </c>
      <c r="NLZ40" s="116"/>
      <c r="NMA40" s="116"/>
      <c r="NMB40" s="116"/>
      <c r="NMC40" s="85" t="s">
        <v>141</v>
      </c>
      <c r="NMD40" s="116"/>
      <c r="NME40" s="116"/>
      <c r="NMF40" s="116"/>
      <c r="NMG40" s="85" t="s">
        <v>141</v>
      </c>
      <c r="NMH40" s="116"/>
      <c r="NMI40" s="116"/>
      <c r="NMJ40" s="116"/>
      <c r="NMK40" s="85" t="s">
        <v>141</v>
      </c>
      <c r="NML40" s="116"/>
      <c r="NMM40" s="116"/>
      <c r="NMN40" s="116"/>
      <c r="NMO40" s="85" t="s">
        <v>141</v>
      </c>
      <c r="NMP40" s="116"/>
      <c r="NMQ40" s="116"/>
      <c r="NMR40" s="116"/>
      <c r="NMS40" s="85" t="s">
        <v>141</v>
      </c>
      <c r="NMT40" s="116"/>
      <c r="NMU40" s="116"/>
      <c r="NMV40" s="116"/>
      <c r="NMW40" s="85" t="s">
        <v>141</v>
      </c>
      <c r="NMX40" s="116"/>
      <c r="NMY40" s="116"/>
      <c r="NMZ40" s="116"/>
      <c r="NNA40" s="85" t="s">
        <v>141</v>
      </c>
      <c r="NNB40" s="116"/>
      <c r="NNC40" s="116"/>
      <c r="NND40" s="116"/>
      <c r="NNE40" s="85" t="s">
        <v>141</v>
      </c>
      <c r="NNF40" s="116"/>
      <c r="NNG40" s="116"/>
      <c r="NNH40" s="116"/>
      <c r="NNI40" s="85" t="s">
        <v>141</v>
      </c>
      <c r="NNJ40" s="116"/>
      <c r="NNK40" s="116"/>
      <c r="NNL40" s="116"/>
      <c r="NNM40" s="85" t="s">
        <v>141</v>
      </c>
      <c r="NNN40" s="116"/>
      <c r="NNO40" s="116"/>
      <c r="NNP40" s="116"/>
      <c r="NNQ40" s="85" t="s">
        <v>141</v>
      </c>
      <c r="NNR40" s="116"/>
      <c r="NNS40" s="116"/>
      <c r="NNT40" s="116"/>
      <c r="NNU40" s="85" t="s">
        <v>141</v>
      </c>
      <c r="NNV40" s="116"/>
      <c r="NNW40" s="116"/>
      <c r="NNX40" s="116"/>
      <c r="NNY40" s="85" t="s">
        <v>141</v>
      </c>
      <c r="NNZ40" s="116"/>
      <c r="NOA40" s="116"/>
      <c r="NOB40" s="116"/>
      <c r="NOC40" s="85" t="s">
        <v>141</v>
      </c>
      <c r="NOD40" s="116"/>
      <c r="NOE40" s="116"/>
      <c r="NOF40" s="116"/>
      <c r="NOG40" s="85" t="s">
        <v>141</v>
      </c>
      <c r="NOH40" s="116"/>
      <c r="NOI40" s="116"/>
      <c r="NOJ40" s="116"/>
      <c r="NOK40" s="85" t="s">
        <v>141</v>
      </c>
      <c r="NOL40" s="116"/>
      <c r="NOM40" s="116"/>
      <c r="NON40" s="116"/>
      <c r="NOO40" s="85" t="s">
        <v>141</v>
      </c>
      <c r="NOP40" s="116"/>
      <c r="NOQ40" s="116"/>
      <c r="NOR40" s="116"/>
      <c r="NOS40" s="85" t="s">
        <v>141</v>
      </c>
      <c r="NOT40" s="116"/>
      <c r="NOU40" s="116"/>
      <c r="NOV40" s="116"/>
      <c r="NOW40" s="85" t="s">
        <v>141</v>
      </c>
      <c r="NOX40" s="116"/>
      <c r="NOY40" s="116"/>
      <c r="NOZ40" s="116"/>
      <c r="NPA40" s="85" t="s">
        <v>141</v>
      </c>
      <c r="NPB40" s="116"/>
      <c r="NPC40" s="116"/>
      <c r="NPD40" s="116"/>
      <c r="NPE40" s="85" t="s">
        <v>141</v>
      </c>
      <c r="NPF40" s="116"/>
      <c r="NPG40" s="116"/>
      <c r="NPH40" s="116"/>
      <c r="NPI40" s="85" t="s">
        <v>141</v>
      </c>
      <c r="NPJ40" s="116"/>
      <c r="NPK40" s="116"/>
      <c r="NPL40" s="116"/>
      <c r="NPM40" s="85" t="s">
        <v>141</v>
      </c>
      <c r="NPN40" s="116"/>
      <c r="NPO40" s="116"/>
      <c r="NPP40" s="116"/>
      <c r="NPQ40" s="85" t="s">
        <v>141</v>
      </c>
      <c r="NPR40" s="116"/>
      <c r="NPS40" s="116"/>
      <c r="NPT40" s="116"/>
      <c r="NPU40" s="85" t="s">
        <v>141</v>
      </c>
      <c r="NPV40" s="116"/>
      <c r="NPW40" s="116"/>
      <c r="NPX40" s="116"/>
      <c r="NPY40" s="85" t="s">
        <v>141</v>
      </c>
      <c r="NPZ40" s="116"/>
      <c r="NQA40" s="116"/>
      <c r="NQB40" s="116"/>
      <c r="NQC40" s="85" t="s">
        <v>141</v>
      </c>
      <c r="NQD40" s="116"/>
      <c r="NQE40" s="116"/>
      <c r="NQF40" s="116"/>
      <c r="NQG40" s="85" t="s">
        <v>141</v>
      </c>
      <c r="NQH40" s="116"/>
      <c r="NQI40" s="116"/>
      <c r="NQJ40" s="116"/>
      <c r="NQK40" s="85" t="s">
        <v>141</v>
      </c>
      <c r="NQL40" s="116"/>
      <c r="NQM40" s="116"/>
      <c r="NQN40" s="116"/>
      <c r="NQO40" s="85" t="s">
        <v>141</v>
      </c>
      <c r="NQP40" s="116"/>
      <c r="NQQ40" s="116"/>
      <c r="NQR40" s="116"/>
      <c r="NQS40" s="85" t="s">
        <v>141</v>
      </c>
      <c r="NQT40" s="116"/>
      <c r="NQU40" s="116"/>
      <c r="NQV40" s="116"/>
      <c r="NQW40" s="85" t="s">
        <v>141</v>
      </c>
      <c r="NQX40" s="116"/>
      <c r="NQY40" s="116"/>
      <c r="NQZ40" s="116"/>
      <c r="NRA40" s="85" t="s">
        <v>141</v>
      </c>
      <c r="NRB40" s="116"/>
      <c r="NRC40" s="116"/>
      <c r="NRD40" s="116"/>
      <c r="NRE40" s="85" t="s">
        <v>141</v>
      </c>
      <c r="NRF40" s="116"/>
      <c r="NRG40" s="116"/>
      <c r="NRH40" s="116"/>
      <c r="NRI40" s="85" t="s">
        <v>141</v>
      </c>
      <c r="NRJ40" s="116"/>
      <c r="NRK40" s="116"/>
      <c r="NRL40" s="116"/>
      <c r="NRM40" s="85" t="s">
        <v>141</v>
      </c>
      <c r="NRN40" s="116"/>
      <c r="NRO40" s="116"/>
      <c r="NRP40" s="116"/>
      <c r="NRQ40" s="85" t="s">
        <v>141</v>
      </c>
      <c r="NRR40" s="116"/>
      <c r="NRS40" s="116"/>
      <c r="NRT40" s="116"/>
      <c r="NRU40" s="85" t="s">
        <v>141</v>
      </c>
      <c r="NRV40" s="116"/>
      <c r="NRW40" s="116"/>
      <c r="NRX40" s="116"/>
      <c r="NRY40" s="85" t="s">
        <v>141</v>
      </c>
      <c r="NRZ40" s="116"/>
      <c r="NSA40" s="116"/>
      <c r="NSB40" s="116"/>
      <c r="NSC40" s="85" t="s">
        <v>141</v>
      </c>
      <c r="NSD40" s="116"/>
      <c r="NSE40" s="116"/>
      <c r="NSF40" s="116"/>
      <c r="NSG40" s="85" t="s">
        <v>141</v>
      </c>
      <c r="NSH40" s="116"/>
      <c r="NSI40" s="116"/>
      <c r="NSJ40" s="116"/>
      <c r="NSK40" s="85" t="s">
        <v>141</v>
      </c>
      <c r="NSL40" s="116"/>
      <c r="NSM40" s="116"/>
      <c r="NSN40" s="116"/>
      <c r="NSO40" s="85" t="s">
        <v>141</v>
      </c>
      <c r="NSP40" s="116"/>
      <c r="NSQ40" s="116"/>
      <c r="NSR40" s="116"/>
      <c r="NSS40" s="85" t="s">
        <v>141</v>
      </c>
      <c r="NST40" s="116"/>
      <c r="NSU40" s="116"/>
      <c r="NSV40" s="116"/>
      <c r="NSW40" s="85" t="s">
        <v>141</v>
      </c>
      <c r="NSX40" s="116"/>
      <c r="NSY40" s="116"/>
      <c r="NSZ40" s="116"/>
      <c r="NTA40" s="85" t="s">
        <v>141</v>
      </c>
      <c r="NTB40" s="116"/>
      <c r="NTC40" s="116"/>
      <c r="NTD40" s="116"/>
      <c r="NTE40" s="85" t="s">
        <v>141</v>
      </c>
      <c r="NTF40" s="116"/>
      <c r="NTG40" s="116"/>
      <c r="NTH40" s="116"/>
      <c r="NTI40" s="85" t="s">
        <v>141</v>
      </c>
      <c r="NTJ40" s="116"/>
      <c r="NTK40" s="116"/>
      <c r="NTL40" s="116"/>
      <c r="NTM40" s="85" t="s">
        <v>141</v>
      </c>
      <c r="NTN40" s="116"/>
      <c r="NTO40" s="116"/>
      <c r="NTP40" s="116"/>
      <c r="NTQ40" s="85" t="s">
        <v>141</v>
      </c>
      <c r="NTR40" s="116"/>
      <c r="NTS40" s="116"/>
      <c r="NTT40" s="116"/>
      <c r="NTU40" s="85" t="s">
        <v>141</v>
      </c>
      <c r="NTV40" s="116"/>
      <c r="NTW40" s="116"/>
      <c r="NTX40" s="116"/>
      <c r="NTY40" s="85" t="s">
        <v>141</v>
      </c>
      <c r="NTZ40" s="116"/>
      <c r="NUA40" s="116"/>
      <c r="NUB40" s="116"/>
      <c r="NUC40" s="85" t="s">
        <v>141</v>
      </c>
      <c r="NUD40" s="116"/>
      <c r="NUE40" s="116"/>
      <c r="NUF40" s="116"/>
      <c r="NUG40" s="85" t="s">
        <v>141</v>
      </c>
      <c r="NUH40" s="116"/>
      <c r="NUI40" s="116"/>
      <c r="NUJ40" s="116"/>
      <c r="NUK40" s="85" t="s">
        <v>141</v>
      </c>
      <c r="NUL40" s="116"/>
      <c r="NUM40" s="116"/>
      <c r="NUN40" s="116"/>
      <c r="NUO40" s="85" t="s">
        <v>141</v>
      </c>
      <c r="NUP40" s="116"/>
      <c r="NUQ40" s="116"/>
      <c r="NUR40" s="116"/>
      <c r="NUS40" s="85" t="s">
        <v>141</v>
      </c>
      <c r="NUT40" s="116"/>
      <c r="NUU40" s="116"/>
      <c r="NUV40" s="116"/>
      <c r="NUW40" s="85" t="s">
        <v>141</v>
      </c>
      <c r="NUX40" s="116"/>
      <c r="NUY40" s="116"/>
      <c r="NUZ40" s="116"/>
      <c r="NVA40" s="85" t="s">
        <v>141</v>
      </c>
      <c r="NVB40" s="116"/>
      <c r="NVC40" s="116"/>
      <c r="NVD40" s="116"/>
      <c r="NVE40" s="85" t="s">
        <v>141</v>
      </c>
      <c r="NVF40" s="116"/>
      <c r="NVG40" s="116"/>
      <c r="NVH40" s="116"/>
      <c r="NVI40" s="85" t="s">
        <v>141</v>
      </c>
      <c r="NVJ40" s="116"/>
      <c r="NVK40" s="116"/>
      <c r="NVL40" s="116"/>
      <c r="NVM40" s="85" t="s">
        <v>141</v>
      </c>
      <c r="NVN40" s="116"/>
      <c r="NVO40" s="116"/>
      <c r="NVP40" s="116"/>
      <c r="NVQ40" s="85" t="s">
        <v>141</v>
      </c>
      <c r="NVR40" s="116"/>
      <c r="NVS40" s="116"/>
      <c r="NVT40" s="116"/>
      <c r="NVU40" s="85" t="s">
        <v>141</v>
      </c>
      <c r="NVV40" s="116"/>
      <c r="NVW40" s="116"/>
      <c r="NVX40" s="116"/>
      <c r="NVY40" s="85" t="s">
        <v>141</v>
      </c>
      <c r="NVZ40" s="116"/>
      <c r="NWA40" s="116"/>
      <c r="NWB40" s="116"/>
      <c r="NWC40" s="85" t="s">
        <v>141</v>
      </c>
      <c r="NWD40" s="116"/>
      <c r="NWE40" s="116"/>
      <c r="NWF40" s="116"/>
      <c r="NWG40" s="85" t="s">
        <v>141</v>
      </c>
      <c r="NWH40" s="116"/>
      <c r="NWI40" s="116"/>
      <c r="NWJ40" s="116"/>
      <c r="NWK40" s="85" t="s">
        <v>141</v>
      </c>
      <c r="NWL40" s="116"/>
      <c r="NWM40" s="116"/>
      <c r="NWN40" s="116"/>
      <c r="NWO40" s="85" t="s">
        <v>141</v>
      </c>
      <c r="NWP40" s="116"/>
      <c r="NWQ40" s="116"/>
      <c r="NWR40" s="116"/>
      <c r="NWS40" s="85" t="s">
        <v>141</v>
      </c>
      <c r="NWT40" s="116"/>
      <c r="NWU40" s="116"/>
      <c r="NWV40" s="116"/>
      <c r="NWW40" s="85" t="s">
        <v>141</v>
      </c>
      <c r="NWX40" s="116"/>
      <c r="NWY40" s="116"/>
      <c r="NWZ40" s="116"/>
      <c r="NXA40" s="85" t="s">
        <v>141</v>
      </c>
      <c r="NXB40" s="116"/>
      <c r="NXC40" s="116"/>
      <c r="NXD40" s="116"/>
      <c r="NXE40" s="85" t="s">
        <v>141</v>
      </c>
      <c r="NXF40" s="116"/>
      <c r="NXG40" s="116"/>
      <c r="NXH40" s="116"/>
      <c r="NXI40" s="85" t="s">
        <v>141</v>
      </c>
      <c r="NXJ40" s="116"/>
      <c r="NXK40" s="116"/>
      <c r="NXL40" s="116"/>
      <c r="NXM40" s="85" t="s">
        <v>141</v>
      </c>
      <c r="NXN40" s="116"/>
      <c r="NXO40" s="116"/>
      <c r="NXP40" s="116"/>
      <c r="NXQ40" s="85" t="s">
        <v>141</v>
      </c>
      <c r="NXR40" s="116"/>
      <c r="NXS40" s="116"/>
      <c r="NXT40" s="116"/>
      <c r="NXU40" s="85" t="s">
        <v>141</v>
      </c>
      <c r="NXV40" s="116"/>
      <c r="NXW40" s="116"/>
      <c r="NXX40" s="116"/>
      <c r="NXY40" s="85" t="s">
        <v>141</v>
      </c>
      <c r="NXZ40" s="116"/>
      <c r="NYA40" s="116"/>
      <c r="NYB40" s="116"/>
      <c r="NYC40" s="85" t="s">
        <v>141</v>
      </c>
      <c r="NYD40" s="116"/>
      <c r="NYE40" s="116"/>
      <c r="NYF40" s="116"/>
      <c r="NYG40" s="85" t="s">
        <v>141</v>
      </c>
      <c r="NYH40" s="116"/>
      <c r="NYI40" s="116"/>
      <c r="NYJ40" s="116"/>
      <c r="NYK40" s="85" t="s">
        <v>141</v>
      </c>
      <c r="NYL40" s="116"/>
      <c r="NYM40" s="116"/>
      <c r="NYN40" s="116"/>
      <c r="NYO40" s="85" t="s">
        <v>141</v>
      </c>
      <c r="NYP40" s="116"/>
      <c r="NYQ40" s="116"/>
      <c r="NYR40" s="116"/>
      <c r="NYS40" s="85" t="s">
        <v>141</v>
      </c>
      <c r="NYT40" s="116"/>
      <c r="NYU40" s="116"/>
      <c r="NYV40" s="116"/>
      <c r="NYW40" s="85" t="s">
        <v>141</v>
      </c>
      <c r="NYX40" s="116"/>
      <c r="NYY40" s="116"/>
      <c r="NYZ40" s="116"/>
      <c r="NZA40" s="85" t="s">
        <v>141</v>
      </c>
      <c r="NZB40" s="116"/>
      <c r="NZC40" s="116"/>
      <c r="NZD40" s="116"/>
      <c r="NZE40" s="85" t="s">
        <v>141</v>
      </c>
      <c r="NZF40" s="116"/>
      <c r="NZG40" s="116"/>
      <c r="NZH40" s="116"/>
      <c r="NZI40" s="85" t="s">
        <v>141</v>
      </c>
      <c r="NZJ40" s="116"/>
      <c r="NZK40" s="116"/>
      <c r="NZL40" s="116"/>
      <c r="NZM40" s="85" t="s">
        <v>141</v>
      </c>
      <c r="NZN40" s="116"/>
      <c r="NZO40" s="116"/>
      <c r="NZP40" s="116"/>
      <c r="NZQ40" s="85" t="s">
        <v>141</v>
      </c>
      <c r="NZR40" s="116"/>
      <c r="NZS40" s="116"/>
      <c r="NZT40" s="116"/>
      <c r="NZU40" s="85" t="s">
        <v>141</v>
      </c>
      <c r="NZV40" s="116"/>
      <c r="NZW40" s="116"/>
      <c r="NZX40" s="116"/>
      <c r="NZY40" s="85" t="s">
        <v>141</v>
      </c>
      <c r="NZZ40" s="116"/>
      <c r="OAA40" s="116"/>
      <c r="OAB40" s="116"/>
      <c r="OAC40" s="85" t="s">
        <v>141</v>
      </c>
      <c r="OAD40" s="116"/>
      <c r="OAE40" s="116"/>
      <c r="OAF40" s="116"/>
      <c r="OAG40" s="85" t="s">
        <v>141</v>
      </c>
      <c r="OAH40" s="116"/>
      <c r="OAI40" s="116"/>
      <c r="OAJ40" s="116"/>
      <c r="OAK40" s="85" t="s">
        <v>141</v>
      </c>
      <c r="OAL40" s="116"/>
      <c r="OAM40" s="116"/>
      <c r="OAN40" s="116"/>
      <c r="OAO40" s="85" t="s">
        <v>141</v>
      </c>
      <c r="OAP40" s="116"/>
      <c r="OAQ40" s="116"/>
      <c r="OAR40" s="116"/>
      <c r="OAS40" s="85" t="s">
        <v>141</v>
      </c>
      <c r="OAT40" s="116"/>
      <c r="OAU40" s="116"/>
      <c r="OAV40" s="116"/>
      <c r="OAW40" s="85" t="s">
        <v>141</v>
      </c>
      <c r="OAX40" s="116"/>
      <c r="OAY40" s="116"/>
      <c r="OAZ40" s="116"/>
      <c r="OBA40" s="85" t="s">
        <v>141</v>
      </c>
      <c r="OBB40" s="116"/>
      <c r="OBC40" s="116"/>
      <c r="OBD40" s="116"/>
      <c r="OBE40" s="85" t="s">
        <v>141</v>
      </c>
      <c r="OBF40" s="116"/>
      <c r="OBG40" s="116"/>
      <c r="OBH40" s="116"/>
      <c r="OBI40" s="85" t="s">
        <v>141</v>
      </c>
      <c r="OBJ40" s="116"/>
      <c r="OBK40" s="116"/>
      <c r="OBL40" s="116"/>
      <c r="OBM40" s="85" t="s">
        <v>141</v>
      </c>
      <c r="OBN40" s="116"/>
      <c r="OBO40" s="116"/>
      <c r="OBP40" s="116"/>
      <c r="OBQ40" s="85" t="s">
        <v>141</v>
      </c>
      <c r="OBR40" s="116"/>
      <c r="OBS40" s="116"/>
      <c r="OBT40" s="116"/>
      <c r="OBU40" s="85" t="s">
        <v>141</v>
      </c>
      <c r="OBV40" s="116"/>
      <c r="OBW40" s="116"/>
      <c r="OBX40" s="116"/>
      <c r="OBY40" s="85" t="s">
        <v>141</v>
      </c>
      <c r="OBZ40" s="116"/>
      <c r="OCA40" s="116"/>
      <c r="OCB40" s="116"/>
      <c r="OCC40" s="85" t="s">
        <v>141</v>
      </c>
      <c r="OCD40" s="116"/>
      <c r="OCE40" s="116"/>
      <c r="OCF40" s="116"/>
      <c r="OCG40" s="85" t="s">
        <v>141</v>
      </c>
      <c r="OCH40" s="116"/>
      <c r="OCI40" s="116"/>
      <c r="OCJ40" s="116"/>
      <c r="OCK40" s="85" t="s">
        <v>141</v>
      </c>
      <c r="OCL40" s="116"/>
      <c r="OCM40" s="116"/>
      <c r="OCN40" s="116"/>
      <c r="OCO40" s="85" t="s">
        <v>141</v>
      </c>
      <c r="OCP40" s="116"/>
      <c r="OCQ40" s="116"/>
      <c r="OCR40" s="116"/>
      <c r="OCS40" s="85" t="s">
        <v>141</v>
      </c>
      <c r="OCT40" s="116"/>
      <c r="OCU40" s="116"/>
      <c r="OCV40" s="116"/>
      <c r="OCW40" s="85" t="s">
        <v>141</v>
      </c>
      <c r="OCX40" s="116"/>
      <c r="OCY40" s="116"/>
      <c r="OCZ40" s="116"/>
      <c r="ODA40" s="85" t="s">
        <v>141</v>
      </c>
      <c r="ODB40" s="116"/>
      <c r="ODC40" s="116"/>
      <c r="ODD40" s="116"/>
      <c r="ODE40" s="85" t="s">
        <v>141</v>
      </c>
      <c r="ODF40" s="116"/>
      <c r="ODG40" s="116"/>
      <c r="ODH40" s="116"/>
      <c r="ODI40" s="85" t="s">
        <v>141</v>
      </c>
      <c r="ODJ40" s="116"/>
      <c r="ODK40" s="116"/>
      <c r="ODL40" s="116"/>
      <c r="ODM40" s="85" t="s">
        <v>141</v>
      </c>
      <c r="ODN40" s="116"/>
      <c r="ODO40" s="116"/>
      <c r="ODP40" s="116"/>
      <c r="ODQ40" s="85" t="s">
        <v>141</v>
      </c>
      <c r="ODR40" s="116"/>
      <c r="ODS40" s="116"/>
      <c r="ODT40" s="116"/>
      <c r="ODU40" s="85" t="s">
        <v>141</v>
      </c>
      <c r="ODV40" s="116"/>
      <c r="ODW40" s="116"/>
      <c r="ODX40" s="116"/>
      <c r="ODY40" s="85" t="s">
        <v>141</v>
      </c>
      <c r="ODZ40" s="116"/>
      <c r="OEA40" s="116"/>
      <c r="OEB40" s="116"/>
      <c r="OEC40" s="85" t="s">
        <v>141</v>
      </c>
      <c r="OED40" s="116"/>
      <c r="OEE40" s="116"/>
      <c r="OEF40" s="116"/>
      <c r="OEG40" s="85" t="s">
        <v>141</v>
      </c>
      <c r="OEH40" s="116"/>
      <c r="OEI40" s="116"/>
      <c r="OEJ40" s="116"/>
      <c r="OEK40" s="85" t="s">
        <v>141</v>
      </c>
      <c r="OEL40" s="116"/>
      <c r="OEM40" s="116"/>
      <c r="OEN40" s="116"/>
      <c r="OEO40" s="85" t="s">
        <v>141</v>
      </c>
      <c r="OEP40" s="116"/>
      <c r="OEQ40" s="116"/>
      <c r="OER40" s="116"/>
      <c r="OES40" s="85" t="s">
        <v>141</v>
      </c>
      <c r="OET40" s="116"/>
      <c r="OEU40" s="116"/>
      <c r="OEV40" s="116"/>
      <c r="OEW40" s="85" t="s">
        <v>141</v>
      </c>
      <c r="OEX40" s="116"/>
      <c r="OEY40" s="116"/>
      <c r="OEZ40" s="116"/>
      <c r="OFA40" s="85" t="s">
        <v>141</v>
      </c>
      <c r="OFB40" s="116"/>
      <c r="OFC40" s="116"/>
      <c r="OFD40" s="116"/>
      <c r="OFE40" s="85" t="s">
        <v>141</v>
      </c>
      <c r="OFF40" s="116"/>
      <c r="OFG40" s="116"/>
      <c r="OFH40" s="116"/>
      <c r="OFI40" s="85" t="s">
        <v>141</v>
      </c>
      <c r="OFJ40" s="116"/>
      <c r="OFK40" s="116"/>
      <c r="OFL40" s="116"/>
      <c r="OFM40" s="85" t="s">
        <v>141</v>
      </c>
      <c r="OFN40" s="116"/>
      <c r="OFO40" s="116"/>
      <c r="OFP40" s="116"/>
      <c r="OFQ40" s="85" t="s">
        <v>141</v>
      </c>
      <c r="OFR40" s="116"/>
      <c r="OFS40" s="116"/>
      <c r="OFT40" s="116"/>
      <c r="OFU40" s="85" t="s">
        <v>141</v>
      </c>
      <c r="OFV40" s="116"/>
      <c r="OFW40" s="116"/>
      <c r="OFX40" s="116"/>
      <c r="OFY40" s="85" t="s">
        <v>141</v>
      </c>
      <c r="OFZ40" s="116"/>
      <c r="OGA40" s="116"/>
      <c r="OGB40" s="116"/>
      <c r="OGC40" s="85" t="s">
        <v>141</v>
      </c>
      <c r="OGD40" s="116"/>
      <c r="OGE40" s="116"/>
      <c r="OGF40" s="116"/>
      <c r="OGG40" s="85" t="s">
        <v>141</v>
      </c>
      <c r="OGH40" s="116"/>
      <c r="OGI40" s="116"/>
      <c r="OGJ40" s="116"/>
      <c r="OGK40" s="85" t="s">
        <v>141</v>
      </c>
      <c r="OGL40" s="116"/>
      <c r="OGM40" s="116"/>
      <c r="OGN40" s="116"/>
      <c r="OGO40" s="85" t="s">
        <v>141</v>
      </c>
      <c r="OGP40" s="116"/>
      <c r="OGQ40" s="116"/>
      <c r="OGR40" s="116"/>
      <c r="OGS40" s="85" t="s">
        <v>141</v>
      </c>
      <c r="OGT40" s="116"/>
      <c r="OGU40" s="116"/>
      <c r="OGV40" s="116"/>
      <c r="OGW40" s="85" t="s">
        <v>141</v>
      </c>
      <c r="OGX40" s="116"/>
      <c r="OGY40" s="116"/>
      <c r="OGZ40" s="116"/>
      <c r="OHA40" s="85" t="s">
        <v>141</v>
      </c>
      <c r="OHB40" s="116"/>
      <c r="OHC40" s="116"/>
      <c r="OHD40" s="116"/>
      <c r="OHE40" s="85" t="s">
        <v>141</v>
      </c>
      <c r="OHF40" s="116"/>
      <c r="OHG40" s="116"/>
      <c r="OHH40" s="116"/>
      <c r="OHI40" s="85" t="s">
        <v>141</v>
      </c>
      <c r="OHJ40" s="116"/>
      <c r="OHK40" s="116"/>
      <c r="OHL40" s="116"/>
      <c r="OHM40" s="85" t="s">
        <v>141</v>
      </c>
      <c r="OHN40" s="116"/>
      <c r="OHO40" s="116"/>
      <c r="OHP40" s="116"/>
      <c r="OHQ40" s="85" t="s">
        <v>141</v>
      </c>
      <c r="OHR40" s="116"/>
      <c r="OHS40" s="116"/>
      <c r="OHT40" s="116"/>
      <c r="OHU40" s="85" t="s">
        <v>141</v>
      </c>
      <c r="OHV40" s="116"/>
      <c r="OHW40" s="116"/>
      <c r="OHX40" s="116"/>
      <c r="OHY40" s="85" t="s">
        <v>141</v>
      </c>
      <c r="OHZ40" s="116"/>
      <c r="OIA40" s="116"/>
      <c r="OIB40" s="116"/>
      <c r="OIC40" s="85" t="s">
        <v>141</v>
      </c>
      <c r="OID40" s="116"/>
      <c r="OIE40" s="116"/>
      <c r="OIF40" s="116"/>
      <c r="OIG40" s="85" t="s">
        <v>141</v>
      </c>
      <c r="OIH40" s="116"/>
      <c r="OII40" s="116"/>
      <c r="OIJ40" s="116"/>
      <c r="OIK40" s="85" t="s">
        <v>141</v>
      </c>
      <c r="OIL40" s="116"/>
      <c r="OIM40" s="116"/>
      <c r="OIN40" s="116"/>
      <c r="OIO40" s="85" t="s">
        <v>141</v>
      </c>
      <c r="OIP40" s="116"/>
      <c r="OIQ40" s="116"/>
      <c r="OIR40" s="116"/>
      <c r="OIS40" s="85" t="s">
        <v>141</v>
      </c>
      <c r="OIT40" s="116"/>
      <c r="OIU40" s="116"/>
      <c r="OIV40" s="116"/>
      <c r="OIW40" s="85" t="s">
        <v>141</v>
      </c>
      <c r="OIX40" s="116"/>
      <c r="OIY40" s="116"/>
      <c r="OIZ40" s="116"/>
      <c r="OJA40" s="85" t="s">
        <v>141</v>
      </c>
      <c r="OJB40" s="116"/>
      <c r="OJC40" s="116"/>
      <c r="OJD40" s="116"/>
      <c r="OJE40" s="85" t="s">
        <v>141</v>
      </c>
      <c r="OJF40" s="116"/>
      <c r="OJG40" s="116"/>
      <c r="OJH40" s="116"/>
      <c r="OJI40" s="85" t="s">
        <v>141</v>
      </c>
      <c r="OJJ40" s="116"/>
      <c r="OJK40" s="116"/>
      <c r="OJL40" s="116"/>
      <c r="OJM40" s="85" t="s">
        <v>141</v>
      </c>
      <c r="OJN40" s="116"/>
      <c r="OJO40" s="116"/>
      <c r="OJP40" s="116"/>
      <c r="OJQ40" s="85" t="s">
        <v>141</v>
      </c>
      <c r="OJR40" s="116"/>
      <c r="OJS40" s="116"/>
      <c r="OJT40" s="116"/>
      <c r="OJU40" s="85" t="s">
        <v>141</v>
      </c>
      <c r="OJV40" s="116"/>
      <c r="OJW40" s="116"/>
      <c r="OJX40" s="116"/>
      <c r="OJY40" s="85" t="s">
        <v>141</v>
      </c>
      <c r="OJZ40" s="116"/>
      <c r="OKA40" s="116"/>
      <c r="OKB40" s="116"/>
      <c r="OKC40" s="85" t="s">
        <v>141</v>
      </c>
      <c r="OKD40" s="116"/>
      <c r="OKE40" s="116"/>
      <c r="OKF40" s="116"/>
      <c r="OKG40" s="85" t="s">
        <v>141</v>
      </c>
      <c r="OKH40" s="116"/>
      <c r="OKI40" s="116"/>
      <c r="OKJ40" s="116"/>
      <c r="OKK40" s="85" t="s">
        <v>141</v>
      </c>
      <c r="OKL40" s="116"/>
      <c r="OKM40" s="116"/>
      <c r="OKN40" s="116"/>
      <c r="OKO40" s="85" t="s">
        <v>141</v>
      </c>
      <c r="OKP40" s="116"/>
      <c r="OKQ40" s="116"/>
      <c r="OKR40" s="116"/>
      <c r="OKS40" s="85" t="s">
        <v>141</v>
      </c>
      <c r="OKT40" s="116"/>
      <c r="OKU40" s="116"/>
      <c r="OKV40" s="116"/>
      <c r="OKW40" s="85" t="s">
        <v>141</v>
      </c>
      <c r="OKX40" s="116"/>
      <c r="OKY40" s="116"/>
      <c r="OKZ40" s="116"/>
      <c r="OLA40" s="85" t="s">
        <v>141</v>
      </c>
      <c r="OLB40" s="116"/>
      <c r="OLC40" s="116"/>
      <c r="OLD40" s="116"/>
      <c r="OLE40" s="85" t="s">
        <v>141</v>
      </c>
      <c r="OLF40" s="116"/>
      <c r="OLG40" s="116"/>
      <c r="OLH40" s="116"/>
      <c r="OLI40" s="85" t="s">
        <v>141</v>
      </c>
      <c r="OLJ40" s="116"/>
      <c r="OLK40" s="116"/>
      <c r="OLL40" s="116"/>
      <c r="OLM40" s="85" t="s">
        <v>141</v>
      </c>
      <c r="OLN40" s="116"/>
      <c r="OLO40" s="116"/>
      <c r="OLP40" s="116"/>
      <c r="OLQ40" s="85" t="s">
        <v>141</v>
      </c>
      <c r="OLR40" s="116"/>
      <c r="OLS40" s="116"/>
      <c r="OLT40" s="116"/>
      <c r="OLU40" s="85" t="s">
        <v>141</v>
      </c>
      <c r="OLV40" s="116"/>
      <c r="OLW40" s="116"/>
      <c r="OLX40" s="116"/>
      <c r="OLY40" s="85" t="s">
        <v>141</v>
      </c>
      <c r="OLZ40" s="116"/>
      <c r="OMA40" s="116"/>
      <c r="OMB40" s="116"/>
      <c r="OMC40" s="85" t="s">
        <v>141</v>
      </c>
      <c r="OMD40" s="116"/>
      <c r="OME40" s="116"/>
      <c r="OMF40" s="116"/>
      <c r="OMG40" s="85" t="s">
        <v>141</v>
      </c>
      <c r="OMH40" s="116"/>
      <c r="OMI40" s="116"/>
      <c r="OMJ40" s="116"/>
      <c r="OMK40" s="85" t="s">
        <v>141</v>
      </c>
      <c r="OML40" s="116"/>
      <c r="OMM40" s="116"/>
      <c r="OMN40" s="116"/>
      <c r="OMO40" s="85" t="s">
        <v>141</v>
      </c>
      <c r="OMP40" s="116"/>
      <c r="OMQ40" s="116"/>
      <c r="OMR40" s="116"/>
      <c r="OMS40" s="85" t="s">
        <v>141</v>
      </c>
      <c r="OMT40" s="116"/>
      <c r="OMU40" s="116"/>
      <c r="OMV40" s="116"/>
      <c r="OMW40" s="85" t="s">
        <v>141</v>
      </c>
      <c r="OMX40" s="116"/>
      <c r="OMY40" s="116"/>
      <c r="OMZ40" s="116"/>
      <c r="ONA40" s="85" t="s">
        <v>141</v>
      </c>
      <c r="ONB40" s="116"/>
      <c r="ONC40" s="116"/>
      <c r="OND40" s="116"/>
      <c r="ONE40" s="85" t="s">
        <v>141</v>
      </c>
      <c r="ONF40" s="116"/>
      <c r="ONG40" s="116"/>
      <c r="ONH40" s="116"/>
      <c r="ONI40" s="85" t="s">
        <v>141</v>
      </c>
      <c r="ONJ40" s="116"/>
      <c r="ONK40" s="116"/>
      <c r="ONL40" s="116"/>
      <c r="ONM40" s="85" t="s">
        <v>141</v>
      </c>
      <c r="ONN40" s="116"/>
      <c r="ONO40" s="116"/>
      <c r="ONP40" s="116"/>
      <c r="ONQ40" s="85" t="s">
        <v>141</v>
      </c>
      <c r="ONR40" s="116"/>
      <c r="ONS40" s="116"/>
      <c r="ONT40" s="116"/>
      <c r="ONU40" s="85" t="s">
        <v>141</v>
      </c>
      <c r="ONV40" s="116"/>
      <c r="ONW40" s="116"/>
      <c r="ONX40" s="116"/>
      <c r="ONY40" s="85" t="s">
        <v>141</v>
      </c>
      <c r="ONZ40" s="116"/>
      <c r="OOA40" s="116"/>
      <c r="OOB40" s="116"/>
      <c r="OOC40" s="85" t="s">
        <v>141</v>
      </c>
      <c r="OOD40" s="116"/>
      <c r="OOE40" s="116"/>
      <c r="OOF40" s="116"/>
      <c r="OOG40" s="85" t="s">
        <v>141</v>
      </c>
      <c r="OOH40" s="116"/>
      <c r="OOI40" s="116"/>
      <c r="OOJ40" s="116"/>
      <c r="OOK40" s="85" t="s">
        <v>141</v>
      </c>
      <c r="OOL40" s="116"/>
      <c r="OOM40" s="116"/>
      <c r="OON40" s="116"/>
      <c r="OOO40" s="85" t="s">
        <v>141</v>
      </c>
      <c r="OOP40" s="116"/>
      <c r="OOQ40" s="116"/>
      <c r="OOR40" s="116"/>
      <c r="OOS40" s="85" t="s">
        <v>141</v>
      </c>
      <c r="OOT40" s="116"/>
      <c r="OOU40" s="116"/>
      <c r="OOV40" s="116"/>
      <c r="OOW40" s="85" t="s">
        <v>141</v>
      </c>
      <c r="OOX40" s="116"/>
      <c r="OOY40" s="116"/>
      <c r="OOZ40" s="116"/>
      <c r="OPA40" s="85" t="s">
        <v>141</v>
      </c>
      <c r="OPB40" s="116"/>
      <c r="OPC40" s="116"/>
      <c r="OPD40" s="116"/>
      <c r="OPE40" s="85" t="s">
        <v>141</v>
      </c>
      <c r="OPF40" s="116"/>
      <c r="OPG40" s="116"/>
      <c r="OPH40" s="116"/>
      <c r="OPI40" s="85" t="s">
        <v>141</v>
      </c>
      <c r="OPJ40" s="116"/>
      <c r="OPK40" s="116"/>
      <c r="OPL40" s="116"/>
      <c r="OPM40" s="85" t="s">
        <v>141</v>
      </c>
      <c r="OPN40" s="116"/>
      <c r="OPO40" s="116"/>
      <c r="OPP40" s="116"/>
      <c r="OPQ40" s="85" t="s">
        <v>141</v>
      </c>
      <c r="OPR40" s="116"/>
      <c r="OPS40" s="116"/>
      <c r="OPT40" s="116"/>
      <c r="OPU40" s="85" t="s">
        <v>141</v>
      </c>
      <c r="OPV40" s="116"/>
      <c r="OPW40" s="116"/>
      <c r="OPX40" s="116"/>
      <c r="OPY40" s="85" t="s">
        <v>141</v>
      </c>
      <c r="OPZ40" s="116"/>
      <c r="OQA40" s="116"/>
      <c r="OQB40" s="116"/>
      <c r="OQC40" s="85" t="s">
        <v>141</v>
      </c>
      <c r="OQD40" s="116"/>
      <c r="OQE40" s="116"/>
      <c r="OQF40" s="116"/>
      <c r="OQG40" s="85" t="s">
        <v>141</v>
      </c>
      <c r="OQH40" s="116"/>
      <c r="OQI40" s="116"/>
      <c r="OQJ40" s="116"/>
      <c r="OQK40" s="85" t="s">
        <v>141</v>
      </c>
      <c r="OQL40" s="116"/>
      <c r="OQM40" s="116"/>
      <c r="OQN40" s="116"/>
      <c r="OQO40" s="85" t="s">
        <v>141</v>
      </c>
      <c r="OQP40" s="116"/>
      <c r="OQQ40" s="116"/>
      <c r="OQR40" s="116"/>
      <c r="OQS40" s="85" t="s">
        <v>141</v>
      </c>
      <c r="OQT40" s="116"/>
      <c r="OQU40" s="116"/>
      <c r="OQV40" s="116"/>
      <c r="OQW40" s="85" t="s">
        <v>141</v>
      </c>
      <c r="OQX40" s="116"/>
      <c r="OQY40" s="116"/>
      <c r="OQZ40" s="116"/>
      <c r="ORA40" s="85" t="s">
        <v>141</v>
      </c>
      <c r="ORB40" s="116"/>
      <c r="ORC40" s="116"/>
      <c r="ORD40" s="116"/>
      <c r="ORE40" s="85" t="s">
        <v>141</v>
      </c>
      <c r="ORF40" s="116"/>
      <c r="ORG40" s="116"/>
      <c r="ORH40" s="116"/>
      <c r="ORI40" s="85" t="s">
        <v>141</v>
      </c>
      <c r="ORJ40" s="116"/>
      <c r="ORK40" s="116"/>
      <c r="ORL40" s="116"/>
      <c r="ORM40" s="85" t="s">
        <v>141</v>
      </c>
      <c r="ORN40" s="116"/>
      <c r="ORO40" s="116"/>
      <c r="ORP40" s="116"/>
      <c r="ORQ40" s="85" t="s">
        <v>141</v>
      </c>
      <c r="ORR40" s="116"/>
      <c r="ORS40" s="116"/>
      <c r="ORT40" s="116"/>
      <c r="ORU40" s="85" t="s">
        <v>141</v>
      </c>
      <c r="ORV40" s="116"/>
      <c r="ORW40" s="116"/>
      <c r="ORX40" s="116"/>
      <c r="ORY40" s="85" t="s">
        <v>141</v>
      </c>
      <c r="ORZ40" s="116"/>
      <c r="OSA40" s="116"/>
      <c r="OSB40" s="116"/>
      <c r="OSC40" s="85" t="s">
        <v>141</v>
      </c>
      <c r="OSD40" s="116"/>
      <c r="OSE40" s="116"/>
      <c r="OSF40" s="116"/>
      <c r="OSG40" s="85" t="s">
        <v>141</v>
      </c>
      <c r="OSH40" s="116"/>
      <c r="OSI40" s="116"/>
      <c r="OSJ40" s="116"/>
      <c r="OSK40" s="85" t="s">
        <v>141</v>
      </c>
      <c r="OSL40" s="116"/>
      <c r="OSM40" s="116"/>
      <c r="OSN40" s="116"/>
      <c r="OSO40" s="85" t="s">
        <v>141</v>
      </c>
      <c r="OSP40" s="116"/>
      <c r="OSQ40" s="116"/>
      <c r="OSR40" s="116"/>
      <c r="OSS40" s="85" t="s">
        <v>141</v>
      </c>
      <c r="OST40" s="116"/>
      <c r="OSU40" s="116"/>
      <c r="OSV40" s="116"/>
      <c r="OSW40" s="85" t="s">
        <v>141</v>
      </c>
      <c r="OSX40" s="116"/>
      <c r="OSY40" s="116"/>
      <c r="OSZ40" s="116"/>
      <c r="OTA40" s="85" t="s">
        <v>141</v>
      </c>
      <c r="OTB40" s="116"/>
      <c r="OTC40" s="116"/>
      <c r="OTD40" s="116"/>
      <c r="OTE40" s="85" t="s">
        <v>141</v>
      </c>
      <c r="OTF40" s="116"/>
      <c r="OTG40" s="116"/>
      <c r="OTH40" s="116"/>
      <c r="OTI40" s="85" t="s">
        <v>141</v>
      </c>
      <c r="OTJ40" s="116"/>
      <c r="OTK40" s="116"/>
      <c r="OTL40" s="116"/>
      <c r="OTM40" s="85" t="s">
        <v>141</v>
      </c>
      <c r="OTN40" s="116"/>
      <c r="OTO40" s="116"/>
      <c r="OTP40" s="116"/>
      <c r="OTQ40" s="85" t="s">
        <v>141</v>
      </c>
      <c r="OTR40" s="116"/>
      <c r="OTS40" s="116"/>
      <c r="OTT40" s="116"/>
      <c r="OTU40" s="85" t="s">
        <v>141</v>
      </c>
      <c r="OTV40" s="116"/>
      <c r="OTW40" s="116"/>
      <c r="OTX40" s="116"/>
      <c r="OTY40" s="85" t="s">
        <v>141</v>
      </c>
      <c r="OTZ40" s="116"/>
      <c r="OUA40" s="116"/>
      <c r="OUB40" s="116"/>
      <c r="OUC40" s="85" t="s">
        <v>141</v>
      </c>
      <c r="OUD40" s="116"/>
      <c r="OUE40" s="116"/>
      <c r="OUF40" s="116"/>
      <c r="OUG40" s="85" t="s">
        <v>141</v>
      </c>
      <c r="OUH40" s="116"/>
      <c r="OUI40" s="116"/>
      <c r="OUJ40" s="116"/>
      <c r="OUK40" s="85" t="s">
        <v>141</v>
      </c>
      <c r="OUL40" s="116"/>
      <c r="OUM40" s="116"/>
      <c r="OUN40" s="116"/>
      <c r="OUO40" s="85" t="s">
        <v>141</v>
      </c>
      <c r="OUP40" s="116"/>
      <c r="OUQ40" s="116"/>
      <c r="OUR40" s="116"/>
      <c r="OUS40" s="85" t="s">
        <v>141</v>
      </c>
      <c r="OUT40" s="116"/>
      <c r="OUU40" s="116"/>
      <c r="OUV40" s="116"/>
      <c r="OUW40" s="85" t="s">
        <v>141</v>
      </c>
      <c r="OUX40" s="116"/>
      <c r="OUY40" s="116"/>
      <c r="OUZ40" s="116"/>
      <c r="OVA40" s="85" t="s">
        <v>141</v>
      </c>
      <c r="OVB40" s="116"/>
      <c r="OVC40" s="116"/>
      <c r="OVD40" s="116"/>
      <c r="OVE40" s="85" t="s">
        <v>141</v>
      </c>
      <c r="OVF40" s="116"/>
      <c r="OVG40" s="116"/>
      <c r="OVH40" s="116"/>
      <c r="OVI40" s="85" t="s">
        <v>141</v>
      </c>
      <c r="OVJ40" s="116"/>
      <c r="OVK40" s="116"/>
      <c r="OVL40" s="116"/>
      <c r="OVM40" s="85" t="s">
        <v>141</v>
      </c>
      <c r="OVN40" s="116"/>
      <c r="OVO40" s="116"/>
      <c r="OVP40" s="116"/>
      <c r="OVQ40" s="85" t="s">
        <v>141</v>
      </c>
      <c r="OVR40" s="116"/>
      <c r="OVS40" s="116"/>
      <c r="OVT40" s="116"/>
      <c r="OVU40" s="85" t="s">
        <v>141</v>
      </c>
      <c r="OVV40" s="116"/>
      <c r="OVW40" s="116"/>
      <c r="OVX40" s="116"/>
      <c r="OVY40" s="85" t="s">
        <v>141</v>
      </c>
      <c r="OVZ40" s="116"/>
      <c r="OWA40" s="116"/>
      <c r="OWB40" s="116"/>
      <c r="OWC40" s="85" t="s">
        <v>141</v>
      </c>
      <c r="OWD40" s="116"/>
      <c r="OWE40" s="116"/>
      <c r="OWF40" s="116"/>
      <c r="OWG40" s="85" t="s">
        <v>141</v>
      </c>
      <c r="OWH40" s="116"/>
      <c r="OWI40" s="116"/>
      <c r="OWJ40" s="116"/>
      <c r="OWK40" s="85" t="s">
        <v>141</v>
      </c>
      <c r="OWL40" s="116"/>
      <c r="OWM40" s="116"/>
      <c r="OWN40" s="116"/>
      <c r="OWO40" s="85" t="s">
        <v>141</v>
      </c>
      <c r="OWP40" s="116"/>
      <c r="OWQ40" s="116"/>
      <c r="OWR40" s="116"/>
      <c r="OWS40" s="85" t="s">
        <v>141</v>
      </c>
      <c r="OWT40" s="116"/>
      <c r="OWU40" s="116"/>
      <c r="OWV40" s="116"/>
      <c r="OWW40" s="85" t="s">
        <v>141</v>
      </c>
      <c r="OWX40" s="116"/>
      <c r="OWY40" s="116"/>
      <c r="OWZ40" s="116"/>
      <c r="OXA40" s="85" t="s">
        <v>141</v>
      </c>
      <c r="OXB40" s="116"/>
      <c r="OXC40" s="116"/>
      <c r="OXD40" s="116"/>
      <c r="OXE40" s="85" t="s">
        <v>141</v>
      </c>
      <c r="OXF40" s="116"/>
      <c r="OXG40" s="116"/>
      <c r="OXH40" s="116"/>
      <c r="OXI40" s="85" t="s">
        <v>141</v>
      </c>
      <c r="OXJ40" s="116"/>
      <c r="OXK40" s="116"/>
      <c r="OXL40" s="116"/>
      <c r="OXM40" s="85" t="s">
        <v>141</v>
      </c>
      <c r="OXN40" s="116"/>
      <c r="OXO40" s="116"/>
      <c r="OXP40" s="116"/>
      <c r="OXQ40" s="85" t="s">
        <v>141</v>
      </c>
      <c r="OXR40" s="116"/>
      <c r="OXS40" s="116"/>
      <c r="OXT40" s="116"/>
      <c r="OXU40" s="85" t="s">
        <v>141</v>
      </c>
      <c r="OXV40" s="116"/>
      <c r="OXW40" s="116"/>
      <c r="OXX40" s="116"/>
      <c r="OXY40" s="85" t="s">
        <v>141</v>
      </c>
      <c r="OXZ40" s="116"/>
      <c r="OYA40" s="116"/>
      <c r="OYB40" s="116"/>
      <c r="OYC40" s="85" t="s">
        <v>141</v>
      </c>
      <c r="OYD40" s="116"/>
      <c r="OYE40" s="116"/>
      <c r="OYF40" s="116"/>
      <c r="OYG40" s="85" t="s">
        <v>141</v>
      </c>
      <c r="OYH40" s="116"/>
      <c r="OYI40" s="116"/>
      <c r="OYJ40" s="116"/>
      <c r="OYK40" s="85" t="s">
        <v>141</v>
      </c>
      <c r="OYL40" s="116"/>
      <c r="OYM40" s="116"/>
      <c r="OYN40" s="116"/>
      <c r="OYO40" s="85" t="s">
        <v>141</v>
      </c>
      <c r="OYP40" s="116"/>
      <c r="OYQ40" s="116"/>
      <c r="OYR40" s="116"/>
      <c r="OYS40" s="85" t="s">
        <v>141</v>
      </c>
      <c r="OYT40" s="116"/>
      <c r="OYU40" s="116"/>
      <c r="OYV40" s="116"/>
      <c r="OYW40" s="85" t="s">
        <v>141</v>
      </c>
      <c r="OYX40" s="116"/>
      <c r="OYY40" s="116"/>
      <c r="OYZ40" s="116"/>
      <c r="OZA40" s="85" t="s">
        <v>141</v>
      </c>
      <c r="OZB40" s="116"/>
      <c r="OZC40" s="116"/>
      <c r="OZD40" s="116"/>
      <c r="OZE40" s="85" t="s">
        <v>141</v>
      </c>
      <c r="OZF40" s="116"/>
      <c r="OZG40" s="116"/>
      <c r="OZH40" s="116"/>
      <c r="OZI40" s="85" t="s">
        <v>141</v>
      </c>
      <c r="OZJ40" s="116"/>
      <c r="OZK40" s="116"/>
      <c r="OZL40" s="116"/>
      <c r="OZM40" s="85" t="s">
        <v>141</v>
      </c>
      <c r="OZN40" s="116"/>
      <c r="OZO40" s="116"/>
      <c r="OZP40" s="116"/>
      <c r="OZQ40" s="85" t="s">
        <v>141</v>
      </c>
      <c r="OZR40" s="116"/>
      <c r="OZS40" s="116"/>
      <c r="OZT40" s="116"/>
      <c r="OZU40" s="85" t="s">
        <v>141</v>
      </c>
      <c r="OZV40" s="116"/>
      <c r="OZW40" s="116"/>
      <c r="OZX40" s="116"/>
      <c r="OZY40" s="85" t="s">
        <v>141</v>
      </c>
      <c r="OZZ40" s="116"/>
      <c r="PAA40" s="116"/>
      <c r="PAB40" s="116"/>
      <c r="PAC40" s="85" t="s">
        <v>141</v>
      </c>
      <c r="PAD40" s="116"/>
      <c r="PAE40" s="116"/>
      <c r="PAF40" s="116"/>
      <c r="PAG40" s="85" t="s">
        <v>141</v>
      </c>
      <c r="PAH40" s="116"/>
      <c r="PAI40" s="116"/>
      <c r="PAJ40" s="116"/>
      <c r="PAK40" s="85" t="s">
        <v>141</v>
      </c>
      <c r="PAL40" s="116"/>
      <c r="PAM40" s="116"/>
      <c r="PAN40" s="116"/>
      <c r="PAO40" s="85" t="s">
        <v>141</v>
      </c>
      <c r="PAP40" s="116"/>
      <c r="PAQ40" s="116"/>
      <c r="PAR40" s="116"/>
      <c r="PAS40" s="85" t="s">
        <v>141</v>
      </c>
      <c r="PAT40" s="116"/>
      <c r="PAU40" s="116"/>
      <c r="PAV40" s="116"/>
      <c r="PAW40" s="85" t="s">
        <v>141</v>
      </c>
      <c r="PAX40" s="116"/>
      <c r="PAY40" s="116"/>
      <c r="PAZ40" s="116"/>
      <c r="PBA40" s="85" t="s">
        <v>141</v>
      </c>
      <c r="PBB40" s="116"/>
      <c r="PBC40" s="116"/>
      <c r="PBD40" s="116"/>
      <c r="PBE40" s="85" t="s">
        <v>141</v>
      </c>
      <c r="PBF40" s="116"/>
      <c r="PBG40" s="116"/>
      <c r="PBH40" s="116"/>
      <c r="PBI40" s="85" t="s">
        <v>141</v>
      </c>
      <c r="PBJ40" s="116"/>
      <c r="PBK40" s="116"/>
      <c r="PBL40" s="116"/>
      <c r="PBM40" s="85" t="s">
        <v>141</v>
      </c>
      <c r="PBN40" s="116"/>
      <c r="PBO40" s="116"/>
      <c r="PBP40" s="116"/>
      <c r="PBQ40" s="85" t="s">
        <v>141</v>
      </c>
      <c r="PBR40" s="116"/>
      <c r="PBS40" s="116"/>
      <c r="PBT40" s="116"/>
      <c r="PBU40" s="85" t="s">
        <v>141</v>
      </c>
      <c r="PBV40" s="116"/>
      <c r="PBW40" s="116"/>
      <c r="PBX40" s="116"/>
      <c r="PBY40" s="85" t="s">
        <v>141</v>
      </c>
      <c r="PBZ40" s="116"/>
      <c r="PCA40" s="116"/>
      <c r="PCB40" s="116"/>
      <c r="PCC40" s="85" t="s">
        <v>141</v>
      </c>
      <c r="PCD40" s="116"/>
      <c r="PCE40" s="116"/>
      <c r="PCF40" s="116"/>
      <c r="PCG40" s="85" t="s">
        <v>141</v>
      </c>
      <c r="PCH40" s="116"/>
      <c r="PCI40" s="116"/>
      <c r="PCJ40" s="116"/>
      <c r="PCK40" s="85" t="s">
        <v>141</v>
      </c>
      <c r="PCL40" s="116"/>
      <c r="PCM40" s="116"/>
      <c r="PCN40" s="116"/>
      <c r="PCO40" s="85" t="s">
        <v>141</v>
      </c>
      <c r="PCP40" s="116"/>
      <c r="PCQ40" s="116"/>
      <c r="PCR40" s="116"/>
      <c r="PCS40" s="85" t="s">
        <v>141</v>
      </c>
      <c r="PCT40" s="116"/>
      <c r="PCU40" s="116"/>
      <c r="PCV40" s="116"/>
      <c r="PCW40" s="85" t="s">
        <v>141</v>
      </c>
      <c r="PCX40" s="116"/>
      <c r="PCY40" s="116"/>
      <c r="PCZ40" s="116"/>
      <c r="PDA40" s="85" t="s">
        <v>141</v>
      </c>
      <c r="PDB40" s="116"/>
      <c r="PDC40" s="116"/>
      <c r="PDD40" s="116"/>
      <c r="PDE40" s="85" t="s">
        <v>141</v>
      </c>
      <c r="PDF40" s="116"/>
      <c r="PDG40" s="116"/>
      <c r="PDH40" s="116"/>
      <c r="PDI40" s="85" t="s">
        <v>141</v>
      </c>
      <c r="PDJ40" s="116"/>
      <c r="PDK40" s="116"/>
      <c r="PDL40" s="116"/>
      <c r="PDM40" s="85" t="s">
        <v>141</v>
      </c>
      <c r="PDN40" s="116"/>
      <c r="PDO40" s="116"/>
      <c r="PDP40" s="116"/>
      <c r="PDQ40" s="85" t="s">
        <v>141</v>
      </c>
      <c r="PDR40" s="116"/>
      <c r="PDS40" s="116"/>
      <c r="PDT40" s="116"/>
      <c r="PDU40" s="85" t="s">
        <v>141</v>
      </c>
      <c r="PDV40" s="116"/>
      <c r="PDW40" s="116"/>
      <c r="PDX40" s="116"/>
      <c r="PDY40" s="85" t="s">
        <v>141</v>
      </c>
      <c r="PDZ40" s="116"/>
      <c r="PEA40" s="116"/>
      <c r="PEB40" s="116"/>
      <c r="PEC40" s="85" t="s">
        <v>141</v>
      </c>
      <c r="PED40" s="116"/>
      <c r="PEE40" s="116"/>
      <c r="PEF40" s="116"/>
      <c r="PEG40" s="85" t="s">
        <v>141</v>
      </c>
      <c r="PEH40" s="116"/>
      <c r="PEI40" s="116"/>
      <c r="PEJ40" s="116"/>
      <c r="PEK40" s="85" t="s">
        <v>141</v>
      </c>
      <c r="PEL40" s="116"/>
      <c r="PEM40" s="116"/>
      <c r="PEN40" s="116"/>
      <c r="PEO40" s="85" t="s">
        <v>141</v>
      </c>
      <c r="PEP40" s="116"/>
      <c r="PEQ40" s="116"/>
      <c r="PER40" s="116"/>
      <c r="PES40" s="85" t="s">
        <v>141</v>
      </c>
      <c r="PET40" s="116"/>
      <c r="PEU40" s="116"/>
      <c r="PEV40" s="116"/>
      <c r="PEW40" s="85" t="s">
        <v>141</v>
      </c>
      <c r="PEX40" s="116"/>
      <c r="PEY40" s="116"/>
      <c r="PEZ40" s="116"/>
      <c r="PFA40" s="85" t="s">
        <v>141</v>
      </c>
      <c r="PFB40" s="116"/>
      <c r="PFC40" s="116"/>
      <c r="PFD40" s="116"/>
      <c r="PFE40" s="85" t="s">
        <v>141</v>
      </c>
      <c r="PFF40" s="116"/>
      <c r="PFG40" s="116"/>
      <c r="PFH40" s="116"/>
      <c r="PFI40" s="85" t="s">
        <v>141</v>
      </c>
      <c r="PFJ40" s="116"/>
      <c r="PFK40" s="116"/>
      <c r="PFL40" s="116"/>
      <c r="PFM40" s="85" t="s">
        <v>141</v>
      </c>
      <c r="PFN40" s="116"/>
      <c r="PFO40" s="116"/>
      <c r="PFP40" s="116"/>
      <c r="PFQ40" s="85" t="s">
        <v>141</v>
      </c>
      <c r="PFR40" s="116"/>
      <c r="PFS40" s="116"/>
      <c r="PFT40" s="116"/>
      <c r="PFU40" s="85" t="s">
        <v>141</v>
      </c>
      <c r="PFV40" s="116"/>
      <c r="PFW40" s="116"/>
      <c r="PFX40" s="116"/>
      <c r="PFY40" s="85" t="s">
        <v>141</v>
      </c>
      <c r="PFZ40" s="116"/>
      <c r="PGA40" s="116"/>
      <c r="PGB40" s="116"/>
      <c r="PGC40" s="85" t="s">
        <v>141</v>
      </c>
      <c r="PGD40" s="116"/>
      <c r="PGE40" s="116"/>
      <c r="PGF40" s="116"/>
      <c r="PGG40" s="85" t="s">
        <v>141</v>
      </c>
      <c r="PGH40" s="116"/>
      <c r="PGI40" s="116"/>
      <c r="PGJ40" s="116"/>
      <c r="PGK40" s="85" t="s">
        <v>141</v>
      </c>
      <c r="PGL40" s="116"/>
      <c r="PGM40" s="116"/>
      <c r="PGN40" s="116"/>
      <c r="PGO40" s="85" t="s">
        <v>141</v>
      </c>
      <c r="PGP40" s="116"/>
      <c r="PGQ40" s="116"/>
      <c r="PGR40" s="116"/>
      <c r="PGS40" s="85" t="s">
        <v>141</v>
      </c>
      <c r="PGT40" s="116"/>
      <c r="PGU40" s="116"/>
      <c r="PGV40" s="116"/>
      <c r="PGW40" s="85" t="s">
        <v>141</v>
      </c>
      <c r="PGX40" s="116"/>
      <c r="PGY40" s="116"/>
      <c r="PGZ40" s="116"/>
      <c r="PHA40" s="85" t="s">
        <v>141</v>
      </c>
      <c r="PHB40" s="116"/>
      <c r="PHC40" s="116"/>
      <c r="PHD40" s="116"/>
      <c r="PHE40" s="85" t="s">
        <v>141</v>
      </c>
      <c r="PHF40" s="116"/>
      <c r="PHG40" s="116"/>
      <c r="PHH40" s="116"/>
      <c r="PHI40" s="85" t="s">
        <v>141</v>
      </c>
      <c r="PHJ40" s="116"/>
      <c r="PHK40" s="116"/>
      <c r="PHL40" s="116"/>
      <c r="PHM40" s="85" t="s">
        <v>141</v>
      </c>
      <c r="PHN40" s="116"/>
      <c r="PHO40" s="116"/>
      <c r="PHP40" s="116"/>
      <c r="PHQ40" s="85" t="s">
        <v>141</v>
      </c>
      <c r="PHR40" s="116"/>
      <c r="PHS40" s="116"/>
      <c r="PHT40" s="116"/>
      <c r="PHU40" s="85" t="s">
        <v>141</v>
      </c>
      <c r="PHV40" s="116"/>
      <c r="PHW40" s="116"/>
      <c r="PHX40" s="116"/>
      <c r="PHY40" s="85" t="s">
        <v>141</v>
      </c>
      <c r="PHZ40" s="116"/>
      <c r="PIA40" s="116"/>
      <c r="PIB40" s="116"/>
      <c r="PIC40" s="85" t="s">
        <v>141</v>
      </c>
      <c r="PID40" s="116"/>
      <c r="PIE40" s="116"/>
      <c r="PIF40" s="116"/>
      <c r="PIG40" s="85" t="s">
        <v>141</v>
      </c>
      <c r="PIH40" s="116"/>
      <c r="PII40" s="116"/>
      <c r="PIJ40" s="116"/>
      <c r="PIK40" s="85" t="s">
        <v>141</v>
      </c>
      <c r="PIL40" s="116"/>
      <c r="PIM40" s="116"/>
      <c r="PIN40" s="116"/>
      <c r="PIO40" s="85" t="s">
        <v>141</v>
      </c>
      <c r="PIP40" s="116"/>
      <c r="PIQ40" s="116"/>
      <c r="PIR40" s="116"/>
      <c r="PIS40" s="85" t="s">
        <v>141</v>
      </c>
      <c r="PIT40" s="116"/>
      <c r="PIU40" s="116"/>
      <c r="PIV40" s="116"/>
      <c r="PIW40" s="85" t="s">
        <v>141</v>
      </c>
      <c r="PIX40" s="116"/>
      <c r="PIY40" s="116"/>
      <c r="PIZ40" s="116"/>
      <c r="PJA40" s="85" t="s">
        <v>141</v>
      </c>
      <c r="PJB40" s="116"/>
      <c r="PJC40" s="116"/>
      <c r="PJD40" s="116"/>
      <c r="PJE40" s="85" t="s">
        <v>141</v>
      </c>
      <c r="PJF40" s="116"/>
      <c r="PJG40" s="116"/>
      <c r="PJH40" s="116"/>
      <c r="PJI40" s="85" t="s">
        <v>141</v>
      </c>
      <c r="PJJ40" s="116"/>
      <c r="PJK40" s="116"/>
      <c r="PJL40" s="116"/>
      <c r="PJM40" s="85" t="s">
        <v>141</v>
      </c>
      <c r="PJN40" s="116"/>
      <c r="PJO40" s="116"/>
      <c r="PJP40" s="116"/>
      <c r="PJQ40" s="85" t="s">
        <v>141</v>
      </c>
      <c r="PJR40" s="116"/>
      <c r="PJS40" s="116"/>
      <c r="PJT40" s="116"/>
      <c r="PJU40" s="85" t="s">
        <v>141</v>
      </c>
      <c r="PJV40" s="116"/>
      <c r="PJW40" s="116"/>
      <c r="PJX40" s="116"/>
      <c r="PJY40" s="85" t="s">
        <v>141</v>
      </c>
      <c r="PJZ40" s="116"/>
      <c r="PKA40" s="116"/>
      <c r="PKB40" s="116"/>
      <c r="PKC40" s="85" t="s">
        <v>141</v>
      </c>
      <c r="PKD40" s="116"/>
      <c r="PKE40" s="116"/>
      <c r="PKF40" s="116"/>
      <c r="PKG40" s="85" t="s">
        <v>141</v>
      </c>
      <c r="PKH40" s="116"/>
      <c r="PKI40" s="116"/>
      <c r="PKJ40" s="116"/>
      <c r="PKK40" s="85" t="s">
        <v>141</v>
      </c>
      <c r="PKL40" s="116"/>
      <c r="PKM40" s="116"/>
      <c r="PKN40" s="116"/>
      <c r="PKO40" s="85" t="s">
        <v>141</v>
      </c>
      <c r="PKP40" s="116"/>
      <c r="PKQ40" s="116"/>
      <c r="PKR40" s="116"/>
      <c r="PKS40" s="85" t="s">
        <v>141</v>
      </c>
      <c r="PKT40" s="116"/>
      <c r="PKU40" s="116"/>
      <c r="PKV40" s="116"/>
      <c r="PKW40" s="85" t="s">
        <v>141</v>
      </c>
      <c r="PKX40" s="116"/>
      <c r="PKY40" s="116"/>
      <c r="PKZ40" s="116"/>
      <c r="PLA40" s="85" t="s">
        <v>141</v>
      </c>
      <c r="PLB40" s="116"/>
      <c r="PLC40" s="116"/>
      <c r="PLD40" s="116"/>
      <c r="PLE40" s="85" t="s">
        <v>141</v>
      </c>
      <c r="PLF40" s="116"/>
      <c r="PLG40" s="116"/>
      <c r="PLH40" s="116"/>
      <c r="PLI40" s="85" t="s">
        <v>141</v>
      </c>
      <c r="PLJ40" s="116"/>
      <c r="PLK40" s="116"/>
      <c r="PLL40" s="116"/>
      <c r="PLM40" s="85" t="s">
        <v>141</v>
      </c>
      <c r="PLN40" s="116"/>
      <c r="PLO40" s="116"/>
      <c r="PLP40" s="116"/>
      <c r="PLQ40" s="85" t="s">
        <v>141</v>
      </c>
      <c r="PLR40" s="116"/>
      <c r="PLS40" s="116"/>
      <c r="PLT40" s="116"/>
      <c r="PLU40" s="85" t="s">
        <v>141</v>
      </c>
      <c r="PLV40" s="116"/>
      <c r="PLW40" s="116"/>
      <c r="PLX40" s="116"/>
      <c r="PLY40" s="85" t="s">
        <v>141</v>
      </c>
      <c r="PLZ40" s="116"/>
      <c r="PMA40" s="116"/>
      <c r="PMB40" s="116"/>
      <c r="PMC40" s="85" t="s">
        <v>141</v>
      </c>
      <c r="PMD40" s="116"/>
      <c r="PME40" s="116"/>
      <c r="PMF40" s="116"/>
      <c r="PMG40" s="85" t="s">
        <v>141</v>
      </c>
      <c r="PMH40" s="116"/>
      <c r="PMI40" s="116"/>
      <c r="PMJ40" s="116"/>
      <c r="PMK40" s="85" t="s">
        <v>141</v>
      </c>
      <c r="PML40" s="116"/>
      <c r="PMM40" s="116"/>
      <c r="PMN40" s="116"/>
      <c r="PMO40" s="85" t="s">
        <v>141</v>
      </c>
      <c r="PMP40" s="116"/>
      <c r="PMQ40" s="116"/>
      <c r="PMR40" s="116"/>
      <c r="PMS40" s="85" t="s">
        <v>141</v>
      </c>
      <c r="PMT40" s="116"/>
      <c r="PMU40" s="116"/>
      <c r="PMV40" s="116"/>
      <c r="PMW40" s="85" t="s">
        <v>141</v>
      </c>
      <c r="PMX40" s="116"/>
      <c r="PMY40" s="116"/>
      <c r="PMZ40" s="116"/>
      <c r="PNA40" s="85" t="s">
        <v>141</v>
      </c>
      <c r="PNB40" s="116"/>
      <c r="PNC40" s="116"/>
      <c r="PND40" s="116"/>
      <c r="PNE40" s="85" t="s">
        <v>141</v>
      </c>
      <c r="PNF40" s="116"/>
      <c r="PNG40" s="116"/>
      <c r="PNH40" s="116"/>
      <c r="PNI40" s="85" t="s">
        <v>141</v>
      </c>
      <c r="PNJ40" s="116"/>
      <c r="PNK40" s="116"/>
      <c r="PNL40" s="116"/>
      <c r="PNM40" s="85" t="s">
        <v>141</v>
      </c>
      <c r="PNN40" s="116"/>
      <c r="PNO40" s="116"/>
      <c r="PNP40" s="116"/>
      <c r="PNQ40" s="85" t="s">
        <v>141</v>
      </c>
      <c r="PNR40" s="116"/>
      <c r="PNS40" s="116"/>
      <c r="PNT40" s="116"/>
      <c r="PNU40" s="85" t="s">
        <v>141</v>
      </c>
      <c r="PNV40" s="116"/>
      <c r="PNW40" s="116"/>
      <c r="PNX40" s="116"/>
      <c r="PNY40" s="85" t="s">
        <v>141</v>
      </c>
      <c r="PNZ40" s="116"/>
      <c r="POA40" s="116"/>
      <c r="POB40" s="116"/>
      <c r="POC40" s="85" t="s">
        <v>141</v>
      </c>
      <c r="POD40" s="116"/>
      <c r="POE40" s="116"/>
      <c r="POF40" s="116"/>
      <c r="POG40" s="85" t="s">
        <v>141</v>
      </c>
      <c r="POH40" s="116"/>
      <c r="POI40" s="116"/>
      <c r="POJ40" s="116"/>
      <c r="POK40" s="85" t="s">
        <v>141</v>
      </c>
      <c r="POL40" s="116"/>
      <c r="POM40" s="116"/>
      <c r="PON40" s="116"/>
      <c r="POO40" s="85" t="s">
        <v>141</v>
      </c>
      <c r="POP40" s="116"/>
      <c r="POQ40" s="116"/>
      <c r="POR40" s="116"/>
      <c r="POS40" s="85" t="s">
        <v>141</v>
      </c>
      <c r="POT40" s="116"/>
      <c r="POU40" s="116"/>
      <c r="POV40" s="116"/>
      <c r="POW40" s="85" t="s">
        <v>141</v>
      </c>
      <c r="POX40" s="116"/>
      <c r="POY40" s="116"/>
      <c r="POZ40" s="116"/>
      <c r="PPA40" s="85" t="s">
        <v>141</v>
      </c>
      <c r="PPB40" s="116"/>
      <c r="PPC40" s="116"/>
      <c r="PPD40" s="116"/>
      <c r="PPE40" s="85" t="s">
        <v>141</v>
      </c>
      <c r="PPF40" s="116"/>
      <c r="PPG40" s="116"/>
      <c r="PPH40" s="116"/>
      <c r="PPI40" s="85" t="s">
        <v>141</v>
      </c>
      <c r="PPJ40" s="116"/>
      <c r="PPK40" s="116"/>
      <c r="PPL40" s="116"/>
      <c r="PPM40" s="85" t="s">
        <v>141</v>
      </c>
      <c r="PPN40" s="116"/>
      <c r="PPO40" s="116"/>
      <c r="PPP40" s="116"/>
      <c r="PPQ40" s="85" t="s">
        <v>141</v>
      </c>
      <c r="PPR40" s="116"/>
      <c r="PPS40" s="116"/>
      <c r="PPT40" s="116"/>
      <c r="PPU40" s="85" t="s">
        <v>141</v>
      </c>
      <c r="PPV40" s="116"/>
      <c r="PPW40" s="116"/>
      <c r="PPX40" s="116"/>
      <c r="PPY40" s="85" t="s">
        <v>141</v>
      </c>
      <c r="PPZ40" s="116"/>
      <c r="PQA40" s="116"/>
      <c r="PQB40" s="116"/>
      <c r="PQC40" s="85" t="s">
        <v>141</v>
      </c>
      <c r="PQD40" s="116"/>
      <c r="PQE40" s="116"/>
      <c r="PQF40" s="116"/>
      <c r="PQG40" s="85" t="s">
        <v>141</v>
      </c>
      <c r="PQH40" s="116"/>
      <c r="PQI40" s="116"/>
      <c r="PQJ40" s="116"/>
      <c r="PQK40" s="85" t="s">
        <v>141</v>
      </c>
      <c r="PQL40" s="116"/>
      <c r="PQM40" s="116"/>
      <c r="PQN40" s="116"/>
      <c r="PQO40" s="85" t="s">
        <v>141</v>
      </c>
      <c r="PQP40" s="116"/>
      <c r="PQQ40" s="116"/>
      <c r="PQR40" s="116"/>
      <c r="PQS40" s="85" t="s">
        <v>141</v>
      </c>
      <c r="PQT40" s="116"/>
      <c r="PQU40" s="116"/>
      <c r="PQV40" s="116"/>
      <c r="PQW40" s="85" t="s">
        <v>141</v>
      </c>
      <c r="PQX40" s="116"/>
      <c r="PQY40" s="116"/>
      <c r="PQZ40" s="116"/>
      <c r="PRA40" s="85" t="s">
        <v>141</v>
      </c>
      <c r="PRB40" s="116"/>
      <c r="PRC40" s="116"/>
      <c r="PRD40" s="116"/>
      <c r="PRE40" s="85" t="s">
        <v>141</v>
      </c>
      <c r="PRF40" s="116"/>
      <c r="PRG40" s="116"/>
      <c r="PRH40" s="116"/>
      <c r="PRI40" s="85" t="s">
        <v>141</v>
      </c>
      <c r="PRJ40" s="116"/>
      <c r="PRK40" s="116"/>
      <c r="PRL40" s="116"/>
      <c r="PRM40" s="85" t="s">
        <v>141</v>
      </c>
      <c r="PRN40" s="116"/>
      <c r="PRO40" s="116"/>
      <c r="PRP40" s="116"/>
      <c r="PRQ40" s="85" t="s">
        <v>141</v>
      </c>
      <c r="PRR40" s="116"/>
      <c r="PRS40" s="116"/>
      <c r="PRT40" s="116"/>
      <c r="PRU40" s="85" t="s">
        <v>141</v>
      </c>
      <c r="PRV40" s="116"/>
      <c r="PRW40" s="116"/>
      <c r="PRX40" s="116"/>
      <c r="PRY40" s="85" t="s">
        <v>141</v>
      </c>
      <c r="PRZ40" s="116"/>
      <c r="PSA40" s="116"/>
      <c r="PSB40" s="116"/>
      <c r="PSC40" s="85" t="s">
        <v>141</v>
      </c>
      <c r="PSD40" s="116"/>
      <c r="PSE40" s="116"/>
      <c r="PSF40" s="116"/>
      <c r="PSG40" s="85" t="s">
        <v>141</v>
      </c>
      <c r="PSH40" s="116"/>
      <c r="PSI40" s="116"/>
      <c r="PSJ40" s="116"/>
      <c r="PSK40" s="85" t="s">
        <v>141</v>
      </c>
      <c r="PSL40" s="116"/>
      <c r="PSM40" s="116"/>
      <c r="PSN40" s="116"/>
      <c r="PSO40" s="85" t="s">
        <v>141</v>
      </c>
      <c r="PSP40" s="116"/>
      <c r="PSQ40" s="116"/>
      <c r="PSR40" s="116"/>
      <c r="PSS40" s="85" t="s">
        <v>141</v>
      </c>
      <c r="PST40" s="116"/>
      <c r="PSU40" s="116"/>
      <c r="PSV40" s="116"/>
      <c r="PSW40" s="85" t="s">
        <v>141</v>
      </c>
      <c r="PSX40" s="116"/>
      <c r="PSY40" s="116"/>
      <c r="PSZ40" s="116"/>
      <c r="PTA40" s="85" t="s">
        <v>141</v>
      </c>
      <c r="PTB40" s="116"/>
      <c r="PTC40" s="116"/>
      <c r="PTD40" s="116"/>
      <c r="PTE40" s="85" t="s">
        <v>141</v>
      </c>
      <c r="PTF40" s="116"/>
      <c r="PTG40" s="116"/>
      <c r="PTH40" s="116"/>
      <c r="PTI40" s="85" t="s">
        <v>141</v>
      </c>
      <c r="PTJ40" s="116"/>
      <c r="PTK40" s="116"/>
      <c r="PTL40" s="116"/>
      <c r="PTM40" s="85" t="s">
        <v>141</v>
      </c>
      <c r="PTN40" s="116"/>
      <c r="PTO40" s="116"/>
      <c r="PTP40" s="116"/>
      <c r="PTQ40" s="85" t="s">
        <v>141</v>
      </c>
      <c r="PTR40" s="116"/>
      <c r="PTS40" s="116"/>
      <c r="PTT40" s="116"/>
      <c r="PTU40" s="85" t="s">
        <v>141</v>
      </c>
      <c r="PTV40" s="116"/>
      <c r="PTW40" s="116"/>
      <c r="PTX40" s="116"/>
      <c r="PTY40" s="85" t="s">
        <v>141</v>
      </c>
      <c r="PTZ40" s="116"/>
      <c r="PUA40" s="116"/>
      <c r="PUB40" s="116"/>
      <c r="PUC40" s="85" t="s">
        <v>141</v>
      </c>
      <c r="PUD40" s="116"/>
      <c r="PUE40" s="116"/>
      <c r="PUF40" s="116"/>
      <c r="PUG40" s="85" t="s">
        <v>141</v>
      </c>
      <c r="PUH40" s="116"/>
      <c r="PUI40" s="116"/>
      <c r="PUJ40" s="116"/>
      <c r="PUK40" s="85" t="s">
        <v>141</v>
      </c>
      <c r="PUL40" s="116"/>
      <c r="PUM40" s="116"/>
      <c r="PUN40" s="116"/>
      <c r="PUO40" s="85" t="s">
        <v>141</v>
      </c>
      <c r="PUP40" s="116"/>
      <c r="PUQ40" s="116"/>
      <c r="PUR40" s="116"/>
      <c r="PUS40" s="85" t="s">
        <v>141</v>
      </c>
      <c r="PUT40" s="116"/>
      <c r="PUU40" s="116"/>
      <c r="PUV40" s="116"/>
      <c r="PUW40" s="85" t="s">
        <v>141</v>
      </c>
      <c r="PUX40" s="116"/>
      <c r="PUY40" s="116"/>
      <c r="PUZ40" s="116"/>
      <c r="PVA40" s="85" t="s">
        <v>141</v>
      </c>
      <c r="PVB40" s="116"/>
      <c r="PVC40" s="116"/>
      <c r="PVD40" s="116"/>
      <c r="PVE40" s="85" t="s">
        <v>141</v>
      </c>
      <c r="PVF40" s="116"/>
      <c r="PVG40" s="116"/>
      <c r="PVH40" s="116"/>
      <c r="PVI40" s="85" t="s">
        <v>141</v>
      </c>
      <c r="PVJ40" s="116"/>
      <c r="PVK40" s="116"/>
      <c r="PVL40" s="116"/>
      <c r="PVM40" s="85" t="s">
        <v>141</v>
      </c>
      <c r="PVN40" s="116"/>
      <c r="PVO40" s="116"/>
      <c r="PVP40" s="116"/>
      <c r="PVQ40" s="85" t="s">
        <v>141</v>
      </c>
      <c r="PVR40" s="116"/>
      <c r="PVS40" s="116"/>
      <c r="PVT40" s="116"/>
      <c r="PVU40" s="85" t="s">
        <v>141</v>
      </c>
      <c r="PVV40" s="116"/>
      <c r="PVW40" s="116"/>
      <c r="PVX40" s="116"/>
      <c r="PVY40" s="85" t="s">
        <v>141</v>
      </c>
      <c r="PVZ40" s="116"/>
      <c r="PWA40" s="116"/>
      <c r="PWB40" s="116"/>
      <c r="PWC40" s="85" t="s">
        <v>141</v>
      </c>
      <c r="PWD40" s="116"/>
      <c r="PWE40" s="116"/>
      <c r="PWF40" s="116"/>
      <c r="PWG40" s="85" t="s">
        <v>141</v>
      </c>
      <c r="PWH40" s="116"/>
      <c r="PWI40" s="116"/>
      <c r="PWJ40" s="116"/>
      <c r="PWK40" s="85" t="s">
        <v>141</v>
      </c>
      <c r="PWL40" s="116"/>
      <c r="PWM40" s="116"/>
      <c r="PWN40" s="116"/>
      <c r="PWO40" s="85" t="s">
        <v>141</v>
      </c>
      <c r="PWP40" s="116"/>
      <c r="PWQ40" s="116"/>
      <c r="PWR40" s="116"/>
      <c r="PWS40" s="85" t="s">
        <v>141</v>
      </c>
      <c r="PWT40" s="116"/>
      <c r="PWU40" s="116"/>
      <c r="PWV40" s="116"/>
      <c r="PWW40" s="85" t="s">
        <v>141</v>
      </c>
      <c r="PWX40" s="116"/>
      <c r="PWY40" s="116"/>
      <c r="PWZ40" s="116"/>
      <c r="PXA40" s="85" t="s">
        <v>141</v>
      </c>
      <c r="PXB40" s="116"/>
      <c r="PXC40" s="116"/>
      <c r="PXD40" s="116"/>
      <c r="PXE40" s="85" t="s">
        <v>141</v>
      </c>
      <c r="PXF40" s="116"/>
      <c r="PXG40" s="116"/>
      <c r="PXH40" s="116"/>
      <c r="PXI40" s="85" t="s">
        <v>141</v>
      </c>
      <c r="PXJ40" s="116"/>
      <c r="PXK40" s="116"/>
      <c r="PXL40" s="116"/>
      <c r="PXM40" s="85" t="s">
        <v>141</v>
      </c>
      <c r="PXN40" s="116"/>
      <c r="PXO40" s="116"/>
      <c r="PXP40" s="116"/>
      <c r="PXQ40" s="85" t="s">
        <v>141</v>
      </c>
      <c r="PXR40" s="116"/>
      <c r="PXS40" s="116"/>
      <c r="PXT40" s="116"/>
      <c r="PXU40" s="85" t="s">
        <v>141</v>
      </c>
      <c r="PXV40" s="116"/>
      <c r="PXW40" s="116"/>
      <c r="PXX40" s="116"/>
      <c r="PXY40" s="85" t="s">
        <v>141</v>
      </c>
      <c r="PXZ40" s="116"/>
      <c r="PYA40" s="116"/>
      <c r="PYB40" s="116"/>
      <c r="PYC40" s="85" t="s">
        <v>141</v>
      </c>
      <c r="PYD40" s="116"/>
      <c r="PYE40" s="116"/>
      <c r="PYF40" s="116"/>
      <c r="PYG40" s="85" t="s">
        <v>141</v>
      </c>
      <c r="PYH40" s="116"/>
      <c r="PYI40" s="116"/>
      <c r="PYJ40" s="116"/>
      <c r="PYK40" s="85" t="s">
        <v>141</v>
      </c>
      <c r="PYL40" s="116"/>
      <c r="PYM40" s="116"/>
      <c r="PYN40" s="116"/>
      <c r="PYO40" s="85" t="s">
        <v>141</v>
      </c>
      <c r="PYP40" s="116"/>
      <c r="PYQ40" s="116"/>
      <c r="PYR40" s="116"/>
      <c r="PYS40" s="85" t="s">
        <v>141</v>
      </c>
      <c r="PYT40" s="116"/>
      <c r="PYU40" s="116"/>
      <c r="PYV40" s="116"/>
      <c r="PYW40" s="85" t="s">
        <v>141</v>
      </c>
      <c r="PYX40" s="116"/>
      <c r="PYY40" s="116"/>
      <c r="PYZ40" s="116"/>
      <c r="PZA40" s="85" t="s">
        <v>141</v>
      </c>
      <c r="PZB40" s="116"/>
      <c r="PZC40" s="116"/>
      <c r="PZD40" s="116"/>
      <c r="PZE40" s="85" t="s">
        <v>141</v>
      </c>
      <c r="PZF40" s="116"/>
      <c r="PZG40" s="116"/>
      <c r="PZH40" s="116"/>
      <c r="PZI40" s="85" t="s">
        <v>141</v>
      </c>
      <c r="PZJ40" s="116"/>
      <c r="PZK40" s="116"/>
      <c r="PZL40" s="116"/>
      <c r="PZM40" s="85" t="s">
        <v>141</v>
      </c>
      <c r="PZN40" s="116"/>
      <c r="PZO40" s="116"/>
      <c r="PZP40" s="116"/>
      <c r="PZQ40" s="85" t="s">
        <v>141</v>
      </c>
      <c r="PZR40" s="116"/>
      <c r="PZS40" s="116"/>
      <c r="PZT40" s="116"/>
      <c r="PZU40" s="85" t="s">
        <v>141</v>
      </c>
      <c r="PZV40" s="116"/>
      <c r="PZW40" s="116"/>
      <c r="PZX40" s="116"/>
      <c r="PZY40" s="85" t="s">
        <v>141</v>
      </c>
      <c r="PZZ40" s="116"/>
      <c r="QAA40" s="116"/>
      <c r="QAB40" s="116"/>
      <c r="QAC40" s="85" t="s">
        <v>141</v>
      </c>
      <c r="QAD40" s="116"/>
      <c r="QAE40" s="116"/>
      <c r="QAF40" s="116"/>
      <c r="QAG40" s="85" t="s">
        <v>141</v>
      </c>
      <c r="QAH40" s="116"/>
      <c r="QAI40" s="116"/>
      <c r="QAJ40" s="116"/>
      <c r="QAK40" s="85" t="s">
        <v>141</v>
      </c>
      <c r="QAL40" s="116"/>
      <c r="QAM40" s="116"/>
      <c r="QAN40" s="116"/>
      <c r="QAO40" s="85" t="s">
        <v>141</v>
      </c>
      <c r="QAP40" s="116"/>
      <c r="QAQ40" s="116"/>
      <c r="QAR40" s="116"/>
      <c r="QAS40" s="85" t="s">
        <v>141</v>
      </c>
      <c r="QAT40" s="116"/>
      <c r="QAU40" s="116"/>
      <c r="QAV40" s="116"/>
      <c r="QAW40" s="85" t="s">
        <v>141</v>
      </c>
      <c r="QAX40" s="116"/>
      <c r="QAY40" s="116"/>
      <c r="QAZ40" s="116"/>
      <c r="QBA40" s="85" t="s">
        <v>141</v>
      </c>
      <c r="QBB40" s="116"/>
      <c r="QBC40" s="116"/>
      <c r="QBD40" s="116"/>
      <c r="QBE40" s="85" t="s">
        <v>141</v>
      </c>
      <c r="QBF40" s="116"/>
      <c r="QBG40" s="116"/>
      <c r="QBH40" s="116"/>
      <c r="QBI40" s="85" t="s">
        <v>141</v>
      </c>
      <c r="QBJ40" s="116"/>
      <c r="QBK40" s="116"/>
      <c r="QBL40" s="116"/>
      <c r="QBM40" s="85" t="s">
        <v>141</v>
      </c>
      <c r="QBN40" s="116"/>
      <c r="QBO40" s="116"/>
      <c r="QBP40" s="116"/>
      <c r="QBQ40" s="85" t="s">
        <v>141</v>
      </c>
      <c r="QBR40" s="116"/>
      <c r="QBS40" s="116"/>
      <c r="QBT40" s="116"/>
      <c r="QBU40" s="85" t="s">
        <v>141</v>
      </c>
      <c r="QBV40" s="116"/>
      <c r="QBW40" s="116"/>
      <c r="QBX40" s="116"/>
      <c r="QBY40" s="85" t="s">
        <v>141</v>
      </c>
      <c r="QBZ40" s="116"/>
      <c r="QCA40" s="116"/>
      <c r="QCB40" s="116"/>
      <c r="QCC40" s="85" t="s">
        <v>141</v>
      </c>
      <c r="QCD40" s="116"/>
      <c r="QCE40" s="116"/>
      <c r="QCF40" s="116"/>
      <c r="QCG40" s="85" t="s">
        <v>141</v>
      </c>
      <c r="QCH40" s="116"/>
      <c r="QCI40" s="116"/>
      <c r="QCJ40" s="116"/>
      <c r="QCK40" s="85" t="s">
        <v>141</v>
      </c>
      <c r="QCL40" s="116"/>
      <c r="QCM40" s="116"/>
      <c r="QCN40" s="116"/>
      <c r="QCO40" s="85" t="s">
        <v>141</v>
      </c>
      <c r="QCP40" s="116"/>
      <c r="QCQ40" s="116"/>
      <c r="QCR40" s="116"/>
      <c r="QCS40" s="85" t="s">
        <v>141</v>
      </c>
      <c r="QCT40" s="116"/>
      <c r="QCU40" s="116"/>
      <c r="QCV40" s="116"/>
      <c r="QCW40" s="85" t="s">
        <v>141</v>
      </c>
      <c r="QCX40" s="116"/>
      <c r="QCY40" s="116"/>
      <c r="QCZ40" s="116"/>
      <c r="QDA40" s="85" t="s">
        <v>141</v>
      </c>
      <c r="QDB40" s="116"/>
      <c r="QDC40" s="116"/>
      <c r="QDD40" s="116"/>
      <c r="QDE40" s="85" t="s">
        <v>141</v>
      </c>
      <c r="QDF40" s="116"/>
      <c r="QDG40" s="116"/>
      <c r="QDH40" s="116"/>
      <c r="QDI40" s="85" t="s">
        <v>141</v>
      </c>
      <c r="QDJ40" s="116"/>
      <c r="QDK40" s="116"/>
      <c r="QDL40" s="116"/>
      <c r="QDM40" s="85" t="s">
        <v>141</v>
      </c>
      <c r="QDN40" s="116"/>
      <c r="QDO40" s="116"/>
      <c r="QDP40" s="116"/>
      <c r="QDQ40" s="85" t="s">
        <v>141</v>
      </c>
      <c r="QDR40" s="116"/>
      <c r="QDS40" s="116"/>
      <c r="QDT40" s="116"/>
      <c r="QDU40" s="85" t="s">
        <v>141</v>
      </c>
      <c r="QDV40" s="116"/>
      <c r="QDW40" s="116"/>
      <c r="QDX40" s="116"/>
      <c r="QDY40" s="85" t="s">
        <v>141</v>
      </c>
      <c r="QDZ40" s="116"/>
      <c r="QEA40" s="116"/>
      <c r="QEB40" s="116"/>
      <c r="QEC40" s="85" t="s">
        <v>141</v>
      </c>
      <c r="QED40" s="116"/>
      <c r="QEE40" s="116"/>
      <c r="QEF40" s="116"/>
      <c r="QEG40" s="85" t="s">
        <v>141</v>
      </c>
      <c r="QEH40" s="116"/>
      <c r="QEI40" s="116"/>
      <c r="QEJ40" s="116"/>
      <c r="QEK40" s="85" t="s">
        <v>141</v>
      </c>
      <c r="QEL40" s="116"/>
      <c r="QEM40" s="116"/>
      <c r="QEN40" s="116"/>
      <c r="QEO40" s="85" t="s">
        <v>141</v>
      </c>
      <c r="QEP40" s="116"/>
      <c r="QEQ40" s="116"/>
      <c r="QER40" s="116"/>
      <c r="QES40" s="85" t="s">
        <v>141</v>
      </c>
      <c r="QET40" s="116"/>
      <c r="QEU40" s="116"/>
      <c r="QEV40" s="116"/>
      <c r="QEW40" s="85" t="s">
        <v>141</v>
      </c>
      <c r="QEX40" s="116"/>
      <c r="QEY40" s="116"/>
      <c r="QEZ40" s="116"/>
      <c r="QFA40" s="85" t="s">
        <v>141</v>
      </c>
      <c r="QFB40" s="116"/>
      <c r="QFC40" s="116"/>
      <c r="QFD40" s="116"/>
      <c r="QFE40" s="85" t="s">
        <v>141</v>
      </c>
      <c r="QFF40" s="116"/>
      <c r="QFG40" s="116"/>
      <c r="QFH40" s="116"/>
      <c r="QFI40" s="85" t="s">
        <v>141</v>
      </c>
      <c r="QFJ40" s="116"/>
      <c r="QFK40" s="116"/>
      <c r="QFL40" s="116"/>
      <c r="QFM40" s="85" t="s">
        <v>141</v>
      </c>
      <c r="QFN40" s="116"/>
      <c r="QFO40" s="116"/>
      <c r="QFP40" s="116"/>
      <c r="QFQ40" s="85" t="s">
        <v>141</v>
      </c>
      <c r="QFR40" s="116"/>
      <c r="QFS40" s="116"/>
      <c r="QFT40" s="116"/>
      <c r="QFU40" s="85" t="s">
        <v>141</v>
      </c>
      <c r="QFV40" s="116"/>
      <c r="QFW40" s="116"/>
      <c r="QFX40" s="116"/>
      <c r="QFY40" s="85" t="s">
        <v>141</v>
      </c>
      <c r="QFZ40" s="116"/>
      <c r="QGA40" s="116"/>
      <c r="QGB40" s="116"/>
      <c r="QGC40" s="85" t="s">
        <v>141</v>
      </c>
      <c r="QGD40" s="116"/>
      <c r="QGE40" s="116"/>
      <c r="QGF40" s="116"/>
      <c r="QGG40" s="85" t="s">
        <v>141</v>
      </c>
      <c r="QGH40" s="116"/>
      <c r="QGI40" s="116"/>
      <c r="QGJ40" s="116"/>
      <c r="QGK40" s="85" t="s">
        <v>141</v>
      </c>
      <c r="QGL40" s="116"/>
      <c r="QGM40" s="116"/>
      <c r="QGN40" s="116"/>
      <c r="QGO40" s="85" t="s">
        <v>141</v>
      </c>
      <c r="QGP40" s="116"/>
      <c r="QGQ40" s="116"/>
      <c r="QGR40" s="116"/>
      <c r="QGS40" s="85" t="s">
        <v>141</v>
      </c>
      <c r="QGT40" s="116"/>
      <c r="QGU40" s="116"/>
      <c r="QGV40" s="116"/>
      <c r="QGW40" s="85" t="s">
        <v>141</v>
      </c>
      <c r="QGX40" s="116"/>
      <c r="QGY40" s="116"/>
      <c r="QGZ40" s="116"/>
      <c r="QHA40" s="85" t="s">
        <v>141</v>
      </c>
      <c r="QHB40" s="116"/>
      <c r="QHC40" s="116"/>
      <c r="QHD40" s="116"/>
      <c r="QHE40" s="85" t="s">
        <v>141</v>
      </c>
      <c r="QHF40" s="116"/>
      <c r="QHG40" s="116"/>
      <c r="QHH40" s="116"/>
      <c r="QHI40" s="85" t="s">
        <v>141</v>
      </c>
      <c r="QHJ40" s="116"/>
      <c r="QHK40" s="116"/>
      <c r="QHL40" s="116"/>
      <c r="QHM40" s="85" t="s">
        <v>141</v>
      </c>
      <c r="QHN40" s="116"/>
      <c r="QHO40" s="116"/>
      <c r="QHP40" s="116"/>
      <c r="QHQ40" s="85" t="s">
        <v>141</v>
      </c>
      <c r="QHR40" s="116"/>
      <c r="QHS40" s="116"/>
      <c r="QHT40" s="116"/>
      <c r="QHU40" s="85" t="s">
        <v>141</v>
      </c>
      <c r="QHV40" s="116"/>
      <c r="QHW40" s="116"/>
      <c r="QHX40" s="116"/>
      <c r="QHY40" s="85" t="s">
        <v>141</v>
      </c>
      <c r="QHZ40" s="116"/>
      <c r="QIA40" s="116"/>
      <c r="QIB40" s="116"/>
      <c r="QIC40" s="85" t="s">
        <v>141</v>
      </c>
      <c r="QID40" s="116"/>
      <c r="QIE40" s="116"/>
      <c r="QIF40" s="116"/>
      <c r="QIG40" s="85" t="s">
        <v>141</v>
      </c>
      <c r="QIH40" s="116"/>
      <c r="QII40" s="116"/>
      <c r="QIJ40" s="116"/>
      <c r="QIK40" s="85" t="s">
        <v>141</v>
      </c>
      <c r="QIL40" s="116"/>
      <c r="QIM40" s="116"/>
      <c r="QIN40" s="116"/>
      <c r="QIO40" s="85" t="s">
        <v>141</v>
      </c>
      <c r="QIP40" s="116"/>
      <c r="QIQ40" s="116"/>
      <c r="QIR40" s="116"/>
      <c r="QIS40" s="85" t="s">
        <v>141</v>
      </c>
      <c r="QIT40" s="116"/>
      <c r="QIU40" s="116"/>
      <c r="QIV40" s="116"/>
      <c r="QIW40" s="85" t="s">
        <v>141</v>
      </c>
      <c r="QIX40" s="116"/>
      <c r="QIY40" s="116"/>
      <c r="QIZ40" s="116"/>
      <c r="QJA40" s="85" t="s">
        <v>141</v>
      </c>
      <c r="QJB40" s="116"/>
      <c r="QJC40" s="116"/>
      <c r="QJD40" s="116"/>
      <c r="QJE40" s="85" t="s">
        <v>141</v>
      </c>
      <c r="QJF40" s="116"/>
      <c r="QJG40" s="116"/>
      <c r="QJH40" s="116"/>
      <c r="QJI40" s="85" t="s">
        <v>141</v>
      </c>
      <c r="QJJ40" s="116"/>
      <c r="QJK40" s="116"/>
      <c r="QJL40" s="116"/>
      <c r="QJM40" s="85" t="s">
        <v>141</v>
      </c>
      <c r="QJN40" s="116"/>
      <c r="QJO40" s="116"/>
      <c r="QJP40" s="116"/>
      <c r="QJQ40" s="85" t="s">
        <v>141</v>
      </c>
      <c r="QJR40" s="116"/>
      <c r="QJS40" s="116"/>
      <c r="QJT40" s="116"/>
      <c r="QJU40" s="85" t="s">
        <v>141</v>
      </c>
      <c r="QJV40" s="116"/>
      <c r="QJW40" s="116"/>
      <c r="QJX40" s="116"/>
      <c r="QJY40" s="85" t="s">
        <v>141</v>
      </c>
      <c r="QJZ40" s="116"/>
      <c r="QKA40" s="116"/>
      <c r="QKB40" s="116"/>
      <c r="QKC40" s="85" t="s">
        <v>141</v>
      </c>
      <c r="QKD40" s="116"/>
      <c r="QKE40" s="116"/>
      <c r="QKF40" s="116"/>
      <c r="QKG40" s="85" t="s">
        <v>141</v>
      </c>
      <c r="QKH40" s="116"/>
      <c r="QKI40" s="116"/>
      <c r="QKJ40" s="116"/>
      <c r="QKK40" s="85" t="s">
        <v>141</v>
      </c>
      <c r="QKL40" s="116"/>
      <c r="QKM40" s="116"/>
      <c r="QKN40" s="116"/>
      <c r="QKO40" s="85" t="s">
        <v>141</v>
      </c>
      <c r="QKP40" s="116"/>
      <c r="QKQ40" s="116"/>
      <c r="QKR40" s="116"/>
      <c r="QKS40" s="85" t="s">
        <v>141</v>
      </c>
      <c r="QKT40" s="116"/>
      <c r="QKU40" s="116"/>
      <c r="QKV40" s="116"/>
      <c r="QKW40" s="85" t="s">
        <v>141</v>
      </c>
      <c r="QKX40" s="116"/>
      <c r="QKY40" s="116"/>
      <c r="QKZ40" s="116"/>
      <c r="QLA40" s="85" t="s">
        <v>141</v>
      </c>
      <c r="QLB40" s="116"/>
      <c r="QLC40" s="116"/>
      <c r="QLD40" s="116"/>
      <c r="QLE40" s="85" t="s">
        <v>141</v>
      </c>
      <c r="QLF40" s="116"/>
      <c r="QLG40" s="116"/>
      <c r="QLH40" s="116"/>
      <c r="QLI40" s="85" t="s">
        <v>141</v>
      </c>
      <c r="QLJ40" s="116"/>
      <c r="QLK40" s="116"/>
      <c r="QLL40" s="116"/>
      <c r="QLM40" s="85" t="s">
        <v>141</v>
      </c>
      <c r="QLN40" s="116"/>
      <c r="QLO40" s="116"/>
      <c r="QLP40" s="116"/>
      <c r="QLQ40" s="85" t="s">
        <v>141</v>
      </c>
      <c r="QLR40" s="116"/>
      <c r="QLS40" s="116"/>
      <c r="QLT40" s="116"/>
      <c r="QLU40" s="85" t="s">
        <v>141</v>
      </c>
      <c r="QLV40" s="116"/>
      <c r="QLW40" s="116"/>
      <c r="QLX40" s="116"/>
      <c r="QLY40" s="85" t="s">
        <v>141</v>
      </c>
      <c r="QLZ40" s="116"/>
      <c r="QMA40" s="116"/>
      <c r="QMB40" s="116"/>
      <c r="QMC40" s="85" t="s">
        <v>141</v>
      </c>
      <c r="QMD40" s="116"/>
      <c r="QME40" s="116"/>
      <c r="QMF40" s="116"/>
      <c r="QMG40" s="85" t="s">
        <v>141</v>
      </c>
      <c r="QMH40" s="116"/>
      <c r="QMI40" s="116"/>
      <c r="QMJ40" s="116"/>
      <c r="QMK40" s="85" t="s">
        <v>141</v>
      </c>
      <c r="QML40" s="116"/>
      <c r="QMM40" s="116"/>
      <c r="QMN40" s="116"/>
      <c r="QMO40" s="85" t="s">
        <v>141</v>
      </c>
      <c r="QMP40" s="116"/>
      <c r="QMQ40" s="116"/>
      <c r="QMR40" s="116"/>
      <c r="QMS40" s="85" t="s">
        <v>141</v>
      </c>
      <c r="QMT40" s="116"/>
      <c r="QMU40" s="116"/>
      <c r="QMV40" s="116"/>
      <c r="QMW40" s="85" t="s">
        <v>141</v>
      </c>
      <c r="QMX40" s="116"/>
      <c r="QMY40" s="116"/>
      <c r="QMZ40" s="116"/>
      <c r="QNA40" s="85" t="s">
        <v>141</v>
      </c>
      <c r="QNB40" s="116"/>
      <c r="QNC40" s="116"/>
      <c r="QND40" s="116"/>
      <c r="QNE40" s="85" t="s">
        <v>141</v>
      </c>
      <c r="QNF40" s="116"/>
      <c r="QNG40" s="116"/>
      <c r="QNH40" s="116"/>
      <c r="QNI40" s="85" t="s">
        <v>141</v>
      </c>
      <c r="QNJ40" s="116"/>
      <c r="QNK40" s="116"/>
      <c r="QNL40" s="116"/>
      <c r="QNM40" s="85" t="s">
        <v>141</v>
      </c>
      <c r="QNN40" s="116"/>
      <c r="QNO40" s="116"/>
      <c r="QNP40" s="116"/>
      <c r="QNQ40" s="85" t="s">
        <v>141</v>
      </c>
      <c r="QNR40" s="116"/>
      <c r="QNS40" s="116"/>
      <c r="QNT40" s="116"/>
      <c r="QNU40" s="85" t="s">
        <v>141</v>
      </c>
      <c r="QNV40" s="116"/>
      <c r="QNW40" s="116"/>
      <c r="QNX40" s="116"/>
      <c r="QNY40" s="85" t="s">
        <v>141</v>
      </c>
      <c r="QNZ40" s="116"/>
      <c r="QOA40" s="116"/>
      <c r="QOB40" s="116"/>
      <c r="QOC40" s="85" t="s">
        <v>141</v>
      </c>
      <c r="QOD40" s="116"/>
      <c r="QOE40" s="116"/>
      <c r="QOF40" s="116"/>
      <c r="QOG40" s="85" t="s">
        <v>141</v>
      </c>
      <c r="QOH40" s="116"/>
      <c r="QOI40" s="116"/>
      <c r="QOJ40" s="116"/>
      <c r="QOK40" s="85" t="s">
        <v>141</v>
      </c>
      <c r="QOL40" s="116"/>
      <c r="QOM40" s="116"/>
      <c r="QON40" s="116"/>
      <c r="QOO40" s="85" t="s">
        <v>141</v>
      </c>
      <c r="QOP40" s="116"/>
      <c r="QOQ40" s="116"/>
      <c r="QOR40" s="116"/>
      <c r="QOS40" s="85" t="s">
        <v>141</v>
      </c>
      <c r="QOT40" s="116"/>
      <c r="QOU40" s="116"/>
      <c r="QOV40" s="116"/>
      <c r="QOW40" s="85" t="s">
        <v>141</v>
      </c>
      <c r="QOX40" s="116"/>
      <c r="QOY40" s="116"/>
      <c r="QOZ40" s="116"/>
      <c r="QPA40" s="85" t="s">
        <v>141</v>
      </c>
      <c r="QPB40" s="116"/>
      <c r="QPC40" s="116"/>
      <c r="QPD40" s="116"/>
      <c r="QPE40" s="85" t="s">
        <v>141</v>
      </c>
      <c r="QPF40" s="116"/>
      <c r="QPG40" s="116"/>
      <c r="QPH40" s="116"/>
      <c r="QPI40" s="85" t="s">
        <v>141</v>
      </c>
      <c r="QPJ40" s="116"/>
      <c r="QPK40" s="116"/>
      <c r="QPL40" s="116"/>
      <c r="QPM40" s="85" t="s">
        <v>141</v>
      </c>
      <c r="QPN40" s="116"/>
      <c r="QPO40" s="116"/>
      <c r="QPP40" s="116"/>
      <c r="QPQ40" s="85" t="s">
        <v>141</v>
      </c>
      <c r="QPR40" s="116"/>
      <c r="QPS40" s="116"/>
      <c r="QPT40" s="116"/>
      <c r="QPU40" s="85" t="s">
        <v>141</v>
      </c>
      <c r="QPV40" s="116"/>
      <c r="QPW40" s="116"/>
      <c r="QPX40" s="116"/>
      <c r="QPY40" s="85" t="s">
        <v>141</v>
      </c>
      <c r="QPZ40" s="116"/>
      <c r="QQA40" s="116"/>
      <c r="QQB40" s="116"/>
      <c r="QQC40" s="85" t="s">
        <v>141</v>
      </c>
      <c r="QQD40" s="116"/>
      <c r="QQE40" s="116"/>
      <c r="QQF40" s="116"/>
      <c r="QQG40" s="85" t="s">
        <v>141</v>
      </c>
      <c r="QQH40" s="116"/>
      <c r="QQI40" s="116"/>
      <c r="QQJ40" s="116"/>
      <c r="QQK40" s="85" t="s">
        <v>141</v>
      </c>
      <c r="QQL40" s="116"/>
      <c r="QQM40" s="116"/>
      <c r="QQN40" s="116"/>
      <c r="QQO40" s="85" t="s">
        <v>141</v>
      </c>
      <c r="QQP40" s="116"/>
      <c r="QQQ40" s="116"/>
      <c r="QQR40" s="116"/>
      <c r="QQS40" s="85" t="s">
        <v>141</v>
      </c>
      <c r="QQT40" s="116"/>
      <c r="QQU40" s="116"/>
      <c r="QQV40" s="116"/>
      <c r="QQW40" s="85" t="s">
        <v>141</v>
      </c>
      <c r="QQX40" s="116"/>
      <c r="QQY40" s="116"/>
      <c r="QQZ40" s="116"/>
      <c r="QRA40" s="85" t="s">
        <v>141</v>
      </c>
      <c r="QRB40" s="116"/>
      <c r="QRC40" s="116"/>
      <c r="QRD40" s="116"/>
      <c r="QRE40" s="85" t="s">
        <v>141</v>
      </c>
      <c r="QRF40" s="116"/>
      <c r="QRG40" s="116"/>
      <c r="QRH40" s="116"/>
      <c r="QRI40" s="85" t="s">
        <v>141</v>
      </c>
      <c r="QRJ40" s="116"/>
      <c r="QRK40" s="116"/>
      <c r="QRL40" s="116"/>
      <c r="QRM40" s="85" t="s">
        <v>141</v>
      </c>
      <c r="QRN40" s="116"/>
      <c r="QRO40" s="116"/>
      <c r="QRP40" s="116"/>
      <c r="QRQ40" s="85" t="s">
        <v>141</v>
      </c>
      <c r="QRR40" s="116"/>
      <c r="QRS40" s="116"/>
      <c r="QRT40" s="116"/>
      <c r="QRU40" s="85" t="s">
        <v>141</v>
      </c>
      <c r="QRV40" s="116"/>
      <c r="QRW40" s="116"/>
      <c r="QRX40" s="116"/>
      <c r="QRY40" s="85" t="s">
        <v>141</v>
      </c>
      <c r="QRZ40" s="116"/>
      <c r="QSA40" s="116"/>
      <c r="QSB40" s="116"/>
      <c r="QSC40" s="85" t="s">
        <v>141</v>
      </c>
      <c r="QSD40" s="116"/>
      <c r="QSE40" s="116"/>
      <c r="QSF40" s="116"/>
      <c r="QSG40" s="85" t="s">
        <v>141</v>
      </c>
      <c r="QSH40" s="116"/>
      <c r="QSI40" s="116"/>
      <c r="QSJ40" s="116"/>
      <c r="QSK40" s="85" t="s">
        <v>141</v>
      </c>
      <c r="QSL40" s="116"/>
      <c r="QSM40" s="116"/>
      <c r="QSN40" s="116"/>
      <c r="QSO40" s="85" t="s">
        <v>141</v>
      </c>
      <c r="QSP40" s="116"/>
      <c r="QSQ40" s="116"/>
      <c r="QSR40" s="116"/>
      <c r="QSS40" s="85" t="s">
        <v>141</v>
      </c>
      <c r="QST40" s="116"/>
      <c r="QSU40" s="116"/>
      <c r="QSV40" s="116"/>
      <c r="QSW40" s="85" t="s">
        <v>141</v>
      </c>
      <c r="QSX40" s="116"/>
      <c r="QSY40" s="116"/>
      <c r="QSZ40" s="116"/>
      <c r="QTA40" s="85" t="s">
        <v>141</v>
      </c>
      <c r="QTB40" s="116"/>
      <c r="QTC40" s="116"/>
      <c r="QTD40" s="116"/>
      <c r="QTE40" s="85" t="s">
        <v>141</v>
      </c>
      <c r="QTF40" s="116"/>
      <c r="QTG40" s="116"/>
      <c r="QTH40" s="116"/>
      <c r="QTI40" s="85" t="s">
        <v>141</v>
      </c>
      <c r="QTJ40" s="116"/>
      <c r="QTK40" s="116"/>
      <c r="QTL40" s="116"/>
      <c r="QTM40" s="85" t="s">
        <v>141</v>
      </c>
      <c r="QTN40" s="116"/>
      <c r="QTO40" s="116"/>
      <c r="QTP40" s="116"/>
      <c r="QTQ40" s="85" t="s">
        <v>141</v>
      </c>
      <c r="QTR40" s="116"/>
      <c r="QTS40" s="116"/>
      <c r="QTT40" s="116"/>
      <c r="QTU40" s="85" t="s">
        <v>141</v>
      </c>
      <c r="QTV40" s="116"/>
      <c r="QTW40" s="116"/>
      <c r="QTX40" s="116"/>
      <c r="QTY40" s="85" t="s">
        <v>141</v>
      </c>
      <c r="QTZ40" s="116"/>
      <c r="QUA40" s="116"/>
      <c r="QUB40" s="116"/>
      <c r="QUC40" s="85" t="s">
        <v>141</v>
      </c>
      <c r="QUD40" s="116"/>
      <c r="QUE40" s="116"/>
      <c r="QUF40" s="116"/>
      <c r="QUG40" s="85" t="s">
        <v>141</v>
      </c>
      <c r="QUH40" s="116"/>
      <c r="QUI40" s="116"/>
      <c r="QUJ40" s="116"/>
      <c r="QUK40" s="85" t="s">
        <v>141</v>
      </c>
      <c r="QUL40" s="116"/>
      <c r="QUM40" s="116"/>
      <c r="QUN40" s="116"/>
      <c r="QUO40" s="85" t="s">
        <v>141</v>
      </c>
      <c r="QUP40" s="116"/>
      <c r="QUQ40" s="116"/>
      <c r="QUR40" s="116"/>
      <c r="QUS40" s="85" t="s">
        <v>141</v>
      </c>
      <c r="QUT40" s="116"/>
      <c r="QUU40" s="116"/>
      <c r="QUV40" s="116"/>
      <c r="QUW40" s="85" t="s">
        <v>141</v>
      </c>
      <c r="QUX40" s="116"/>
      <c r="QUY40" s="116"/>
      <c r="QUZ40" s="116"/>
      <c r="QVA40" s="85" t="s">
        <v>141</v>
      </c>
      <c r="QVB40" s="116"/>
      <c r="QVC40" s="116"/>
      <c r="QVD40" s="116"/>
      <c r="QVE40" s="85" t="s">
        <v>141</v>
      </c>
      <c r="QVF40" s="116"/>
      <c r="QVG40" s="116"/>
      <c r="QVH40" s="116"/>
      <c r="QVI40" s="85" t="s">
        <v>141</v>
      </c>
      <c r="QVJ40" s="116"/>
      <c r="QVK40" s="116"/>
      <c r="QVL40" s="116"/>
      <c r="QVM40" s="85" t="s">
        <v>141</v>
      </c>
      <c r="QVN40" s="116"/>
      <c r="QVO40" s="116"/>
      <c r="QVP40" s="116"/>
      <c r="QVQ40" s="85" t="s">
        <v>141</v>
      </c>
      <c r="QVR40" s="116"/>
      <c r="QVS40" s="116"/>
      <c r="QVT40" s="116"/>
      <c r="QVU40" s="85" t="s">
        <v>141</v>
      </c>
      <c r="QVV40" s="116"/>
      <c r="QVW40" s="116"/>
      <c r="QVX40" s="116"/>
      <c r="QVY40" s="85" t="s">
        <v>141</v>
      </c>
      <c r="QVZ40" s="116"/>
      <c r="QWA40" s="116"/>
      <c r="QWB40" s="116"/>
      <c r="QWC40" s="85" t="s">
        <v>141</v>
      </c>
      <c r="QWD40" s="116"/>
      <c r="QWE40" s="116"/>
      <c r="QWF40" s="116"/>
      <c r="QWG40" s="85" t="s">
        <v>141</v>
      </c>
      <c r="QWH40" s="116"/>
      <c r="QWI40" s="116"/>
      <c r="QWJ40" s="116"/>
      <c r="QWK40" s="85" t="s">
        <v>141</v>
      </c>
      <c r="QWL40" s="116"/>
      <c r="QWM40" s="116"/>
      <c r="QWN40" s="116"/>
      <c r="QWO40" s="85" t="s">
        <v>141</v>
      </c>
      <c r="QWP40" s="116"/>
      <c r="QWQ40" s="116"/>
      <c r="QWR40" s="116"/>
      <c r="QWS40" s="85" t="s">
        <v>141</v>
      </c>
      <c r="QWT40" s="116"/>
      <c r="QWU40" s="116"/>
      <c r="QWV40" s="116"/>
      <c r="QWW40" s="85" t="s">
        <v>141</v>
      </c>
      <c r="QWX40" s="116"/>
      <c r="QWY40" s="116"/>
      <c r="QWZ40" s="116"/>
      <c r="QXA40" s="85" t="s">
        <v>141</v>
      </c>
      <c r="QXB40" s="116"/>
      <c r="QXC40" s="116"/>
      <c r="QXD40" s="116"/>
      <c r="QXE40" s="85" t="s">
        <v>141</v>
      </c>
      <c r="QXF40" s="116"/>
      <c r="QXG40" s="116"/>
      <c r="QXH40" s="116"/>
      <c r="QXI40" s="85" t="s">
        <v>141</v>
      </c>
      <c r="QXJ40" s="116"/>
      <c r="QXK40" s="116"/>
      <c r="QXL40" s="116"/>
      <c r="QXM40" s="85" t="s">
        <v>141</v>
      </c>
      <c r="QXN40" s="116"/>
      <c r="QXO40" s="116"/>
      <c r="QXP40" s="116"/>
      <c r="QXQ40" s="85" t="s">
        <v>141</v>
      </c>
      <c r="QXR40" s="116"/>
      <c r="QXS40" s="116"/>
      <c r="QXT40" s="116"/>
      <c r="QXU40" s="85" t="s">
        <v>141</v>
      </c>
      <c r="QXV40" s="116"/>
      <c r="QXW40" s="116"/>
      <c r="QXX40" s="116"/>
      <c r="QXY40" s="85" t="s">
        <v>141</v>
      </c>
      <c r="QXZ40" s="116"/>
      <c r="QYA40" s="116"/>
      <c r="QYB40" s="116"/>
      <c r="QYC40" s="85" t="s">
        <v>141</v>
      </c>
      <c r="QYD40" s="116"/>
      <c r="QYE40" s="116"/>
      <c r="QYF40" s="116"/>
      <c r="QYG40" s="85" t="s">
        <v>141</v>
      </c>
      <c r="QYH40" s="116"/>
      <c r="QYI40" s="116"/>
      <c r="QYJ40" s="116"/>
      <c r="QYK40" s="85" t="s">
        <v>141</v>
      </c>
      <c r="QYL40" s="116"/>
      <c r="QYM40" s="116"/>
      <c r="QYN40" s="116"/>
      <c r="QYO40" s="85" t="s">
        <v>141</v>
      </c>
      <c r="QYP40" s="116"/>
      <c r="QYQ40" s="116"/>
      <c r="QYR40" s="116"/>
      <c r="QYS40" s="85" t="s">
        <v>141</v>
      </c>
      <c r="QYT40" s="116"/>
      <c r="QYU40" s="116"/>
      <c r="QYV40" s="116"/>
      <c r="QYW40" s="85" t="s">
        <v>141</v>
      </c>
      <c r="QYX40" s="116"/>
      <c r="QYY40" s="116"/>
      <c r="QYZ40" s="116"/>
      <c r="QZA40" s="85" t="s">
        <v>141</v>
      </c>
      <c r="QZB40" s="116"/>
      <c r="QZC40" s="116"/>
      <c r="QZD40" s="116"/>
      <c r="QZE40" s="85" t="s">
        <v>141</v>
      </c>
      <c r="QZF40" s="116"/>
      <c r="QZG40" s="116"/>
      <c r="QZH40" s="116"/>
      <c r="QZI40" s="85" t="s">
        <v>141</v>
      </c>
      <c r="QZJ40" s="116"/>
      <c r="QZK40" s="116"/>
      <c r="QZL40" s="116"/>
      <c r="QZM40" s="85" t="s">
        <v>141</v>
      </c>
      <c r="QZN40" s="116"/>
      <c r="QZO40" s="116"/>
      <c r="QZP40" s="116"/>
      <c r="QZQ40" s="85" t="s">
        <v>141</v>
      </c>
      <c r="QZR40" s="116"/>
      <c r="QZS40" s="116"/>
      <c r="QZT40" s="116"/>
      <c r="QZU40" s="85" t="s">
        <v>141</v>
      </c>
      <c r="QZV40" s="116"/>
      <c r="QZW40" s="116"/>
      <c r="QZX40" s="116"/>
      <c r="QZY40" s="85" t="s">
        <v>141</v>
      </c>
      <c r="QZZ40" s="116"/>
      <c r="RAA40" s="116"/>
      <c r="RAB40" s="116"/>
      <c r="RAC40" s="85" t="s">
        <v>141</v>
      </c>
      <c r="RAD40" s="116"/>
      <c r="RAE40" s="116"/>
      <c r="RAF40" s="116"/>
      <c r="RAG40" s="85" t="s">
        <v>141</v>
      </c>
      <c r="RAH40" s="116"/>
      <c r="RAI40" s="116"/>
      <c r="RAJ40" s="116"/>
      <c r="RAK40" s="85" t="s">
        <v>141</v>
      </c>
      <c r="RAL40" s="116"/>
      <c r="RAM40" s="116"/>
      <c r="RAN40" s="116"/>
      <c r="RAO40" s="85" t="s">
        <v>141</v>
      </c>
      <c r="RAP40" s="116"/>
      <c r="RAQ40" s="116"/>
      <c r="RAR40" s="116"/>
      <c r="RAS40" s="85" t="s">
        <v>141</v>
      </c>
      <c r="RAT40" s="116"/>
      <c r="RAU40" s="116"/>
      <c r="RAV40" s="116"/>
      <c r="RAW40" s="85" t="s">
        <v>141</v>
      </c>
      <c r="RAX40" s="116"/>
      <c r="RAY40" s="116"/>
      <c r="RAZ40" s="116"/>
      <c r="RBA40" s="85" t="s">
        <v>141</v>
      </c>
      <c r="RBB40" s="116"/>
      <c r="RBC40" s="116"/>
      <c r="RBD40" s="116"/>
      <c r="RBE40" s="85" t="s">
        <v>141</v>
      </c>
      <c r="RBF40" s="116"/>
      <c r="RBG40" s="116"/>
      <c r="RBH40" s="116"/>
      <c r="RBI40" s="85" t="s">
        <v>141</v>
      </c>
      <c r="RBJ40" s="116"/>
      <c r="RBK40" s="116"/>
      <c r="RBL40" s="116"/>
      <c r="RBM40" s="85" t="s">
        <v>141</v>
      </c>
      <c r="RBN40" s="116"/>
      <c r="RBO40" s="116"/>
      <c r="RBP40" s="116"/>
      <c r="RBQ40" s="85" t="s">
        <v>141</v>
      </c>
      <c r="RBR40" s="116"/>
      <c r="RBS40" s="116"/>
      <c r="RBT40" s="116"/>
      <c r="RBU40" s="85" t="s">
        <v>141</v>
      </c>
      <c r="RBV40" s="116"/>
      <c r="RBW40" s="116"/>
      <c r="RBX40" s="116"/>
      <c r="RBY40" s="85" t="s">
        <v>141</v>
      </c>
      <c r="RBZ40" s="116"/>
      <c r="RCA40" s="116"/>
      <c r="RCB40" s="116"/>
      <c r="RCC40" s="85" t="s">
        <v>141</v>
      </c>
      <c r="RCD40" s="116"/>
      <c r="RCE40" s="116"/>
      <c r="RCF40" s="116"/>
      <c r="RCG40" s="85" t="s">
        <v>141</v>
      </c>
      <c r="RCH40" s="116"/>
      <c r="RCI40" s="116"/>
      <c r="RCJ40" s="116"/>
      <c r="RCK40" s="85" t="s">
        <v>141</v>
      </c>
      <c r="RCL40" s="116"/>
      <c r="RCM40" s="116"/>
      <c r="RCN40" s="116"/>
      <c r="RCO40" s="85" t="s">
        <v>141</v>
      </c>
      <c r="RCP40" s="116"/>
      <c r="RCQ40" s="116"/>
      <c r="RCR40" s="116"/>
      <c r="RCS40" s="85" t="s">
        <v>141</v>
      </c>
      <c r="RCT40" s="116"/>
      <c r="RCU40" s="116"/>
      <c r="RCV40" s="116"/>
      <c r="RCW40" s="85" t="s">
        <v>141</v>
      </c>
      <c r="RCX40" s="116"/>
      <c r="RCY40" s="116"/>
      <c r="RCZ40" s="116"/>
      <c r="RDA40" s="85" t="s">
        <v>141</v>
      </c>
      <c r="RDB40" s="116"/>
      <c r="RDC40" s="116"/>
      <c r="RDD40" s="116"/>
      <c r="RDE40" s="85" t="s">
        <v>141</v>
      </c>
      <c r="RDF40" s="116"/>
      <c r="RDG40" s="116"/>
      <c r="RDH40" s="116"/>
      <c r="RDI40" s="85" t="s">
        <v>141</v>
      </c>
      <c r="RDJ40" s="116"/>
      <c r="RDK40" s="116"/>
      <c r="RDL40" s="116"/>
      <c r="RDM40" s="85" t="s">
        <v>141</v>
      </c>
      <c r="RDN40" s="116"/>
      <c r="RDO40" s="116"/>
      <c r="RDP40" s="116"/>
      <c r="RDQ40" s="85" t="s">
        <v>141</v>
      </c>
      <c r="RDR40" s="116"/>
      <c r="RDS40" s="116"/>
      <c r="RDT40" s="116"/>
      <c r="RDU40" s="85" t="s">
        <v>141</v>
      </c>
      <c r="RDV40" s="116"/>
      <c r="RDW40" s="116"/>
      <c r="RDX40" s="116"/>
      <c r="RDY40" s="85" t="s">
        <v>141</v>
      </c>
      <c r="RDZ40" s="116"/>
      <c r="REA40" s="116"/>
      <c r="REB40" s="116"/>
      <c r="REC40" s="85" t="s">
        <v>141</v>
      </c>
      <c r="RED40" s="116"/>
      <c r="REE40" s="116"/>
      <c r="REF40" s="116"/>
      <c r="REG40" s="85" t="s">
        <v>141</v>
      </c>
      <c r="REH40" s="116"/>
      <c r="REI40" s="116"/>
      <c r="REJ40" s="116"/>
      <c r="REK40" s="85" t="s">
        <v>141</v>
      </c>
      <c r="REL40" s="116"/>
      <c r="REM40" s="116"/>
      <c r="REN40" s="116"/>
      <c r="REO40" s="85" t="s">
        <v>141</v>
      </c>
      <c r="REP40" s="116"/>
      <c r="REQ40" s="116"/>
      <c r="RER40" s="116"/>
      <c r="RES40" s="85" t="s">
        <v>141</v>
      </c>
      <c r="RET40" s="116"/>
      <c r="REU40" s="116"/>
      <c r="REV40" s="116"/>
      <c r="REW40" s="85" t="s">
        <v>141</v>
      </c>
      <c r="REX40" s="116"/>
      <c r="REY40" s="116"/>
      <c r="REZ40" s="116"/>
      <c r="RFA40" s="85" t="s">
        <v>141</v>
      </c>
      <c r="RFB40" s="116"/>
      <c r="RFC40" s="116"/>
      <c r="RFD40" s="116"/>
      <c r="RFE40" s="85" t="s">
        <v>141</v>
      </c>
      <c r="RFF40" s="116"/>
      <c r="RFG40" s="116"/>
      <c r="RFH40" s="116"/>
      <c r="RFI40" s="85" t="s">
        <v>141</v>
      </c>
      <c r="RFJ40" s="116"/>
      <c r="RFK40" s="116"/>
      <c r="RFL40" s="116"/>
      <c r="RFM40" s="85" t="s">
        <v>141</v>
      </c>
      <c r="RFN40" s="116"/>
      <c r="RFO40" s="116"/>
      <c r="RFP40" s="116"/>
      <c r="RFQ40" s="85" t="s">
        <v>141</v>
      </c>
      <c r="RFR40" s="116"/>
      <c r="RFS40" s="116"/>
      <c r="RFT40" s="116"/>
      <c r="RFU40" s="85" t="s">
        <v>141</v>
      </c>
      <c r="RFV40" s="116"/>
      <c r="RFW40" s="116"/>
      <c r="RFX40" s="116"/>
      <c r="RFY40" s="85" t="s">
        <v>141</v>
      </c>
      <c r="RFZ40" s="116"/>
      <c r="RGA40" s="116"/>
      <c r="RGB40" s="116"/>
      <c r="RGC40" s="85" t="s">
        <v>141</v>
      </c>
      <c r="RGD40" s="116"/>
      <c r="RGE40" s="116"/>
      <c r="RGF40" s="116"/>
      <c r="RGG40" s="85" t="s">
        <v>141</v>
      </c>
      <c r="RGH40" s="116"/>
      <c r="RGI40" s="116"/>
      <c r="RGJ40" s="116"/>
      <c r="RGK40" s="85" t="s">
        <v>141</v>
      </c>
      <c r="RGL40" s="116"/>
      <c r="RGM40" s="116"/>
      <c r="RGN40" s="116"/>
      <c r="RGO40" s="85" t="s">
        <v>141</v>
      </c>
      <c r="RGP40" s="116"/>
      <c r="RGQ40" s="116"/>
      <c r="RGR40" s="116"/>
      <c r="RGS40" s="85" t="s">
        <v>141</v>
      </c>
      <c r="RGT40" s="116"/>
      <c r="RGU40" s="116"/>
      <c r="RGV40" s="116"/>
      <c r="RGW40" s="85" t="s">
        <v>141</v>
      </c>
      <c r="RGX40" s="116"/>
      <c r="RGY40" s="116"/>
      <c r="RGZ40" s="116"/>
      <c r="RHA40" s="85" t="s">
        <v>141</v>
      </c>
      <c r="RHB40" s="116"/>
      <c r="RHC40" s="116"/>
      <c r="RHD40" s="116"/>
      <c r="RHE40" s="85" t="s">
        <v>141</v>
      </c>
      <c r="RHF40" s="116"/>
      <c r="RHG40" s="116"/>
      <c r="RHH40" s="116"/>
      <c r="RHI40" s="85" t="s">
        <v>141</v>
      </c>
      <c r="RHJ40" s="116"/>
      <c r="RHK40" s="116"/>
      <c r="RHL40" s="116"/>
      <c r="RHM40" s="85" t="s">
        <v>141</v>
      </c>
      <c r="RHN40" s="116"/>
      <c r="RHO40" s="116"/>
      <c r="RHP40" s="116"/>
      <c r="RHQ40" s="85" t="s">
        <v>141</v>
      </c>
      <c r="RHR40" s="116"/>
      <c r="RHS40" s="116"/>
      <c r="RHT40" s="116"/>
      <c r="RHU40" s="85" t="s">
        <v>141</v>
      </c>
      <c r="RHV40" s="116"/>
      <c r="RHW40" s="116"/>
      <c r="RHX40" s="116"/>
      <c r="RHY40" s="85" t="s">
        <v>141</v>
      </c>
      <c r="RHZ40" s="116"/>
      <c r="RIA40" s="116"/>
      <c r="RIB40" s="116"/>
      <c r="RIC40" s="85" t="s">
        <v>141</v>
      </c>
      <c r="RID40" s="116"/>
      <c r="RIE40" s="116"/>
      <c r="RIF40" s="116"/>
      <c r="RIG40" s="85" t="s">
        <v>141</v>
      </c>
      <c r="RIH40" s="116"/>
      <c r="RII40" s="116"/>
      <c r="RIJ40" s="116"/>
      <c r="RIK40" s="85" t="s">
        <v>141</v>
      </c>
      <c r="RIL40" s="116"/>
      <c r="RIM40" s="116"/>
      <c r="RIN40" s="116"/>
      <c r="RIO40" s="85" t="s">
        <v>141</v>
      </c>
      <c r="RIP40" s="116"/>
      <c r="RIQ40" s="116"/>
      <c r="RIR40" s="116"/>
      <c r="RIS40" s="85" t="s">
        <v>141</v>
      </c>
      <c r="RIT40" s="116"/>
      <c r="RIU40" s="116"/>
      <c r="RIV40" s="116"/>
      <c r="RIW40" s="85" t="s">
        <v>141</v>
      </c>
      <c r="RIX40" s="116"/>
      <c r="RIY40" s="116"/>
      <c r="RIZ40" s="116"/>
      <c r="RJA40" s="85" t="s">
        <v>141</v>
      </c>
      <c r="RJB40" s="116"/>
      <c r="RJC40" s="116"/>
      <c r="RJD40" s="116"/>
      <c r="RJE40" s="85" t="s">
        <v>141</v>
      </c>
      <c r="RJF40" s="116"/>
      <c r="RJG40" s="116"/>
      <c r="RJH40" s="116"/>
      <c r="RJI40" s="85" t="s">
        <v>141</v>
      </c>
      <c r="RJJ40" s="116"/>
      <c r="RJK40" s="116"/>
      <c r="RJL40" s="116"/>
      <c r="RJM40" s="85" t="s">
        <v>141</v>
      </c>
      <c r="RJN40" s="116"/>
      <c r="RJO40" s="116"/>
      <c r="RJP40" s="116"/>
      <c r="RJQ40" s="85" t="s">
        <v>141</v>
      </c>
      <c r="RJR40" s="116"/>
      <c r="RJS40" s="116"/>
      <c r="RJT40" s="116"/>
      <c r="RJU40" s="85" t="s">
        <v>141</v>
      </c>
      <c r="RJV40" s="116"/>
      <c r="RJW40" s="116"/>
      <c r="RJX40" s="116"/>
      <c r="RJY40" s="85" t="s">
        <v>141</v>
      </c>
      <c r="RJZ40" s="116"/>
      <c r="RKA40" s="116"/>
      <c r="RKB40" s="116"/>
      <c r="RKC40" s="85" t="s">
        <v>141</v>
      </c>
      <c r="RKD40" s="116"/>
      <c r="RKE40" s="116"/>
      <c r="RKF40" s="116"/>
      <c r="RKG40" s="85" t="s">
        <v>141</v>
      </c>
      <c r="RKH40" s="116"/>
      <c r="RKI40" s="116"/>
      <c r="RKJ40" s="116"/>
      <c r="RKK40" s="85" t="s">
        <v>141</v>
      </c>
      <c r="RKL40" s="116"/>
      <c r="RKM40" s="116"/>
      <c r="RKN40" s="116"/>
      <c r="RKO40" s="85" t="s">
        <v>141</v>
      </c>
      <c r="RKP40" s="116"/>
      <c r="RKQ40" s="116"/>
      <c r="RKR40" s="116"/>
      <c r="RKS40" s="85" t="s">
        <v>141</v>
      </c>
      <c r="RKT40" s="116"/>
      <c r="RKU40" s="116"/>
      <c r="RKV40" s="116"/>
      <c r="RKW40" s="85" t="s">
        <v>141</v>
      </c>
      <c r="RKX40" s="116"/>
      <c r="RKY40" s="116"/>
      <c r="RKZ40" s="116"/>
      <c r="RLA40" s="85" t="s">
        <v>141</v>
      </c>
      <c r="RLB40" s="116"/>
      <c r="RLC40" s="116"/>
      <c r="RLD40" s="116"/>
      <c r="RLE40" s="85" t="s">
        <v>141</v>
      </c>
      <c r="RLF40" s="116"/>
      <c r="RLG40" s="116"/>
      <c r="RLH40" s="116"/>
      <c r="RLI40" s="85" t="s">
        <v>141</v>
      </c>
      <c r="RLJ40" s="116"/>
      <c r="RLK40" s="116"/>
      <c r="RLL40" s="116"/>
      <c r="RLM40" s="85" t="s">
        <v>141</v>
      </c>
      <c r="RLN40" s="116"/>
      <c r="RLO40" s="116"/>
      <c r="RLP40" s="116"/>
      <c r="RLQ40" s="85" t="s">
        <v>141</v>
      </c>
      <c r="RLR40" s="116"/>
      <c r="RLS40" s="116"/>
      <c r="RLT40" s="116"/>
      <c r="RLU40" s="85" t="s">
        <v>141</v>
      </c>
      <c r="RLV40" s="116"/>
      <c r="RLW40" s="116"/>
      <c r="RLX40" s="116"/>
      <c r="RLY40" s="85" t="s">
        <v>141</v>
      </c>
      <c r="RLZ40" s="116"/>
      <c r="RMA40" s="116"/>
      <c r="RMB40" s="116"/>
      <c r="RMC40" s="85" t="s">
        <v>141</v>
      </c>
      <c r="RMD40" s="116"/>
      <c r="RME40" s="116"/>
      <c r="RMF40" s="116"/>
      <c r="RMG40" s="85" t="s">
        <v>141</v>
      </c>
      <c r="RMH40" s="116"/>
      <c r="RMI40" s="116"/>
      <c r="RMJ40" s="116"/>
      <c r="RMK40" s="85" t="s">
        <v>141</v>
      </c>
      <c r="RML40" s="116"/>
      <c r="RMM40" s="116"/>
      <c r="RMN40" s="116"/>
      <c r="RMO40" s="85" t="s">
        <v>141</v>
      </c>
      <c r="RMP40" s="116"/>
      <c r="RMQ40" s="116"/>
      <c r="RMR40" s="116"/>
      <c r="RMS40" s="85" t="s">
        <v>141</v>
      </c>
      <c r="RMT40" s="116"/>
      <c r="RMU40" s="116"/>
      <c r="RMV40" s="116"/>
      <c r="RMW40" s="85" t="s">
        <v>141</v>
      </c>
      <c r="RMX40" s="116"/>
      <c r="RMY40" s="116"/>
      <c r="RMZ40" s="116"/>
      <c r="RNA40" s="85" t="s">
        <v>141</v>
      </c>
      <c r="RNB40" s="116"/>
      <c r="RNC40" s="116"/>
      <c r="RND40" s="116"/>
      <c r="RNE40" s="85" t="s">
        <v>141</v>
      </c>
      <c r="RNF40" s="116"/>
      <c r="RNG40" s="116"/>
      <c r="RNH40" s="116"/>
      <c r="RNI40" s="85" t="s">
        <v>141</v>
      </c>
      <c r="RNJ40" s="116"/>
      <c r="RNK40" s="116"/>
      <c r="RNL40" s="116"/>
      <c r="RNM40" s="85" t="s">
        <v>141</v>
      </c>
      <c r="RNN40" s="116"/>
      <c r="RNO40" s="116"/>
      <c r="RNP40" s="116"/>
      <c r="RNQ40" s="85" t="s">
        <v>141</v>
      </c>
      <c r="RNR40" s="116"/>
      <c r="RNS40" s="116"/>
      <c r="RNT40" s="116"/>
      <c r="RNU40" s="85" t="s">
        <v>141</v>
      </c>
      <c r="RNV40" s="116"/>
      <c r="RNW40" s="116"/>
      <c r="RNX40" s="116"/>
      <c r="RNY40" s="85" t="s">
        <v>141</v>
      </c>
      <c r="RNZ40" s="116"/>
      <c r="ROA40" s="116"/>
      <c r="ROB40" s="116"/>
      <c r="ROC40" s="85" t="s">
        <v>141</v>
      </c>
      <c r="ROD40" s="116"/>
      <c r="ROE40" s="116"/>
      <c r="ROF40" s="116"/>
      <c r="ROG40" s="85" t="s">
        <v>141</v>
      </c>
      <c r="ROH40" s="116"/>
      <c r="ROI40" s="116"/>
      <c r="ROJ40" s="116"/>
      <c r="ROK40" s="85" t="s">
        <v>141</v>
      </c>
      <c r="ROL40" s="116"/>
      <c r="ROM40" s="116"/>
      <c r="RON40" s="116"/>
      <c r="ROO40" s="85" t="s">
        <v>141</v>
      </c>
      <c r="ROP40" s="116"/>
      <c r="ROQ40" s="116"/>
      <c r="ROR40" s="116"/>
      <c r="ROS40" s="85" t="s">
        <v>141</v>
      </c>
      <c r="ROT40" s="116"/>
      <c r="ROU40" s="116"/>
      <c r="ROV40" s="116"/>
      <c r="ROW40" s="85" t="s">
        <v>141</v>
      </c>
      <c r="ROX40" s="116"/>
      <c r="ROY40" s="116"/>
      <c r="ROZ40" s="116"/>
      <c r="RPA40" s="85" t="s">
        <v>141</v>
      </c>
      <c r="RPB40" s="116"/>
      <c r="RPC40" s="116"/>
      <c r="RPD40" s="116"/>
      <c r="RPE40" s="85" t="s">
        <v>141</v>
      </c>
      <c r="RPF40" s="116"/>
      <c r="RPG40" s="116"/>
      <c r="RPH40" s="116"/>
      <c r="RPI40" s="85" t="s">
        <v>141</v>
      </c>
      <c r="RPJ40" s="116"/>
      <c r="RPK40" s="116"/>
      <c r="RPL40" s="116"/>
      <c r="RPM40" s="85" t="s">
        <v>141</v>
      </c>
      <c r="RPN40" s="116"/>
      <c r="RPO40" s="116"/>
      <c r="RPP40" s="116"/>
      <c r="RPQ40" s="85" t="s">
        <v>141</v>
      </c>
      <c r="RPR40" s="116"/>
      <c r="RPS40" s="116"/>
      <c r="RPT40" s="116"/>
      <c r="RPU40" s="85" t="s">
        <v>141</v>
      </c>
      <c r="RPV40" s="116"/>
      <c r="RPW40" s="116"/>
      <c r="RPX40" s="116"/>
      <c r="RPY40" s="85" t="s">
        <v>141</v>
      </c>
      <c r="RPZ40" s="116"/>
      <c r="RQA40" s="116"/>
      <c r="RQB40" s="116"/>
      <c r="RQC40" s="85" t="s">
        <v>141</v>
      </c>
      <c r="RQD40" s="116"/>
      <c r="RQE40" s="116"/>
      <c r="RQF40" s="116"/>
      <c r="RQG40" s="85" t="s">
        <v>141</v>
      </c>
      <c r="RQH40" s="116"/>
      <c r="RQI40" s="116"/>
      <c r="RQJ40" s="116"/>
      <c r="RQK40" s="85" t="s">
        <v>141</v>
      </c>
      <c r="RQL40" s="116"/>
      <c r="RQM40" s="116"/>
      <c r="RQN40" s="116"/>
      <c r="RQO40" s="85" t="s">
        <v>141</v>
      </c>
      <c r="RQP40" s="116"/>
      <c r="RQQ40" s="116"/>
      <c r="RQR40" s="116"/>
      <c r="RQS40" s="85" t="s">
        <v>141</v>
      </c>
      <c r="RQT40" s="116"/>
      <c r="RQU40" s="116"/>
      <c r="RQV40" s="116"/>
      <c r="RQW40" s="85" t="s">
        <v>141</v>
      </c>
      <c r="RQX40" s="116"/>
      <c r="RQY40" s="116"/>
      <c r="RQZ40" s="116"/>
      <c r="RRA40" s="85" t="s">
        <v>141</v>
      </c>
      <c r="RRB40" s="116"/>
      <c r="RRC40" s="116"/>
      <c r="RRD40" s="116"/>
      <c r="RRE40" s="85" t="s">
        <v>141</v>
      </c>
      <c r="RRF40" s="116"/>
      <c r="RRG40" s="116"/>
      <c r="RRH40" s="116"/>
      <c r="RRI40" s="85" t="s">
        <v>141</v>
      </c>
      <c r="RRJ40" s="116"/>
      <c r="RRK40" s="116"/>
      <c r="RRL40" s="116"/>
      <c r="RRM40" s="85" t="s">
        <v>141</v>
      </c>
      <c r="RRN40" s="116"/>
      <c r="RRO40" s="116"/>
      <c r="RRP40" s="116"/>
      <c r="RRQ40" s="85" t="s">
        <v>141</v>
      </c>
      <c r="RRR40" s="116"/>
      <c r="RRS40" s="116"/>
      <c r="RRT40" s="116"/>
      <c r="RRU40" s="85" t="s">
        <v>141</v>
      </c>
      <c r="RRV40" s="116"/>
      <c r="RRW40" s="116"/>
      <c r="RRX40" s="116"/>
      <c r="RRY40" s="85" t="s">
        <v>141</v>
      </c>
      <c r="RRZ40" s="116"/>
      <c r="RSA40" s="116"/>
      <c r="RSB40" s="116"/>
      <c r="RSC40" s="85" t="s">
        <v>141</v>
      </c>
      <c r="RSD40" s="116"/>
      <c r="RSE40" s="116"/>
      <c r="RSF40" s="116"/>
      <c r="RSG40" s="85" t="s">
        <v>141</v>
      </c>
      <c r="RSH40" s="116"/>
      <c r="RSI40" s="116"/>
      <c r="RSJ40" s="116"/>
      <c r="RSK40" s="85" t="s">
        <v>141</v>
      </c>
      <c r="RSL40" s="116"/>
      <c r="RSM40" s="116"/>
      <c r="RSN40" s="116"/>
      <c r="RSO40" s="85" t="s">
        <v>141</v>
      </c>
      <c r="RSP40" s="116"/>
      <c r="RSQ40" s="116"/>
      <c r="RSR40" s="116"/>
      <c r="RSS40" s="85" t="s">
        <v>141</v>
      </c>
      <c r="RST40" s="116"/>
      <c r="RSU40" s="116"/>
      <c r="RSV40" s="116"/>
      <c r="RSW40" s="85" t="s">
        <v>141</v>
      </c>
      <c r="RSX40" s="116"/>
      <c r="RSY40" s="116"/>
      <c r="RSZ40" s="116"/>
      <c r="RTA40" s="85" t="s">
        <v>141</v>
      </c>
      <c r="RTB40" s="116"/>
      <c r="RTC40" s="116"/>
      <c r="RTD40" s="116"/>
      <c r="RTE40" s="85" t="s">
        <v>141</v>
      </c>
      <c r="RTF40" s="116"/>
      <c r="RTG40" s="116"/>
      <c r="RTH40" s="116"/>
      <c r="RTI40" s="85" t="s">
        <v>141</v>
      </c>
      <c r="RTJ40" s="116"/>
      <c r="RTK40" s="116"/>
      <c r="RTL40" s="116"/>
      <c r="RTM40" s="85" t="s">
        <v>141</v>
      </c>
      <c r="RTN40" s="116"/>
      <c r="RTO40" s="116"/>
      <c r="RTP40" s="116"/>
      <c r="RTQ40" s="85" t="s">
        <v>141</v>
      </c>
      <c r="RTR40" s="116"/>
      <c r="RTS40" s="116"/>
      <c r="RTT40" s="116"/>
      <c r="RTU40" s="85" t="s">
        <v>141</v>
      </c>
      <c r="RTV40" s="116"/>
      <c r="RTW40" s="116"/>
      <c r="RTX40" s="116"/>
      <c r="RTY40" s="85" t="s">
        <v>141</v>
      </c>
      <c r="RTZ40" s="116"/>
      <c r="RUA40" s="116"/>
      <c r="RUB40" s="116"/>
      <c r="RUC40" s="85" t="s">
        <v>141</v>
      </c>
      <c r="RUD40" s="116"/>
      <c r="RUE40" s="116"/>
      <c r="RUF40" s="116"/>
      <c r="RUG40" s="85" t="s">
        <v>141</v>
      </c>
      <c r="RUH40" s="116"/>
      <c r="RUI40" s="116"/>
      <c r="RUJ40" s="116"/>
      <c r="RUK40" s="85" t="s">
        <v>141</v>
      </c>
      <c r="RUL40" s="116"/>
      <c r="RUM40" s="116"/>
      <c r="RUN40" s="116"/>
      <c r="RUO40" s="85" t="s">
        <v>141</v>
      </c>
      <c r="RUP40" s="116"/>
      <c r="RUQ40" s="116"/>
      <c r="RUR40" s="116"/>
      <c r="RUS40" s="85" t="s">
        <v>141</v>
      </c>
      <c r="RUT40" s="116"/>
      <c r="RUU40" s="116"/>
      <c r="RUV40" s="116"/>
      <c r="RUW40" s="85" t="s">
        <v>141</v>
      </c>
      <c r="RUX40" s="116"/>
      <c r="RUY40" s="116"/>
      <c r="RUZ40" s="116"/>
      <c r="RVA40" s="85" t="s">
        <v>141</v>
      </c>
      <c r="RVB40" s="116"/>
      <c r="RVC40" s="116"/>
      <c r="RVD40" s="116"/>
      <c r="RVE40" s="85" t="s">
        <v>141</v>
      </c>
      <c r="RVF40" s="116"/>
      <c r="RVG40" s="116"/>
      <c r="RVH40" s="116"/>
      <c r="RVI40" s="85" t="s">
        <v>141</v>
      </c>
      <c r="RVJ40" s="116"/>
      <c r="RVK40" s="116"/>
      <c r="RVL40" s="116"/>
      <c r="RVM40" s="85" t="s">
        <v>141</v>
      </c>
      <c r="RVN40" s="116"/>
      <c r="RVO40" s="116"/>
      <c r="RVP40" s="116"/>
      <c r="RVQ40" s="85" t="s">
        <v>141</v>
      </c>
      <c r="RVR40" s="116"/>
      <c r="RVS40" s="116"/>
      <c r="RVT40" s="116"/>
      <c r="RVU40" s="85" t="s">
        <v>141</v>
      </c>
      <c r="RVV40" s="116"/>
      <c r="RVW40" s="116"/>
      <c r="RVX40" s="116"/>
      <c r="RVY40" s="85" t="s">
        <v>141</v>
      </c>
      <c r="RVZ40" s="116"/>
      <c r="RWA40" s="116"/>
      <c r="RWB40" s="116"/>
      <c r="RWC40" s="85" t="s">
        <v>141</v>
      </c>
      <c r="RWD40" s="116"/>
      <c r="RWE40" s="116"/>
      <c r="RWF40" s="116"/>
      <c r="RWG40" s="85" t="s">
        <v>141</v>
      </c>
      <c r="RWH40" s="116"/>
      <c r="RWI40" s="116"/>
      <c r="RWJ40" s="116"/>
      <c r="RWK40" s="85" t="s">
        <v>141</v>
      </c>
      <c r="RWL40" s="116"/>
      <c r="RWM40" s="116"/>
      <c r="RWN40" s="116"/>
      <c r="RWO40" s="85" t="s">
        <v>141</v>
      </c>
      <c r="RWP40" s="116"/>
      <c r="RWQ40" s="116"/>
      <c r="RWR40" s="116"/>
      <c r="RWS40" s="85" t="s">
        <v>141</v>
      </c>
      <c r="RWT40" s="116"/>
      <c r="RWU40" s="116"/>
      <c r="RWV40" s="116"/>
      <c r="RWW40" s="85" t="s">
        <v>141</v>
      </c>
      <c r="RWX40" s="116"/>
      <c r="RWY40" s="116"/>
      <c r="RWZ40" s="116"/>
      <c r="RXA40" s="85" t="s">
        <v>141</v>
      </c>
      <c r="RXB40" s="116"/>
      <c r="RXC40" s="116"/>
      <c r="RXD40" s="116"/>
      <c r="RXE40" s="85" t="s">
        <v>141</v>
      </c>
      <c r="RXF40" s="116"/>
      <c r="RXG40" s="116"/>
      <c r="RXH40" s="116"/>
      <c r="RXI40" s="85" t="s">
        <v>141</v>
      </c>
      <c r="RXJ40" s="116"/>
      <c r="RXK40" s="116"/>
      <c r="RXL40" s="116"/>
      <c r="RXM40" s="85" t="s">
        <v>141</v>
      </c>
      <c r="RXN40" s="116"/>
      <c r="RXO40" s="116"/>
      <c r="RXP40" s="116"/>
      <c r="RXQ40" s="85" t="s">
        <v>141</v>
      </c>
      <c r="RXR40" s="116"/>
      <c r="RXS40" s="116"/>
      <c r="RXT40" s="116"/>
      <c r="RXU40" s="85" t="s">
        <v>141</v>
      </c>
      <c r="RXV40" s="116"/>
      <c r="RXW40" s="116"/>
      <c r="RXX40" s="116"/>
      <c r="RXY40" s="85" t="s">
        <v>141</v>
      </c>
      <c r="RXZ40" s="116"/>
      <c r="RYA40" s="116"/>
      <c r="RYB40" s="116"/>
      <c r="RYC40" s="85" t="s">
        <v>141</v>
      </c>
      <c r="RYD40" s="116"/>
      <c r="RYE40" s="116"/>
      <c r="RYF40" s="116"/>
      <c r="RYG40" s="85" t="s">
        <v>141</v>
      </c>
      <c r="RYH40" s="116"/>
      <c r="RYI40" s="116"/>
      <c r="RYJ40" s="116"/>
      <c r="RYK40" s="85" t="s">
        <v>141</v>
      </c>
      <c r="RYL40" s="116"/>
      <c r="RYM40" s="116"/>
      <c r="RYN40" s="116"/>
      <c r="RYO40" s="85" t="s">
        <v>141</v>
      </c>
      <c r="RYP40" s="116"/>
      <c r="RYQ40" s="116"/>
      <c r="RYR40" s="116"/>
      <c r="RYS40" s="85" t="s">
        <v>141</v>
      </c>
      <c r="RYT40" s="116"/>
      <c r="RYU40" s="116"/>
      <c r="RYV40" s="116"/>
      <c r="RYW40" s="85" t="s">
        <v>141</v>
      </c>
      <c r="RYX40" s="116"/>
      <c r="RYY40" s="116"/>
      <c r="RYZ40" s="116"/>
      <c r="RZA40" s="85" t="s">
        <v>141</v>
      </c>
      <c r="RZB40" s="116"/>
      <c r="RZC40" s="116"/>
      <c r="RZD40" s="116"/>
      <c r="RZE40" s="85" t="s">
        <v>141</v>
      </c>
      <c r="RZF40" s="116"/>
      <c r="RZG40" s="116"/>
      <c r="RZH40" s="116"/>
      <c r="RZI40" s="85" t="s">
        <v>141</v>
      </c>
      <c r="RZJ40" s="116"/>
      <c r="RZK40" s="116"/>
      <c r="RZL40" s="116"/>
      <c r="RZM40" s="85" t="s">
        <v>141</v>
      </c>
      <c r="RZN40" s="116"/>
      <c r="RZO40" s="116"/>
      <c r="RZP40" s="116"/>
      <c r="RZQ40" s="85" t="s">
        <v>141</v>
      </c>
      <c r="RZR40" s="116"/>
      <c r="RZS40" s="116"/>
      <c r="RZT40" s="116"/>
      <c r="RZU40" s="85" t="s">
        <v>141</v>
      </c>
      <c r="RZV40" s="116"/>
      <c r="RZW40" s="116"/>
      <c r="RZX40" s="116"/>
      <c r="RZY40" s="85" t="s">
        <v>141</v>
      </c>
      <c r="RZZ40" s="116"/>
      <c r="SAA40" s="116"/>
      <c r="SAB40" s="116"/>
      <c r="SAC40" s="85" t="s">
        <v>141</v>
      </c>
      <c r="SAD40" s="116"/>
      <c r="SAE40" s="116"/>
      <c r="SAF40" s="116"/>
      <c r="SAG40" s="85" t="s">
        <v>141</v>
      </c>
      <c r="SAH40" s="116"/>
      <c r="SAI40" s="116"/>
      <c r="SAJ40" s="116"/>
      <c r="SAK40" s="85" t="s">
        <v>141</v>
      </c>
      <c r="SAL40" s="116"/>
      <c r="SAM40" s="116"/>
      <c r="SAN40" s="116"/>
      <c r="SAO40" s="85" t="s">
        <v>141</v>
      </c>
      <c r="SAP40" s="116"/>
      <c r="SAQ40" s="116"/>
      <c r="SAR40" s="116"/>
      <c r="SAS40" s="85" t="s">
        <v>141</v>
      </c>
      <c r="SAT40" s="116"/>
      <c r="SAU40" s="116"/>
      <c r="SAV40" s="116"/>
      <c r="SAW40" s="85" t="s">
        <v>141</v>
      </c>
      <c r="SAX40" s="116"/>
      <c r="SAY40" s="116"/>
      <c r="SAZ40" s="116"/>
      <c r="SBA40" s="85" t="s">
        <v>141</v>
      </c>
      <c r="SBB40" s="116"/>
      <c r="SBC40" s="116"/>
      <c r="SBD40" s="116"/>
      <c r="SBE40" s="85" t="s">
        <v>141</v>
      </c>
      <c r="SBF40" s="116"/>
      <c r="SBG40" s="116"/>
      <c r="SBH40" s="116"/>
      <c r="SBI40" s="85" t="s">
        <v>141</v>
      </c>
      <c r="SBJ40" s="116"/>
      <c r="SBK40" s="116"/>
      <c r="SBL40" s="116"/>
      <c r="SBM40" s="85" t="s">
        <v>141</v>
      </c>
      <c r="SBN40" s="116"/>
      <c r="SBO40" s="116"/>
      <c r="SBP40" s="116"/>
      <c r="SBQ40" s="85" t="s">
        <v>141</v>
      </c>
      <c r="SBR40" s="116"/>
      <c r="SBS40" s="116"/>
      <c r="SBT40" s="116"/>
      <c r="SBU40" s="85" t="s">
        <v>141</v>
      </c>
      <c r="SBV40" s="116"/>
      <c r="SBW40" s="116"/>
      <c r="SBX40" s="116"/>
      <c r="SBY40" s="85" t="s">
        <v>141</v>
      </c>
      <c r="SBZ40" s="116"/>
      <c r="SCA40" s="116"/>
      <c r="SCB40" s="116"/>
      <c r="SCC40" s="85" t="s">
        <v>141</v>
      </c>
      <c r="SCD40" s="116"/>
      <c r="SCE40" s="116"/>
      <c r="SCF40" s="116"/>
      <c r="SCG40" s="85" t="s">
        <v>141</v>
      </c>
      <c r="SCH40" s="116"/>
      <c r="SCI40" s="116"/>
      <c r="SCJ40" s="116"/>
      <c r="SCK40" s="85" t="s">
        <v>141</v>
      </c>
      <c r="SCL40" s="116"/>
      <c r="SCM40" s="116"/>
      <c r="SCN40" s="116"/>
      <c r="SCO40" s="85" t="s">
        <v>141</v>
      </c>
      <c r="SCP40" s="116"/>
      <c r="SCQ40" s="116"/>
      <c r="SCR40" s="116"/>
      <c r="SCS40" s="85" t="s">
        <v>141</v>
      </c>
      <c r="SCT40" s="116"/>
      <c r="SCU40" s="116"/>
      <c r="SCV40" s="116"/>
      <c r="SCW40" s="85" t="s">
        <v>141</v>
      </c>
      <c r="SCX40" s="116"/>
      <c r="SCY40" s="116"/>
      <c r="SCZ40" s="116"/>
      <c r="SDA40" s="85" t="s">
        <v>141</v>
      </c>
      <c r="SDB40" s="116"/>
      <c r="SDC40" s="116"/>
      <c r="SDD40" s="116"/>
      <c r="SDE40" s="85" t="s">
        <v>141</v>
      </c>
      <c r="SDF40" s="116"/>
      <c r="SDG40" s="116"/>
      <c r="SDH40" s="116"/>
      <c r="SDI40" s="85" t="s">
        <v>141</v>
      </c>
      <c r="SDJ40" s="116"/>
      <c r="SDK40" s="116"/>
      <c r="SDL40" s="116"/>
      <c r="SDM40" s="85" t="s">
        <v>141</v>
      </c>
      <c r="SDN40" s="116"/>
      <c r="SDO40" s="116"/>
      <c r="SDP40" s="116"/>
      <c r="SDQ40" s="85" t="s">
        <v>141</v>
      </c>
      <c r="SDR40" s="116"/>
      <c r="SDS40" s="116"/>
      <c r="SDT40" s="116"/>
      <c r="SDU40" s="85" t="s">
        <v>141</v>
      </c>
      <c r="SDV40" s="116"/>
      <c r="SDW40" s="116"/>
      <c r="SDX40" s="116"/>
      <c r="SDY40" s="85" t="s">
        <v>141</v>
      </c>
      <c r="SDZ40" s="116"/>
      <c r="SEA40" s="116"/>
      <c r="SEB40" s="116"/>
      <c r="SEC40" s="85" t="s">
        <v>141</v>
      </c>
      <c r="SED40" s="116"/>
      <c r="SEE40" s="116"/>
      <c r="SEF40" s="116"/>
      <c r="SEG40" s="85" t="s">
        <v>141</v>
      </c>
      <c r="SEH40" s="116"/>
      <c r="SEI40" s="116"/>
      <c r="SEJ40" s="116"/>
      <c r="SEK40" s="85" t="s">
        <v>141</v>
      </c>
      <c r="SEL40" s="116"/>
      <c r="SEM40" s="116"/>
      <c r="SEN40" s="116"/>
      <c r="SEO40" s="85" t="s">
        <v>141</v>
      </c>
      <c r="SEP40" s="116"/>
      <c r="SEQ40" s="116"/>
      <c r="SER40" s="116"/>
      <c r="SES40" s="85" t="s">
        <v>141</v>
      </c>
      <c r="SET40" s="116"/>
      <c r="SEU40" s="116"/>
      <c r="SEV40" s="116"/>
      <c r="SEW40" s="85" t="s">
        <v>141</v>
      </c>
      <c r="SEX40" s="116"/>
      <c r="SEY40" s="116"/>
      <c r="SEZ40" s="116"/>
      <c r="SFA40" s="85" t="s">
        <v>141</v>
      </c>
      <c r="SFB40" s="116"/>
      <c r="SFC40" s="116"/>
      <c r="SFD40" s="116"/>
      <c r="SFE40" s="85" t="s">
        <v>141</v>
      </c>
      <c r="SFF40" s="116"/>
      <c r="SFG40" s="116"/>
      <c r="SFH40" s="116"/>
      <c r="SFI40" s="85" t="s">
        <v>141</v>
      </c>
      <c r="SFJ40" s="116"/>
      <c r="SFK40" s="116"/>
      <c r="SFL40" s="116"/>
      <c r="SFM40" s="85" t="s">
        <v>141</v>
      </c>
      <c r="SFN40" s="116"/>
      <c r="SFO40" s="116"/>
      <c r="SFP40" s="116"/>
      <c r="SFQ40" s="85" t="s">
        <v>141</v>
      </c>
      <c r="SFR40" s="116"/>
      <c r="SFS40" s="116"/>
      <c r="SFT40" s="116"/>
      <c r="SFU40" s="85" t="s">
        <v>141</v>
      </c>
      <c r="SFV40" s="116"/>
      <c r="SFW40" s="116"/>
      <c r="SFX40" s="116"/>
      <c r="SFY40" s="85" t="s">
        <v>141</v>
      </c>
      <c r="SFZ40" s="116"/>
      <c r="SGA40" s="116"/>
      <c r="SGB40" s="116"/>
      <c r="SGC40" s="85" t="s">
        <v>141</v>
      </c>
      <c r="SGD40" s="116"/>
      <c r="SGE40" s="116"/>
      <c r="SGF40" s="116"/>
      <c r="SGG40" s="85" t="s">
        <v>141</v>
      </c>
      <c r="SGH40" s="116"/>
      <c r="SGI40" s="116"/>
      <c r="SGJ40" s="116"/>
      <c r="SGK40" s="85" t="s">
        <v>141</v>
      </c>
      <c r="SGL40" s="116"/>
      <c r="SGM40" s="116"/>
      <c r="SGN40" s="116"/>
      <c r="SGO40" s="85" t="s">
        <v>141</v>
      </c>
      <c r="SGP40" s="116"/>
      <c r="SGQ40" s="116"/>
      <c r="SGR40" s="116"/>
      <c r="SGS40" s="85" t="s">
        <v>141</v>
      </c>
      <c r="SGT40" s="116"/>
      <c r="SGU40" s="116"/>
      <c r="SGV40" s="116"/>
      <c r="SGW40" s="85" t="s">
        <v>141</v>
      </c>
      <c r="SGX40" s="116"/>
      <c r="SGY40" s="116"/>
      <c r="SGZ40" s="116"/>
      <c r="SHA40" s="85" t="s">
        <v>141</v>
      </c>
      <c r="SHB40" s="116"/>
      <c r="SHC40" s="116"/>
      <c r="SHD40" s="116"/>
      <c r="SHE40" s="85" t="s">
        <v>141</v>
      </c>
      <c r="SHF40" s="116"/>
      <c r="SHG40" s="116"/>
      <c r="SHH40" s="116"/>
      <c r="SHI40" s="85" t="s">
        <v>141</v>
      </c>
      <c r="SHJ40" s="116"/>
      <c r="SHK40" s="116"/>
      <c r="SHL40" s="116"/>
      <c r="SHM40" s="85" t="s">
        <v>141</v>
      </c>
      <c r="SHN40" s="116"/>
      <c r="SHO40" s="116"/>
      <c r="SHP40" s="116"/>
      <c r="SHQ40" s="85" t="s">
        <v>141</v>
      </c>
      <c r="SHR40" s="116"/>
      <c r="SHS40" s="116"/>
      <c r="SHT40" s="116"/>
      <c r="SHU40" s="85" t="s">
        <v>141</v>
      </c>
      <c r="SHV40" s="116"/>
      <c r="SHW40" s="116"/>
      <c r="SHX40" s="116"/>
      <c r="SHY40" s="85" t="s">
        <v>141</v>
      </c>
      <c r="SHZ40" s="116"/>
      <c r="SIA40" s="116"/>
      <c r="SIB40" s="116"/>
      <c r="SIC40" s="85" t="s">
        <v>141</v>
      </c>
      <c r="SID40" s="116"/>
      <c r="SIE40" s="116"/>
      <c r="SIF40" s="116"/>
      <c r="SIG40" s="85" t="s">
        <v>141</v>
      </c>
      <c r="SIH40" s="116"/>
      <c r="SII40" s="116"/>
      <c r="SIJ40" s="116"/>
      <c r="SIK40" s="85" t="s">
        <v>141</v>
      </c>
      <c r="SIL40" s="116"/>
      <c r="SIM40" s="116"/>
      <c r="SIN40" s="116"/>
      <c r="SIO40" s="85" t="s">
        <v>141</v>
      </c>
      <c r="SIP40" s="116"/>
      <c r="SIQ40" s="116"/>
      <c r="SIR40" s="116"/>
      <c r="SIS40" s="85" t="s">
        <v>141</v>
      </c>
      <c r="SIT40" s="116"/>
      <c r="SIU40" s="116"/>
      <c r="SIV40" s="116"/>
      <c r="SIW40" s="85" t="s">
        <v>141</v>
      </c>
      <c r="SIX40" s="116"/>
      <c r="SIY40" s="116"/>
      <c r="SIZ40" s="116"/>
      <c r="SJA40" s="85" t="s">
        <v>141</v>
      </c>
      <c r="SJB40" s="116"/>
      <c r="SJC40" s="116"/>
      <c r="SJD40" s="116"/>
      <c r="SJE40" s="85" t="s">
        <v>141</v>
      </c>
      <c r="SJF40" s="116"/>
      <c r="SJG40" s="116"/>
      <c r="SJH40" s="116"/>
      <c r="SJI40" s="85" t="s">
        <v>141</v>
      </c>
      <c r="SJJ40" s="116"/>
      <c r="SJK40" s="116"/>
      <c r="SJL40" s="116"/>
      <c r="SJM40" s="85" t="s">
        <v>141</v>
      </c>
      <c r="SJN40" s="116"/>
      <c r="SJO40" s="116"/>
      <c r="SJP40" s="116"/>
      <c r="SJQ40" s="85" t="s">
        <v>141</v>
      </c>
      <c r="SJR40" s="116"/>
      <c r="SJS40" s="116"/>
      <c r="SJT40" s="116"/>
      <c r="SJU40" s="85" t="s">
        <v>141</v>
      </c>
      <c r="SJV40" s="116"/>
      <c r="SJW40" s="116"/>
      <c r="SJX40" s="116"/>
      <c r="SJY40" s="85" t="s">
        <v>141</v>
      </c>
      <c r="SJZ40" s="116"/>
      <c r="SKA40" s="116"/>
      <c r="SKB40" s="116"/>
      <c r="SKC40" s="85" t="s">
        <v>141</v>
      </c>
      <c r="SKD40" s="116"/>
      <c r="SKE40" s="116"/>
      <c r="SKF40" s="116"/>
      <c r="SKG40" s="85" t="s">
        <v>141</v>
      </c>
      <c r="SKH40" s="116"/>
      <c r="SKI40" s="116"/>
      <c r="SKJ40" s="116"/>
      <c r="SKK40" s="85" t="s">
        <v>141</v>
      </c>
      <c r="SKL40" s="116"/>
      <c r="SKM40" s="116"/>
      <c r="SKN40" s="116"/>
      <c r="SKO40" s="85" t="s">
        <v>141</v>
      </c>
      <c r="SKP40" s="116"/>
      <c r="SKQ40" s="116"/>
      <c r="SKR40" s="116"/>
      <c r="SKS40" s="85" t="s">
        <v>141</v>
      </c>
      <c r="SKT40" s="116"/>
      <c r="SKU40" s="116"/>
      <c r="SKV40" s="116"/>
      <c r="SKW40" s="85" t="s">
        <v>141</v>
      </c>
      <c r="SKX40" s="116"/>
      <c r="SKY40" s="116"/>
      <c r="SKZ40" s="116"/>
      <c r="SLA40" s="85" t="s">
        <v>141</v>
      </c>
      <c r="SLB40" s="116"/>
      <c r="SLC40" s="116"/>
      <c r="SLD40" s="116"/>
      <c r="SLE40" s="85" t="s">
        <v>141</v>
      </c>
      <c r="SLF40" s="116"/>
      <c r="SLG40" s="116"/>
      <c r="SLH40" s="116"/>
      <c r="SLI40" s="85" t="s">
        <v>141</v>
      </c>
      <c r="SLJ40" s="116"/>
      <c r="SLK40" s="116"/>
      <c r="SLL40" s="116"/>
      <c r="SLM40" s="85" t="s">
        <v>141</v>
      </c>
      <c r="SLN40" s="116"/>
      <c r="SLO40" s="116"/>
      <c r="SLP40" s="116"/>
      <c r="SLQ40" s="85" t="s">
        <v>141</v>
      </c>
      <c r="SLR40" s="116"/>
      <c r="SLS40" s="116"/>
      <c r="SLT40" s="116"/>
      <c r="SLU40" s="85" t="s">
        <v>141</v>
      </c>
      <c r="SLV40" s="116"/>
      <c r="SLW40" s="116"/>
      <c r="SLX40" s="116"/>
      <c r="SLY40" s="85" t="s">
        <v>141</v>
      </c>
      <c r="SLZ40" s="116"/>
      <c r="SMA40" s="116"/>
      <c r="SMB40" s="116"/>
      <c r="SMC40" s="85" t="s">
        <v>141</v>
      </c>
      <c r="SMD40" s="116"/>
      <c r="SME40" s="116"/>
      <c r="SMF40" s="116"/>
      <c r="SMG40" s="85" t="s">
        <v>141</v>
      </c>
      <c r="SMH40" s="116"/>
      <c r="SMI40" s="116"/>
      <c r="SMJ40" s="116"/>
      <c r="SMK40" s="85" t="s">
        <v>141</v>
      </c>
      <c r="SML40" s="116"/>
      <c r="SMM40" s="116"/>
      <c r="SMN40" s="116"/>
      <c r="SMO40" s="85" t="s">
        <v>141</v>
      </c>
      <c r="SMP40" s="116"/>
      <c r="SMQ40" s="116"/>
      <c r="SMR40" s="116"/>
      <c r="SMS40" s="85" t="s">
        <v>141</v>
      </c>
      <c r="SMT40" s="116"/>
      <c r="SMU40" s="116"/>
      <c r="SMV40" s="116"/>
      <c r="SMW40" s="85" t="s">
        <v>141</v>
      </c>
      <c r="SMX40" s="116"/>
      <c r="SMY40" s="116"/>
      <c r="SMZ40" s="116"/>
      <c r="SNA40" s="85" t="s">
        <v>141</v>
      </c>
      <c r="SNB40" s="116"/>
      <c r="SNC40" s="116"/>
      <c r="SND40" s="116"/>
      <c r="SNE40" s="85" t="s">
        <v>141</v>
      </c>
      <c r="SNF40" s="116"/>
      <c r="SNG40" s="116"/>
      <c r="SNH40" s="116"/>
      <c r="SNI40" s="85" t="s">
        <v>141</v>
      </c>
      <c r="SNJ40" s="116"/>
      <c r="SNK40" s="116"/>
      <c r="SNL40" s="116"/>
      <c r="SNM40" s="85" t="s">
        <v>141</v>
      </c>
      <c r="SNN40" s="116"/>
      <c r="SNO40" s="116"/>
      <c r="SNP40" s="116"/>
      <c r="SNQ40" s="85" t="s">
        <v>141</v>
      </c>
      <c r="SNR40" s="116"/>
      <c r="SNS40" s="116"/>
      <c r="SNT40" s="116"/>
      <c r="SNU40" s="85" t="s">
        <v>141</v>
      </c>
      <c r="SNV40" s="116"/>
      <c r="SNW40" s="116"/>
      <c r="SNX40" s="116"/>
      <c r="SNY40" s="85" t="s">
        <v>141</v>
      </c>
      <c r="SNZ40" s="116"/>
      <c r="SOA40" s="116"/>
      <c r="SOB40" s="116"/>
      <c r="SOC40" s="85" t="s">
        <v>141</v>
      </c>
      <c r="SOD40" s="116"/>
      <c r="SOE40" s="116"/>
      <c r="SOF40" s="116"/>
      <c r="SOG40" s="85" t="s">
        <v>141</v>
      </c>
      <c r="SOH40" s="116"/>
      <c r="SOI40" s="116"/>
      <c r="SOJ40" s="116"/>
      <c r="SOK40" s="85" t="s">
        <v>141</v>
      </c>
      <c r="SOL40" s="116"/>
      <c r="SOM40" s="116"/>
      <c r="SON40" s="116"/>
      <c r="SOO40" s="85" t="s">
        <v>141</v>
      </c>
      <c r="SOP40" s="116"/>
      <c r="SOQ40" s="116"/>
      <c r="SOR40" s="116"/>
      <c r="SOS40" s="85" t="s">
        <v>141</v>
      </c>
      <c r="SOT40" s="116"/>
      <c r="SOU40" s="116"/>
      <c r="SOV40" s="116"/>
      <c r="SOW40" s="85" t="s">
        <v>141</v>
      </c>
      <c r="SOX40" s="116"/>
      <c r="SOY40" s="116"/>
      <c r="SOZ40" s="116"/>
      <c r="SPA40" s="85" t="s">
        <v>141</v>
      </c>
      <c r="SPB40" s="116"/>
      <c r="SPC40" s="116"/>
      <c r="SPD40" s="116"/>
      <c r="SPE40" s="85" t="s">
        <v>141</v>
      </c>
      <c r="SPF40" s="116"/>
      <c r="SPG40" s="116"/>
      <c r="SPH40" s="116"/>
      <c r="SPI40" s="85" t="s">
        <v>141</v>
      </c>
      <c r="SPJ40" s="116"/>
      <c r="SPK40" s="116"/>
      <c r="SPL40" s="116"/>
      <c r="SPM40" s="85" t="s">
        <v>141</v>
      </c>
      <c r="SPN40" s="116"/>
      <c r="SPO40" s="116"/>
      <c r="SPP40" s="116"/>
      <c r="SPQ40" s="85" t="s">
        <v>141</v>
      </c>
      <c r="SPR40" s="116"/>
      <c r="SPS40" s="116"/>
      <c r="SPT40" s="116"/>
      <c r="SPU40" s="85" t="s">
        <v>141</v>
      </c>
      <c r="SPV40" s="116"/>
      <c r="SPW40" s="116"/>
      <c r="SPX40" s="116"/>
      <c r="SPY40" s="85" t="s">
        <v>141</v>
      </c>
      <c r="SPZ40" s="116"/>
      <c r="SQA40" s="116"/>
      <c r="SQB40" s="116"/>
      <c r="SQC40" s="85" t="s">
        <v>141</v>
      </c>
      <c r="SQD40" s="116"/>
      <c r="SQE40" s="116"/>
      <c r="SQF40" s="116"/>
      <c r="SQG40" s="85" t="s">
        <v>141</v>
      </c>
      <c r="SQH40" s="116"/>
      <c r="SQI40" s="116"/>
      <c r="SQJ40" s="116"/>
      <c r="SQK40" s="85" t="s">
        <v>141</v>
      </c>
      <c r="SQL40" s="116"/>
      <c r="SQM40" s="116"/>
      <c r="SQN40" s="116"/>
      <c r="SQO40" s="85" t="s">
        <v>141</v>
      </c>
      <c r="SQP40" s="116"/>
      <c r="SQQ40" s="116"/>
      <c r="SQR40" s="116"/>
      <c r="SQS40" s="85" t="s">
        <v>141</v>
      </c>
      <c r="SQT40" s="116"/>
      <c r="SQU40" s="116"/>
      <c r="SQV40" s="116"/>
      <c r="SQW40" s="85" t="s">
        <v>141</v>
      </c>
      <c r="SQX40" s="116"/>
      <c r="SQY40" s="116"/>
      <c r="SQZ40" s="116"/>
      <c r="SRA40" s="85" t="s">
        <v>141</v>
      </c>
      <c r="SRB40" s="116"/>
      <c r="SRC40" s="116"/>
      <c r="SRD40" s="116"/>
      <c r="SRE40" s="85" t="s">
        <v>141</v>
      </c>
      <c r="SRF40" s="116"/>
      <c r="SRG40" s="116"/>
      <c r="SRH40" s="116"/>
      <c r="SRI40" s="85" t="s">
        <v>141</v>
      </c>
      <c r="SRJ40" s="116"/>
      <c r="SRK40" s="116"/>
      <c r="SRL40" s="116"/>
      <c r="SRM40" s="85" t="s">
        <v>141</v>
      </c>
      <c r="SRN40" s="116"/>
      <c r="SRO40" s="116"/>
      <c r="SRP40" s="116"/>
      <c r="SRQ40" s="85" t="s">
        <v>141</v>
      </c>
      <c r="SRR40" s="116"/>
      <c r="SRS40" s="116"/>
      <c r="SRT40" s="116"/>
      <c r="SRU40" s="85" t="s">
        <v>141</v>
      </c>
      <c r="SRV40" s="116"/>
      <c r="SRW40" s="116"/>
      <c r="SRX40" s="116"/>
      <c r="SRY40" s="85" t="s">
        <v>141</v>
      </c>
      <c r="SRZ40" s="116"/>
      <c r="SSA40" s="116"/>
      <c r="SSB40" s="116"/>
      <c r="SSC40" s="85" t="s">
        <v>141</v>
      </c>
      <c r="SSD40" s="116"/>
      <c r="SSE40" s="116"/>
      <c r="SSF40" s="116"/>
      <c r="SSG40" s="85" t="s">
        <v>141</v>
      </c>
      <c r="SSH40" s="116"/>
      <c r="SSI40" s="116"/>
      <c r="SSJ40" s="116"/>
      <c r="SSK40" s="85" t="s">
        <v>141</v>
      </c>
      <c r="SSL40" s="116"/>
      <c r="SSM40" s="116"/>
      <c r="SSN40" s="116"/>
      <c r="SSO40" s="85" t="s">
        <v>141</v>
      </c>
      <c r="SSP40" s="116"/>
      <c r="SSQ40" s="116"/>
      <c r="SSR40" s="116"/>
      <c r="SSS40" s="85" t="s">
        <v>141</v>
      </c>
      <c r="SST40" s="116"/>
      <c r="SSU40" s="116"/>
      <c r="SSV40" s="116"/>
      <c r="SSW40" s="85" t="s">
        <v>141</v>
      </c>
      <c r="SSX40" s="116"/>
      <c r="SSY40" s="116"/>
      <c r="SSZ40" s="116"/>
      <c r="STA40" s="85" t="s">
        <v>141</v>
      </c>
      <c r="STB40" s="116"/>
      <c r="STC40" s="116"/>
      <c r="STD40" s="116"/>
      <c r="STE40" s="85" t="s">
        <v>141</v>
      </c>
      <c r="STF40" s="116"/>
      <c r="STG40" s="116"/>
      <c r="STH40" s="116"/>
      <c r="STI40" s="85" t="s">
        <v>141</v>
      </c>
      <c r="STJ40" s="116"/>
      <c r="STK40" s="116"/>
      <c r="STL40" s="116"/>
      <c r="STM40" s="85" t="s">
        <v>141</v>
      </c>
      <c r="STN40" s="116"/>
      <c r="STO40" s="116"/>
      <c r="STP40" s="116"/>
      <c r="STQ40" s="85" t="s">
        <v>141</v>
      </c>
      <c r="STR40" s="116"/>
      <c r="STS40" s="116"/>
      <c r="STT40" s="116"/>
      <c r="STU40" s="85" t="s">
        <v>141</v>
      </c>
      <c r="STV40" s="116"/>
      <c r="STW40" s="116"/>
      <c r="STX40" s="116"/>
      <c r="STY40" s="85" t="s">
        <v>141</v>
      </c>
      <c r="STZ40" s="116"/>
      <c r="SUA40" s="116"/>
      <c r="SUB40" s="116"/>
      <c r="SUC40" s="85" t="s">
        <v>141</v>
      </c>
      <c r="SUD40" s="116"/>
      <c r="SUE40" s="116"/>
      <c r="SUF40" s="116"/>
      <c r="SUG40" s="85" t="s">
        <v>141</v>
      </c>
      <c r="SUH40" s="116"/>
      <c r="SUI40" s="116"/>
      <c r="SUJ40" s="116"/>
      <c r="SUK40" s="85" t="s">
        <v>141</v>
      </c>
      <c r="SUL40" s="116"/>
      <c r="SUM40" s="116"/>
      <c r="SUN40" s="116"/>
      <c r="SUO40" s="85" t="s">
        <v>141</v>
      </c>
      <c r="SUP40" s="116"/>
      <c r="SUQ40" s="116"/>
      <c r="SUR40" s="116"/>
      <c r="SUS40" s="85" t="s">
        <v>141</v>
      </c>
      <c r="SUT40" s="116"/>
      <c r="SUU40" s="116"/>
      <c r="SUV40" s="116"/>
      <c r="SUW40" s="85" t="s">
        <v>141</v>
      </c>
      <c r="SUX40" s="116"/>
      <c r="SUY40" s="116"/>
      <c r="SUZ40" s="116"/>
      <c r="SVA40" s="85" t="s">
        <v>141</v>
      </c>
      <c r="SVB40" s="116"/>
      <c r="SVC40" s="116"/>
      <c r="SVD40" s="116"/>
      <c r="SVE40" s="85" t="s">
        <v>141</v>
      </c>
      <c r="SVF40" s="116"/>
      <c r="SVG40" s="116"/>
      <c r="SVH40" s="116"/>
      <c r="SVI40" s="85" t="s">
        <v>141</v>
      </c>
      <c r="SVJ40" s="116"/>
      <c r="SVK40" s="116"/>
      <c r="SVL40" s="116"/>
      <c r="SVM40" s="85" t="s">
        <v>141</v>
      </c>
      <c r="SVN40" s="116"/>
      <c r="SVO40" s="116"/>
      <c r="SVP40" s="116"/>
      <c r="SVQ40" s="85" t="s">
        <v>141</v>
      </c>
      <c r="SVR40" s="116"/>
      <c r="SVS40" s="116"/>
      <c r="SVT40" s="116"/>
      <c r="SVU40" s="85" t="s">
        <v>141</v>
      </c>
      <c r="SVV40" s="116"/>
      <c r="SVW40" s="116"/>
      <c r="SVX40" s="116"/>
      <c r="SVY40" s="85" t="s">
        <v>141</v>
      </c>
      <c r="SVZ40" s="116"/>
      <c r="SWA40" s="116"/>
      <c r="SWB40" s="116"/>
      <c r="SWC40" s="85" t="s">
        <v>141</v>
      </c>
      <c r="SWD40" s="116"/>
      <c r="SWE40" s="116"/>
      <c r="SWF40" s="116"/>
      <c r="SWG40" s="85" t="s">
        <v>141</v>
      </c>
      <c r="SWH40" s="116"/>
      <c r="SWI40" s="116"/>
      <c r="SWJ40" s="116"/>
      <c r="SWK40" s="85" t="s">
        <v>141</v>
      </c>
      <c r="SWL40" s="116"/>
      <c r="SWM40" s="116"/>
      <c r="SWN40" s="116"/>
      <c r="SWO40" s="85" t="s">
        <v>141</v>
      </c>
      <c r="SWP40" s="116"/>
      <c r="SWQ40" s="116"/>
      <c r="SWR40" s="116"/>
      <c r="SWS40" s="85" t="s">
        <v>141</v>
      </c>
      <c r="SWT40" s="116"/>
      <c r="SWU40" s="116"/>
      <c r="SWV40" s="116"/>
      <c r="SWW40" s="85" t="s">
        <v>141</v>
      </c>
      <c r="SWX40" s="116"/>
      <c r="SWY40" s="116"/>
      <c r="SWZ40" s="116"/>
      <c r="SXA40" s="85" t="s">
        <v>141</v>
      </c>
      <c r="SXB40" s="116"/>
      <c r="SXC40" s="116"/>
      <c r="SXD40" s="116"/>
      <c r="SXE40" s="85" t="s">
        <v>141</v>
      </c>
      <c r="SXF40" s="116"/>
      <c r="SXG40" s="116"/>
      <c r="SXH40" s="116"/>
      <c r="SXI40" s="85" t="s">
        <v>141</v>
      </c>
      <c r="SXJ40" s="116"/>
      <c r="SXK40" s="116"/>
      <c r="SXL40" s="116"/>
      <c r="SXM40" s="85" t="s">
        <v>141</v>
      </c>
      <c r="SXN40" s="116"/>
      <c r="SXO40" s="116"/>
      <c r="SXP40" s="116"/>
      <c r="SXQ40" s="85" t="s">
        <v>141</v>
      </c>
      <c r="SXR40" s="116"/>
      <c r="SXS40" s="116"/>
      <c r="SXT40" s="116"/>
      <c r="SXU40" s="85" t="s">
        <v>141</v>
      </c>
      <c r="SXV40" s="116"/>
      <c r="SXW40" s="116"/>
      <c r="SXX40" s="116"/>
      <c r="SXY40" s="85" t="s">
        <v>141</v>
      </c>
      <c r="SXZ40" s="116"/>
      <c r="SYA40" s="116"/>
      <c r="SYB40" s="116"/>
      <c r="SYC40" s="85" t="s">
        <v>141</v>
      </c>
      <c r="SYD40" s="116"/>
      <c r="SYE40" s="116"/>
      <c r="SYF40" s="116"/>
      <c r="SYG40" s="85" t="s">
        <v>141</v>
      </c>
      <c r="SYH40" s="116"/>
      <c r="SYI40" s="116"/>
      <c r="SYJ40" s="116"/>
      <c r="SYK40" s="85" t="s">
        <v>141</v>
      </c>
      <c r="SYL40" s="116"/>
      <c r="SYM40" s="116"/>
      <c r="SYN40" s="116"/>
      <c r="SYO40" s="85" t="s">
        <v>141</v>
      </c>
      <c r="SYP40" s="116"/>
      <c r="SYQ40" s="116"/>
      <c r="SYR40" s="116"/>
      <c r="SYS40" s="85" t="s">
        <v>141</v>
      </c>
      <c r="SYT40" s="116"/>
      <c r="SYU40" s="116"/>
      <c r="SYV40" s="116"/>
      <c r="SYW40" s="85" t="s">
        <v>141</v>
      </c>
      <c r="SYX40" s="116"/>
      <c r="SYY40" s="116"/>
      <c r="SYZ40" s="116"/>
      <c r="SZA40" s="85" t="s">
        <v>141</v>
      </c>
      <c r="SZB40" s="116"/>
      <c r="SZC40" s="116"/>
      <c r="SZD40" s="116"/>
      <c r="SZE40" s="85" t="s">
        <v>141</v>
      </c>
      <c r="SZF40" s="116"/>
      <c r="SZG40" s="116"/>
      <c r="SZH40" s="116"/>
      <c r="SZI40" s="85" t="s">
        <v>141</v>
      </c>
      <c r="SZJ40" s="116"/>
      <c r="SZK40" s="116"/>
      <c r="SZL40" s="116"/>
      <c r="SZM40" s="85" t="s">
        <v>141</v>
      </c>
      <c r="SZN40" s="116"/>
      <c r="SZO40" s="116"/>
      <c r="SZP40" s="116"/>
      <c r="SZQ40" s="85" t="s">
        <v>141</v>
      </c>
      <c r="SZR40" s="116"/>
      <c r="SZS40" s="116"/>
      <c r="SZT40" s="116"/>
      <c r="SZU40" s="85" t="s">
        <v>141</v>
      </c>
      <c r="SZV40" s="116"/>
      <c r="SZW40" s="116"/>
      <c r="SZX40" s="116"/>
      <c r="SZY40" s="85" t="s">
        <v>141</v>
      </c>
      <c r="SZZ40" s="116"/>
      <c r="TAA40" s="116"/>
      <c r="TAB40" s="116"/>
      <c r="TAC40" s="85" t="s">
        <v>141</v>
      </c>
      <c r="TAD40" s="116"/>
      <c r="TAE40" s="116"/>
      <c r="TAF40" s="116"/>
      <c r="TAG40" s="85" t="s">
        <v>141</v>
      </c>
      <c r="TAH40" s="116"/>
      <c r="TAI40" s="116"/>
      <c r="TAJ40" s="116"/>
      <c r="TAK40" s="85" t="s">
        <v>141</v>
      </c>
      <c r="TAL40" s="116"/>
      <c r="TAM40" s="116"/>
      <c r="TAN40" s="116"/>
      <c r="TAO40" s="85" t="s">
        <v>141</v>
      </c>
      <c r="TAP40" s="116"/>
      <c r="TAQ40" s="116"/>
      <c r="TAR40" s="116"/>
      <c r="TAS40" s="85" t="s">
        <v>141</v>
      </c>
      <c r="TAT40" s="116"/>
      <c r="TAU40" s="116"/>
      <c r="TAV40" s="116"/>
      <c r="TAW40" s="85" t="s">
        <v>141</v>
      </c>
      <c r="TAX40" s="116"/>
      <c r="TAY40" s="116"/>
      <c r="TAZ40" s="116"/>
      <c r="TBA40" s="85" t="s">
        <v>141</v>
      </c>
      <c r="TBB40" s="116"/>
      <c r="TBC40" s="116"/>
      <c r="TBD40" s="116"/>
      <c r="TBE40" s="85" t="s">
        <v>141</v>
      </c>
      <c r="TBF40" s="116"/>
      <c r="TBG40" s="116"/>
      <c r="TBH40" s="116"/>
      <c r="TBI40" s="85" t="s">
        <v>141</v>
      </c>
      <c r="TBJ40" s="116"/>
      <c r="TBK40" s="116"/>
      <c r="TBL40" s="116"/>
      <c r="TBM40" s="85" t="s">
        <v>141</v>
      </c>
      <c r="TBN40" s="116"/>
      <c r="TBO40" s="116"/>
      <c r="TBP40" s="116"/>
      <c r="TBQ40" s="85" t="s">
        <v>141</v>
      </c>
      <c r="TBR40" s="116"/>
      <c r="TBS40" s="116"/>
      <c r="TBT40" s="116"/>
      <c r="TBU40" s="85" t="s">
        <v>141</v>
      </c>
      <c r="TBV40" s="116"/>
      <c r="TBW40" s="116"/>
      <c r="TBX40" s="116"/>
      <c r="TBY40" s="85" t="s">
        <v>141</v>
      </c>
      <c r="TBZ40" s="116"/>
      <c r="TCA40" s="116"/>
      <c r="TCB40" s="116"/>
      <c r="TCC40" s="85" t="s">
        <v>141</v>
      </c>
      <c r="TCD40" s="116"/>
      <c r="TCE40" s="116"/>
      <c r="TCF40" s="116"/>
      <c r="TCG40" s="85" t="s">
        <v>141</v>
      </c>
      <c r="TCH40" s="116"/>
      <c r="TCI40" s="116"/>
      <c r="TCJ40" s="116"/>
      <c r="TCK40" s="85" t="s">
        <v>141</v>
      </c>
      <c r="TCL40" s="116"/>
      <c r="TCM40" s="116"/>
      <c r="TCN40" s="116"/>
      <c r="TCO40" s="85" t="s">
        <v>141</v>
      </c>
      <c r="TCP40" s="116"/>
      <c r="TCQ40" s="116"/>
      <c r="TCR40" s="116"/>
      <c r="TCS40" s="85" t="s">
        <v>141</v>
      </c>
      <c r="TCT40" s="116"/>
      <c r="TCU40" s="116"/>
      <c r="TCV40" s="116"/>
      <c r="TCW40" s="85" t="s">
        <v>141</v>
      </c>
      <c r="TCX40" s="116"/>
      <c r="TCY40" s="116"/>
      <c r="TCZ40" s="116"/>
      <c r="TDA40" s="85" t="s">
        <v>141</v>
      </c>
      <c r="TDB40" s="116"/>
      <c r="TDC40" s="116"/>
      <c r="TDD40" s="116"/>
      <c r="TDE40" s="85" t="s">
        <v>141</v>
      </c>
      <c r="TDF40" s="116"/>
      <c r="TDG40" s="116"/>
      <c r="TDH40" s="116"/>
      <c r="TDI40" s="85" t="s">
        <v>141</v>
      </c>
      <c r="TDJ40" s="116"/>
      <c r="TDK40" s="116"/>
      <c r="TDL40" s="116"/>
      <c r="TDM40" s="85" t="s">
        <v>141</v>
      </c>
      <c r="TDN40" s="116"/>
      <c r="TDO40" s="116"/>
      <c r="TDP40" s="116"/>
      <c r="TDQ40" s="85" t="s">
        <v>141</v>
      </c>
      <c r="TDR40" s="116"/>
      <c r="TDS40" s="116"/>
      <c r="TDT40" s="116"/>
      <c r="TDU40" s="85" t="s">
        <v>141</v>
      </c>
      <c r="TDV40" s="116"/>
      <c r="TDW40" s="116"/>
      <c r="TDX40" s="116"/>
      <c r="TDY40" s="85" t="s">
        <v>141</v>
      </c>
      <c r="TDZ40" s="116"/>
      <c r="TEA40" s="116"/>
      <c r="TEB40" s="116"/>
      <c r="TEC40" s="85" t="s">
        <v>141</v>
      </c>
      <c r="TED40" s="116"/>
      <c r="TEE40" s="116"/>
      <c r="TEF40" s="116"/>
      <c r="TEG40" s="85" t="s">
        <v>141</v>
      </c>
      <c r="TEH40" s="116"/>
      <c r="TEI40" s="116"/>
      <c r="TEJ40" s="116"/>
      <c r="TEK40" s="85" t="s">
        <v>141</v>
      </c>
      <c r="TEL40" s="116"/>
      <c r="TEM40" s="116"/>
      <c r="TEN40" s="116"/>
      <c r="TEO40" s="85" t="s">
        <v>141</v>
      </c>
      <c r="TEP40" s="116"/>
      <c r="TEQ40" s="116"/>
      <c r="TER40" s="116"/>
      <c r="TES40" s="85" t="s">
        <v>141</v>
      </c>
      <c r="TET40" s="116"/>
      <c r="TEU40" s="116"/>
      <c r="TEV40" s="116"/>
      <c r="TEW40" s="85" t="s">
        <v>141</v>
      </c>
      <c r="TEX40" s="116"/>
      <c r="TEY40" s="116"/>
      <c r="TEZ40" s="116"/>
      <c r="TFA40" s="85" t="s">
        <v>141</v>
      </c>
      <c r="TFB40" s="116"/>
      <c r="TFC40" s="116"/>
      <c r="TFD40" s="116"/>
      <c r="TFE40" s="85" t="s">
        <v>141</v>
      </c>
      <c r="TFF40" s="116"/>
      <c r="TFG40" s="116"/>
      <c r="TFH40" s="116"/>
      <c r="TFI40" s="85" t="s">
        <v>141</v>
      </c>
      <c r="TFJ40" s="116"/>
      <c r="TFK40" s="116"/>
      <c r="TFL40" s="116"/>
      <c r="TFM40" s="85" t="s">
        <v>141</v>
      </c>
      <c r="TFN40" s="116"/>
      <c r="TFO40" s="116"/>
      <c r="TFP40" s="116"/>
      <c r="TFQ40" s="85" t="s">
        <v>141</v>
      </c>
      <c r="TFR40" s="116"/>
      <c r="TFS40" s="116"/>
      <c r="TFT40" s="116"/>
      <c r="TFU40" s="85" t="s">
        <v>141</v>
      </c>
      <c r="TFV40" s="116"/>
      <c r="TFW40" s="116"/>
      <c r="TFX40" s="116"/>
      <c r="TFY40" s="85" t="s">
        <v>141</v>
      </c>
      <c r="TFZ40" s="116"/>
      <c r="TGA40" s="116"/>
      <c r="TGB40" s="116"/>
      <c r="TGC40" s="85" t="s">
        <v>141</v>
      </c>
      <c r="TGD40" s="116"/>
      <c r="TGE40" s="116"/>
      <c r="TGF40" s="116"/>
      <c r="TGG40" s="85" t="s">
        <v>141</v>
      </c>
      <c r="TGH40" s="116"/>
      <c r="TGI40" s="116"/>
      <c r="TGJ40" s="116"/>
      <c r="TGK40" s="85" t="s">
        <v>141</v>
      </c>
      <c r="TGL40" s="116"/>
      <c r="TGM40" s="116"/>
      <c r="TGN40" s="116"/>
      <c r="TGO40" s="85" t="s">
        <v>141</v>
      </c>
      <c r="TGP40" s="116"/>
      <c r="TGQ40" s="116"/>
      <c r="TGR40" s="116"/>
      <c r="TGS40" s="85" t="s">
        <v>141</v>
      </c>
      <c r="TGT40" s="116"/>
      <c r="TGU40" s="116"/>
      <c r="TGV40" s="116"/>
      <c r="TGW40" s="85" t="s">
        <v>141</v>
      </c>
      <c r="TGX40" s="116"/>
      <c r="TGY40" s="116"/>
      <c r="TGZ40" s="116"/>
      <c r="THA40" s="85" t="s">
        <v>141</v>
      </c>
      <c r="THB40" s="116"/>
      <c r="THC40" s="116"/>
      <c r="THD40" s="116"/>
      <c r="THE40" s="85" t="s">
        <v>141</v>
      </c>
      <c r="THF40" s="116"/>
      <c r="THG40" s="116"/>
      <c r="THH40" s="116"/>
      <c r="THI40" s="85" t="s">
        <v>141</v>
      </c>
      <c r="THJ40" s="116"/>
      <c r="THK40" s="116"/>
      <c r="THL40" s="116"/>
      <c r="THM40" s="85" t="s">
        <v>141</v>
      </c>
      <c r="THN40" s="116"/>
      <c r="THO40" s="116"/>
      <c r="THP40" s="116"/>
      <c r="THQ40" s="85" t="s">
        <v>141</v>
      </c>
      <c r="THR40" s="116"/>
      <c r="THS40" s="116"/>
      <c r="THT40" s="116"/>
      <c r="THU40" s="85" t="s">
        <v>141</v>
      </c>
      <c r="THV40" s="116"/>
      <c r="THW40" s="116"/>
      <c r="THX40" s="116"/>
      <c r="THY40" s="85" t="s">
        <v>141</v>
      </c>
      <c r="THZ40" s="116"/>
      <c r="TIA40" s="116"/>
      <c r="TIB40" s="116"/>
      <c r="TIC40" s="85" t="s">
        <v>141</v>
      </c>
      <c r="TID40" s="116"/>
      <c r="TIE40" s="116"/>
      <c r="TIF40" s="116"/>
      <c r="TIG40" s="85" t="s">
        <v>141</v>
      </c>
      <c r="TIH40" s="116"/>
      <c r="TII40" s="116"/>
      <c r="TIJ40" s="116"/>
      <c r="TIK40" s="85" t="s">
        <v>141</v>
      </c>
      <c r="TIL40" s="116"/>
      <c r="TIM40" s="116"/>
      <c r="TIN40" s="116"/>
      <c r="TIO40" s="85" t="s">
        <v>141</v>
      </c>
      <c r="TIP40" s="116"/>
      <c r="TIQ40" s="116"/>
      <c r="TIR40" s="116"/>
      <c r="TIS40" s="85" t="s">
        <v>141</v>
      </c>
      <c r="TIT40" s="116"/>
      <c r="TIU40" s="116"/>
      <c r="TIV40" s="116"/>
      <c r="TIW40" s="85" t="s">
        <v>141</v>
      </c>
      <c r="TIX40" s="116"/>
      <c r="TIY40" s="116"/>
      <c r="TIZ40" s="116"/>
      <c r="TJA40" s="85" t="s">
        <v>141</v>
      </c>
      <c r="TJB40" s="116"/>
      <c r="TJC40" s="116"/>
      <c r="TJD40" s="116"/>
      <c r="TJE40" s="85" t="s">
        <v>141</v>
      </c>
      <c r="TJF40" s="116"/>
      <c r="TJG40" s="116"/>
      <c r="TJH40" s="116"/>
      <c r="TJI40" s="85" t="s">
        <v>141</v>
      </c>
      <c r="TJJ40" s="116"/>
      <c r="TJK40" s="116"/>
      <c r="TJL40" s="116"/>
      <c r="TJM40" s="85" t="s">
        <v>141</v>
      </c>
      <c r="TJN40" s="116"/>
      <c r="TJO40" s="116"/>
      <c r="TJP40" s="116"/>
      <c r="TJQ40" s="85" t="s">
        <v>141</v>
      </c>
      <c r="TJR40" s="116"/>
      <c r="TJS40" s="116"/>
      <c r="TJT40" s="116"/>
      <c r="TJU40" s="85" t="s">
        <v>141</v>
      </c>
      <c r="TJV40" s="116"/>
      <c r="TJW40" s="116"/>
      <c r="TJX40" s="116"/>
      <c r="TJY40" s="85" t="s">
        <v>141</v>
      </c>
      <c r="TJZ40" s="116"/>
      <c r="TKA40" s="116"/>
      <c r="TKB40" s="116"/>
      <c r="TKC40" s="85" t="s">
        <v>141</v>
      </c>
      <c r="TKD40" s="116"/>
      <c r="TKE40" s="116"/>
      <c r="TKF40" s="116"/>
      <c r="TKG40" s="85" t="s">
        <v>141</v>
      </c>
      <c r="TKH40" s="116"/>
      <c r="TKI40" s="116"/>
      <c r="TKJ40" s="116"/>
      <c r="TKK40" s="85" t="s">
        <v>141</v>
      </c>
      <c r="TKL40" s="116"/>
      <c r="TKM40" s="116"/>
      <c r="TKN40" s="116"/>
      <c r="TKO40" s="85" t="s">
        <v>141</v>
      </c>
      <c r="TKP40" s="116"/>
      <c r="TKQ40" s="116"/>
      <c r="TKR40" s="116"/>
      <c r="TKS40" s="85" t="s">
        <v>141</v>
      </c>
      <c r="TKT40" s="116"/>
      <c r="TKU40" s="116"/>
      <c r="TKV40" s="116"/>
      <c r="TKW40" s="85" t="s">
        <v>141</v>
      </c>
      <c r="TKX40" s="116"/>
      <c r="TKY40" s="116"/>
      <c r="TKZ40" s="116"/>
      <c r="TLA40" s="85" t="s">
        <v>141</v>
      </c>
      <c r="TLB40" s="116"/>
      <c r="TLC40" s="116"/>
      <c r="TLD40" s="116"/>
      <c r="TLE40" s="85" t="s">
        <v>141</v>
      </c>
      <c r="TLF40" s="116"/>
      <c r="TLG40" s="116"/>
      <c r="TLH40" s="116"/>
      <c r="TLI40" s="85" t="s">
        <v>141</v>
      </c>
      <c r="TLJ40" s="116"/>
      <c r="TLK40" s="116"/>
      <c r="TLL40" s="116"/>
      <c r="TLM40" s="85" t="s">
        <v>141</v>
      </c>
      <c r="TLN40" s="116"/>
      <c r="TLO40" s="116"/>
      <c r="TLP40" s="116"/>
      <c r="TLQ40" s="85" t="s">
        <v>141</v>
      </c>
      <c r="TLR40" s="116"/>
      <c r="TLS40" s="116"/>
      <c r="TLT40" s="116"/>
      <c r="TLU40" s="85" t="s">
        <v>141</v>
      </c>
      <c r="TLV40" s="116"/>
      <c r="TLW40" s="116"/>
      <c r="TLX40" s="116"/>
      <c r="TLY40" s="85" t="s">
        <v>141</v>
      </c>
      <c r="TLZ40" s="116"/>
      <c r="TMA40" s="116"/>
      <c r="TMB40" s="116"/>
      <c r="TMC40" s="85" t="s">
        <v>141</v>
      </c>
      <c r="TMD40" s="116"/>
      <c r="TME40" s="116"/>
      <c r="TMF40" s="116"/>
      <c r="TMG40" s="85" t="s">
        <v>141</v>
      </c>
      <c r="TMH40" s="116"/>
      <c r="TMI40" s="116"/>
      <c r="TMJ40" s="116"/>
      <c r="TMK40" s="85" t="s">
        <v>141</v>
      </c>
      <c r="TML40" s="116"/>
      <c r="TMM40" s="116"/>
      <c r="TMN40" s="116"/>
      <c r="TMO40" s="85" t="s">
        <v>141</v>
      </c>
      <c r="TMP40" s="116"/>
      <c r="TMQ40" s="116"/>
      <c r="TMR40" s="116"/>
      <c r="TMS40" s="85" t="s">
        <v>141</v>
      </c>
      <c r="TMT40" s="116"/>
      <c r="TMU40" s="116"/>
      <c r="TMV40" s="116"/>
      <c r="TMW40" s="85" t="s">
        <v>141</v>
      </c>
      <c r="TMX40" s="116"/>
      <c r="TMY40" s="116"/>
      <c r="TMZ40" s="116"/>
      <c r="TNA40" s="85" t="s">
        <v>141</v>
      </c>
      <c r="TNB40" s="116"/>
      <c r="TNC40" s="116"/>
      <c r="TND40" s="116"/>
      <c r="TNE40" s="85" t="s">
        <v>141</v>
      </c>
      <c r="TNF40" s="116"/>
      <c r="TNG40" s="116"/>
      <c r="TNH40" s="116"/>
      <c r="TNI40" s="85" t="s">
        <v>141</v>
      </c>
      <c r="TNJ40" s="116"/>
      <c r="TNK40" s="116"/>
      <c r="TNL40" s="116"/>
      <c r="TNM40" s="85" t="s">
        <v>141</v>
      </c>
      <c r="TNN40" s="116"/>
      <c r="TNO40" s="116"/>
      <c r="TNP40" s="116"/>
      <c r="TNQ40" s="85" t="s">
        <v>141</v>
      </c>
      <c r="TNR40" s="116"/>
      <c r="TNS40" s="116"/>
      <c r="TNT40" s="116"/>
      <c r="TNU40" s="85" t="s">
        <v>141</v>
      </c>
      <c r="TNV40" s="116"/>
      <c r="TNW40" s="116"/>
      <c r="TNX40" s="116"/>
      <c r="TNY40" s="85" t="s">
        <v>141</v>
      </c>
      <c r="TNZ40" s="116"/>
      <c r="TOA40" s="116"/>
      <c r="TOB40" s="116"/>
      <c r="TOC40" s="85" t="s">
        <v>141</v>
      </c>
      <c r="TOD40" s="116"/>
      <c r="TOE40" s="116"/>
      <c r="TOF40" s="116"/>
      <c r="TOG40" s="85" t="s">
        <v>141</v>
      </c>
      <c r="TOH40" s="116"/>
      <c r="TOI40" s="116"/>
      <c r="TOJ40" s="116"/>
      <c r="TOK40" s="85" t="s">
        <v>141</v>
      </c>
      <c r="TOL40" s="116"/>
      <c r="TOM40" s="116"/>
      <c r="TON40" s="116"/>
      <c r="TOO40" s="85" t="s">
        <v>141</v>
      </c>
      <c r="TOP40" s="116"/>
      <c r="TOQ40" s="116"/>
      <c r="TOR40" s="116"/>
      <c r="TOS40" s="85" t="s">
        <v>141</v>
      </c>
      <c r="TOT40" s="116"/>
      <c r="TOU40" s="116"/>
      <c r="TOV40" s="116"/>
      <c r="TOW40" s="85" t="s">
        <v>141</v>
      </c>
      <c r="TOX40" s="116"/>
      <c r="TOY40" s="116"/>
      <c r="TOZ40" s="116"/>
      <c r="TPA40" s="85" t="s">
        <v>141</v>
      </c>
      <c r="TPB40" s="116"/>
      <c r="TPC40" s="116"/>
      <c r="TPD40" s="116"/>
      <c r="TPE40" s="85" t="s">
        <v>141</v>
      </c>
      <c r="TPF40" s="116"/>
      <c r="TPG40" s="116"/>
      <c r="TPH40" s="116"/>
      <c r="TPI40" s="85" t="s">
        <v>141</v>
      </c>
      <c r="TPJ40" s="116"/>
      <c r="TPK40" s="116"/>
      <c r="TPL40" s="116"/>
      <c r="TPM40" s="85" t="s">
        <v>141</v>
      </c>
      <c r="TPN40" s="116"/>
      <c r="TPO40" s="116"/>
      <c r="TPP40" s="116"/>
      <c r="TPQ40" s="85" t="s">
        <v>141</v>
      </c>
      <c r="TPR40" s="116"/>
      <c r="TPS40" s="116"/>
      <c r="TPT40" s="116"/>
      <c r="TPU40" s="85" t="s">
        <v>141</v>
      </c>
      <c r="TPV40" s="116"/>
      <c r="TPW40" s="116"/>
      <c r="TPX40" s="116"/>
      <c r="TPY40" s="85" t="s">
        <v>141</v>
      </c>
      <c r="TPZ40" s="116"/>
      <c r="TQA40" s="116"/>
      <c r="TQB40" s="116"/>
      <c r="TQC40" s="85" t="s">
        <v>141</v>
      </c>
      <c r="TQD40" s="116"/>
      <c r="TQE40" s="116"/>
      <c r="TQF40" s="116"/>
      <c r="TQG40" s="85" t="s">
        <v>141</v>
      </c>
      <c r="TQH40" s="116"/>
      <c r="TQI40" s="116"/>
      <c r="TQJ40" s="116"/>
      <c r="TQK40" s="85" t="s">
        <v>141</v>
      </c>
      <c r="TQL40" s="116"/>
      <c r="TQM40" s="116"/>
      <c r="TQN40" s="116"/>
      <c r="TQO40" s="85" t="s">
        <v>141</v>
      </c>
      <c r="TQP40" s="116"/>
      <c r="TQQ40" s="116"/>
      <c r="TQR40" s="116"/>
      <c r="TQS40" s="85" t="s">
        <v>141</v>
      </c>
      <c r="TQT40" s="116"/>
      <c r="TQU40" s="116"/>
      <c r="TQV40" s="116"/>
      <c r="TQW40" s="85" t="s">
        <v>141</v>
      </c>
      <c r="TQX40" s="116"/>
      <c r="TQY40" s="116"/>
      <c r="TQZ40" s="116"/>
      <c r="TRA40" s="85" t="s">
        <v>141</v>
      </c>
      <c r="TRB40" s="116"/>
      <c r="TRC40" s="116"/>
      <c r="TRD40" s="116"/>
      <c r="TRE40" s="85" t="s">
        <v>141</v>
      </c>
      <c r="TRF40" s="116"/>
      <c r="TRG40" s="116"/>
      <c r="TRH40" s="116"/>
      <c r="TRI40" s="85" t="s">
        <v>141</v>
      </c>
      <c r="TRJ40" s="116"/>
      <c r="TRK40" s="116"/>
      <c r="TRL40" s="116"/>
      <c r="TRM40" s="85" t="s">
        <v>141</v>
      </c>
      <c r="TRN40" s="116"/>
      <c r="TRO40" s="116"/>
      <c r="TRP40" s="116"/>
      <c r="TRQ40" s="85" t="s">
        <v>141</v>
      </c>
      <c r="TRR40" s="116"/>
      <c r="TRS40" s="116"/>
      <c r="TRT40" s="116"/>
      <c r="TRU40" s="85" t="s">
        <v>141</v>
      </c>
      <c r="TRV40" s="116"/>
      <c r="TRW40" s="116"/>
      <c r="TRX40" s="116"/>
      <c r="TRY40" s="85" t="s">
        <v>141</v>
      </c>
      <c r="TRZ40" s="116"/>
      <c r="TSA40" s="116"/>
      <c r="TSB40" s="116"/>
      <c r="TSC40" s="85" t="s">
        <v>141</v>
      </c>
      <c r="TSD40" s="116"/>
      <c r="TSE40" s="116"/>
      <c r="TSF40" s="116"/>
      <c r="TSG40" s="85" t="s">
        <v>141</v>
      </c>
      <c r="TSH40" s="116"/>
      <c r="TSI40" s="116"/>
      <c r="TSJ40" s="116"/>
      <c r="TSK40" s="85" t="s">
        <v>141</v>
      </c>
      <c r="TSL40" s="116"/>
      <c r="TSM40" s="116"/>
      <c r="TSN40" s="116"/>
      <c r="TSO40" s="85" t="s">
        <v>141</v>
      </c>
      <c r="TSP40" s="116"/>
      <c r="TSQ40" s="116"/>
      <c r="TSR40" s="116"/>
      <c r="TSS40" s="85" t="s">
        <v>141</v>
      </c>
      <c r="TST40" s="116"/>
      <c r="TSU40" s="116"/>
      <c r="TSV40" s="116"/>
      <c r="TSW40" s="85" t="s">
        <v>141</v>
      </c>
      <c r="TSX40" s="116"/>
      <c r="TSY40" s="116"/>
      <c r="TSZ40" s="116"/>
      <c r="TTA40" s="85" t="s">
        <v>141</v>
      </c>
      <c r="TTB40" s="116"/>
      <c r="TTC40" s="116"/>
      <c r="TTD40" s="116"/>
      <c r="TTE40" s="85" t="s">
        <v>141</v>
      </c>
      <c r="TTF40" s="116"/>
      <c r="TTG40" s="116"/>
      <c r="TTH40" s="116"/>
      <c r="TTI40" s="85" t="s">
        <v>141</v>
      </c>
      <c r="TTJ40" s="116"/>
      <c r="TTK40" s="116"/>
      <c r="TTL40" s="116"/>
      <c r="TTM40" s="85" t="s">
        <v>141</v>
      </c>
      <c r="TTN40" s="116"/>
      <c r="TTO40" s="116"/>
      <c r="TTP40" s="116"/>
      <c r="TTQ40" s="85" t="s">
        <v>141</v>
      </c>
      <c r="TTR40" s="116"/>
      <c r="TTS40" s="116"/>
      <c r="TTT40" s="116"/>
      <c r="TTU40" s="85" t="s">
        <v>141</v>
      </c>
      <c r="TTV40" s="116"/>
      <c r="TTW40" s="116"/>
      <c r="TTX40" s="116"/>
      <c r="TTY40" s="85" t="s">
        <v>141</v>
      </c>
      <c r="TTZ40" s="116"/>
      <c r="TUA40" s="116"/>
      <c r="TUB40" s="116"/>
      <c r="TUC40" s="85" t="s">
        <v>141</v>
      </c>
      <c r="TUD40" s="116"/>
      <c r="TUE40" s="116"/>
      <c r="TUF40" s="116"/>
      <c r="TUG40" s="85" t="s">
        <v>141</v>
      </c>
      <c r="TUH40" s="116"/>
      <c r="TUI40" s="116"/>
      <c r="TUJ40" s="116"/>
      <c r="TUK40" s="85" t="s">
        <v>141</v>
      </c>
      <c r="TUL40" s="116"/>
      <c r="TUM40" s="116"/>
      <c r="TUN40" s="116"/>
      <c r="TUO40" s="85" t="s">
        <v>141</v>
      </c>
      <c r="TUP40" s="116"/>
      <c r="TUQ40" s="116"/>
      <c r="TUR40" s="116"/>
      <c r="TUS40" s="85" t="s">
        <v>141</v>
      </c>
      <c r="TUT40" s="116"/>
      <c r="TUU40" s="116"/>
      <c r="TUV40" s="116"/>
      <c r="TUW40" s="85" t="s">
        <v>141</v>
      </c>
      <c r="TUX40" s="116"/>
      <c r="TUY40" s="116"/>
      <c r="TUZ40" s="116"/>
      <c r="TVA40" s="85" t="s">
        <v>141</v>
      </c>
      <c r="TVB40" s="116"/>
      <c r="TVC40" s="116"/>
      <c r="TVD40" s="116"/>
      <c r="TVE40" s="85" t="s">
        <v>141</v>
      </c>
      <c r="TVF40" s="116"/>
      <c r="TVG40" s="116"/>
      <c r="TVH40" s="116"/>
      <c r="TVI40" s="85" t="s">
        <v>141</v>
      </c>
      <c r="TVJ40" s="116"/>
      <c r="TVK40" s="116"/>
      <c r="TVL40" s="116"/>
      <c r="TVM40" s="85" t="s">
        <v>141</v>
      </c>
      <c r="TVN40" s="116"/>
      <c r="TVO40" s="116"/>
      <c r="TVP40" s="116"/>
      <c r="TVQ40" s="85" t="s">
        <v>141</v>
      </c>
      <c r="TVR40" s="116"/>
      <c r="TVS40" s="116"/>
      <c r="TVT40" s="116"/>
      <c r="TVU40" s="85" t="s">
        <v>141</v>
      </c>
      <c r="TVV40" s="116"/>
      <c r="TVW40" s="116"/>
      <c r="TVX40" s="116"/>
      <c r="TVY40" s="85" t="s">
        <v>141</v>
      </c>
      <c r="TVZ40" s="116"/>
      <c r="TWA40" s="116"/>
      <c r="TWB40" s="116"/>
      <c r="TWC40" s="85" t="s">
        <v>141</v>
      </c>
      <c r="TWD40" s="116"/>
      <c r="TWE40" s="116"/>
      <c r="TWF40" s="116"/>
      <c r="TWG40" s="85" t="s">
        <v>141</v>
      </c>
      <c r="TWH40" s="116"/>
      <c r="TWI40" s="116"/>
      <c r="TWJ40" s="116"/>
      <c r="TWK40" s="85" t="s">
        <v>141</v>
      </c>
      <c r="TWL40" s="116"/>
      <c r="TWM40" s="116"/>
      <c r="TWN40" s="116"/>
      <c r="TWO40" s="85" t="s">
        <v>141</v>
      </c>
      <c r="TWP40" s="116"/>
      <c r="TWQ40" s="116"/>
      <c r="TWR40" s="116"/>
      <c r="TWS40" s="85" t="s">
        <v>141</v>
      </c>
      <c r="TWT40" s="116"/>
      <c r="TWU40" s="116"/>
      <c r="TWV40" s="116"/>
      <c r="TWW40" s="85" t="s">
        <v>141</v>
      </c>
      <c r="TWX40" s="116"/>
      <c r="TWY40" s="116"/>
      <c r="TWZ40" s="116"/>
      <c r="TXA40" s="85" t="s">
        <v>141</v>
      </c>
      <c r="TXB40" s="116"/>
      <c r="TXC40" s="116"/>
      <c r="TXD40" s="116"/>
      <c r="TXE40" s="85" t="s">
        <v>141</v>
      </c>
      <c r="TXF40" s="116"/>
      <c r="TXG40" s="116"/>
      <c r="TXH40" s="116"/>
      <c r="TXI40" s="85" t="s">
        <v>141</v>
      </c>
      <c r="TXJ40" s="116"/>
      <c r="TXK40" s="116"/>
      <c r="TXL40" s="116"/>
      <c r="TXM40" s="85" t="s">
        <v>141</v>
      </c>
      <c r="TXN40" s="116"/>
      <c r="TXO40" s="116"/>
      <c r="TXP40" s="116"/>
      <c r="TXQ40" s="85" t="s">
        <v>141</v>
      </c>
      <c r="TXR40" s="116"/>
      <c r="TXS40" s="116"/>
      <c r="TXT40" s="116"/>
      <c r="TXU40" s="85" t="s">
        <v>141</v>
      </c>
      <c r="TXV40" s="116"/>
      <c r="TXW40" s="116"/>
      <c r="TXX40" s="116"/>
      <c r="TXY40" s="85" t="s">
        <v>141</v>
      </c>
      <c r="TXZ40" s="116"/>
      <c r="TYA40" s="116"/>
      <c r="TYB40" s="116"/>
      <c r="TYC40" s="85" t="s">
        <v>141</v>
      </c>
      <c r="TYD40" s="116"/>
      <c r="TYE40" s="116"/>
      <c r="TYF40" s="116"/>
      <c r="TYG40" s="85" t="s">
        <v>141</v>
      </c>
      <c r="TYH40" s="116"/>
      <c r="TYI40" s="116"/>
      <c r="TYJ40" s="116"/>
      <c r="TYK40" s="85" t="s">
        <v>141</v>
      </c>
      <c r="TYL40" s="116"/>
      <c r="TYM40" s="116"/>
      <c r="TYN40" s="116"/>
      <c r="TYO40" s="85" t="s">
        <v>141</v>
      </c>
      <c r="TYP40" s="116"/>
      <c r="TYQ40" s="116"/>
      <c r="TYR40" s="116"/>
      <c r="TYS40" s="85" t="s">
        <v>141</v>
      </c>
      <c r="TYT40" s="116"/>
      <c r="TYU40" s="116"/>
      <c r="TYV40" s="116"/>
      <c r="TYW40" s="85" t="s">
        <v>141</v>
      </c>
      <c r="TYX40" s="116"/>
      <c r="TYY40" s="116"/>
      <c r="TYZ40" s="116"/>
      <c r="TZA40" s="85" t="s">
        <v>141</v>
      </c>
      <c r="TZB40" s="116"/>
      <c r="TZC40" s="116"/>
      <c r="TZD40" s="116"/>
      <c r="TZE40" s="85" t="s">
        <v>141</v>
      </c>
      <c r="TZF40" s="116"/>
      <c r="TZG40" s="116"/>
      <c r="TZH40" s="116"/>
      <c r="TZI40" s="85" t="s">
        <v>141</v>
      </c>
      <c r="TZJ40" s="116"/>
      <c r="TZK40" s="116"/>
      <c r="TZL40" s="116"/>
      <c r="TZM40" s="85" t="s">
        <v>141</v>
      </c>
      <c r="TZN40" s="116"/>
      <c r="TZO40" s="116"/>
      <c r="TZP40" s="116"/>
      <c r="TZQ40" s="85" t="s">
        <v>141</v>
      </c>
      <c r="TZR40" s="116"/>
      <c r="TZS40" s="116"/>
      <c r="TZT40" s="116"/>
      <c r="TZU40" s="85" t="s">
        <v>141</v>
      </c>
      <c r="TZV40" s="116"/>
      <c r="TZW40" s="116"/>
      <c r="TZX40" s="116"/>
      <c r="TZY40" s="85" t="s">
        <v>141</v>
      </c>
      <c r="TZZ40" s="116"/>
      <c r="UAA40" s="116"/>
      <c r="UAB40" s="116"/>
      <c r="UAC40" s="85" t="s">
        <v>141</v>
      </c>
      <c r="UAD40" s="116"/>
      <c r="UAE40" s="116"/>
      <c r="UAF40" s="116"/>
      <c r="UAG40" s="85" t="s">
        <v>141</v>
      </c>
      <c r="UAH40" s="116"/>
      <c r="UAI40" s="116"/>
      <c r="UAJ40" s="116"/>
      <c r="UAK40" s="85" t="s">
        <v>141</v>
      </c>
      <c r="UAL40" s="116"/>
      <c r="UAM40" s="116"/>
      <c r="UAN40" s="116"/>
      <c r="UAO40" s="85" t="s">
        <v>141</v>
      </c>
      <c r="UAP40" s="116"/>
      <c r="UAQ40" s="116"/>
      <c r="UAR40" s="116"/>
      <c r="UAS40" s="85" t="s">
        <v>141</v>
      </c>
      <c r="UAT40" s="116"/>
      <c r="UAU40" s="116"/>
      <c r="UAV40" s="116"/>
      <c r="UAW40" s="85" t="s">
        <v>141</v>
      </c>
      <c r="UAX40" s="116"/>
      <c r="UAY40" s="116"/>
      <c r="UAZ40" s="116"/>
      <c r="UBA40" s="85" t="s">
        <v>141</v>
      </c>
      <c r="UBB40" s="116"/>
      <c r="UBC40" s="116"/>
      <c r="UBD40" s="116"/>
      <c r="UBE40" s="85" t="s">
        <v>141</v>
      </c>
      <c r="UBF40" s="116"/>
      <c r="UBG40" s="116"/>
      <c r="UBH40" s="116"/>
      <c r="UBI40" s="85" t="s">
        <v>141</v>
      </c>
      <c r="UBJ40" s="116"/>
      <c r="UBK40" s="116"/>
      <c r="UBL40" s="116"/>
      <c r="UBM40" s="85" t="s">
        <v>141</v>
      </c>
      <c r="UBN40" s="116"/>
      <c r="UBO40" s="116"/>
      <c r="UBP40" s="116"/>
      <c r="UBQ40" s="85" t="s">
        <v>141</v>
      </c>
      <c r="UBR40" s="116"/>
      <c r="UBS40" s="116"/>
      <c r="UBT40" s="116"/>
      <c r="UBU40" s="85" t="s">
        <v>141</v>
      </c>
      <c r="UBV40" s="116"/>
      <c r="UBW40" s="116"/>
      <c r="UBX40" s="116"/>
      <c r="UBY40" s="85" t="s">
        <v>141</v>
      </c>
      <c r="UBZ40" s="116"/>
      <c r="UCA40" s="116"/>
      <c r="UCB40" s="116"/>
      <c r="UCC40" s="85" t="s">
        <v>141</v>
      </c>
      <c r="UCD40" s="116"/>
      <c r="UCE40" s="116"/>
      <c r="UCF40" s="116"/>
      <c r="UCG40" s="85" t="s">
        <v>141</v>
      </c>
      <c r="UCH40" s="116"/>
      <c r="UCI40" s="116"/>
      <c r="UCJ40" s="116"/>
      <c r="UCK40" s="85" t="s">
        <v>141</v>
      </c>
      <c r="UCL40" s="116"/>
      <c r="UCM40" s="116"/>
      <c r="UCN40" s="116"/>
      <c r="UCO40" s="85" t="s">
        <v>141</v>
      </c>
      <c r="UCP40" s="116"/>
      <c r="UCQ40" s="116"/>
      <c r="UCR40" s="116"/>
      <c r="UCS40" s="85" t="s">
        <v>141</v>
      </c>
      <c r="UCT40" s="116"/>
      <c r="UCU40" s="116"/>
      <c r="UCV40" s="116"/>
      <c r="UCW40" s="85" t="s">
        <v>141</v>
      </c>
      <c r="UCX40" s="116"/>
      <c r="UCY40" s="116"/>
      <c r="UCZ40" s="116"/>
      <c r="UDA40" s="85" t="s">
        <v>141</v>
      </c>
      <c r="UDB40" s="116"/>
      <c r="UDC40" s="116"/>
      <c r="UDD40" s="116"/>
      <c r="UDE40" s="85" t="s">
        <v>141</v>
      </c>
      <c r="UDF40" s="116"/>
      <c r="UDG40" s="116"/>
      <c r="UDH40" s="116"/>
      <c r="UDI40" s="85" t="s">
        <v>141</v>
      </c>
      <c r="UDJ40" s="116"/>
      <c r="UDK40" s="116"/>
      <c r="UDL40" s="116"/>
      <c r="UDM40" s="85" t="s">
        <v>141</v>
      </c>
      <c r="UDN40" s="116"/>
      <c r="UDO40" s="116"/>
      <c r="UDP40" s="116"/>
      <c r="UDQ40" s="85" t="s">
        <v>141</v>
      </c>
      <c r="UDR40" s="116"/>
      <c r="UDS40" s="116"/>
      <c r="UDT40" s="116"/>
      <c r="UDU40" s="85" t="s">
        <v>141</v>
      </c>
      <c r="UDV40" s="116"/>
      <c r="UDW40" s="116"/>
      <c r="UDX40" s="116"/>
      <c r="UDY40" s="85" t="s">
        <v>141</v>
      </c>
      <c r="UDZ40" s="116"/>
      <c r="UEA40" s="116"/>
      <c r="UEB40" s="116"/>
      <c r="UEC40" s="85" t="s">
        <v>141</v>
      </c>
      <c r="UED40" s="116"/>
      <c r="UEE40" s="116"/>
      <c r="UEF40" s="116"/>
      <c r="UEG40" s="85" t="s">
        <v>141</v>
      </c>
      <c r="UEH40" s="116"/>
      <c r="UEI40" s="116"/>
      <c r="UEJ40" s="116"/>
      <c r="UEK40" s="85" t="s">
        <v>141</v>
      </c>
      <c r="UEL40" s="116"/>
      <c r="UEM40" s="116"/>
      <c r="UEN40" s="116"/>
      <c r="UEO40" s="85" t="s">
        <v>141</v>
      </c>
      <c r="UEP40" s="116"/>
      <c r="UEQ40" s="116"/>
      <c r="UER40" s="116"/>
      <c r="UES40" s="85" t="s">
        <v>141</v>
      </c>
      <c r="UET40" s="116"/>
      <c r="UEU40" s="116"/>
      <c r="UEV40" s="116"/>
      <c r="UEW40" s="85" t="s">
        <v>141</v>
      </c>
      <c r="UEX40" s="116"/>
      <c r="UEY40" s="116"/>
      <c r="UEZ40" s="116"/>
      <c r="UFA40" s="85" t="s">
        <v>141</v>
      </c>
      <c r="UFB40" s="116"/>
      <c r="UFC40" s="116"/>
      <c r="UFD40" s="116"/>
      <c r="UFE40" s="85" t="s">
        <v>141</v>
      </c>
      <c r="UFF40" s="116"/>
      <c r="UFG40" s="116"/>
      <c r="UFH40" s="116"/>
      <c r="UFI40" s="85" t="s">
        <v>141</v>
      </c>
      <c r="UFJ40" s="116"/>
      <c r="UFK40" s="116"/>
      <c r="UFL40" s="116"/>
      <c r="UFM40" s="85" t="s">
        <v>141</v>
      </c>
      <c r="UFN40" s="116"/>
      <c r="UFO40" s="116"/>
      <c r="UFP40" s="116"/>
      <c r="UFQ40" s="85" t="s">
        <v>141</v>
      </c>
      <c r="UFR40" s="116"/>
      <c r="UFS40" s="116"/>
      <c r="UFT40" s="116"/>
      <c r="UFU40" s="85" t="s">
        <v>141</v>
      </c>
      <c r="UFV40" s="116"/>
      <c r="UFW40" s="116"/>
      <c r="UFX40" s="116"/>
      <c r="UFY40" s="85" t="s">
        <v>141</v>
      </c>
      <c r="UFZ40" s="116"/>
      <c r="UGA40" s="116"/>
      <c r="UGB40" s="116"/>
      <c r="UGC40" s="85" t="s">
        <v>141</v>
      </c>
      <c r="UGD40" s="116"/>
      <c r="UGE40" s="116"/>
      <c r="UGF40" s="116"/>
      <c r="UGG40" s="85" t="s">
        <v>141</v>
      </c>
      <c r="UGH40" s="116"/>
      <c r="UGI40" s="116"/>
      <c r="UGJ40" s="116"/>
      <c r="UGK40" s="85" t="s">
        <v>141</v>
      </c>
      <c r="UGL40" s="116"/>
      <c r="UGM40" s="116"/>
      <c r="UGN40" s="116"/>
      <c r="UGO40" s="85" t="s">
        <v>141</v>
      </c>
      <c r="UGP40" s="116"/>
      <c r="UGQ40" s="116"/>
      <c r="UGR40" s="116"/>
      <c r="UGS40" s="85" t="s">
        <v>141</v>
      </c>
      <c r="UGT40" s="116"/>
      <c r="UGU40" s="116"/>
      <c r="UGV40" s="116"/>
      <c r="UGW40" s="85" t="s">
        <v>141</v>
      </c>
      <c r="UGX40" s="116"/>
      <c r="UGY40" s="116"/>
      <c r="UGZ40" s="116"/>
      <c r="UHA40" s="85" t="s">
        <v>141</v>
      </c>
      <c r="UHB40" s="116"/>
      <c r="UHC40" s="116"/>
      <c r="UHD40" s="116"/>
      <c r="UHE40" s="85" t="s">
        <v>141</v>
      </c>
      <c r="UHF40" s="116"/>
      <c r="UHG40" s="116"/>
      <c r="UHH40" s="116"/>
      <c r="UHI40" s="85" t="s">
        <v>141</v>
      </c>
      <c r="UHJ40" s="116"/>
      <c r="UHK40" s="116"/>
      <c r="UHL40" s="116"/>
      <c r="UHM40" s="85" t="s">
        <v>141</v>
      </c>
      <c r="UHN40" s="116"/>
      <c r="UHO40" s="116"/>
      <c r="UHP40" s="116"/>
      <c r="UHQ40" s="85" t="s">
        <v>141</v>
      </c>
      <c r="UHR40" s="116"/>
      <c r="UHS40" s="116"/>
      <c r="UHT40" s="116"/>
      <c r="UHU40" s="85" t="s">
        <v>141</v>
      </c>
      <c r="UHV40" s="116"/>
      <c r="UHW40" s="116"/>
      <c r="UHX40" s="116"/>
      <c r="UHY40" s="85" t="s">
        <v>141</v>
      </c>
      <c r="UHZ40" s="116"/>
      <c r="UIA40" s="116"/>
      <c r="UIB40" s="116"/>
      <c r="UIC40" s="85" t="s">
        <v>141</v>
      </c>
      <c r="UID40" s="116"/>
      <c r="UIE40" s="116"/>
      <c r="UIF40" s="116"/>
      <c r="UIG40" s="85" t="s">
        <v>141</v>
      </c>
      <c r="UIH40" s="116"/>
      <c r="UII40" s="116"/>
      <c r="UIJ40" s="116"/>
      <c r="UIK40" s="85" t="s">
        <v>141</v>
      </c>
      <c r="UIL40" s="116"/>
      <c r="UIM40" s="116"/>
      <c r="UIN40" s="116"/>
      <c r="UIO40" s="85" t="s">
        <v>141</v>
      </c>
      <c r="UIP40" s="116"/>
      <c r="UIQ40" s="116"/>
      <c r="UIR40" s="116"/>
      <c r="UIS40" s="85" t="s">
        <v>141</v>
      </c>
      <c r="UIT40" s="116"/>
      <c r="UIU40" s="116"/>
      <c r="UIV40" s="116"/>
      <c r="UIW40" s="85" t="s">
        <v>141</v>
      </c>
      <c r="UIX40" s="116"/>
      <c r="UIY40" s="116"/>
      <c r="UIZ40" s="116"/>
      <c r="UJA40" s="85" t="s">
        <v>141</v>
      </c>
      <c r="UJB40" s="116"/>
      <c r="UJC40" s="116"/>
      <c r="UJD40" s="116"/>
      <c r="UJE40" s="85" t="s">
        <v>141</v>
      </c>
      <c r="UJF40" s="116"/>
      <c r="UJG40" s="116"/>
      <c r="UJH40" s="116"/>
      <c r="UJI40" s="85" t="s">
        <v>141</v>
      </c>
      <c r="UJJ40" s="116"/>
      <c r="UJK40" s="116"/>
      <c r="UJL40" s="116"/>
      <c r="UJM40" s="85" t="s">
        <v>141</v>
      </c>
      <c r="UJN40" s="116"/>
      <c r="UJO40" s="116"/>
      <c r="UJP40" s="116"/>
      <c r="UJQ40" s="85" t="s">
        <v>141</v>
      </c>
      <c r="UJR40" s="116"/>
      <c r="UJS40" s="116"/>
      <c r="UJT40" s="116"/>
      <c r="UJU40" s="85" t="s">
        <v>141</v>
      </c>
      <c r="UJV40" s="116"/>
      <c r="UJW40" s="116"/>
      <c r="UJX40" s="116"/>
      <c r="UJY40" s="85" t="s">
        <v>141</v>
      </c>
      <c r="UJZ40" s="116"/>
      <c r="UKA40" s="116"/>
      <c r="UKB40" s="116"/>
      <c r="UKC40" s="85" t="s">
        <v>141</v>
      </c>
      <c r="UKD40" s="116"/>
      <c r="UKE40" s="116"/>
      <c r="UKF40" s="116"/>
      <c r="UKG40" s="85" t="s">
        <v>141</v>
      </c>
      <c r="UKH40" s="116"/>
      <c r="UKI40" s="116"/>
      <c r="UKJ40" s="116"/>
      <c r="UKK40" s="85" t="s">
        <v>141</v>
      </c>
      <c r="UKL40" s="116"/>
      <c r="UKM40" s="116"/>
      <c r="UKN40" s="116"/>
      <c r="UKO40" s="85" t="s">
        <v>141</v>
      </c>
      <c r="UKP40" s="116"/>
      <c r="UKQ40" s="116"/>
      <c r="UKR40" s="116"/>
      <c r="UKS40" s="85" t="s">
        <v>141</v>
      </c>
      <c r="UKT40" s="116"/>
      <c r="UKU40" s="116"/>
      <c r="UKV40" s="116"/>
      <c r="UKW40" s="85" t="s">
        <v>141</v>
      </c>
      <c r="UKX40" s="116"/>
      <c r="UKY40" s="116"/>
      <c r="UKZ40" s="116"/>
      <c r="ULA40" s="85" t="s">
        <v>141</v>
      </c>
      <c r="ULB40" s="116"/>
      <c r="ULC40" s="116"/>
      <c r="ULD40" s="116"/>
      <c r="ULE40" s="85" t="s">
        <v>141</v>
      </c>
      <c r="ULF40" s="116"/>
      <c r="ULG40" s="116"/>
      <c r="ULH40" s="116"/>
      <c r="ULI40" s="85" t="s">
        <v>141</v>
      </c>
      <c r="ULJ40" s="116"/>
      <c r="ULK40" s="116"/>
      <c r="ULL40" s="116"/>
      <c r="ULM40" s="85" t="s">
        <v>141</v>
      </c>
      <c r="ULN40" s="116"/>
      <c r="ULO40" s="116"/>
      <c r="ULP40" s="116"/>
      <c r="ULQ40" s="85" t="s">
        <v>141</v>
      </c>
      <c r="ULR40" s="116"/>
      <c r="ULS40" s="116"/>
      <c r="ULT40" s="116"/>
      <c r="ULU40" s="85" t="s">
        <v>141</v>
      </c>
      <c r="ULV40" s="116"/>
      <c r="ULW40" s="116"/>
      <c r="ULX40" s="116"/>
      <c r="ULY40" s="85" t="s">
        <v>141</v>
      </c>
      <c r="ULZ40" s="116"/>
      <c r="UMA40" s="116"/>
      <c r="UMB40" s="116"/>
      <c r="UMC40" s="85" t="s">
        <v>141</v>
      </c>
      <c r="UMD40" s="116"/>
      <c r="UME40" s="116"/>
      <c r="UMF40" s="116"/>
      <c r="UMG40" s="85" t="s">
        <v>141</v>
      </c>
      <c r="UMH40" s="116"/>
      <c r="UMI40" s="116"/>
      <c r="UMJ40" s="116"/>
      <c r="UMK40" s="85" t="s">
        <v>141</v>
      </c>
      <c r="UML40" s="116"/>
      <c r="UMM40" s="116"/>
      <c r="UMN40" s="116"/>
      <c r="UMO40" s="85" t="s">
        <v>141</v>
      </c>
      <c r="UMP40" s="116"/>
      <c r="UMQ40" s="116"/>
      <c r="UMR40" s="116"/>
      <c r="UMS40" s="85" t="s">
        <v>141</v>
      </c>
      <c r="UMT40" s="116"/>
      <c r="UMU40" s="116"/>
      <c r="UMV40" s="116"/>
      <c r="UMW40" s="85" t="s">
        <v>141</v>
      </c>
      <c r="UMX40" s="116"/>
      <c r="UMY40" s="116"/>
      <c r="UMZ40" s="116"/>
      <c r="UNA40" s="85" t="s">
        <v>141</v>
      </c>
      <c r="UNB40" s="116"/>
      <c r="UNC40" s="116"/>
      <c r="UND40" s="116"/>
      <c r="UNE40" s="85" t="s">
        <v>141</v>
      </c>
      <c r="UNF40" s="116"/>
      <c r="UNG40" s="116"/>
      <c r="UNH40" s="116"/>
      <c r="UNI40" s="85" t="s">
        <v>141</v>
      </c>
      <c r="UNJ40" s="116"/>
      <c r="UNK40" s="116"/>
      <c r="UNL40" s="116"/>
      <c r="UNM40" s="85" t="s">
        <v>141</v>
      </c>
      <c r="UNN40" s="116"/>
      <c r="UNO40" s="116"/>
      <c r="UNP40" s="116"/>
      <c r="UNQ40" s="85" t="s">
        <v>141</v>
      </c>
      <c r="UNR40" s="116"/>
      <c r="UNS40" s="116"/>
      <c r="UNT40" s="116"/>
      <c r="UNU40" s="85" t="s">
        <v>141</v>
      </c>
      <c r="UNV40" s="116"/>
      <c r="UNW40" s="116"/>
      <c r="UNX40" s="116"/>
      <c r="UNY40" s="85" t="s">
        <v>141</v>
      </c>
      <c r="UNZ40" s="116"/>
      <c r="UOA40" s="116"/>
      <c r="UOB40" s="116"/>
      <c r="UOC40" s="85" t="s">
        <v>141</v>
      </c>
      <c r="UOD40" s="116"/>
      <c r="UOE40" s="116"/>
      <c r="UOF40" s="116"/>
      <c r="UOG40" s="85" t="s">
        <v>141</v>
      </c>
      <c r="UOH40" s="116"/>
      <c r="UOI40" s="116"/>
      <c r="UOJ40" s="116"/>
      <c r="UOK40" s="85" t="s">
        <v>141</v>
      </c>
      <c r="UOL40" s="116"/>
      <c r="UOM40" s="116"/>
      <c r="UON40" s="116"/>
      <c r="UOO40" s="85" t="s">
        <v>141</v>
      </c>
      <c r="UOP40" s="116"/>
      <c r="UOQ40" s="116"/>
      <c r="UOR40" s="116"/>
      <c r="UOS40" s="85" t="s">
        <v>141</v>
      </c>
      <c r="UOT40" s="116"/>
      <c r="UOU40" s="116"/>
      <c r="UOV40" s="116"/>
      <c r="UOW40" s="85" t="s">
        <v>141</v>
      </c>
      <c r="UOX40" s="116"/>
      <c r="UOY40" s="116"/>
      <c r="UOZ40" s="116"/>
      <c r="UPA40" s="85" t="s">
        <v>141</v>
      </c>
      <c r="UPB40" s="116"/>
      <c r="UPC40" s="116"/>
      <c r="UPD40" s="116"/>
      <c r="UPE40" s="85" t="s">
        <v>141</v>
      </c>
      <c r="UPF40" s="116"/>
      <c r="UPG40" s="116"/>
      <c r="UPH40" s="116"/>
      <c r="UPI40" s="85" t="s">
        <v>141</v>
      </c>
      <c r="UPJ40" s="116"/>
      <c r="UPK40" s="116"/>
      <c r="UPL40" s="116"/>
      <c r="UPM40" s="85" t="s">
        <v>141</v>
      </c>
      <c r="UPN40" s="116"/>
      <c r="UPO40" s="116"/>
      <c r="UPP40" s="116"/>
      <c r="UPQ40" s="85" t="s">
        <v>141</v>
      </c>
      <c r="UPR40" s="116"/>
      <c r="UPS40" s="116"/>
      <c r="UPT40" s="116"/>
      <c r="UPU40" s="85" t="s">
        <v>141</v>
      </c>
      <c r="UPV40" s="116"/>
      <c r="UPW40" s="116"/>
      <c r="UPX40" s="116"/>
      <c r="UPY40" s="85" t="s">
        <v>141</v>
      </c>
      <c r="UPZ40" s="116"/>
      <c r="UQA40" s="116"/>
      <c r="UQB40" s="116"/>
      <c r="UQC40" s="85" t="s">
        <v>141</v>
      </c>
      <c r="UQD40" s="116"/>
      <c r="UQE40" s="116"/>
      <c r="UQF40" s="116"/>
      <c r="UQG40" s="85" t="s">
        <v>141</v>
      </c>
      <c r="UQH40" s="116"/>
      <c r="UQI40" s="116"/>
      <c r="UQJ40" s="116"/>
      <c r="UQK40" s="85" t="s">
        <v>141</v>
      </c>
      <c r="UQL40" s="116"/>
      <c r="UQM40" s="116"/>
      <c r="UQN40" s="116"/>
      <c r="UQO40" s="85" t="s">
        <v>141</v>
      </c>
      <c r="UQP40" s="116"/>
      <c r="UQQ40" s="116"/>
      <c r="UQR40" s="116"/>
      <c r="UQS40" s="85" t="s">
        <v>141</v>
      </c>
      <c r="UQT40" s="116"/>
      <c r="UQU40" s="116"/>
      <c r="UQV40" s="116"/>
      <c r="UQW40" s="85" t="s">
        <v>141</v>
      </c>
      <c r="UQX40" s="116"/>
      <c r="UQY40" s="116"/>
      <c r="UQZ40" s="116"/>
      <c r="URA40" s="85" t="s">
        <v>141</v>
      </c>
      <c r="URB40" s="116"/>
      <c r="URC40" s="116"/>
      <c r="URD40" s="116"/>
      <c r="URE40" s="85" t="s">
        <v>141</v>
      </c>
      <c r="URF40" s="116"/>
      <c r="URG40" s="116"/>
      <c r="URH40" s="116"/>
      <c r="URI40" s="85" t="s">
        <v>141</v>
      </c>
      <c r="URJ40" s="116"/>
      <c r="URK40" s="116"/>
      <c r="URL40" s="116"/>
      <c r="URM40" s="85" t="s">
        <v>141</v>
      </c>
      <c r="URN40" s="116"/>
      <c r="URO40" s="116"/>
      <c r="URP40" s="116"/>
      <c r="URQ40" s="85" t="s">
        <v>141</v>
      </c>
      <c r="URR40" s="116"/>
      <c r="URS40" s="116"/>
      <c r="URT40" s="116"/>
      <c r="URU40" s="85" t="s">
        <v>141</v>
      </c>
      <c r="URV40" s="116"/>
      <c r="URW40" s="116"/>
      <c r="URX40" s="116"/>
      <c r="URY40" s="85" t="s">
        <v>141</v>
      </c>
      <c r="URZ40" s="116"/>
      <c r="USA40" s="116"/>
      <c r="USB40" s="116"/>
      <c r="USC40" s="85" t="s">
        <v>141</v>
      </c>
      <c r="USD40" s="116"/>
      <c r="USE40" s="116"/>
      <c r="USF40" s="116"/>
      <c r="USG40" s="85" t="s">
        <v>141</v>
      </c>
      <c r="USH40" s="116"/>
      <c r="USI40" s="116"/>
      <c r="USJ40" s="116"/>
      <c r="USK40" s="85" t="s">
        <v>141</v>
      </c>
      <c r="USL40" s="116"/>
      <c r="USM40" s="116"/>
      <c r="USN40" s="116"/>
      <c r="USO40" s="85" t="s">
        <v>141</v>
      </c>
      <c r="USP40" s="116"/>
      <c r="USQ40" s="116"/>
      <c r="USR40" s="116"/>
      <c r="USS40" s="85" t="s">
        <v>141</v>
      </c>
      <c r="UST40" s="116"/>
      <c r="USU40" s="116"/>
      <c r="USV40" s="116"/>
      <c r="USW40" s="85" t="s">
        <v>141</v>
      </c>
      <c r="USX40" s="116"/>
      <c r="USY40" s="116"/>
      <c r="USZ40" s="116"/>
      <c r="UTA40" s="85" t="s">
        <v>141</v>
      </c>
      <c r="UTB40" s="116"/>
      <c r="UTC40" s="116"/>
      <c r="UTD40" s="116"/>
      <c r="UTE40" s="85" t="s">
        <v>141</v>
      </c>
      <c r="UTF40" s="116"/>
      <c r="UTG40" s="116"/>
      <c r="UTH40" s="116"/>
      <c r="UTI40" s="85" t="s">
        <v>141</v>
      </c>
      <c r="UTJ40" s="116"/>
      <c r="UTK40" s="116"/>
      <c r="UTL40" s="116"/>
      <c r="UTM40" s="85" t="s">
        <v>141</v>
      </c>
      <c r="UTN40" s="116"/>
      <c r="UTO40" s="116"/>
      <c r="UTP40" s="116"/>
      <c r="UTQ40" s="85" t="s">
        <v>141</v>
      </c>
      <c r="UTR40" s="116"/>
      <c r="UTS40" s="116"/>
      <c r="UTT40" s="116"/>
      <c r="UTU40" s="85" t="s">
        <v>141</v>
      </c>
      <c r="UTV40" s="116"/>
      <c r="UTW40" s="116"/>
      <c r="UTX40" s="116"/>
      <c r="UTY40" s="85" t="s">
        <v>141</v>
      </c>
      <c r="UTZ40" s="116"/>
      <c r="UUA40" s="116"/>
      <c r="UUB40" s="116"/>
      <c r="UUC40" s="85" t="s">
        <v>141</v>
      </c>
      <c r="UUD40" s="116"/>
      <c r="UUE40" s="116"/>
      <c r="UUF40" s="116"/>
      <c r="UUG40" s="85" t="s">
        <v>141</v>
      </c>
      <c r="UUH40" s="116"/>
      <c r="UUI40" s="116"/>
      <c r="UUJ40" s="116"/>
      <c r="UUK40" s="85" t="s">
        <v>141</v>
      </c>
      <c r="UUL40" s="116"/>
      <c r="UUM40" s="116"/>
      <c r="UUN40" s="116"/>
      <c r="UUO40" s="85" t="s">
        <v>141</v>
      </c>
      <c r="UUP40" s="116"/>
      <c r="UUQ40" s="116"/>
      <c r="UUR40" s="116"/>
      <c r="UUS40" s="85" t="s">
        <v>141</v>
      </c>
      <c r="UUT40" s="116"/>
      <c r="UUU40" s="116"/>
      <c r="UUV40" s="116"/>
      <c r="UUW40" s="85" t="s">
        <v>141</v>
      </c>
      <c r="UUX40" s="116"/>
      <c r="UUY40" s="116"/>
      <c r="UUZ40" s="116"/>
      <c r="UVA40" s="85" t="s">
        <v>141</v>
      </c>
      <c r="UVB40" s="116"/>
      <c r="UVC40" s="116"/>
      <c r="UVD40" s="116"/>
      <c r="UVE40" s="85" t="s">
        <v>141</v>
      </c>
      <c r="UVF40" s="116"/>
      <c r="UVG40" s="116"/>
      <c r="UVH40" s="116"/>
      <c r="UVI40" s="85" t="s">
        <v>141</v>
      </c>
      <c r="UVJ40" s="116"/>
      <c r="UVK40" s="116"/>
      <c r="UVL40" s="116"/>
      <c r="UVM40" s="85" t="s">
        <v>141</v>
      </c>
      <c r="UVN40" s="116"/>
      <c r="UVO40" s="116"/>
      <c r="UVP40" s="116"/>
      <c r="UVQ40" s="85" t="s">
        <v>141</v>
      </c>
      <c r="UVR40" s="116"/>
      <c r="UVS40" s="116"/>
      <c r="UVT40" s="116"/>
      <c r="UVU40" s="85" t="s">
        <v>141</v>
      </c>
      <c r="UVV40" s="116"/>
      <c r="UVW40" s="116"/>
      <c r="UVX40" s="116"/>
      <c r="UVY40" s="85" t="s">
        <v>141</v>
      </c>
      <c r="UVZ40" s="116"/>
      <c r="UWA40" s="116"/>
      <c r="UWB40" s="116"/>
      <c r="UWC40" s="85" t="s">
        <v>141</v>
      </c>
      <c r="UWD40" s="116"/>
      <c r="UWE40" s="116"/>
      <c r="UWF40" s="116"/>
      <c r="UWG40" s="85" t="s">
        <v>141</v>
      </c>
      <c r="UWH40" s="116"/>
      <c r="UWI40" s="116"/>
      <c r="UWJ40" s="116"/>
      <c r="UWK40" s="85" t="s">
        <v>141</v>
      </c>
      <c r="UWL40" s="116"/>
      <c r="UWM40" s="116"/>
      <c r="UWN40" s="116"/>
      <c r="UWO40" s="85" t="s">
        <v>141</v>
      </c>
      <c r="UWP40" s="116"/>
      <c r="UWQ40" s="116"/>
      <c r="UWR40" s="116"/>
      <c r="UWS40" s="85" t="s">
        <v>141</v>
      </c>
      <c r="UWT40" s="116"/>
      <c r="UWU40" s="116"/>
      <c r="UWV40" s="116"/>
      <c r="UWW40" s="85" t="s">
        <v>141</v>
      </c>
      <c r="UWX40" s="116"/>
      <c r="UWY40" s="116"/>
      <c r="UWZ40" s="116"/>
      <c r="UXA40" s="85" t="s">
        <v>141</v>
      </c>
      <c r="UXB40" s="116"/>
      <c r="UXC40" s="116"/>
      <c r="UXD40" s="116"/>
      <c r="UXE40" s="85" t="s">
        <v>141</v>
      </c>
      <c r="UXF40" s="116"/>
      <c r="UXG40" s="116"/>
      <c r="UXH40" s="116"/>
      <c r="UXI40" s="85" t="s">
        <v>141</v>
      </c>
      <c r="UXJ40" s="116"/>
      <c r="UXK40" s="116"/>
      <c r="UXL40" s="116"/>
      <c r="UXM40" s="85" t="s">
        <v>141</v>
      </c>
      <c r="UXN40" s="116"/>
      <c r="UXO40" s="116"/>
      <c r="UXP40" s="116"/>
      <c r="UXQ40" s="85" t="s">
        <v>141</v>
      </c>
      <c r="UXR40" s="116"/>
      <c r="UXS40" s="116"/>
      <c r="UXT40" s="116"/>
      <c r="UXU40" s="85" t="s">
        <v>141</v>
      </c>
      <c r="UXV40" s="116"/>
      <c r="UXW40" s="116"/>
      <c r="UXX40" s="116"/>
      <c r="UXY40" s="85" t="s">
        <v>141</v>
      </c>
      <c r="UXZ40" s="116"/>
      <c r="UYA40" s="116"/>
      <c r="UYB40" s="116"/>
      <c r="UYC40" s="85" t="s">
        <v>141</v>
      </c>
      <c r="UYD40" s="116"/>
      <c r="UYE40" s="116"/>
      <c r="UYF40" s="116"/>
      <c r="UYG40" s="85" t="s">
        <v>141</v>
      </c>
      <c r="UYH40" s="116"/>
      <c r="UYI40" s="116"/>
      <c r="UYJ40" s="116"/>
      <c r="UYK40" s="85" t="s">
        <v>141</v>
      </c>
      <c r="UYL40" s="116"/>
      <c r="UYM40" s="116"/>
      <c r="UYN40" s="116"/>
      <c r="UYO40" s="85" t="s">
        <v>141</v>
      </c>
      <c r="UYP40" s="116"/>
      <c r="UYQ40" s="116"/>
      <c r="UYR40" s="116"/>
      <c r="UYS40" s="85" t="s">
        <v>141</v>
      </c>
      <c r="UYT40" s="116"/>
      <c r="UYU40" s="116"/>
      <c r="UYV40" s="116"/>
      <c r="UYW40" s="85" t="s">
        <v>141</v>
      </c>
      <c r="UYX40" s="116"/>
      <c r="UYY40" s="116"/>
      <c r="UYZ40" s="116"/>
      <c r="UZA40" s="85" t="s">
        <v>141</v>
      </c>
      <c r="UZB40" s="116"/>
      <c r="UZC40" s="116"/>
      <c r="UZD40" s="116"/>
      <c r="UZE40" s="85" t="s">
        <v>141</v>
      </c>
      <c r="UZF40" s="116"/>
      <c r="UZG40" s="116"/>
      <c r="UZH40" s="116"/>
      <c r="UZI40" s="85" t="s">
        <v>141</v>
      </c>
      <c r="UZJ40" s="116"/>
      <c r="UZK40" s="116"/>
      <c r="UZL40" s="116"/>
      <c r="UZM40" s="85" t="s">
        <v>141</v>
      </c>
      <c r="UZN40" s="116"/>
      <c r="UZO40" s="116"/>
      <c r="UZP40" s="116"/>
      <c r="UZQ40" s="85" t="s">
        <v>141</v>
      </c>
      <c r="UZR40" s="116"/>
      <c r="UZS40" s="116"/>
      <c r="UZT40" s="116"/>
      <c r="UZU40" s="85" t="s">
        <v>141</v>
      </c>
      <c r="UZV40" s="116"/>
      <c r="UZW40" s="116"/>
      <c r="UZX40" s="116"/>
      <c r="UZY40" s="85" t="s">
        <v>141</v>
      </c>
      <c r="UZZ40" s="116"/>
      <c r="VAA40" s="116"/>
      <c r="VAB40" s="116"/>
      <c r="VAC40" s="85" t="s">
        <v>141</v>
      </c>
      <c r="VAD40" s="116"/>
      <c r="VAE40" s="116"/>
      <c r="VAF40" s="116"/>
      <c r="VAG40" s="85" t="s">
        <v>141</v>
      </c>
      <c r="VAH40" s="116"/>
      <c r="VAI40" s="116"/>
      <c r="VAJ40" s="116"/>
      <c r="VAK40" s="85" t="s">
        <v>141</v>
      </c>
      <c r="VAL40" s="116"/>
      <c r="VAM40" s="116"/>
      <c r="VAN40" s="116"/>
      <c r="VAO40" s="85" t="s">
        <v>141</v>
      </c>
      <c r="VAP40" s="116"/>
      <c r="VAQ40" s="116"/>
      <c r="VAR40" s="116"/>
      <c r="VAS40" s="85" t="s">
        <v>141</v>
      </c>
      <c r="VAT40" s="116"/>
      <c r="VAU40" s="116"/>
      <c r="VAV40" s="116"/>
      <c r="VAW40" s="85" t="s">
        <v>141</v>
      </c>
      <c r="VAX40" s="116"/>
      <c r="VAY40" s="116"/>
      <c r="VAZ40" s="116"/>
      <c r="VBA40" s="85" t="s">
        <v>141</v>
      </c>
      <c r="VBB40" s="116"/>
      <c r="VBC40" s="116"/>
      <c r="VBD40" s="116"/>
      <c r="VBE40" s="85" t="s">
        <v>141</v>
      </c>
      <c r="VBF40" s="116"/>
      <c r="VBG40" s="116"/>
      <c r="VBH40" s="116"/>
      <c r="VBI40" s="85" t="s">
        <v>141</v>
      </c>
      <c r="VBJ40" s="116"/>
      <c r="VBK40" s="116"/>
      <c r="VBL40" s="116"/>
      <c r="VBM40" s="85" t="s">
        <v>141</v>
      </c>
      <c r="VBN40" s="116"/>
      <c r="VBO40" s="116"/>
      <c r="VBP40" s="116"/>
      <c r="VBQ40" s="85" t="s">
        <v>141</v>
      </c>
      <c r="VBR40" s="116"/>
      <c r="VBS40" s="116"/>
      <c r="VBT40" s="116"/>
      <c r="VBU40" s="85" t="s">
        <v>141</v>
      </c>
      <c r="VBV40" s="116"/>
      <c r="VBW40" s="116"/>
      <c r="VBX40" s="116"/>
      <c r="VBY40" s="85" t="s">
        <v>141</v>
      </c>
      <c r="VBZ40" s="116"/>
      <c r="VCA40" s="116"/>
      <c r="VCB40" s="116"/>
      <c r="VCC40" s="85" t="s">
        <v>141</v>
      </c>
      <c r="VCD40" s="116"/>
      <c r="VCE40" s="116"/>
      <c r="VCF40" s="116"/>
      <c r="VCG40" s="85" t="s">
        <v>141</v>
      </c>
      <c r="VCH40" s="116"/>
      <c r="VCI40" s="116"/>
      <c r="VCJ40" s="116"/>
      <c r="VCK40" s="85" t="s">
        <v>141</v>
      </c>
      <c r="VCL40" s="116"/>
      <c r="VCM40" s="116"/>
      <c r="VCN40" s="116"/>
      <c r="VCO40" s="85" t="s">
        <v>141</v>
      </c>
      <c r="VCP40" s="116"/>
      <c r="VCQ40" s="116"/>
      <c r="VCR40" s="116"/>
      <c r="VCS40" s="85" t="s">
        <v>141</v>
      </c>
      <c r="VCT40" s="116"/>
      <c r="VCU40" s="116"/>
      <c r="VCV40" s="116"/>
      <c r="VCW40" s="85" t="s">
        <v>141</v>
      </c>
      <c r="VCX40" s="116"/>
      <c r="VCY40" s="116"/>
      <c r="VCZ40" s="116"/>
      <c r="VDA40" s="85" t="s">
        <v>141</v>
      </c>
      <c r="VDB40" s="116"/>
      <c r="VDC40" s="116"/>
      <c r="VDD40" s="116"/>
      <c r="VDE40" s="85" t="s">
        <v>141</v>
      </c>
      <c r="VDF40" s="116"/>
      <c r="VDG40" s="116"/>
      <c r="VDH40" s="116"/>
      <c r="VDI40" s="85" t="s">
        <v>141</v>
      </c>
      <c r="VDJ40" s="116"/>
      <c r="VDK40" s="116"/>
      <c r="VDL40" s="116"/>
      <c r="VDM40" s="85" t="s">
        <v>141</v>
      </c>
      <c r="VDN40" s="116"/>
      <c r="VDO40" s="116"/>
      <c r="VDP40" s="116"/>
      <c r="VDQ40" s="85" t="s">
        <v>141</v>
      </c>
      <c r="VDR40" s="116"/>
      <c r="VDS40" s="116"/>
      <c r="VDT40" s="116"/>
      <c r="VDU40" s="85" t="s">
        <v>141</v>
      </c>
      <c r="VDV40" s="116"/>
      <c r="VDW40" s="116"/>
      <c r="VDX40" s="116"/>
      <c r="VDY40" s="85" t="s">
        <v>141</v>
      </c>
      <c r="VDZ40" s="116"/>
      <c r="VEA40" s="116"/>
      <c r="VEB40" s="116"/>
      <c r="VEC40" s="85" t="s">
        <v>141</v>
      </c>
      <c r="VED40" s="116"/>
      <c r="VEE40" s="116"/>
      <c r="VEF40" s="116"/>
      <c r="VEG40" s="85" t="s">
        <v>141</v>
      </c>
      <c r="VEH40" s="116"/>
      <c r="VEI40" s="116"/>
      <c r="VEJ40" s="116"/>
      <c r="VEK40" s="85" t="s">
        <v>141</v>
      </c>
      <c r="VEL40" s="116"/>
      <c r="VEM40" s="116"/>
      <c r="VEN40" s="116"/>
      <c r="VEO40" s="85" t="s">
        <v>141</v>
      </c>
      <c r="VEP40" s="116"/>
      <c r="VEQ40" s="116"/>
      <c r="VER40" s="116"/>
      <c r="VES40" s="85" t="s">
        <v>141</v>
      </c>
      <c r="VET40" s="116"/>
      <c r="VEU40" s="116"/>
      <c r="VEV40" s="116"/>
      <c r="VEW40" s="85" t="s">
        <v>141</v>
      </c>
      <c r="VEX40" s="116"/>
      <c r="VEY40" s="116"/>
      <c r="VEZ40" s="116"/>
      <c r="VFA40" s="85" t="s">
        <v>141</v>
      </c>
      <c r="VFB40" s="116"/>
      <c r="VFC40" s="116"/>
      <c r="VFD40" s="116"/>
      <c r="VFE40" s="85" t="s">
        <v>141</v>
      </c>
      <c r="VFF40" s="116"/>
      <c r="VFG40" s="116"/>
      <c r="VFH40" s="116"/>
      <c r="VFI40" s="85" t="s">
        <v>141</v>
      </c>
      <c r="VFJ40" s="116"/>
      <c r="VFK40" s="116"/>
      <c r="VFL40" s="116"/>
      <c r="VFM40" s="85" t="s">
        <v>141</v>
      </c>
      <c r="VFN40" s="116"/>
      <c r="VFO40" s="116"/>
      <c r="VFP40" s="116"/>
      <c r="VFQ40" s="85" t="s">
        <v>141</v>
      </c>
      <c r="VFR40" s="116"/>
      <c r="VFS40" s="116"/>
      <c r="VFT40" s="116"/>
      <c r="VFU40" s="85" t="s">
        <v>141</v>
      </c>
      <c r="VFV40" s="116"/>
      <c r="VFW40" s="116"/>
      <c r="VFX40" s="116"/>
      <c r="VFY40" s="85" t="s">
        <v>141</v>
      </c>
      <c r="VFZ40" s="116"/>
      <c r="VGA40" s="116"/>
      <c r="VGB40" s="116"/>
      <c r="VGC40" s="85" t="s">
        <v>141</v>
      </c>
      <c r="VGD40" s="116"/>
      <c r="VGE40" s="116"/>
      <c r="VGF40" s="116"/>
      <c r="VGG40" s="85" t="s">
        <v>141</v>
      </c>
      <c r="VGH40" s="116"/>
      <c r="VGI40" s="116"/>
      <c r="VGJ40" s="116"/>
      <c r="VGK40" s="85" t="s">
        <v>141</v>
      </c>
      <c r="VGL40" s="116"/>
      <c r="VGM40" s="116"/>
      <c r="VGN40" s="116"/>
      <c r="VGO40" s="85" t="s">
        <v>141</v>
      </c>
      <c r="VGP40" s="116"/>
      <c r="VGQ40" s="116"/>
      <c r="VGR40" s="116"/>
      <c r="VGS40" s="85" t="s">
        <v>141</v>
      </c>
      <c r="VGT40" s="116"/>
      <c r="VGU40" s="116"/>
      <c r="VGV40" s="116"/>
      <c r="VGW40" s="85" t="s">
        <v>141</v>
      </c>
      <c r="VGX40" s="116"/>
      <c r="VGY40" s="116"/>
      <c r="VGZ40" s="116"/>
      <c r="VHA40" s="85" t="s">
        <v>141</v>
      </c>
      <c r="VHB40" s="116"/>
      <c r="VHC40" s="116"/>
      <c r="VHD40" s="116"/>
      <c r="VHE40" s="85" t="s">
        <v>141</v>
      </c>
      <c r="VHF40" s="116"/>
      <c r="VHG40" s="116"/>
      <c r="VHH40" s="116"/>
      <c r="VHI40" s="85" t="s">
        <v>141</v>
      </c>
      <c r="VHJ40" s="116"/>
      <c r="VHK40" s="116"/>
      <c r="VHL40" s="116"/>
      <c r="VHM40" s="85" t="s">
        <v>141</v>
      </c>
      <c r="VHN40" s="116"/>
      <c r="VHO40" s="116"/>
      <c r="VHP40" s="116"/>
      <c r="VHQ40" s="85" t="s">
        <v>141</v>
      </c>
      <c r="VHR40" s="116"/>
      <c r="VHS40" s="116"/>
      <c r="VHT40" s="116"/>
      <c r="VHU40" s="85" t="s">
        <v>141</v>
      </c>
      <c r="VHV40" s="116"/>
      <c r="VHW40" s="116"/>
      <c r="VHX40" s="116"/>
      <c r="VHY40" s="85" t="s">
        <v>141</v>
      </c>
      <c r="VHZ40" s="116"/>
      <c r="VIA40" s="116"/>
      <c r="VIB40" s="116"/>
      <c r="VIC40" s="85" t="s">
        <v>141</v>
      </c>
      <c r="VID40" s="116"/>
      <c r="VIE40" s="116"/>
      <c r="VIF40" s="116"/>
      <c r="VIG40" s="85" t="s">
        <v>141</v>
      </c>
      <c r="VIH40" s="116"/>
      <c r="VII40" s="116"/>
      <c r="VIJ40" s="116"/>
      <c r="VIK40" s="85" t="s">
        <v>141</v>
      </c>
      <c r="VIL40" s="116"/>
      <c r="VIM40" s="116"/>
      <c r="VIN40" s="116"/>
      <c r="VIO40" s="85" t="s">
        <v>141</v>
      </c>
      <c r="VIP40" s="116"/>
      <c r="VIQ40" s="116"/>
      <c r="VIR40" s="116"/>
      <c r="VIS40" s="85" t="s">
        <v>141</v>
      </c>
      <c r="VIT40" s="116"/>
      <c r="VIU40" s="116"/>
      <c r="VIV40" s="116"/>
      <c r="VIW40" s="85" t="s">
        <v>141</v>
      </c>
      <c r="VIX40" s="116"/>
      <c r="VIY40" s="116"/>
      <c r="VIZ40" s="116"/>
      <c r="VJA40" s="85" t="s">
        <v>141</v>
      </c>
      <c r="VJB40" s="116"/>
      <c r="VJC40" s="116"/>
      <c r="VJD40" s="116"/>
      <c r="VJE40" s="85" t="s">
        <v>141</v>
      </c>
      <c r="VJF40" s="116"/>
      <c r="VJG40" s="116"/>
      <c r="VJH40" s="116"/>
      <c r="VJI40" s="85" t="s">
        <v>141</v>
      </c>
      <c r="VJJ40" s="116"/>
      <c r="VJK40" s="116"/>
      <c r="VJL40" s="116"/>
      <c r="VJM40" s="85" t="s">
        <v>141</v>
      </c>
      <c r="VJN40" s="116"/>
      <c r="VJO40" s="116"/>
      <c r="VJP40" s="116"/>
      <c r="VJQ40" s="85" t="s">
        <v>141</v>
      </c>
      <c r="VJR40" s="116"/>
      <c r="VJS40" s="116"/>
      <c r="VJT40" s="116"/>
      <c r="VJU40" s="85" t="s">
        <v>141</v>
      </c>
      <c r="VJV40" s="116"/>
      <c r="VJW40" s="116"/>
      <c r="VJX40" s="116"/>
      <c r="VJY40" s="85" t="s">
        <v>141</v>
      </c>
      <c r="VJZ40" s="116"/>
      <c r="VKA40" s="116"/>
      <c r="VKB40" s="116"/>
      <c r="VKC40" s="85" t="s">
        <v>141</v>
      </c>
      <c r="VKD40" s="116"/>
      <c r="VKE40" s="116"/>
      <c r="VKF40" s="116"/>
      <c r="VKG40" s="85" t="s">
        <v>141</v>
      </c>
      <c r="VKH40" s="116"/>
      <c r="VKI40" s="116"/>
      <c r="VKJ40" s="116"/>
      <c r="VKK40" s="85" t="s">
        <v>141</v>
      </c>
      <c r="VKL40" s="116"/>
      <c r="VKM40" s="116"/>
      <c r="VKN40" s="116"/>
      <c r="VKO40" s="85" t="s">
        <v>141</v>
      </c>
      <c r="VKP40" s="116"/>
      <c r="VKQ40" s="116"/>
      <c r="VKR40" s="116"/>
      <c r="VKS40" s="85" t="s">
        <v>141</v>
      </c>
      <c r="VKT40" s="116"/>
      <c r="VKU40" s="116"/>
      <c r="VKV40" s="116"/>
      <c r="VKW40" s="85" t="s">
        <v>141</v>
      </c>
      <c r="VKX40" s="116"/>
      <c r="VKY40" s="116"/>
      <c r="VKZ40" s="116"/>
      <c r="VLA40" s="85" t="s">
        <v>141</v>
      </c>
      <c r="VLB40" s="116"/>
      <c r="VLC40" s="116"/>
      <c r="VLD40" s="116"/>
      <c r="VLE40" s="85" t="s">
        <v>141</v>
      </c>
      <c r="VLF40" s="116"/>
      <c r="VLG40" s="116"/>
      <c r="VLH40" s="116"/>
      <c r="VLI40" s="85" t="s">
        <v>141</v>
      </c>
      <c r="VLJ40" s="116"/>
      <c r="VLK40" s="116"/>
      <c r="VLL40" s="116"/>
      <c r="VLM40" s="85" t="s">
        <v>141</v>
      </c>
      <c r="VLN40" s="116"/>
      <c r="VLO40" s="116"/>
      <c r="VLP40" s="116"/>
      <c r="VLQ40" s="85" t="s">
        <v>141</v>
      </c>
      <c r="VLR40" s="116"/>
      <c r="VLS40" s="116"/>
      <c r="VLT40" s="116"/>
      <c r="VLU40" s="85" t="s">
        <v>141</v>
      </c>
      <c r="VLV40" s="116"/>
      <c r="VLW40" s="116"/>
      <c r="VLX40" s="116"/>
      <c r="VLY40" s="85" t="s">
        <v>141</v>
      </c>
      <c r="VLZ40" s="116"/>
      <c r="VMA40" s="116"/>
      <c r="VMB40" s="116"/>
      <c r="VMC40" s="85" t="s">
        <v>141</v>
      </c>
      <c r="VMD40" s="116"/>
      <c r="VME40" s="116"/>
      <c r="VMF40" s="116"/>
      <c r="VMG40" s="85" t="s">
        <v>141</v>
      </c>
      <c r="VMH40" s="116"/>
      <c r="VMI40" s="116"/>
      <c r="VMJ40" s="116"/>
      <c r="VMK40" s="85" t="s">
        <v>141</v>
      </c>
      <c r="VML40" s="116"/>
      <c r="VMM40" s="116"/>
      <c r="VMN40" s="116"/>
      <c r="VMO40" s="85" t="s">
        <v>141</v>
      </c>
      <c r="VMP40" s="116"/>
      <c r="VMQ40" s="116"/>
      <c r="VMR40" s="116"/>
      <c r="VMS40" s="85" t="s">
        <v>141</v>
      </c>
      <c r="VMT40" s="116"/>
      <c r="VMU40" s="116"/>
      <c r="VMV40" s="116"/>
      <c r="VMW40" s="85" t="s">
        <v>141</v>
      </c>
      <c r="VMX40" s="116"/>
      <c r="VMY40" s="116"/>
      <c r="VMZ40" s="116"/>
      <c r="VNA40" s="85" t="s">
        <v>141</v>
      </c>
      <c r="VNB40" s="116"/>
      <c r="VNC40" s="116"/>
      <c r="VND40" s="116"/>
      <c r="VNE40" s="85" t="s">
        <v>141</v>
      </c>
      <c r="VNF40" s="116"/>
      <c r="VNG40" s="116"/>
      <c r="VNH40" s="116"/>
      <c r="VNI40" s="85" t="s">
        <v>141</v>
      </c>
      <c r="VNJ40" s="116"/>
      <c r="VNK40" s="116"/>
      <c r="VNL40" s="116"/>
      <c r="VNM40" s="85" t="s">
        <v>141</v>
      </c>
      <c r="VNN40" s="116"/>
      <c r="VNO40" s="116"/>
      <c r="VNP40" s="116"/>
      <c r="VNQ40" s="85" t="s">
        <v>141</v>
      </c>
      <c r="VNR40" s="116"/>
      <c r="VNS40" s="116"/>
      <c r="VNT40" s="116"/>
      <c r="VNU40" s="85" t="s">
        <v>141</v>
      </c>
      <c r="VNV40" s="116"/>
      <c r="VNW40" s="116"/>
      <c r="VNX40" s="116"/>
      <c r="VNY40" s="85" t="s">
        <v>141</v>
      </c>
      <c r="VNZ40" s="116"/>
      <c r="VOA40" s="116"/>
      <c r="VOB40" s="116"/>
      <c r="VOC40" s="85" t="s">
        <v>141</v>
      </c>
      <c r="VOD40" s="116"/>
      <c r="VOE40" s="116"/>
      <c r="VOF40" s="116"/>
      <c r="VOG40" s="85" t="s">
        <v>141</v>
      </c>
      <c r="VOH40" s="116"/>
      <c r="VOI40" s="116"/>
      <c r="VOJ40" s="116"/>
      <c r="VOK40" s="85" t="s">
        <v>141</v>
      </c>
      <c r="VOL40" s="116"/>
      <c r="VOM40" s="116"/>
      <c r="VON40" s="116"/>
      <c r="VOO40" s="85" t="s">
        <v>141</v>
      </c>
      <c r="VOP40" s="116"/>
      <c r="VOQ40" s="116"/>
      <c r="VOR40" s="116"/>
      <c r="VOS40" s="85" t="s">
        <v>141</v>
      </c>
      <c r="VOT40" s="116"/>
      <c r="VOU40" s="116"/>
      <c r="VOV40" s="116"/>
      <c r="VOW40" s="85" t="s">
        <v>141</v>
      </c>
      <c r="VOX40" s="116"/>
      <c r="VOY40" s="116"/>
      <c r="VOZ40" s="116"/>
      <c r="VPA40" s="85" t="s">
        <v>141</v>
      </c>
      <c r="VPB40" s="116"/>
      <c r="VPC40" s="116"/>
      <c r="VPD40" s="116"/>
      <c r="VPE40" s="85" t="s">
        <v>141</v>
      </c>
      <c r="VPF40" s="116"/>
      <c r="VPG40" s="116"/>
      <c r="VPH40" s="116"/>
      <c r="VPI40" s="85" t="s">
        <v>141</v>
      </c>
      <c r="VPJ40" s="116"/>
      <c r="VPK40" s="116"/>
      <c r="VPL40" s="116"/>
      <c r="VPM40" s="85" t="s">
        <v>141</v>
      </c>
      <c r="VPN40" s="116"/>
      <c r="VPO40" s="116"/>
      <c r="VPP40" s="116"/>
      <c r="VPQ40" s="85" t="s">
        <v>141</v>
      </c>
      <c r="VPR40" s="116"/>
      <c r="VPS40" s="116"/>
      <c r="VPT40" s="116"/>
      <c r="VPU40" s="85" t="s">
        <v>141</v>
      </c>
      <c r="VPV40" s="116"/>
      <c r="VPW40" s="116"/>
      <c r="VPX40" s="116"/>
      <c r="VPY40" s="85" t="s">
        <v>141</v>
      </c>
      <c r="VPZ40" s="116"/>
      <c r="VQA40" s="116"/>
      <c r="VQB40" s="116"/>
      <c r="VQC40" s="85" t="s">
        <v>141</v>
      </c>
      <c r="VQD40" s="116"/>
      <c r="VQE40" s="116"/>
      <c r="VQF40" s="116"/>
      <c r="VQG40" s="85" t="s">
        <v>141</v>
      </c>
      <c r="VQH40" s="116"/>
      <c r="VQI40" s="116"/>
      <c r="VQJ40" s="116"/>
      <c r="VQK40" s="85" t="s">
        <v>141</v>
      </c>
      <c r="VQL40" s="116"/>
      <c r="VQM40" s="116"/>
      <c r="VQN40" s="116"/>
      <c r="VQO40" s="85" t="s">
        <v>141</v>
      </c>
      <c r="VQP40" s="116"/>
      <c r="VQQ40" s="116"/>
      <c r="VQR40" s="116"/>
      <c r="VQS40" s="85" t="s">
        <v>141</v>
      </c>
      <c r="VQT40" s="116"/>
      <c r="VQU40" s="116"/>
      <c r="VQV40" s="116"/>
      <c r="VQW40" s="85" t="s">
        <v>141</v>
      </c>
      <c r="VQX40" s="116"/>
      <c r="VQY40" s="116"/>
      <c r="VQZ40" s="116"/>
      <c r="VRA40" s="85" t="s">
        <v>141</v>
      </c>
      <c r="VRB40" s="116"/>
      <c r="VRC40" s="116"/>
      <c r="VRD40" s="116"/>
      <c r="VRE40" s="85" t="s">
        <v>141</v>
      </c>
      <c r="VRF40" s="116"/>
      <c r="VRG40" s="116"/>
      <c r="VRH40" s="116"/>
      <c r="VRI40" s="85" t="s">
        <v>141</v>
      </c>
      <c r="VRJ40" s="116"/>
      <c r="VRK40" s="116"/>
      <c r="VRL40" s="116"/>
      <c r="VRM40" s="85" t="s">
        <v>141</v>
      </c>
      <c r="VRN40" s="116"/>
      <c r="VRO40" s="116"/>
      <c r="VRP40" s="116"/>
      <c r="VRQ40" s="85" t="s">
        <v>141</v>
      </c>
      <c r="VRR40" s="116"/>
      <c r="VRS40" s="116"/>
      <c r="VRT40" s="116"/>
      <c r="VRU40" s="85" t="s">
        <v>141</v>
      </c>
      <c r="VRV40" s="116"/>
      <c r="VRW40" s="116"/>
      <c r="VRX40" s="116"/>
      <c r="VRY40" s="85" t="s">
        <v>141</v>
      </c>
      <c r="VRZ40" s="116"/>
      <c r="VSA40" s="116"/>
      <c r="VSB40" s="116"/>
      <c r="VSC40" s="85" t="s">
        <v>141</v>
      </c>
      <c r="VSD40" s="116"/>
      <c r="VSE40" s="116"/>
      <c r="VSF40" s="116"/>
      <c r="VSG40" s="85" t="s">
        <v>141</v>
      </c>
      <c r="VSH40" s="116"/>
      <c r="VSI40" s="116"/>
      <c r="VSJ40" s="116"/>
      <c r="VSK40" s="85" t="s">
        <v>141</v>
      </c>
      <c r="VSL40" s="116"/>
      <c r="VSM40" s="116"/>
      <c r="VSN40" s="116"/>
      <c r="VSO40" s="85" t="s">
        <v>141</v>
      </c>
      <c r="VSP40" s="116"/>
      <c r="VSQ40" s="116"/>
      <c r="VSR40" s="116"/>
      <c r="VSS40" s="85" t="s">
        <v>141</v>
      </c>
      <c r="VST40" s="116"/>
      <c r="VSU40" s="116"/>
      <c r="VSV40" s="116"/>
      <c r="VSW40" s="85" t="s">
        <v>141</v>
      </c>
      <c r="VSX40" s="116"/>
      <c r="VSY40" s="116"/>
      <c r="VSZ40" s="116"/>
      <c r="VTA40" s="85" t="s">
        <v>141</v>
      </c>
      <c r="VTB40" s="116"/>
      <c r="VTC40" s="116"/>
      <c r="VTD40" s="116"/>
      <c r="VTE40" s="85" t="s">
        <v>141</v>
      </c>
      <c r="VTF40" s="116"/>
      <c r="VTG40" s="116"/>
      <c r="VTH40" s="116"/>
      <c r="VTI40" s="85" t="s">
        <v>141</v>
      </c>
      <c r="VTJ40" s="116"/>
      <c r="VTK40" s="116"/>
      <c r="VTL40" s="116"/>
      <c r="VTM40" s="85" t="s">
        <v>141</v>
      </c>
      <c r="VTN40" s="116"/>
      <c r="VTO40" s="116"/>
      <c r="VTP40" s="116"/>
      <c r="VTQ40" s="85" t="s">
        <v>141</v>
      </c>
      <c r="VTR40" s="116"/>
      <c r="VTS40" s="116"/>
      <c r="VTT40" s="116"/>
      <c r="VTU40" s="85" t="s">
        <v>141</v>
      </c>
      <c r="VTV40" s="116"/>
      <c r="VTW40" s="116"/>
      <c r="VTX40" s="116"/>
      <c r="VTY40" s="85" t="s">
        <v>141</v>
      </c>
      <c r="VTZ40" s="116"/>
      <c r="VUA40" s="116"/>
      <c r="VUB40" s="116"/>
      <c r="VUC40" s="85" t="s">
        <v>141</v>
      </c>
      <c r="VUD40" s="116"/>
      <c r="VUE40" s="116"/>
      <c r="VUF40" s="116"/>
      <c r="VUG40" s="85" t="s">
        <v>141</v>
      </c>
      <c r="VUH40" s="116"/>
      <c r="VUI40" s="116"/>
      <c r="VUJ40" s="116"/>
      <c r="VUK40" s="85" t="s">
        <v>141</v>
      </c>
      <c r="VUL40" s="116"/>
      <c r="VUM40" s="116"/>
      <c r="VUN40" s="116"/>
      <c r="VUO40" s="85" t="s">
        <v>141</v>
      </c>
      <c r="VUP40" s="116"/>
      <c r="VUQ40" s="116"/>
      <c r="VUR40" s="116"/>
      <c r="VUS40" s="85" t="s">
        <v>141</v>
      </c>
      <c r="VUT40" s="116"/>
      <c r="VUU40" s="116"/>
      <c r="VUV40" s="116"/>
      <c r="VUW40" s="85" t="s">
        <v>141</v>
      </c>
      <c r="VUX40" s="116"/>
      <c r="VUY40" s="116"/>
      <c r="VUZ40" s="116"/>
      <c r="VVA40" s="85" t="s">
        <v>141</v>
      </c>
      <c r="VVB40" s="116"/>
      <c r="VVC40" s="116"/>
      <c r="VVD40" s="116"/>
      <c r="VVE40" s="85" t="s">
        <v>141</v>
      </c>
      <c r="VVF40" s="116"/>
      <c r="VVG40" s="116"/>
      <c r="VVH40" s="116"/>
      <c r="VVI40" s="85" t="s">
        <v>141</v>
      </c>
      <c r="VVJ40" s="116"/>
      <c r="VVK40" s="116"/>
      <c r="VVL40" s="116"/>
      <c r="VVM40" s="85" t="s">
        <v>141</v>
      </c>
      <c r="VVN40" s="116"/>
      <c r="VVO40" s="116"/>
      <c r="VVP40" s="116"/>
      <c r="VVQ40" s="85" t="s">
        <v>141</v>
      </c>
      <c r="VVR40" s="116"/>
      <c r="VVS40" s="116"/>
      <c r="VVT40" s="116"/>
      <c r="VVU40" s="85" t="s">
        <v>141</v>
      </c>
      <c r="VVV40" s="116"/>
      <c r="VVW40" s="116"/>
      <c r="VVX40" s="116"/>
      <c r="VVY40" s="85" t="s">
        <v>141</v>
      </c>
      <c r="VVZ40" s="116"/>
      <c r="VWA40" s="116"/>
      <c r="VWB40" s="116"/>
      <c r="VWC40" s="85" t="s">
        <v>141</v>
      </c>
      <c r="VWD40" s="116"/>
      <c r="VWE40" s="116"/>
      <c r="VWF40" s="116"/>
      <c r="VWG40" s="85" t="s">
        <v>141</v>
      </c>
      <c r="VWH40" s="116"/>
      <c r="VWI40" s="116"/>
      <c r="VWJ40" s="116"/>
      <c r="VWK40" s="85" t="s">
        <v>141</v>
      </c>
      <c r="VWL40" s="116"/>
      <c r="VWM40" s="116"/>
      <c r="VWN40" s="116"/>
      <c r="VWO40" s="85" t="s">
        <v>141</v>
      </c>
      <c r="VWP40" s="116"/>
      <c r="VWQ40" s="116"/>
      <c r="VWR40" s="116"/>
      <c r="VWS40" s="85" t="s">
        <v>141</v>
      </c>
      <c r="VWT40" s="116"/>
      <c r="VWU40" s="116"/>
      <c r="VWV40" s="116"/>
      <c r="VWW40" s="85" t="s">
        <v>141</v>
      </c>
      <c r="VWX40" s="116"/>
      <c r="VWY40" s="116"/>
      <c r="VWZ40" s="116"/>
      <c r="VXA40" s="85" t="s">
        <v>141</v>
      </c>
      <c r="VXB40" s="116"/>
      <c r="VXC40" s="116"/>
      <c r="VXD40" s="116"/>
      <c r="VXE40" s="85" t="s">
        <v>141</v>
      </c>
      <c r="VXF40" s="116"/>
      <c r="VXG40" s="116"/>
      <c r="VXH40" s="116"/>
      <c r="VXI40" s="85" t="s">
        <v>141</v>
      </c>
      <c r="VXJ40" s="116"/>
      <c r="VXK40" s="116"/>
      <c r="VXL40" s="116"/>
      <c r="VXM40" s="85" t="s">
        <v>141</v>
      </c>
      <c r="VXN40" s="116"/>
      <c r="VXO40" s="116"/>
      <c r="VXP40" s="116"/>
      <c r="VXQ40" s="85" t="s">
        <v>141</v>
      </c>
      <c r="VXR40" s="116"/>
      <c r="VXS40" s="116"/>
      <c r="VXT40" s="116"/>
      <c r="VXU40" s="85" t="s">
        <v>141</v>
      </c>
      <c r="VXV40" s="116"/>
      <c r="VXW40" s="116"/>
      <c r="VXX40" s="116"/>
      <c r="VXY40" s="85" t="s">
        <v>141</v>
      </c>
      <c r="VXZ40" s="116"/>
      <c r="VYA40" s="116"/>
      <c r="VYB40" s="116"/>
      <c r="VYC40" s="85" t="s">
        <v>141</v>
      </c>
      <c r="VYD40" s="116"/>
      <c r="VYE40" s="116"/>
      <c r="VYF40" s="116"/>
      <c r="VYG40" s="85" t="s">
        <v>141</v>
      </c>
      <c r="VYH40" s="116"/>
      <c r="VYI40" s="116"/>
      <c r="VYJ40" s="116"/>
      <c r="VYK40" s="85" t="s">
        <v>141</v>
      </c>
      <c r="VYL40" s="116"/>
      <c r="VYM40" s="116"/>
      <c r="VYN40" s="116"/>
      <c r="VYO40" s="85" t="s">
        <v>141</v>
      </c>
      <c r="VYP40" s="116"/>
      <c r="VYQ40" s="116"/>
      <c r="VYR40" s="116"/>
      <c r="VYS40" s="85" t="s">
        <v>141</v>
      </c>
      <c r="VYT40" s="116"/>
      <c r="VYU40" s="116"/>
      <c r="VYV40" s="116"/>
      <c r="VYW40" s="85" t="s">
        <v>141</v>
      </c>
      <c r="VYX40" s="116"/>
      <c r="VYY40" s="116"/>
      <c r="VYZ40" s="116"/>
      <c r="VZA40" s="85" t="s">
        <v>141</v>
      </c>
      <c r="VZB40" s="116"/>
      <c r="VZC40" s="116"/>
      <c r="VZD40" s="116"/>
      <c r="VZE40" s="85" t="s">
        <v>141</v>
      </c>
      <c r="VZF40" s="116"/>
      <c r="VZG40" s="116"/>
      <c r="VZH40" s="116"/>
      <c r="VZI40" s="85" t="s">
        <v>141</v>
      </c>
      <c r="VZJ40" s="116"/>
      <c r="VZK40" s="116"/>
      <c r="VZL40" s="116"/>
      <c r="VZM40" s="85" t="s">
        <v>141</v>
      </c>
      <c r="VZN40" s="116"/>
      <c r="VZO40" s="116"/>
      <c r="VZP40" s="116"/>
      <c r="VZQ40" s="85" t="s">
        <v>141</v>
      </c>
      <c r="VZR40" s="116"/>
      <c r="VZS40" s="116"/>
      <c r="VZT40" s="116"/>
      <c r="VZU40" s="85" t="s">
        <v>141</v>
      </c>
      <c r="VZV40" s="116"/>
      <c r="VZW40" s="116"/>
      <c r="VZX40" s="116"/>
      <c r="VZY40" s="85" t="s">
        <v>141</v>
      </c>
      <c r="VZZ40" s="116"/>
      <c r="WAA40" s="116"/>
      <c r="WAB40" s="116"/>
      <c r="WAC40" s="85" t="s">
        <v>141</v>
      </c>
      <c r="WAD40" s="116"/>
      <c r="WAE40" s="116"/>
      <c r="WAF40" s="116"/>
      <c r="WAG40" s="85" t="s">
        <v>141</v>
      </c>
      <c r="WAH40" s="116"/>
      <c r="WAI40" s="116"/>
      <c r="WAJ40" s="116"/>
      <c r="WAK40" s="85" t="s">
        <v>141</v>
      </c>
      <c r="WAL40" s="116"/>
      <c r="WAM40" s="116"/>
      <c r="WAN40" s="116"/>
      <c r="WAO40" s="85" t="s">
        <v>141</v>
      </c>
      <c r="WAP40" s="116"/>
      <c r="WAQ40" s="116"/>
      <c r="WAR40" s="116"/>
      <c r="WAS40" s="85" t="s">
        <v>141</v>
      </c>
      <c r="WAT40" s="116"/>
      <c r="WAU40" s="116"/>
      <c r="WAV40" s="116"/>
      <c r="WAW40" s="85" t="s">
        <v>141</v>
      </c>
      <c r="WAX40" s="116"/>
      <c r="WAY40" s="116"/>
      <c r="WAZ40" s="116"/>
      <c r="WBA40" s="85" t="s">
        <v>141</v>
      </c>
      <c r="WBB40" s="116"/>
      <c r="WBC40" s="116"/>
      <c r="WBD40" s="116"/>
      <c r="WBE40" s="85" t="s">
        <v>141</v>
      </c>
      <c r="WBF40" s="116"/>
      <c r="WBG40" s="116"/>
      <c r="WBH40" s="116"/>
      <c r="WBI40" s="85" t="s">
        <v>141</v>
      </c>
      <c r="WBJ40" s="116"/>
      <c r="WBK40" s="116"/>
      <c r="WBL40" s="116"/>
      <c r="WBM40" s="85" t="s">
        <v>141</v>
      </c>
      <c r="WBN40" s="116"/>
      <c r="WBO40" s="116"/>
      <c r="WBP40" s="116"/>
      <c r="WBQ40" s="85" t="s">
        <v>141</v>
      </c>
      <c r="WBR40" s="116"/>
      <c r="WBS40" s="116"/>
      <c r="WBT40" s="116"/>
      <c r="WBU40" s="85" t="s">
        <v>141</v>
      </c>
      <c r="WBV40" s="116"/>
      <c r="WBW40" s="116"/>
      <c r="WBX40" s="116"/>
      <c r="WBY40" s="85" t="s">
        <v>141</v>
      </c>
      <c r="WBZ40" s="116"/>
      <c r="WCA40" s="116"/>
      <c r="WCB40" s="116"/>
      <c r="WCC40" s="85" t="s">
        <v>141</v>
      </c>
      <c r="WCD40" s="116"/>
      <c r="WCE40" s="116"/>
      <c r="WCF40" s="116"/>
      <c r="WCG40" s="85" t="s">
        <v>141</v>
      </c>
      <c r="WCH40" s="116"/>
      <c r="WCI40" s="116"/>
      <c r="WCJ40" s="116"/>
      <c r="WCK40" s="85" t="s">
        <v>141</v>
      </c>
      <c r="WCL40" s="116"/>
      <c r="WCM40" s="116"/>
      <c r="WCN40" s="116"/>
      <c r="WCO40" s="85" t="s">
        <v>141</v>
      </c>
      <c r="WCP40" s="116"/>
      <c r="WCQ40" s="116"/>
      <c r="WCR40" s="116"/>
      <c r="WCS40" s="85" t="s">
        <v>141</v>
      </c>
      <c r="WCT40" s="116"/>
      <c r="WCU40" s="116"/>
      <c r="WCV40" s="116"/>
      <c r="WCW40" s="85" t="s">
        <v>141</v>
      </c>
      <c r="WCX40" s="116"/>
      <c r="WCY40" s="116"/>
      <c r="WCZ40" s="116"/>
      <c r="WDA40" s="85" t="s">
        <v>141</v>
      </c>
      <c r="WDB40" s="116"/>
      <c r="WDC40" s="116"/>
      <c r="WDD40" s="116"/>
      <c r="WDE40" s="85" t="s">
        <v>141</v>
      </c>
      <c r="WDF40" s="116"/>
      <c r="WDG40" s="116"/>
      <c r="WDH40" s="116"/>
      <c r="WDI40" s="85" t="s">
        <v>141</v>
      </c>
      <c r="WDJ40" s="116"/>
      <c r="WDK40" s="116"/>
      <c r="WDL40" s="116"/>
      <c r="WDM40" s="85" t="s">
        <v>141</v>
      </c>
      <c r="WDN40" s="116"/>
      <c r="WDO40" s="116"/>
      <c r="WDP40" s="116"/>
      <c r="WDQ40" s="85" t="s">
        <v>141</v>
      </c>
      <c r="WDR40" s="116"/>
      <c r="WDS40" s="116"/>
      <c r="WDT40" s="116"/>
      <c r="WDU40" s="85" t="s">
        <v>141</v>
      </c>
      <c r="WDV40" s="116"/>
      <c r="WDW40" s="116"/>
      <c r="WDX40" s="116"/>
      <c r="WDY40" s="85" t="s">
        <v>141</v>
      </c>
      <c r="WDZ40" s="116"/>
      <c r="WEA40" s="116"/>
      <c r="WEB40" s="116"/>
      <c r="WEC40" s="85" t="s">
        <v>141</v>
      </c>
      <c r="WED40" s="116"/>
      <c r="WEE40" s="116"/>
      <c r="WEF40" s="116"/>
      <c r="WEG40" s="85" t="s">
        <v>141</v>
      </c>
      <c r="WEH40" s="116"/>
      <c r="WEI40" s="116"/>
      <c r="WEJ40" s="116"/>
      <c r="WEK40" s="85" t="s">
        <v>141</v>
      </c>
      <c r="WEL40" s="116"/>
      <c r="WEM40" s="116"/>
      <c r="WEN40" s="116"/>
      <c r="WEO40" s="85" t="s">
        <v>141</v>
      </c>
      <c r="WEP40" s="116"/>
      <c r="WEQ40" s="116"/>
      <c r="WER40" s="116"/>
      <c r="WES40" s="85" t="s">
        <v>141</v>
      </c>
      <c r="WET40" s="116"/>
      <c r="WEU40" s="116"/>
      <c r="WEV40" s="116"/>
      <c r="WEW40" s="85" t="s">
        <v>141</v>
      </c>
      <c r="WEX40" s="116"/>
      <c r="WEY40" s="116"/>
      <c r="WEZ40" s="116"/>
      <c r="WFA40" s="85" t="s">
        <v>141</v>
      </c>
      <c r="WFB40" s="116"/>
      <c r="WFC40" s="116"/>
      <c r="WFD40" s="116"/>
      <c r="WFE40" s="85" t="s">
        <v>141</v>
      </c>
      <c r="WFF40" s="116"/>
      <c r="WFG40" s="116"/>
      <c r="WFH40" s="116"/>
      <c r="WFI40" s="85" t="s">
        <v>141</v>
      </c>
      <c r="WFJ40" s="116"/>
      <c r="WFK40" s="116"/>
      <c r="WFL40" s="116"/>
      <c r="WFM40" s="85" t="s">
        <v>141</v>
      </c>
      <c r="WFN40" s="116"/>
      <c r="WFO40" s="116"/>
      <c r="WFP40" s="116"/>
      <c r="WFQ40" s="85" t="s">
        <v>141</v>
      </c>
      <c r="WFR40" s="116"/>
      <c r="WFS40" s="116"/>
      <c r="WFT40" s="116"/>
      <c r="WFU40" s="85" t="s">
        <v>141</v>
      </c>
      <c r="WFV40" s="116"/>
      <c r="WFW40" s="116"/>
      <c r="WFX40" s="116"/>
      <c r="WFY40" s="85" t="s">
        <v>141</v>
      </c>
      <c r="WFZ40" s="116"/>
      <c r="WGA40" s="116"/>
      <c r="WGB40" s="116"/>
      <c r="WGC40" s="85" t="s">
        <v>141</v>
      </c>
      <c r="WGD40" s="116"/>
      <c r="WGE40" s="116"/>
      <c r="WGF40" s="116"/>
      <c r="WGG40" s="85" t="s">
        <v>141</v>
      </c>
      <c r="WGH40" s="116"/>
      <c r="WGI40" s="116"/>
      <c r="WGJ40" s="116"/>
      <c r="WGK40" s="85" t="s">
        <v>141</v>
      </c>
      <c r="WGL40" s="116"/>
      <c r="WGM40" s="116"/>
      <c r="WGN40" s="116"/>
      <c r="WGO40" s="85" t="s">
        <v>141</v>
      </c>
      <c r="WGP40" s="116"/>
      <c r="WGQ40" s="116"/>
      <c r="WGR40" s="116"/>
      <c r="WGS40" s="85" t="s">
        <v>141</v>
      </c>
      <c r="WGT40" s="116"/>
      <c r="WGU40" s="116"/>
      <c r="WGV40" s="116"/>
      <c r="WGW40" s="85" t="s">
        <v>141</v>
      </c>
      <c r="WGX40" s="116"/>
      <c r="WGY40" s="116"/>
      <c r="WGZ40" s="116"/>
      <c r="WHA40" s="85" t="s">
        <v>141</v>
      </c>
      <c r="WHB40" s="116"/>
      <c r="WHC40" s="116"/>
      <c r="WHD40" s="116"/>
      <c r="WHE40" s="85" t="s">
        <v>141</v>
      </c>
      <c r="WHF40" s="116"/>
      <c r="WHG40" s="116"/>
      <c r="WHH40" s="116"/>
      <c r="WHI40" s="85" t="s">
        <v>141</v>
      </c>
      <c r="WHJ40" s="116"/>
      <c r="WHK40" s="116"/>
      <c r="WHL40" s="116"/>
      <c r="WHM40" s="85" t="s">
        <v>141</v>
      </c>
      <c r="WHN40" s="116"/>
      <c r="WHO40" s="116"/>
      <c r="WHP40" s="116"/>
      <c r="WHQ40" s="85" t="s">
        <v>141</v>
      </c>
      <c r="WHR40" s="116"/>
      <c r="WHS40" s="116"/>
      <c r="WHT40" s="116"/>
      <c r="WHU40" s="85" t="s">
        <v>141</v>
      </c>
      <c r="WHV40" s="116"/>
      <c r="WHW40" s="116"/>
      <c r="WHX40" s="116"/>
      <c r="WHY40" s="85" t="s">
        <v>141</v>
      </c>
      <c r="WHZ40" s="116"/>
      <c r="WIA40" s="116"/>
      <c r="WIB40" s="116"/>
      <c r="WIC40" s="85" t="s">
        <v>141</v>
      </c>
      <c r="WID40" s="116"/>
      <c r="WIE40" s="116"/>
      <c r="WIF40" s="116"/>
      <c r="WIG40" s="85" t="s">
        <v>141</v>
      </c>
      <c r="WIH40" s="116"/>
      <c r="WII40" s="116"/>
      <c r="WIJ40" s="116"/>
      <c r="WIK40" s="85" t="s">
        <v>141</v>
      </c>
      <c r="WIL40" s="116"/>
      <c r="WIM40" s="116"/>
      <c r="WIN40" s="116"/>
      <c r="WIO40" s="85" t="s">
        <v>141</v>
      </c>
      <c r="WIP40" s="116"/>
      <c r="WIQ40" s="116"/>
      <c r="WIR40" s="116"/>
      <c r="WIS40" s="85" t="s">
        <v>141</v>
      </c>
      <c r="WIT40" s="116"/>
      <c r="WIU40" s="116"/>
      <c r="WIV40" s="116"/>
      <c r="WIW40" s="85" t="s">
        <v>141</v>
      </c>
      <c r="WIX40" s="116"/>
      <c r="WIY40" s="116"/>
      <c r="WIZ40" s="116"/>
      <c r="WJA40" s="85" t="s">
        <v>141</v>
      </c>
      <c r="WJB40" s="116"/>
      <c r="WJC40" s="116"/>
      <c r="WJD40" s="116"/>
      <c r="WJE40" s="85" t="s">
        <v>141</v>
      </c>
      <c r="WJF40" s="116"/>
      <c r="WJG40" s="116"/>
      <c r="WJH40" s="116"/>
      <c r="WJI40" s="85" t="s">
        <v>141</v>
      </c>
      <c r="WJJ40" s="116"/>
      <c r="WJK40" s="116"/>
      <c r="WJL40" s="116"/>
      <c r="WJM40" s="85" t="s">
        <v>141</v>
      </c>
      <c r="WJN40" s="116"/>
      <c r="WJO40" s="116"/>
      <c r="WJP40" s="116"/>
      <c r="WJQ40" s="85" t="s">
        <v>141</v>
      </c>
      <c r="WJR40" s="116"/>
      <c r="WJS40" s="116"/>
      <c r="WJT40" s="116"/>
      <c r="WJU40" s="85" t="s">
        <v>141</v>
      </c>
      <c r="WJV40" s="116"/>
      <c r="WJW40" s="116"/>
      <c r="WJX40" s="116"/>
      <c r="WJY40" s="85" t="s">
        <v>141</v>
      </c>
      <c r="WJZ40" s="116"/>
      <c r="WKA40" s="116"/>
      <c r="WKB40" s="116"/>
      <c r="WKC40" s="85" t="s">
        <v>141</v>
      </c>
      <c r="WKD40" s="116"/>
      <c r="WKE40" s="116"/>
      <c r="WKF40" s="116"/>
      <c r="WKG40" s="85" t="s">
        <v>141</v>
      </c>
      <c r="WKH40" s="116"/>
      <c r="WKI40" s="116"/>
      <c r="WKJ40" s="116"/>
      <c r="WKK40" s="85" t="s">
        <v>141</v>
      </c>
      <c r="WKL40" s="116"/>
      <c r="WKM40" s="116"/>
      <c r="WKN40" s="116"/>
      <c r="WKO40" s="85" t="s">
        <v>141</v>
      </c>
      <c r="WKP40" s="116"/>
      <c r="WKQ40" s="116"/>
      <c r="WKR40" s="116"/>
      <c r="WKS40" s="85" t="s">
        <v>141</v>
      </c>
      <c r="WKT40" s="116"/>
      <c r="WKU40" s="116"/>
      <c r="WKV40" s="116"/>
      <c r="WKW40" s="85" t="s">
        <v>141</v>
      </c>
      <c r="WKX40" s="116"/>
      <c r="WKY40" s="116"/>
      <c r="WKZ40" s="116"/>
      <c r="WLA40" s="85" t="s">
        <v>141</v>
      </c>
      <c r="WLB40" s="116"/>
      <c r="WLC40" s="116"/>
      <c r="WLD40" s="116"/>
      <c r="WLE40" s="85" t="s">
        <v>141</v>
      </c>
      <c r="WLF40" s="116"/>
      <c r="WLG40" s="116"/>
      <c r="WLH40" s="116"/>
      <c r="WLI40" s="85" t="s">
        <v>141</v>
      </c>
      <c r="WLJ40" s="116"/>
      <c r="WLK40" s="116"/>
      <c r="WLL40" s="116"/>
      <c r="WLM40" s="85" t="s">
        <v>141</v>
      </c>
      <c r="WLN40" s="116"/>
      <c r="WLO40" s="116"/>
      <c r="WLP40" s="116"/>
      <c r="WLQ40" s="85" t="s">
        <v>141</v>
      </c>
      <c r="WLR40" s="116"/>
      <c r="WLS40" s="116"/>
      <c r="WLT40" s="116"/>
      <c r="WLU40" s="85" t="s">
        <v>141</v>
      </c>
      <c r="WLV40" s="116"/>
      <c r="WLW40" s="116"/>
      <c r="WLX40" s="116"/>
      <c r="WLY40" s="85" t="s">
        <v>141</v>
      </c>
      <c r="WLZ40" s="116"/>
      <c r="WMA40" s="116"/>
      <c r="WMB40" s="116"/>
      <c r="WMC40" s="85" t="s">
        <v>141</v>
      </c>
      <c r="WMD40" s="116"/>
      <c r="WME40" s="116"/>
      <c r="WMF40" s="116"/>
      <c r="WMG40" s="85" t="s">
        <v>141</v>
      </c>
      <c r="WMH40" s="116"/>
      <c r="WMI40" s="116"/>
      <c r="WMJ40" s="116"/>
      <c r="WMK40" s="85" t="s">
        <v>141</v>
      </c>
      <c r="WML40" s="116"/>
      <c r="WMM40" s="116"/>
      <c r="WMN40" s="116"/>
      <c r="WMO40" s="85" t="s">
        <v>141</v>
      </c>
      <c r="WMP40" s="116"/>
      <c r="WMQ40" s="116"/>
      <c r="WMR40" s="116"/>
      <c r="WMS40" s="85" t="s">
        <v>141</v>
      </c>
      <c r="WMT40" s="116"/>
      <c r="WMU40" s="116"/>
      <c r="WMV40" s="116"/>
      <c r="WMW40" s="85" t="s">
        <v>141</v>
      </c>
      <c r="WMX40" s="116"/>
      <c r="WMY40" s="116"/>
      <c r="WMZ40" s="116"/>
      <c r="WNA40" s="85" t="s">
        <v>141</v>
      </c>
      <c r="WNB40" s="116"/>
      <c r="WNC40" s="116"/>
      <c r="WND40" s="116"/>
      <c r="WNE40" s="85" t="s">
        <v>141</v>
      </c>
      <c r="WNF40" s="116"/>
      <c r="WNG40" s="116"/>
      <c r="WNH40" s="116"/>
      <c r="WNI40" s="85" t="s">
        <v>141</v>
      </c>
      <c r="WNJ40" s="116"/>
      <c r="WNK40" s="116"/>
      <c r="WNL40" s="116"/>
      <c r="WNM40" s="85" t="s">
        <v>141</v>
      </c>
      <c r="WNN40" s="116"/>
      <c r="WNO40" s="116"/>
      <c r="WNP40" s="116"/>
      <c r="WNQ40" s="85" t="s">
        <v>141</v>
      </c>
      <c r="WNR40" s="116"/>
      <c r="WNS40" s="116"/>
      <c r="WNT40" s="116"/>
      <c r="WNU40" s="85" t="s">
        <v>141</v>
      </c>
      <c r="WNV40" s="116"/>
      <c r="WNW40" s="116"/>
      <c r="WNX40" s="116"/>
      <c r="WNY40" s="85" t="s">
        <v>141</v>
      </c>
      <c r="WNZ40" s="116"/>
      <c r="WOA40" s="116"/>
      <c r="WOB40" s="116"/>
      <c r="WOC40" s="85" t="s">
        <v>141</v>
      </c>
      <c r="WOD40" s="116"/>
      <c r="WOE40" s="116"/>
      <c r="WOF40" s="116"/>
      <c r="WOG40" s="85" t="s">
        <v>141</v>
      </c>
      <c r="WOH40" s="116"/>
      <c r="WOI40" s="116"/>
      <c r="WOJ40" s="116"/>
      <c r="WOK40" s="85" t="s">
        <v>141</v>
      </c>
      <c r="WOL40" s="116"/>
      <c r="WOM40" s="116"/>
      <c r="WON40" s="116"/>
      <c r="WOO40" s="85" t="s">
        <v>141</v>
      </c>
      <c r="WOP40" s="116"/>
      <c r="WOQ40" s="116"/>
      <c r="WOR40" s="116"/>
      <c r="WOS40" s="85" t="s">
        <v>141</v>
      </c>
      <c r="WOT40" s="116"/>
      <c r="WOU40" s="116"/>
      <c r="WOV40" s="116"/>
      <c r="WOW40" s="85" t="s">
        <v>141</v>
      </c>
      <c r="WOX40" s="116"/>
      <c r="WOY40" s="116"/>
      <c r="WOZ40" s="116"/>
      <c r="WPA40" s="85" t="s">
        <v>141</v>
      </c>
      <c r="WPB40" s="116"/>
      <c r="WPC40" s="116"/>
      <c r="WPD40" s="116"/>
      <c r="WPE40" s="85" t="s">
        <v>141</v>
      </c>
      <c r="WPF40" s="116"/>
      <c r="WPG40" s="116"/>
      <c r="WPH40" s="116"/>
      <c r="WPI40" s="85" t="s">
        <v>141</v>
      </c>
      <c r="WPJ40" s="116"/>
      <c r="WPK40" s="116"/>
      <c r="WPL40" s="116"/>
      <c r="WPM40" s="85" t="s">
        <v>141</v>
      </c>
      <c r="WPN40" s="116"/>
      <c r="WPO40" s="116"/>
      <c r="WPP40" s="116"/>
      <c r="WPQ40" s="85" t="s">
        <v>141</v>
      </c>
      <c r="WPR40" s="116"/>
      <c r="WPS40" s="116"/>
      <c r="WPT40" s="116"/>
      <c r="WPU40" s="85" t="s">
        <v>141</v>
      </c>
      <c r="WPV40" s="116"/>
      <c r="WPW40" s="116"/>
      <c r="WPX40" s="116"/>
      <c r="WPY40" s="85" t="s">
        <v>141</v>
      </c>
      <c r="WPZ40" s="116"/>
      <c r="WQA40" s="116"/>
      <c r="WQB40" s="116"/>
      <c r="WQC40" s="85" t="s">
        <v>141</v>
      </c>
      <c r="WQD40" s="116"/>
      <c r="WQE40" s="116"/>
      <c r="WQF40" s="116"/>
      <c r="WQG40" s="85" t="s">
        <v>141</v>
      </c>
      <c r="WQH40" s="116"/>
      <c r="WQI40" s="116"/>
      <c r="WQJ40" s="116"/>
      <c r="WQK40" s="85" t="s">
        <v>141</v>
      </c>
      <c r="WQL40" s="116"/>
      <c r="WQM40" s="116"/>
      <c r="WQN40" s="116"/>
      <c r="WQO40" s="85" t="s">
        <v>141</v>
      </c>
      <c r="WQP40" s="116"/>
      <c r="WQQ40" s="116"/>
      <c r="WQR40" s="116"/>
      <c r="WQS40" s="85" t="s">
        <v>141</v>
      </c>
      <c r="WQT40" s="116"/>
      <c r="WQU40" s="116"/>
      <c r="WQV40" s="116"/>
      <c r="WQW40" s="85" t="s">
        <v>141</v>
      </c>
      <c r="WQX40" s="116"/>
      <c r="WQY40" s="116"/>
      <c r="WQZ40" s="116"/>
      <c r="WRA40" s="85" t="s">
        <v>141</v>
      </c>
      <c r="WRB40" s="116"/>
      <c r="WRC40" s="116"/>
      <c r="WRD40" s="116"/>
      <c r="WRE40" s="85" t="s">
        <v>141</v>
      </c>
      <c r="WRF40" s="116"/>
      <c r="WRG40" s="116"/>
      <c r="WRH40" s="116"/>
      <c r="WRI40" s="85" t="s">
        <v>141</v>
      </c>
      <c r="WRJ40" s="116"/>
      <c r="WRK40" s="116"/>
      <c r="WRL40" s="116"/>
      <c r="WRM40" s="85" t="s">
        <v>141</v>
      </c>
      <c r="WRN40" s="116"/>
      <c r="WRO40" s="116"/>
      <c r="WRP40" s="116"/>
      <c r="WRQ40" s="85" t="s">
        <v>141</v>
      </c>
      <c r="WRR40" s="116"/>
      <c r="WRS40" s="116"/>
      <c r="WRT40" s="116"/>
      <c r="WRU40" s="85" t="s">
        <v>141</v>
      </c>
      <c r="WRV40" s="116"/>
      <c r="WRW40" s="116"/>
      <c r="WRX40" s="116"/>
      <c r="WRY40" s="85" t="s">
        <v>141</v>
      </c>
      <c r="WRZ40" s="116"/>
      <c r="WSA40" s="116"/>
      <c r="WSB40" s="116"/>
      <c r="WSC40" s="85" t="s">
        <v>141</v>
      </c>
      <c r="WSD40" s="116"/>
      <c r="WSE40" s="116"/>
      <c r="WSF40" s="116"/>
      <c r="WSG40" s="85" t="s">
        <v>141</v>
      </c>
      <c r="WSH40" s="116"/>
      <c r="WSI40" s="116"/>
      <c r="WSJ40" s="116"/>
      <c r="WSK40" s="85" t="s">
        <v>141</v>
      </c>
      <c r="WSL40" s="116"/>
      <c r="WSM40" s="116"/>
      <c r="WSN40" s="116"/>
      <c r="WSO40" s="85" t="s">
        <v>141</v>
      </c>
      <c r="WSP40" s="116"/>
      <c r="WSQ40" s="116"/>
      <c r="WSR40" s="116"/>
      <c r="WSS40" s="85" t="s">
        <v>141</v>
      </c>
      <c r="WST40" s="116"/>
      <c r="WSU40" s="116"/>
      <c r="WSV40" s="116"/>
      <c r="WSW40" s="85" t="s">
        <v>141</v>
      </c>
      <c r="WSX40" s="116"/>
      <c r="WSY40" s="116"/>
      <c r="WSZ40" s="116"/>
      <c r="WTA40" s="85" t="s">
        <v>141</v>
      </c>
      <c r="WTB40" s="116"/>
      <c r="WTC40" s="116"/>
      <c r="WTD40" s="116"/>
      <c r="WTE40" s="85" t="s">
        <v>141</v>
      </c>
      <c r="WTF40" s="116"/>
      <c r="WTG40" s="116"/>
      <c r="WTH40" s="116"/>
      <c r="WTI40" s="85" t="s">
        <v>141</v>
      </c>
      <c r="WTJ40" s="116"/>
      <c r="WTK40" s="116"/>
      <c r="WTL40" s="116"/>
      <c r="WTM40" s="85" t="s">
        <v>141</v>
      </c>
      <c r="WTN40" s="116"/>
      <c r="WTO40" s="116"/>
      <c r="WTP40" s="116"/>
      <c r="WTQ40" s="85" t="s">
        <v>141</v>
      </c>
      <c r="WTR40" s="116"/>
      <c r="WTS40" s="116"/>
      <c r="WTT40" s="116"/>
      <c r="WTU40" s="85" t="s">
        <v>141</v>
      </c>
      <c r="WTV40" s="116"/>
      <c r="WTW40" s="116"/>
      <c r="WTX40" s="116"/>
      <c r="WTY40" s="85" t="s">
        <v>141</v>
      </c>
      <c r="WTZ40" s="116"/>
      <c r="WUA40" s="116"/>
      <c r="WUB40" s="116"/>
      <c r="WUC40" s="85" t="s">
        <v>141</v>
      </c>
      <c r="WUD40" s="116"/>
      <c r="WUE40" s="116"/>
      <c r="WUF40" s="116"/>
      <c r="WUG40" s="85" t="s">
        <v>141</v>
      </c>
      <c r="WUH40" s="116"/>
      <c r="WUI40" s="116"/>
      <c r="WUJ40" s="116"/>
      <c r="WUK40" s="85" t="s">
        <v>141</v>
      </c>
      <c r="WUL40" s="116"/>
      <c r="WUM40" s="116"/>
      <c r="WUN40" s="116"/>
      <c r="WUO40" s="85" t="s">
        <v>141</v>
      </c>
      <c r="WUP40" s="116"/>
      <c r="WUQ40" s="116"/>
      <c r="WUR40" s="116"/>
      <c r="WUS40" s="85" t="s">
        <v>141</v>
      </c>
      <c r="WUT40" s="116"/>
      <c r="WUU40" s="116"/>
      <c r="WUV40" s="116"/>
      <c r="WUW40" s="85" t="s">
        <v>141</v>
      </c>
      <c r="WUX40" s="116"/>
      <c r="WUY40" s="116"/>
      <c r="WUZ40" s="116"/>
      <c r="WVA40" s="85" t="s">
        <v>141</v>
      </c>
      <c r="WVB40" s="116"/>
      <c r="WVC40" s="116"/>
      <c r="WVD40" s="116"/>
      <c r="WVE40" s="85" t="s">
        <v>141</v>
      </c>
      <c r="WVF40" s="116"/>
      <c r="WVG40" s="116"/>
      <c r="WVH40" s="116"/>
      <c r="WVI40" s="85" t="s">
        <v>141</v>
      </c>
      <c r="WVJ40" s="116"/>
      <c r="WVK40" s="116"/>
      <c r="WVL40" s="116"/>
      <c r="WVM40" s="85" t="s">
        <v>141</v>
      </c>
      <c r="WVN40" s="116"/>
      <c r="WVO40" s="116"/>
      <c r="WVP40" s="116"/>
      <c r="WVQ40" s="85" t="s">
        <v>141</v>
      </c>
      <c r="WVR40" s="116"/>
      <c r="WVS40" s="116"/>
      <c r="WVT40" s="116"/>
      <c r="WVU40" s="85" t="s">
        <v>141</v>
      </c>
      <c r="WVV40" s="116"/>
      <c r="WVW40" s="116"/>
      <c r="WVX40" s="116"/>
      <c r="WVY40" s="85" t="s">
        <v>141</v>
      </c>
      <c r="WVZ40" s="116"/>
      <c r="WWA40" s="116"/>
      <c r="WWB40" s="116"/>
      <c r="WWC40" s="85" t="s">
        <v>141</v>
      </c>
      <c r="WWD40" s="116"/>
      <c r="WWE40" s="116"/>
      <c r="WWF40" s="116"/>
      <c r="WWG40" s="85" t="s">
        <v>141</v>
      </c>
      <c r="WWH40" s="116"/>
      <c r="WWI40" s="116"/>
      <c r="WWJ40" s="116"/>
      <c r="WWK40" s="85" t="s">
        <v>141</v>
      </c>
      <c r="WWL40" s="116"/>
      <c r="WWM40" s="116"/>
      <c r="WWN40" s="116"/>
      <c r="WWO40" s="85" t="s">
        <v>141</v>
      </c>
      <c r="WWP40" s="116"/>
      <c r="WWQ40" s="116"/>
      <c r="WWR40" s="116"/>
      <c r="WWS40" s="85" t="s">
        <v>141</v>
      </c>
      <c r="WWT40" s="116"/>
      <c r="WWU40" s="116"/>
      <c r="WWV40" s="116"/>
      <c r="WWW40" s="85" t="s">
        <v>141</v>
      </c>
      <c r="WWX40" s="116"/>
      <c r="WWY40" s="116"/>
      <c r="WWZ40" s="116"/>
      <c r="WXA40" s="85" t="s">
        <v>141</v>
      </c>
      <c r="WXB40" s="116"/>
      <c r="WXC40" s="116"/>
      <c r="WXD40" s="116"/>
      <c r="WXE40" s="85" t="s">
        <v>141</v>
      </c>
      <c r="WXF40" s="116"/>
      <c r="WXG40" s="116"/>
      <c r="WXH40" s="116"/>
      <c r="WXI40" s="85" t="s">
        <v>141</v>
      </c>
      <c r="WXJ40" s="116"/>
      <c r="WXK40" s="116"/>
      <c r="WXL40" s="116"/>
      <c r="WXM40" s="85" t="s">
        <v>141</v>
      </c>
      <c r="WXN40" s="116"/>
      <c r="WXO40" s="116"/>
      <c r="WXP40" s="116"/>
      <c r="WXQ40" s="85" t="s">
        <v>141</v>
      </c>
      <c r="WXR40" s="116"/>
      <c r="WXS40" s="116"/>
      <c r="WXT40" s="116"/>
      <c r="WXU40" s="85" t="s">
        <v>141</v>
      </c>
      <c r="WXV40" s="116"/>
      <c r="WXW40" s="116"/>
      <c r="WXX40" s="116"/>
      <c r="WXY40" s="85" t="s">
        <v>141</v>
      </c>
      <c r="WXZ40" s="116"/>
      <c r="WYA40" s="116"/>
      <c r="WYB40" s="116"/>
      <c r="WYC40" s="85" t="s">
        <v>141</v>
      </c>
      <c r="WYD40" s="116"/>
      <c r="WYE40" s="116"/>
      <c r="WYF40" s="116"/>
      <c r="WYG40" s="85" t="s">
        <v>141</v>
      </c>
      <c r="WYH40" s="116"/>
      <c r="WYI40" s="116"/>
      <c r="WYJ40" s="116"/>
      <c r="WYK40" s="85" t="s">
        <v>141</v>
      </c>
      <c r="WYL40" s="116"/>
      <c r="WYM40" s="116"/>
      <c r="WYN40" s="116"/>
      <c r="WYO40" s="85" t="s">
        <v>141</v>
      </c>
      <c r="WYP40" s="116"/>
      <c r="WYQ40" s="116"/>
      <c r="WYR40" s="116"/>
      <c r="WYS40" s="85" t="s">
        <v>141</v>
      </c>
      <c r="WYT40" s="116"/>
      <c r="WYU40" s="116"/>
      <c r="WYV40" s="116"/>
      <c r="WYW40" s="85" t="s">
        <v>141</v>
      </c>
      <c r="WYX40" s="116"/>
      <c r="WYY40" s="116"/>
      <c r="WYZ40" s="116"/>
      <c r="WZA40" s="85" t="s">
        <v>141</v>
      </c>
      <c r="WZB40" s="116"/>
      <c r="WZC40" s="116"/>
      <c r="WZD40" s="116"/>
      <c r="WZE40" s="85" t="s">
        <v>141</v>
      </c>
      <c r="WZF40" s="116"/>
      <c r="WZG40" s="116"/>
      <c r="WZH40" s="116"/>
      <c r="WZI40" s="85" t="s">
        <v>141</v>
      </c>
      <c r="WZJ40" s="116"/>
      <c r="WZK40" s="116"/>
      <c r="WZL40" s="116"/>
      <c r="WZM40" s="85" t="s">
        <v>141</v>
      </c>
      <c r="WZN40" s="116"/>
      <c r="WZO40" s="116"/>
      <c r="WZP40" s="116"/>
      <c r="WZQ40" s="85" t="s">
        <v>141</v>
      </c>
      <c r="WZR40" s="116"/>
      <c r="WZS40" s="116"/>
      <c r="WZT40" s="116"/>
      <c r="WZU40" s="85" t="s">
        <v>141</v>
      </c>
      <c r="WZV40" s="116"/>
      <c r="WZW40" s="116"/>
      <c r="WZX40" s="116"/>
      <c r="WZY40" s="85" t="s">
        <v>141</v>
      </c>
      <c r="WZZ40" s="116"/>
      <c r="XAA40" s="116"/>
      <c r="XAB40" s="116"/>
      <c r="XAC40" s="85" t="s">
        <v>141</v>
      </c>
      <c r="XAD40" s="116"/>
      <c r="XAE40" s="116"/>
      <c r="XAF40" s="116"/>
      <c r="XAG40" s="85" t="s">
        <v>141</v>
      </c>
      <c r="XAH40" s="116"/>
      <c r="XAI40" s="116"/>
      <c r="XAJ40" s="116"/>
      <c r="XAK40" s="85" t="s">
        <v>141</v>
      </c>
      <c r="XAL40" s="116"/>
      <c r="XAM40" s="116"/>
      <c r="XAN40" s="116"/>
      <c r="XAO40" s="85" t="s">
        <v>141</v>
      </c>
      <c r="XAP40" s="116"/>
      <c r="XAQ40" s="116"/>
      <c r="XAR40" s="116"/>
      <c r="XAS40" s="85" t="s">
        <v>141</v>
      </c>
      <c r="XAT40" s="116"/>
      <c r="XAU40" s="116"/>
      <c r="XAV40" s="116"/>
      <c r="XAW40" s="85" t="s">
        <v>141</v>
      </c>
      <c r="XAX40" s="116"/>
      <c r="XAY40" s="116"/>
      <c r="XAZ40" s="116"/>
      <c r="XBA40" s="85" t="s">
        <v>141</v>
      </c>
      <c r="XBB40" s="116"/>
      <c r="XBC40" s="116"/>
      <c r="XBD40" s="116"/>
      <c r="XBE40" s="85" t="s">
        <v>141</v>
      </c>
      <c r="XBF40" s="116"/>
      <c r="XBG40" s="116"/>
      <c r="XBH40" s="116"/>
      <c r="XBI40" s="85" t="s">
        <v>141</v>
      </c>
      <c r="XBJ40" s="116"/>
      <c r="XBK40" s="116"/>
      <c r="XBL40" s="116"/>
      <c r="XBM40" s="85" t="s">
        <v>141</v>
      </c>
      <c r="XBN40" s="116"/>
      <c r="XBO40" s="116"/>
      <c r="XBP40" s="116"/>
      <c r="XBQ40" s="85" t="s">
        <v>141</v>
      </c>
      <c r="XBR40" s="116"/>
      <c r="XBS40" s="116"/>
      <c r="XBT40" s="116"/>
      <c r="XBU40" s="85" t="s">
        <v>141</v>
      </c>
      <c r="XBV40" s="116"/>
      <c r="XBW40" s="116"/>
      <c r="XBX40" s="116"/>
      <c r="XBY40" s="85" t="s">
        <v>141</v>
      </c>
      <c r="XBZ40" s="116"/>
      <c r="XCA40" s="116"/>
      <c r="XCB40" s="116"/>
      <c r="XCC40" s="85" t="s">
        <v>141</v>
      </c>
      <c r="XCD40" s="116"/>
      <c r="XCE40" s="116"/>
      <c r="XCF40" s="116"/>
      <c r="XCG40" s="85" t="s">
        <v>141</v>
      </c>
      <c r="XCH40" s="116"/>
      <c r="XCI40" s="116"/>
      <c r="XCJ40" s="116"/>
      <c r="XCK40" s="85" t="s">
        <v>141</v>
      </c>
      <c r="XCL40" s="116"/>
      <c r="XCM40" s="116"/>
      <c r="XCN40" s="116"/>
      <c r="XCO40" s="85" t="s">
        <v>141</v>
      </c>
      <c r="XCP40" s="116"/>
      <c r="XCQ40" s="116"/>
      <c r="XCR40" s="116"/>
      <c r="XCS40" s="85" t="s">
        <v>141</v>
      </c>
      <c r="XCT40" s="116"/>
      <c r="XCU40" s="116"/>
      <c r="XCV40" s="116"/>
      <c r="XCW40" s="85" t="s">
        <v>141</v>
      </c>
      <c r="XCX40" s="116"/>
      <c r="XCY40" s="116"/>
      <c r="XCZ40" s="116"/>
      <c r="XDA40" s="85" t="s">
        <v>141</v>
      </c>
      <c r="XDB40" s="116"/>
      <c r="XDC40" s="116"/>
      <c r="XDD40" s="116"/>
      <c r="XDE40" s="85" t="s">
        <v>141</v>
      </c>
      <c r="XDF40" s="116"/>
      <c r="XDG40" s="116"/>
      <c r="XDH40" s="116"/>
      <c r="XDI40" s="85" t="s">
        <v>141</v>
      </c>
      <c r="XDJ40" s="116"/>
      <c r="XDK40" s="116"/>
      <c r="XDL40" s="116"/>
      <c r="XDM40" s="85" t="s">
        <v>141</v>
      </c>
      <c r="XDN40" s="116"/>
      <c r="XDO40" s="116"/>
      <c r="XDP40" s="116"/>
      <c r="XDQ40" s="85" t="s">
        <v>141</v>
      </c>
      <c r="XDR40" s="116"/>
      <c r="XDS40" s="116"/>
      <c r="XDT40" s="116"/>
      <c r="XDU40" s="85" t="s">
        <v>141</v>
      </c>
      <c r="XDV40" s="116"/>
      <c r="XDW40" s="116"/>
      <c r="XDX40" s="116"/>
      <c r="XDY40" s="85" t="s">
        <v>141</v>
      </c>
      <c r="XDZ40" s="116"/>
      <c r="XEA40" s="116"/>
      <c r="XEB40" s="116"/>
      <c r="XEC40" s="85" t="s">
        <v>141</v>
      </c>
      <c r="XED40" s="116"/>
      <c r="XEE40" s="116"/>
      <c r="XEF40" s="116"/>
      <c r="XEG40" s="85" t="s">
        <v>141</v>
      </c>
      <c r="XEH40" s="116"/>
      <c r="XEI40" s="116"/>
      <c r="XEJ40" s="116"/>
      <c r="XEK40" s="85" t="s">
        <v>141</v>
      </c>
      <c r="XEL40" s="116"/>
      <c r="XEM40" s="116"/>
      <c r="XEN40" s="116"/>
      <c r="XEO40" s="85" t="s">
        <v>141</v>
      </c>
      <c r="XEP40" s="116"/>
      <c r="XEQ40" s="116"/>
      <c r="XER40" s="116"/>
      <c r="XES40" s="85" t="s">
        <v>141</v>
      </c>
      <c r="XET40" s="116"/>
      <c r="XEU40" s="116"/>
      <c r="XEV40" s="116"/>
      <c r="XEW40" s="85" t="s">
        <v>141</v>
      </c>
      <c r="XEX40" s="116"/>
      <c r="XEY40" s="116"/>
      <c r="XEZ40" s="116"/>
      <c r="XFA40" s="85" t="s">
        <v>141</v>
      </c>
      <c r="XFB40" s="116"/>
      <c r="XFC40" s="116"/>
      <c r="XFD40" s="116"/>
    </row>
    <row r="41" spans="1:16384" x14ac:dyDescent="0.25">
      <c r="B41" s="91" t="s">
        <v>226</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1:16384" x14ac:dyDescent="0.25">
      <c r="B42" s="86" t="s">
        <v>162</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1:16384"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1:16384"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1:16384"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1:16384" x14ac:dyDescent="0.25">
      <c r="B46" s="91" t="s">
        <v>224</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1:16384" x14ac:dyDescent="0.25">
      <c r="B47" s="122" t="s">
        <v>163</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1:16384"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136</v>
      </c>
      <c r="C49" s="116"/>
      <c r="D49" s="116"/>
      <c r="E49" s="116"/>
      <c r="F49" s="116"/>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122" t="s">
        <v>137</v>
      </c>
      <c r="C50" s="116"/>
      <c r="D50" s="116"/>
      <c r="E50" s="116"/>
      <c r="F50" s="116"/>
      <c r="G50" s="116"/>
      <c r="H50" s="116"/>
      <c r="I50" s="117"/>
      <c r="J50" s="117"/>
      <c r="K50" s="117"/>
      <c r="L50" s="117"/>
      <c r="M50" s="117"/>
      <c r="N50" s="117"/>
      <c r="O50" s="117"/>
      <c r="P50" s="117"/>
      <c r="Q50" s="117"/>
      <c r="R50" s="117"/>
      <c r="S50" s="120"/>
      <c r="T50" s="119"/>
      <c r="U50" s="119"/>
      <c r="V50" s="119"/>
      <c r="W50" s="112"/>
      <c r="X50" s="112"/>
      <c r="Y50" s="112"/>
      <c r="Z50" s="112"/>
      <c r="AA50" s="112"/>
      <c r="AB50" s="112"/>
      <c r="AC50" s="112"/>
      <c r="AD50" s="112"/>
      <c r="AE50" s="112"/>
      <c r="AM50" s="113"/>
      <c r="AN50" s="113"/>
      <c r="AO50" s="113"/>
      <c r="AP50" s="113"/>
      <c r="AQ50" s="113"/>
      <c r="AR50" s="113"/>
      <c r="AS50" s="114"/>
      <c r="AV50" s="111"/>
      <c r="AW50" s="107"/>
      <c r="AX50" s="107"/>
      <c r="AY50" s="107"/>
    </row>
    <row r="51" spans="2:51" x14ac:dyDescent="0.25">
      <c r="B51" s="91" t="s">
        <v>159</v>
      </c>
      <c r="C51" s="129"/>
      <c r="D51" s="129"/>
      <c r="E51" s="129"/>
      <c r="F51" s="116"/>
      <c r="G51" s="117"/>
      <c r="H51" s="117"/>
      <c r="I51" s="117"/>
      <c r="J51" s="117"/>
      <c r="K51" s="117"/>
      <c r="L51" s="117"/>
      <c r="M51" s="117"/>
      <c r="N51" s="117"/>
      <c r="O51" s="117"/>
      <c r="P51" s="117"/>
      <c r="Q51" s="120"/>
      <c r="R51" s="119"/>
      <c r="S51" s="119"/>
      <c r="T51" s="137"/>
      <c r="U51" s="112"/>
      <c r="V51" s="112"/>
      <c r="W51" s="112"/>
      <c r="X51" s="112"/>
      <c r="Y51" s="112"/>
      <c r="Z51" s="112"/>
      <c r="AA51" s="112"/>
      <c r="AB51" s="112"/>
      <c r="AC51" s="112"/>
      <c r="AK51" s="113"/>
      <c r="AL51" s="113"/>
      <c r="AM51" s="113"/>
      <c r="AN51" s="113"/>
      <c r="AO51" s="113"/>
      <c r="AP51" s="113"/>
      <c r="AQ51" s="114"/>
      <c r="AR51" s="109"/>
      <c r="AS51" s="109"/>
      <c r="AT51" s="111"/>
      <c r="AU51" s="107"/>
      <c r="AV51" s="107"/>
      <c r="AW51" s="107"/>
      <c r="AX51" s="107"/>
      <c r="AY51" s="107"/>
    </row>
    <row r="52" spans="2:51" x14ac:dyDescent="0.25">
      <c r="B52" s="118" t="s">
        <v>156</v>
      </c>
      <c r="C52" s="116"/>
      <c r="D52" s="116"/>
      <c r="E52" s="116"/>
      <c r="F52" s="130"/>
      <c r="G52" s="117"/>
      <c r="H52" s="117"/>
      <c r="I52" s="117"/>
      <c r="J52" s="117"/>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2:51" x14ac:dyDescent="0.25">
      <c r="B53" s="122" t="s">
        <v>138</v>
      </c>
      <c r="C53" s="116"/>
      <c r="D53" s="116"/>
      <c r="E53" s="116"/>
      <c r="F53" s="116"/>
      <c r="G53" s="116"/>
      <c r="H53" s="116"/>
      <c r="I53" s="117"/>
      <c r="J53" s="117"/>
      <c r="K53" s="117"/>
      <c r="L53" s="117"/>
      <c r="M53" s="117"/>
      <c r="N53" s="117"/>
      <c r="O53" s="117"/>
      <c r="P53" s="120"/>
      <c r="Q53" s="119"/>
      <c r="R53" s="119"/>
      <c r="S53" s="119"/>
      <c r="T53" s="112"/>
      <c r="U53" s="112"/>
      <c r="V53" s="112"/>
      <c r="W53" s="112"/>
      <c r="X53" s="112"/>
      <c r="Y53" s="112"/>
      <c r="Z53" s="112"/>
      <c r="AA53" s="112"/>
      <c r="AB53" s="112"/>
      <c r="AJ53" s="113"/>
      <c r="AK53" s="113"/>
      <c r="AL53" s="113"/>
      <c r="AM53" s="113"/>
      <c r="AN53" s="113"/>
      <c r="AO53" s="113"/>
      <c r="AP53" s="114"/>
      <c r="AQ53" s="109"/>
      <c r="AR53" s="109"/>
      <c r="AS53" s="111"/>
      <c r="AT53" s="107"/>
      <c r="AU53" s="107"/>
      <c r="AV53" s="107"/>
      <c r="AW53" s="107"/>
      <c r="AX53" s="107"/>
      <c r="AY53" s="107"/>
    </row>
    <row r="54" spans="2:51" x14ac:dyDescent="0.25">
      <c r="B54" s="91" t="s">
        <v>174</v>
      </c>
      <c r="C54" s="116"/>
      <c r="D54" s="116"/>
      <c r="E54" s="116"/>
      <c r="F54" s="116"/>
      <c r="G54" s="116"/>
      <c r="H54" s="116"/>
      <c r="I54" s="116"/>
      <c r="J54" s="117"/>
      <c r="K54" s="117"/>
      <c r="L54" s="117"/>
      <c r="M54" s="117"/>
      <c r="N54" s="117"/>
      <c r="O54" s="11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258" t="s">
        <v>225</v>
      </c>
      <c r="C55" s="122"/>
      <c r="D55" s="116"/>
      <c r="E55" s="94"/>
      <c r="F55" s="116"/>
      <c r="G55" s="116"/>
      <c r="H55" s="116"/>
      <c r="I55" s="117"/>
      <c r="J55" s="117"/>
      <c r="K55" s="117"/>
      <c r="L55" s="117"/>
      <c r="M55" s="117"/>
      <c r="N55" s="117"/>
      <c r="O55" s="117"/>
      <c r="P55" s="117"/>
      <c r="Q55" s="117"/>
      <c r="R55" s="117"/>
      <c r="S55" s="120"/>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22"/>
      <c r="D56" s="116"/>
      <c r="E56" s="94"/>
      <c r="F56" s="116"/>
      <c r="G56" s="116"/>
      <c r="H56" s="116"/>
      <c r="I56" s="116"/>
      <c r="J56" s="117"/>
      <c r="K56" s="117"/>
      <c r="L56" s="117"/>
      <c r="M56" s="117"/>
      <c r="N56" s="117"/>
      <c r="O56" s="117"/>
      <c r="P56" s="117"/>
      <c r="Q56" s="117"/>
      <c r="R56" s="117"/>
      <c r="S56" s="117"/>
      <c r="T56" s="119"/>
      <c r="U56" s="119"/>
      <c r="V56" s="119"/>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94"/>
      <c r="F57" s="116"/>
      <c r="G57" s="116"/>
      <c r="H57" s="116"/>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2:51" x14ac:dyDescent="0.25">
      <c r="B58" s="95"/>
      <c r="C58" s="118"/>
      <c r="D58" s="116"/>
      <c r="E58" s="116"/>
      <c r="F58" s="116"/>
      <c r="G58" s="116"/>
      <c r="H58" s="116"/>
      <c r="I58" s="116"/>
      <c r="J58" s="117"/>
      <c r="K58" s="117"/>
      <c r="L58" s="117"/>
      <c r="M58" s="117"/>
      <c r="N58" s="117"/>
      <c r="O58" s="117"/>
      <c r="P58" s="117"/>
      <c r="Q58" s="117"/>
      <c r="R58" s="117"/>
      <c r="S58" s="117"/>
      <c r="T58" s="120"/>
      <c r="U58" s="82"/>
      <c r="V58" s="82"/>
      <c r="W58" s="112"/>
      <c r="X58" s="112"/>
      <c r="Y58" s="112"/>
      <c r="Z58" s="92"/>
      <c r="AA58" s="112"/>
      <c r="AB58" s="112"/>
      <c r="AC58" s="112"/>
      <c r="AD58" s="112"/>
      <c r="AE58" s="112"/>
      <c r="AM58" s="113"/>
      <c r="AN58" s="113"/>
      <c r="AO58" s="113"/>
      <c r="AP58" s="113"/>
      <c r="AQ58" s="113"/>
      <c r="AR58" s="113"/>
      <c r="AS58" s="114"/>
      <c r="AV58" s="111"/>
      <c r="AW58" s="107"/>
      <c r="AX58" s="107"/>
      <c r="AY58" s="107"/>
    </row>
    <row r="59" spans="2:51" x14ac:dyDescent="0.25">
      <c r="B59" s="95"/>
      <c r="C59" s="115"/>
      <c r="D59" s="116"/>
      <c r="E59" s="116"/>
      <c r="F59" s="116"/>
      <c r="G59" s="116"/>
      <c r="H59" s="116"/>
      <c r="I59" s="94"/>
      <c r="J59" s="117"/>
      <c r="K59" s="117"/>
      <c r="L59" s="117"/>
      <c r="M59" s="117"/>
      <c r="N59" s="117"/>
      <c r="O59" s="117"/>
      <c r="P59" s="117"/>
      <c r="Q59" s="117"/>
      <c r="R59" s="117"/>
      <c r="S59" s="92"/>
      <c r="T59" s="92"/>
      <c r="U59" s="92"/>
      <c r="V59" s="92"/>
      <c r="W59" s="92"/>
      <c r="X59" s="92"/>
      <c r="Y59" s="92"/>
      <c r="Z59" s="83"/>
      <c r="AA59" s="92"/>
      <c r="AB59" s="92"/>
      <c r="AC59" s="92"/>
      <c r="AD59" s="92"/>
      <c r="AE59" s="92"/>
      <c r="AF59" s="92"/>
      <c r="AG59" s="92"/>
      <c r="AH59" s="92"/>
      <c r="AI59" s="92"/>
      <c r="AJ59" s="92"/>
      <c r="AK59" s="92"/>
      <c r="AL59" s="92"/>
      <c r="AM59" s="92"/>
      <c r="AN59" s="92"/>
      <c r="AO59" s="92"/>
      <c r="AP59" s="92"/>
      <c r="AQ59" s="92"/>
      <c r="AR59" s="92"/>
      <c r="AS59" s="92"/>
      <c r="AT59" s="92"/>
      <c r="AU59" s="92"/>
      <c r="AV59" s="111"/>
      <c r="AW59" s="107"/>
      <c r="AX59" s="107"/>
      <c r="AY59" s="107"/>
    </row>
    <row r="60" spans="2:51" x14ac:dyDescent="0.25">
      <c r="B60" s="95"/>
      <c r="C60" s="115"/>
      <c r="D60" s="94"/>
      <c r="E60" s="116"/>
      <c r="F60" s="116"/>
      <c r="G60" s="116"/>
      <c r="H60" s="116"/>
      <c r="I60" s="94"/>
      <c r="J60" s="92"/>
      <c r="K60" s="92"/>
      <c r="L60" s="92"/>
      <c r="M60" s="92"/>
      <c r="N60" s="92"/>
      <c r="O60" s="92"/>
      <c r="P60" s="92"/>
      <c r="Q60" s="92"/>
      <c r="R60" s="92"/>
      <c r="S60" s="92"/>
      <c r="T60" s="92"/>
      <c r="U60" s="92"/>
      <c r="V60" s="92"/>
      <c r="W60" s="83"/>
      <c r="X60" s="83"/>
      <c r="Y60" s="83"/>
      <c r="Z60" s="112"/>
      <c r="AA60" s="83"/>
      <c r="AB60" s="83"/>
      <c r="AC60" s="83"/>
      <c r="AD60" s="83"/>
      <c r="AE60" s="83"/>
      <c r="AF60" s="83"/>
      <c r="AG60" s="83"/>
      <c r="AH60" s="83"/>
      <c r="AI60" s="83"/>
      <c r="AJ60" s="83"/>
      <c r="AK60" s="83"/>
      <c r="AL60" s="83"/>
      <c r="AM60" s="83"/>
      <c r="AN60" s="83"/>
      <c r="AO60" s="83"/>
      <c r="AP60" s="83"/>
      <c r="AQ60" s="83"/>
      <c r="AR60" s="83"/>
      <c r="AS60" s="83"/>
      <c r="AT60" s="83"/>
      <c r="AU60" s="83"/>
      <c r="AV60" s="111"/>
      <c r="AW60" s="107"/>
      <c r="AX60" s="107"/>
      <c r="AY60" s="107"/>
    </row>
    <row r="61" spans="2:51" x14ac:dyDescent="0.25">
      <c r="B61" s="95"/>
      <c r="C61" s="122"/>
      <c r="D61" s="94"/>
      <c r="E61" s="116"/>
      <c r="F61" s="116"/>
      <c r="G61" s="116"/>
      <c r="H61" s="116"/>
      <c r="I61" s="116"/>
      <c r="J61" s="92"/>
      <c r="K61" s="92"/>
      <c r="L61" s="92"/>
      <c r="M61" s="92"/>
      <c r="N61" s="92"/>
      <c r="O61" s="92"/>
      <c r="P61" s="92"/>
      <c r="Q61" s="92"/>
      <c r="R61" s="92"/>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22"/>
      <c r="D62" s="116"/>
      <c r="E62" s="94"/>
      <c r="F62" s="116"/>
      <c r="G62" s="116"/>
      <c r="H62" s="116"/>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1"/>
      <c r="C63" s="118"/>
      <c r="D63" s="116"/>
      <c r="E63" s="94"/>
      <c r="F63" s="116"/>
      <c r="G63" s="94"/>
      <c r="H63" s="94"/>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118"/>
      <c r="D64" s="116"/>
      <c r="E64" s="116"/>
      <c r="F64" s="94"/>
      <c r="G64" s="94"/>
      <c r="H64" s="94"/>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81"/>
      <c r="C65" s="92"/>
      <c r="D65" s="116"/>
      <c r="E65" s="116"/>
      <c r="F65" s="94"/>
      <c r="G65" s="116"/>
      <c r="H65" s="116"/>
      <c r="I65" s="92"/>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V65" s="111"/>
      <c r="AW65" s="107"/>
      <c r="AX65" s="107"/>
      <c r="AY65" s="107"/>
    </row>
    <row r="66" spans="1:51" x14ac:dyDescent="0.25">
      <c r="B66" s="81"/>
      <c r="C66" s="122"/>
      <c r="D66" s="92"/>
      <c r="E66" s="116"/>
      <c r="F66" s="116"/>
      <c r="G66" s="116"/>
      <c r="H66" s="116"/>
      <c r="I66" s="92"/>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U66" s="107"/>
      <c r="AV66" s="111"/>
      <c r="AW66" s="107"/>
      <c r="AX66" s="107"/>
      <c r="AY66" s="107"/>
    </row>
    <row r="67" spans="1:51" ht="229.5" customHeight="1" x14ac:dyDescent="0.25">
      <c r="B67" s="81"/>
      <c r="C67" s="118"/>
      <c r="D67" s="92"/>
      <c r="E67" s="116"/>
      <c r="F67" s="116"/>
      <c r="G67" s="116"/>
      <c r="H67" s="116"/>
      <c r="I67" s="116"/>
      <c r="J67" s="117"/>
      <c r="K67" s="117"/>
      <c r="L67" s="117"/>
      <c r="M67" s="117"/>
      <c r="N67" s="117"/>
      <c r="O67" s="117"/>
      <c r="P67" s="117"/>
      <c r="Q67" s="117"/>
      <c r="R67" s="117"/>
      <c r="S67" s="117"/>
      <c r="T67" s="120"/>
      <c r="U67" s="82"/>
      <c r="V67" s="82"/>
      <c r="W67" s="112"/>
      <c r="X67" s="112"/>
      <c r="Y67" s="112"/>
      <c r="Z67" s="112"/>
      <c r="AA67" s="112"/>
      <c r="AB67" s="112"/>
      <c r="AC67" s="112"/>
      <c r="AD67" s="112"/>
      <c r="AE67" s="112"/>
      <c r="AM67" s="113"/>
      <c r="AN67" s="113"/>
      <c r="AO67" s="113"/>
      <c r="AP67" s="113"/>
      <c r="AQ67" s="113"/>
      <c r="AR67" s="113"/>
      <c r="AS67" s="114"/>
      <c r="AU67" s="107"/>
      <c r="AV67" s="111"/>
      <c r="AW67" s="107"/>
      <c r="AX67" s="107"/>
      <c r="AY67" s="107"/>
    </row>
    <row r="68" spans="1:51" x14ac:dyDescent="0.25">
      <c r="A68" s="112"/>
      <c r="B68" s="92"/>
      <c r="C68" s="122"/>
      <c r="D68" s="116"/>
      <c r="E68" s="92"/>
      <c r="F68" s="116"/>
      <c r="G68" s="116"/>
      <c r="H68" s="116"/>
      <c r="I68" s="113"/>
      <c r="J68" s="113"/>
      <c r="K68" s="113"/>
      <c r="L68" s="113"/>
      <c r="M68" s="113"/>
      <c r="N68" s="113"/>
      <c r="O68" s="114"/>
      <c r="P68" s="109"/>
      <c r="R68" s="111"/>
      <c r="AS68" s="107"/>
      <c r="AT68" s="107"/>
      <c r="AU68" s="107"/>
      <c r="AV68" s="107"/>
      <c r="AW68" s="107"/>
      <c r="AX68" s="107"/>
      <c r="AY68" s="107"/>
    </row>
    <row r="69" spans="1:51" x14ac:dyDescent="0.25">
      <c r="A69" s="112"/>
      <c r="B69" s="92"/>
      <c r="C69" s="90"/>
      <c r="D69" s="116"/>
      <c r="E69" s="92"/>
      <c r="F69" s="116"/>
      <c r="G69" s="92"/>
      <c r="H69" s="92"/>
      <c r="I69" s="113"/>
      <c r="J69" s="113"/>
      <c r="K69" s="113"/>
      <c r="L69" s="113"/>
      <c r="M69" s="113"/>
      <c r="N69" s="113"/>
      <c r="O69" s="114"/>
      <c r="P69" s="109"/>
      <c r="R69" s="109"/>
      <c r="AS69" s="107"/>
      <c r="AT69" s="107"/>
      <c r="AU69" s="107"/>
      <c r="AV69" s="107"/>
      <c r="AW69" s="107"/>
      <c r="AX69" s="107"/>
      <c r="AY69" s="107"/>
    </row>
    <row r="70" spans="1:51" x14ac:dyDescent="0.25">
      <c r="A70" s="112"/>
      <c r="B70" s="81"/>
      <c r="F70" s="92"/>
      <c r="G70" s="92"/>
      <c r="H70" s="9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109"/>
      <c r="AS73" s="107"/>
      <c r="AT73" s="107"/>
      <c r="AU73" s="107"/>
      <c r="AV73" s="107"/>
      <c r="AW73" s="107"/>
      <c r="AX73" s="107"/>
      <c r="AY73" s="107"/>
    </row>
    <row r="74" spans="1:51" x14ac:dyDescent="0.25">
      <c r="A74" s="112"/>
      <c r="I74" s="113"/>
      <c r="J74" s="113"/>
      <c r="K74" s="113"/>
      <c r="L74" s="113"/>
      <c r="M74" s="113"/>
      <c r="N74" s="113"/>
      <c r="O74" s="114"/>
      <c r="P74" s="109"/>
      <c r="R74" s="83"/>
      <c r="AS74" s="107"/>
      <c r="AT74" s="107"/>
      <c r="AU74" s="107"/>
      <c r="AV74" s="107"/>
      <c r="AW74" s="107"/>
      <c r="AX74" s="107"/>
      <c r="AY74" s="107"/>
    </row>
    <row r="75" spans="1:51" x14ac:dyDescent="0.25">
      <c r="A75" s="112"/>
      <c r="I75" s="113"/>
      <c r="J75" s="113"/>
      <c r="K75" s="113"/>
      <c r="L75" s="113"/>
      <c r="M75" s="113"/>
      <c r="N75" s="113"/>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R79" s="109"/>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AS85" s="107"/>
      <c r="AT85" s="107"/>
      <c r="AU85" s="107"/>
      <c r="AV85" s="107"/>
      <c r="AW85" s="107"/>
      <c r="AX85" s="107"/>
      <c r="AY85" s="107"/>
    </row>
    <row r="86" spans="15:51" x14ac:dyDescent="0.25">
      <c r="O86" s="114"/>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AS95" s="107"/>
      <c r="AT95" s="107"/>
      <c r="AU95" s="107"/>
      <c r="AV95" s="107"/>
      <c r="AW95" s="107"/>
      <c r="AX95" s="107"/>
      <c r="AY95" s="107"/>
    </row>
    <row r="96" spans="15:51" x14ac:dyDescent="0.25">
      <c r="O96" s="13"/>
      <c r="P96" s="109"/>
      <c r="Q96" s="109"/>
      <c r="R96" s="109"/>
      <c r="S96" s="109"/>
      <c r="AS96" s="107"/>
      <c r="AT96" s="107"/>
      <c r="AU96" s="107"/>
      <c r="AV96" s="107"/>
      <c r="AW96" s="107"/>
      <c r="AX96" s="107"/>
      <c r="AY96" s="107"/>
    </row>
    <row r="97" spans="15:51" x14ac:dyDescent="0.25">
      <c r="O97" s="13"/>
      <c r="P97" s="109"/>
      <c r="Q97" s="109"/>
      <c r="R97" s="109"/>
      <c r="S97" s="109"/>
      <c r="T97" s="109"/>
      <c r="AS97" s="107"/>
      <c r="AT97" s="107"/>
      <c r="AU97" s="107"/>
      <c r="AV97" s="107"/>
      <c r="AW97" s="107"/>
      <c r="AX97" s="107"/>
      <c r="AY97" s="107"/>
    </row>
    <row r="98" spans="15:51" x14ac:dyDescent="0.25">
      <c r="O98" s="13"/>
      <c r="P98" s="109"/>
      <c r="Q98" s="109"/>
      <c r="R98" s="109"/>
      <c r="S98" s="109"/>
      <c r="T98" s="109"/>
      <c r="AS98" s="107"/>
      <c r="AT98" s="107"/>
      <c r="AU98" s="107"/>
      <c r="AV98" s="107"/>
      <c r="AW98" s="107"/>
      <c r="AX98" s="107"/>
      <c r="AY98" s="107"/>
    </row>
    <row r="99" spans="15:51" x14ac:dyDescent="0.25">
      <c r="O99" s="13"/>
      <c r="P99" s="109"/>
      <c r="T99" s="109"/>
      <c r="AS99" s="107"/>
      <c r="AT99" s="107"/>
      <c r="AU99" s="107"/>
      <c r="AV99" s="107"/>
      <c r="AW99" s="107"/>
      <c r="AX99" s="107"/>
      <c r="AY99" s="107"/>
    </row>
    <row r="100" spans="15:51" x14ac:dyDescent="0.25">
      <c r="O100" s="109"/>
      <c r="Q100" s="109"/>
      <c r="R100" s="109"/>
      <c r="S100" s="109"/>
      <c r="AS100" s="107"/>
      <c r="AT100" s="107"/>
      <c r="AU100" s="107"/>
      <c r="AV100" s="107"/>
      <c r="AW100" s="107"/>
      <c r="AX100" s="107"/>
      <c r="AY100" s="107"/>
    </row>
    <row r="101" spans="15:51" x14ac:dyDescent="0.25">
      <c r="O101" s="13"/>
      <c r="P101" s="109"/>
      <c r="Q101" s="109"/>
      <c r="R101" s="109"/>
      <c r="S101" s="109"/>
      <c r="T101" s="109"/>
      <c r="AS101" s="107"/>
      <c r="AT101" s="107"/>
      <c r="AU101" s="107"/>
      <c r="AV101" s="107"/>
      <c r="AW101" s="107"/>
      <c r="AX101" s="107"/>
      <c r="AY101" s="107"/>
    </row>
    <row r="102" spans="15:51" x14ac:dyDescent="0.25">
      <c r="O102" s="13"/>
      <c r="P102" s="109"/>
      <c r="Q102" s="109"/>
      <c r="R102" s="109"/>
      <c r="S102" s="109"/>
      <c r="T102" s="109"/>
      <c r="U102" s="109"/>
      <c r="AS102" s="107"/>
      <c r="AT102" s="107"/>
      <c r="AU102" s="107"/>
      <c r="AV102" s="107"/>
      <c r="AW102" s="107"/>
      <c r="AX102" s="107"/>
      <c r="AY102" s="107"/>
    </row>
    <row r="103" spans="15:51" x14ac:dyDescent="0.25">
      <c r="O103" s="13"/>
      <c r="P103" s="109"/>
      <c r="T103" s="109"/>
      <c r="U103" s="109"/>
      <c r="AS103" s="107"/>
      <c r="AT103" s="107"/>
      <c r="AU103" s="107"/>
      <c r="AV103" s="107"/>
      <c r="AW103" s="107"/>
      <c r="AX103" s="107"/>
      <c r="AY103" s="107"/>
    </row>
    <row r="115" spans="45:51" x14ac:dyDescent="0.25">
      <c r="AS115" s="107"/>
      <c r="AT115" s="107"/>
      <c r="AU115" s="107"/>
      <c r="AV115" s="107"/>
      <c r="AW115" s="107"/>
      <c r="AX115" s="107"/>
      <c r="AY115" s="107"/>
    </row>
  </sheetData>
  <protectedRanges>
    <protectedRange sqref="N59:R59 B70 S61:T67 B62:B67 N62:R67 T44:T45 S57:T58 T56" name="Range2_12_5_1_1"/>
    <protectedRange sqref="N10 L10 L6 D6 D8 AD8 AF8 O8:U8 AJ8:AR8 AF10 AR11:AR34 L24:N31 N12:N23 N32:N34 E11:E34 G11:G34 N11:AG11 O12:V34 X33:AF34 W12:Y16 AG12:AG34 X17:Y32 Z12:AF32 W17:W18" name="Range1_16_3_1_1"/>
    <protectedRange sqref="I64 J62:M67 J59:M59 I67"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8:H68 F69 E67" name="Range2_2_2_9_2_1_1"/>
    <protectedRange sqref="D65 D68:D69" name="Range2_1_1_1_1_1_9_2_1_1"/>
    <protectedRange sqref="C66 C68" name="Range2_4_1_1_1"/>
    <protectedRange sqref="AS16:AS34" name="Range1_1_1_1"/>
    <protectedRange sqref="P3:U5" name="Range1_16_1_1_1_1"/>
    <protectedRange sqref="C69 C67 C64" name="Range2_1_3_1_1"/>
    <protectedRange sqref="H11:H34" name="Range1_1_1_1_1_1_1"/>
    <protectedRange sqref="B68:B69 J60:R61 D66:D67 I65:I66 Z58:Z59 S59:Y60 AA59:AU60 E68:E69 G69:H70 F70" name="Range2_2_1_10_1_1_1_2"/>
    <protectedRange sqref="C65" name="Range2_2_1_10_2_1_1_1"/>
    <protectedRange sqref="G65:H65 D62 F66 E64 N58:R58" name="Range2_12_1_6_1_1"/>
    <protectedRange sqref="D57:D58 I61:I63 I58:M58 G66:H67 G59:H61 E65:E66 F67:F68 F60:F62 E58:E60" name="Range2_2_12_1_7_1_1"/>
    <protectedRange sqref="D63:D64" name="Range2_1_1_1_1_11_1_2_1_1"/>
    <protectedRange sqref="E61 G62:H62 F63" name="Range2_2_2_9_1_1_1_1"/>
    <protectedRange sqref="D59" name="Range2_1_1_1_1_1_9_1_1_1_1"/>
    <protectedRange sqref="C63 C58" name="Range2_1_1_2_1_1"/>
    <protectedRange sqref="C62" name="Range2_1_2_2_1_1"/>
    <protectedRange sqref="C61" name="Range2_3_2_1_1"/>
    <protectedRange sqref="F58:F59 E57 G58:H58" name="Range2_2_12_1_1_1_1_1"/>
    <protectedRange sqref="C57" name="Range2_1_4_2_1_1_1"/>
    <protectedRange sqref="C59:C60" name="Range2_5_1_1_1"/>
    <protectedRange sqref="E62:E63 F64:F65 G63:H64 I59:I60" name="Range2_2_1_1_1_1"/>
    <protectedRange sqref="D60:D61" name="Range2_1_1_1_1_1_1_1_1"/>
    <protectedRange sqref="AS11:AS15" name="Range1_4_1_1_1_1"/>
    <protectedRange sqref="J11:J15 J26:J34" name="Range1_1_2_1_10_1_1_1_1"/>
    <protectedRange sqref="R74" name="Range2_2_1_10_1_1_1_1_1"/>
    <protectedRange sqref="T43" name="Range2_12_5_1_1_4"/>
    <protectedRange sqref="B42:B43" name="Range2_12_5_1_1_1"/>
    <protectedRange sqref="E42 F43:H43" name="Range2_2_12_1_7_1_1_1"/>
    <protectedRange sqref="D42" name="Range2_3_2_1_3_1_1_2_10_1_1_1_1_1"/>
    <protectedRange sqref="C42" name="Range2_1_1_1_1_11_1_2_1_1_1"/>
    <protectedRange sqref="S38:S39 S41:S42" name="Range2_12_3_1_1_1_1"/>
    <protectedRange sqref="D38:H38 N38:R39 N41:R42" name="Range2_12_1_3_1_1_1_1"/>
    <protectedRange sqref="I38:M38 E39:M39 F42:M42 H41:M41" name="Range2_2_12_1_6_1_1_1_1"/>
    <protectedRange sqref="D39" name="Range2_1_1_1_1_11_1_1_1_1_1_1"/>
    <protectedRange sqref="C39"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56" name="Range2_12_2_1_1_1_2_1_1"/>
    <protectedRange sqref="T54:T55 T50" name="Range2_12_5_1_1_3"/>
    <protectedRange sqref="T48:T49" name="Range2_12_5_1_1_2_2"/>
    <protectedRange sqref="S54:S55 S48:S50" name="Range2_12_4_1_1_1_4_2_2_2"/>
    <protectedRange sqref="T47" name="Range2_12_5_1_1_2_1_1"/>
    <protectedRange sqref="T46" name="Range2_12_5_1_1_6_1_1_1_1_1_1_1"/>
    <protectedRange sqref="S46" name="Range2_12_5_1_1_5_3_1_1_1_1_1_1_1"/>
    <protectedRange sqref="S47" name="Range2_12_4_1_1_1_4_2_2_1_1"/>
    <protectedRange sqref="B59:B61" name="Range2_12_5_1_1_2"/>
    <protectedRange sqref="B58" name="Range2_12_5_1_1_2_1_4_1_1_1_2_1_1_1_1_1_1_1"/>
    <protectedRange sqref="B57" name="Range2_12_5_1_1_2_1"/>
    <protectedRange sqref="AG10 Q10 AP10:AP36" name="Range1_16_3_1_1_1_1_1"/>
    <protectedRange sqref="N57:R57" name="Range2_12_1_6_1_1_1_1"/>
    <protectedRange sqref="J57:M57" name="Range2_2_12_1_7_1_1_2_1"/>
    <protectedRange sqref="B56" name="Range2_12_5_1_1_2_1_2_1"/>
    <protectedRange sqref="I57" name="Range2_2_12_1_7_1_1_2_2_1_1_1"/>
    <protectedRange sqref="G57:H57" name="Range2_2_12_1_3_3_1_1_1_2_1_1_1_1_1_1_1_1_1_1_1_1_1_1_1_1_1"/>
    <protectedRange sqref="F57" name="Range2_2_12_1_3_1_2_1_1_1_3_1_1_1_1_1_3_1_1_1_1_1_1_1_1_1_1"/>
    <protectedRange sqref="D56:E56" name="Range2_2_12_1_3_1_2_1_1_1_3_1_1_1_1_1_1_1_2_1_1_1_1_1_1_1_1"/>
    <protectedRange sqref="Q56:R56" name="Range2_12_1_6_1_1_1_2_3_1_1_3_1_1_1_1_1_1_1_1_1_1"/>
    <protectedRange sqref="N56:P56" name="Range2_12_1_2_3_1_1_1_2_3_1_1_3_1_1_1_1_1_1_1_1_1_1"/>
    <protectedRange sqref="J56:M56" name="Range2_2_12_1_4_3_1_1_1_3_3_1_1_3_1_1_1_1_1_1_1_1_1_1"/>
    <protectedRange sqref="I56" name="Range2_2_12_1_7_1_1_2_2_1_1_1_1_1"/>
    <protectedRange sqref="G56:H56" name="Range2_2_12_1_3_3_1_1_1_2_1_1_1_1_1_1_1_1_1_1_1_1_1_1_1_1_1_1_1"/>
    <protectedRange sqref="F56" name="Range2_2_12_1_3_1_2_1_1_1_3_1_1_1_1_1_3_1_1_1_1_1_1_1_1_2_1_1_1"/>
    <protectedRange sqref="D55:E55" name="Range2_2_12_1_3_1_2_1_1_1_3_1_1_1_1_1_1_1_2_1_1_1_1_1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52:Q53 R51" name="Range2_12_5_1_1_3_1_1_1_1_1"/>
    <protectedRange sqref="P52:P53 Q51" name="Range2_12_4_1_1_1_4_2_2_2_1_1_1_1_1"/>
    <protectedRange sqref="N52:O53 O51:P51 Q54:R55 Q48:R50" name="Range2_12_1_6_1_1_1_2_3_2_1_1_3_1_1_1_1_1"/>
    <protectedRange sqref="K52:M53 L51:N51 N54:P55 N48:P50" name="Range2_12_1_2_3_1_1_1_2_3_2_1_1_3_1_1_1_1_1"/>
    <protectedRange sqref="H52:J52 I51:K51 K54:M55 K48:M50 I53:J53" name="Range2_2_12_1_4_3_1_1_1_3_3_2_1_1_3_1_1_1_1_1"/>
    <protectedRange sqref="G52 H51 J54:J55 J48:J50" name="Range2_2_12_1_4_3_1_1_1_3_2_1_2_2_1_1_1_1_1"/>
    <protectedRange sqref="E50 G50:H50 D51:F51" name="Range2_2_12_1_3_1_2_1_1_1_2_1_1_1_1_1_1_2_1_1_1_1_1_1_1"/>
    <protectedRange sqref="C50 D49:E49" name="Range2_2_12_1_3_1_2_1_1_1_2_1_1_1_1_3_1_1_1_1_1_1_1_1_1"/>
    <protectedRange sqref="C51 D50 F50" name="Range2_2_12_1_3_1_2_1_1_1_3_1_1_1_1_1_3_1_1_1_1_1_1_1_2_1"/>
    <protectedRange sqref="F52 G51 I50" name="Range2_2_12_1_4_3_1_1_1_2_1_2_1_1_3_1_1_1_1_1_1_1_1_1_1_1"/>
    <protectedRange sqref="E47:E48 F48:H49"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I49" name="Range2_2_12_1_4_2_1_1_1_4_1_2_1_1_1_2_2_1_1_1_1_1_1"/>
    <protectedRange sqref="I54" name="Range2_2_12_1_7_1_1_2_2_2_1_1_1_1"/>
    <protectedRange sqref="I55" name="Range2_2_12_1_4_3_1_1_1_3_3_1_1_3_1_1_1_1_1_1_2_1_1_1_1_1_1"/>
    <protectedRange sqref="G53:H53" name="Range2_2_12_1_3_1_2_1_1_1_2_1_1_1_1_1_1_2_1_1_1_1_1_1_1_1_1_1_1"/>
    <protectedRange sqref="D52:E52" name="Range2_2_12_1_3_1_2_1_1_1_2_1_1_1_1_3_1_1_1_1_1_2_1_2_1_1_1_1_1"/>
    <protectedRange sqref="F53" name="Range2_2_12_1_3_1_2_1_1_1_3_1_1_1_1_1_3_1_1_1_1_1_1_1_2_1_1_1_1_1"/>
    <protectedRange sqref="E53 F54:H54" name="Range2_2_12_1_3_1_2_1_1_1_1_2_1_1_1_1_1_1_2_1_1_1_1_1_1_1"/>
    <protectedRange sqref="D53" name="Range2_2_12_1_3_1_2_1_1_1_2_1_2_3_1_1_1_1_1_1_1_1_1_1_1_1"/>
    <protectedRange sqref="G55:H55" name="Range2_2_12_1_3_1_2_1_1_1_2_1_1_1_1_1_1_2_1_1_1_1_1_2_1_1_1_1_1_1"/>
    <protectedRange sqref="D54:E54" name="Range2_2_12_1_3_1_2_1_1_1_2_1_1_1_1_3_1_1_1_1_1_2_1_1_1_1_1_1_1_1"/>
    <protectedRange sqref="F55" name="Range2_2_12_1_3_1_2_1_1_1_3_1_1_1_1_1_3_1_1_1_1_1_1_1_1_1_1_1_1_1_1"/>
    <protectedRange sqref="F11:F22" name="Range1_16_3_1_1_2_1_1_1_2_1_1"/>
    <protectedRange sqref="W34" name="Range1_16_3_1_1_1_1_2_1_1_1_1_1"/>
    <protectedRange sqref="B41" name="Range2_12_5_1_1_1_2_2_1_1_1_1_1_1_1_1_1_1_1_1_1_1_1_1_1_1_1_1_1_1_1_1_1_1_1_1_1_1_1_1_1_1_1_1_1_1_1"/>
    <protectedRange sqref="W19:W33" name="Range1_16_3_1_1_1_1_2_1_1_1_1_1_1"/>
    <protectedRange sqref="H40 L40 P40 T40 X40 AB40 AF40 AJ40 AN40 AR40 AV40 AZ40 BD40 BH40 BL40 BP40 BT40 BX40 CB40 CF40 CJ40 CN40 CR40 CV40 CZ40 DD40 DH40 DL40 DP40 DT40 DX40 EB40 EF40 EJ40 EN40 ER40 EV40 EZ40 FD40 FH40 FL40 FP40 FT40 FX40 GB40 GF40 GJ40 GN40 GR40 GV40 GZ40 HD40 HH40 HL40 HP40 HT40 HX40 IB40 IF40 IJ40 IN40 IR40 IV40 IZ40 JD40 JH40 JL40 JP40 JT40 JX40 KB40 KF40 KJ40 KN40 KR40 KV40 KZ40 LD40 LH40 LL40 LP40 LT40 LX40 MB40 MF40 MJ40 MN40 MR40 MV40 MZ40 ND40 NH40 NL40 NP40 NT40 NX40 OB40 OF40 OJ40 ON40 OR40 OV40 OZ40 PD40 PH40 PL40 PP40 PT40 PX40 QB40 QF40 QJ40 QN40 QR40 QV40 QZ40 RD40 RH40 RL40 RP40 RT40 RX40 SB40 SF40 SJ40 SN40 SR40 SV40 SZ40 TD40 TH40 TL40 TP40 TT40 TX40 UB40 UF40 UJ40 UN40 UR40 UV40 UZ40 VD40 VH40 VL40 VP40 VT40 VX40 WB40 WF40 WJ40 WN40 WR40 WV40 WZ40 XD40 XH40 XL40 XP40 XT40 XX40 YB40 YF40 YJ40 YN40 YR40 YV40 YZ40 ZD40 ZH40 ZL40 ZP40 ZT40 ZX40 AAB40 AAF40 AAJ40 AAN40 AAR40 AAV40 AAZ40 ABD40 ABH40 ABL40 ABP40 ABT40 ABX40 ACB40 ACF40 ACJ40 ACN40 ACR40 ACV40 ACZ40 ADD40 ADH40 ADL40 ADP40 ADT40 ADX40 AEB40 AEF40 AEJ40 AEN40 AER40 AEV40 AEZ40 AFD40 AFH40 AFL40 AFP40 AFT40 AFX40 AGB40 AGF40 AGJ40 AGN40 AGR40 AGV40 AGZ40 AHD40 AHH40 AHL40 AHP40 AHT40 AHX40 AIB40 AIF40 AIJ40 AIN40 AIR40 AIV40 AIZ40 AJD40 AJH40 AJL40 AJP40 AJT40 AJX40 AKB40 AKF40 AKJ40 AKN40 AKR40 AKV40 AKZ40 ALD40 ALH40 ALL40 ALP40 ALT40 ALX40 AMB40 AMF40 AMJ40 AMN40 AMR40 AMV40 AMZ40 AND40 ANH40 ANL40 ANP40 ANT40 ANX40 AOB40 AOF40 AOJ40 AON40 AOR40 AOV40 AOZ40 APD40 APH40 APL40 APP40 APT40 APX40 AQB40 AQF40 AQJ40 AQN40 AQR40 AQV40 AQZ40 ARD40 ARH40 ARL40 ARP40 ART40 ARX40 ASB40 ASF40 ASJ40 ASN40 ASR40 ASV40 ASZ40 ATD40 ATH40 ATL40 ATP40 ATT40 ATX40 AUB40 AUF40 AUJ40 AUN40 AUR40 AUV40 AUZ40 AVD40 AVH40 AVL40 AVP40 AVT40 AVX40 AWB40 AWF40 AWJ40 AWN40 AWR40 AWV40 AWZ40 AXD40 AXH40 AXL40 AXP40 AXT40 AXX40 AYB40 AYF40 AYJ40 AYN40 AYR40 AYV40 AYZ40 AZD40 AZH40 AZL40 AZP40 AZT40 AZX40 BAB40 BAF40 BAJ40 BAN40 BAR40 BAV40 BAZ40 BBD40 BBH40 BBL40 BBP40 BBT40 BBX40 BCB40 BCF40 BCJ40 BCN40 BCR40 BCV40 BCZ40 BDD40 BDH40 BDL40 BDP40 BDT40 BDX40 BEB40 BEF40 BEJ40 BEN40 BER40 BEV40 BEZ40 BFD40 BFH40 BFL40 BFP40 BFT40 BFX40 BGB40 BGF40 BGJ40 BGN40 BGR40 BGV40 BGZ40 BHD40 BHH40 BHL40 BHP40 BHT40 BHX40 BIB40 BIF40 BIJ40 BIN40 BIR40 BIV40 BIZ40 BJD40 BJH40 BJL40 BJP40 BJT40 BJX40 BKB40 BKF40 BKJ40 BKN40 BKR40 BKV40 BKZ40 BLD40 BLH40 BLL40 BLP40 BLT40 BLX40 BMB40 BMF40 BMJ40 BMN40 BMR40 BMV40 BMZ40 BND40 BNH40 BNL40 BNP40 BNT40 BNX40 BOB40 BOF40 BOJ40 BON40 BOR40 BOV40 BOZ40 BPD40 BPH40 BPL40 BPP40 BPT40 BPX40 BQB40 BQF40 BQJ40 BQN40 BQR40 BQV40 BQZ40 BRD40 BRH40 BRL40 BRP40 BRT40 BRX40 BSB40 BSF40 BSJ40 BSN40 BSR40 BSV40 BSZ40 BTD40 BTH40 BTL40 BTP40 BTT40 BTX40 BUB40 BUF40 BUJ40 BUN40 BUR40 BUV40 BUZ40 BVD40 BVH40 BVL40 BVP40 BVT40 BVX40 BWB40 BWF40 BWJ40 BWN40 BWR40 BWV40 BWZ40 BXD40 BXH40 BXL40 BXP40 BXT40 BXX40 BYB40 BYF40 BYJ40 BYN40 BYR40 BYV40 BYZ40 BZD40 BZH40 BZL40 BZP40 BZT40 BZX40 CAB40 CAF40 CAJ40 CAN40 CAR40 CAV40 CAZ40 CBD40 CBH40 CBL40 CBP40 CBT40 CBX40 CCB40 CCF40 CCJ40 CCN40 CCR40 CCV40 CCZ40 CDD40 CDH40 CDL40 CDP40 CDT40 CDX40 CEB40 CEF40 CEJ40 CEN40 CER40 CEV40 CEZ40 CFD40 CFH40 CFL40 CFP40 CFT40 CFX40 CGB40 CGF40 CGJ40 CGN40 CGR40 CGV40 CGZ40 CHD40 CHH40 CHL40 CHP40 CHT40 CHX40 CIB40 CIF40 CIJ40 CIN40 CIR40 CIV40 CIZ40 CJD40 CJH40 CJL40 CJP40 CJT40 CJX40 CKB40 CKF40 CKJ40 CKN40 CKR40 CKV40 CKZ40 CLD40 CLH40 CLL40 CLP40 CLT40 CLX40 CMB40 CMF40 CMJ40 CMN40 CMR40 CMV40 CMZ40 CND40 CNH40 CNL40 CNP40 CNT40 CNX40 COB40 COF40 COJ40 CON40 COR40 COV40 COZ40 CPD40 CPH40 CPL40 CPP40 CPT40 CPX40 CQB40 CQF40 CQJ40 CQN40 CQR40 CQV40 CQZ40 CRD40 CRH40 CRL40 CRP40 CRT40 CRX40 CSB40 CSF40 CSJ40 CSN40 CSR40 CSV40 CSZ40 CTD40 CTH40 CTL40 CTP40 CTT40 CTX40 CUB40 CUF40 CUJ40 CUN40 CUR40 CUV40 CUZ40 CVD40 CVH40 CVL40 CVP40 CVT40 CVX40 CWB40 CWF40 CWJ40 CWN40 CWR40 CWV40 CWZ40 CXD40 CXH40 CXL40 CXP40 CXT40 CXX40 CYB40 CYF40 CYJ40 CYN40 CYR40 CYV40 CYZ40 CZD40 CZH40 CZL40 CZP40 CZT40 CZX40 DAB40 DAF40 DAJ40 DAN40 DAR40 DAV40 DAZ40 DBD40 DBH40 DBL40 DBP40 DBT40 DBX40 DCB40 DCF40 DCJ40 DCN40 DCR40 DCV40 DCZ40 DDD40 DDH40 DDL40 DDP40 DDT40 DDX40 DEB40 DEF40 DEJ40 DEN40 DER40 DEV40 DEZ40 DFD40 DFH40 DFL40 DFP40 DFT40 DFX40 DGB40 DGF40 DGJ40 DGN40 DGR40 DGV40 DGZ40 DHD40 DHH40 DHL40 DHP40 DHT40 DHX40 DIB40 DIF40 DIJ40 DIN40 DIR40 DIV40 DIZ40 DJD40 DJH40 DJL40 DJP40 DJT40 DJX40 DKB40 DKF40 DKJ40 DKN40 DKR40 DKV40 DKZ40 DLD40 DLH40 DLL40 DLP40 DLT40 DLX40 DMB40 DMF40 DMJ40 DMN40 DMR40 DMV40 DMZ40 DND40 DNH40 DNL40 DNP40 DNT40 DNX40 DOB40 DOF40 DOJ40 DON40 DOR40 DOV40 DOZ40 DPD40 DPH40 DPL40 DPP40 DPT40 DPX40 DQB40 DQF40 DQJ40 DQN40 DQR40 DQV40 DQZ40 DRD40 DRH40 DRL40 DRP40 DRT40 DRX40 DSB40 DSF40 DSJ40 DSN40 DSR40 DSV40 DSZ40 DTD40 DTH40 DTL40 DTP40 DTT40 DTX40 DUB40 DUF40 DUJ40 DUN40 DUR40 DUV40 DUZ40 DVD40 DVH40 DVL40 DVP40 DVT40 DVX40 DWB40 DWF40 DWJ40 DWN40 DWR40 DWV40 DWZ40 DXD40 DXH40 DXL40 DXP40 DXT40 DXX40 DYB40 DYF40 DYJ40 DYN40 DYR40 DYV40 DYZ40 DZD40 DZH40 DZL40 DZP40 DZT40 DZX40 EAB40 EAF40 EAJ40 EAN40 EAR40 EAV40 EAZ40 EBD40 EBH40 EBL40 EBP40 EBT40 EBX40 ECB40 ECF40 ECJ40 ECN40 ECR40 ECV40 ECZ40 EDD40 EDH40 EDL40 EDP40 EDT40 EDX40 EEB40 EEF40 EEJ40 EEN40 EER40 EEV40 EEZ40 EFD40 EFH40 EFL40 EFP40 EFT40 EFX40 EGB40 EGF40 EGJ40 EGN40 EGR40 EGV40 EGZ40 EHD40 EHH40 EHL40 EHP40 EHT40 EHX40 EIB40 EIF40 EIJ40 EIN40 EIR40 EIV40 EIZ40 EJD40 EJH40 EJL40 EJP40 EJT40 EJX40 EKB40 EKF40 EKJ40 EKN40 EKR40 EKV40 EKZ40 ELD40 ELH40 ELL40 ELP40 ELT40 ELX40 EMB40 EMF40 EMJ40 EMN40 EMR40 EMV40 EMZ40 END40 ENH40 ENL40 ENP40 ENT40 ENX40 EOB40 EOF40 EOJ40 EON40 EOR40 EOV40 EOZ40 EPD40 EPH40 EPL40 EPP40 EPT40 EPX40 EQB40 EQF40 EQJ40 EQN40 EQR40 EQV40 EQZ40 ERD40 ERH40 ERL40 ERP40 ERT40 ERX40 ESB40 ESF40 ESJ40 ESN40 ESR40 ESV40 ESZ40 ETD40 ETH40 ETL40 ETP40 ETT40 ETX40 EUB40 EUF40 EUJ40 EUN40 EUR40 EUV40 EUZ40 EVD40 EVH40 EVL40 EVP40 EVT40 EVX40 EWB40 EWF40 EWJ40 EWN40 EWR40 EWV40 EWZ40 EXD40 EXH40 EXL40 EXP40 EXT40 EXX40 EYB40 EYF40 EYJ40 EYN40 EYR40 EYV40 EYZ40 EZD40 EZH40 EZL40 EZP40 EZT40 EZX40 FAB40 FAF40 FAJ40 FAN40 FAR40 FAV40 FAZ40 FBD40 FBH40 FBL40 FBP40 FBT40 FBX40 FCB40 FCF40 FCJ40 FCN40 FCR40 FCV40 FCZ40 FDD40 FDH40 FDL40 FDP40 FDT40 FDX40 FEB40 FEF40 FEJ40 FEN40 FER40 FEV40 FEZ40 FFD40 FFH40 FFL40 FFP40 FFT40 FFX40 FGB40 FGF40 FGJ40 FGN40 FGR40 FGV40 FGZ40 FHD40 FHH40 FHL40 FHP40 FHT40 FHX40 FIB40 FIF40 FIJ40 FIN40 FIR40 FIV40 FIZ40 FJD40 FJH40 FJL40 FJP40 FJT40 FJX40 FKB40 FKF40 FKJ40 FKN40 FKR40 FKV40 FKZ40 FLD40 FLH40 FLL40 FLP40 FLT40 FLX40 FMB40 FMF40 FMJ40 FMN40 FMR40 FMV40 FMZ40 FND40 FNH40 FNL40 FNP40 FNT40 FNX40 FOB40 FOF40 FOJ40 FON40 FOR40 FOV40 FOZ40 FPD40 FPH40 FPL40 FPP40 FPT40 FPX40 FQB40 FQF40 FQJ40 FQN40 FQR40 FQV40 FQZ40 FRD40 FRH40 FRL40 FRP40 FRT40 FRX40 FSB40 FSF40 FSJ40 FSN40 FSR40 FSV40 FSZ40 FTD40 FTH40 FTL40 FTP40 FTT40 FTX40 FUB40 FUF40 FUJ40 FUN40 FUR40 FUV40 FUZ40 FVD40 FVH40 FVL40 FVP40 FVT40 FVX40 FWB40 FWF40 FWJ40 FWN40 FWR40 FWV40 FWZ40 FXD40 FXH40 FXL40 FXP40 FXT40 FXX40 FYB40 FYF40 FYJ40 FYN40 FYR40 FYV40 FYZ40 FZD40 FZH40 FZL40 FZP40 FZT40 FZX40 GAB40 GAF40 GAJ40 GAN40 GAR40 GAV40 GAZ40 GBD40 GBH40 GBL40 GBP40 GBT40 GBX40 GCB40 GCF40 GCJ40 GCN40 GCR40 GCV40 GCZ40 GDD40 GDH40 GDL40 GDP40 GDT40 GDX40 GEB40 GEF40 GEJ40 GEN40 GER40 GEV40 GEZ40 GFD40 GFH40 GFL40 GFP40 GFT40 GFX40 GGB40 GGF40 GGJ40 GGN40 GGR40 GGV40 GGZ40 GHD40 GHH40 GHL40 GHP40 GHT40 GHX40 GIB40 GIF40 GIJ40 GIN40 GIR40 GIV40 GIZ40 GJD40 GJH40 GJL40 GJP40 GJT40 GJX40 GKB40 GKF40 GKJ40 GKN40 GKR40 GKV40 GKZ40 GLD40 GLH40 GLL40 GLP40 GLT40 GLX40 GMB40 GMF40 GMJ40 GMN40 GMR40 GMV40 GMZ40 GND40 GNH40 GNL40 GNP40 GNT40 GNX40 GOB40 GOF40 GOJ40 GON40 GOR40 GOV40 GOZ40 GPD40 GPH40 GPL40 GPP40 GPT40 GPX40 GQB40 GQF40 GQJ40 GQN40 GQR40 GQV40 GQZ40 GRD40 GRH40 GRL40 GRP40 GRT40 GRX40 GSB40 GSF40 GSJ40 GSN40 GSR40 GSV40 GSZ40 GTD40 GTH40 GTL40 GTP40 GTT40 GTX40 GUB40 GUF40 GUJ40 GUN40 GUR40 GUV40 GUZ40 GVD40 GVH40 GVL40 GVP40 GVT40 GVX40 GWB40 GWF40 GWJ40 GWN40 GWR40 GWV40 GWZ40 GXD40 GXH40 GXL40 GXP40 GXT40 GXX40 GYB40 GYF40 GYJ40 GYN40 GYR40 GYV40 GYZ40 GZD40 GZH40 GZL40 GZP40 GZT40 GZX40 HAB40 HAF40 HAJ40 HAN40 HAR40 HAV40 HAZ40 HBD40 HBH40 HBL40 HBP40 HBT40 HBX40 HCB40 HCF40 HCJ40 HCN40 HCR40 HCV40 HCZ40 HDD40 HDH40 HDL40 HDP40 HDT40 HDX40 HEB40 HEF40 HEJ40 HEN40 HER40 HEV40 HEZ40 HFD40 HFH40 HFL40 HFP40 HFT40 HFX40 HGB40 HGF40 HGJ40 HGN40 HGR40 HGV40 HGZ40 HHD40 HHH40 HHL40 HHP40 HHT40 HHX40 HIB40 HIF40 HIJ40 HIN40 HIR40 HIV40 HIZ40 HJD40 HJH40 HJL40 HJP40 HJT40 HJX40 HKB40 HKF40 HKJ40 HKN40 HKR40 HKV40 HKZ40 HLD40 HLH40 HLL40 HLP40 HLT40 HLX40 HMB40 HMF40 HMJ40 HMN40 HMR40 HMV40 HMZ40 HND40 HNH40 HNL40 HNP40 HNT40 HNX40 HOB40 HOF40 HOJ40 HON40 HOR40 HOV40 HOZ40 HPD40 HPH40 HPL40 HPP40 HPT40 HPX40 HQB40 HQF40 HQJ40 HQN40 HQR40 HQV40 HQZ40 HRD40 HRH40 HRL40 HRP40 HRT40 HRX40 HSB40 HSF40 HSJ40 HSN40 HSR40 HSV40 HSZ40 HTD40 HTH40 HTL40 HTP40 HTT40 HTX40 HUB40 HUF40 HUJ40 HUN40 HUR40 HUV40 HUZ40 HVD40 HVH40 HVL40 HVP40 HVT40 HVX40 HWB40 HWF40 HWJ40 HWN40 HWR40 HWV40 HWZ40 HXD40 HXH40 HXL40 HXP40 HXT40 HXX40 HYB40 HYF40 HYJ40 HYN40 HYR40 HYV40 HYZ40 HZD40 HZH40 HZL40 HZP40 HZT40 HZX40 IAB40 IAF40 IAJ40 IAN40 IAR40 IAV40 IAZ40 IBD40 IBH40 IBL40 IBP40 IBT40 IBX40 ICB40 ICF40 ICJ40 ICN40 ICR40 ICV40 ICZ40 IDD40 IDH40 IDL40 IDP40 IDT40 IDX40 IEB40 IEF40 IEJ40 IEN40 IER40 IEV40 IEZ40 IFD40 IFH40 IFL40 IFP40 IFT40 IFX40 IGB40 IGF40 IGJ40 IGN40 IGR40 IGV40 IGZ40 IHD40 IHH40 IHL40 IHP40 IHT40 IHX40 IIB40 IIF40 IIJ40 IIN40 IIR40 IIV40 IIZ40 IJD40 IJH40 IJL40 IJP40 IJT40 IJX40 IKB40 IKF40 IKJ40 IKN40 IKR40 IKV40 IKZ40 ILD40 ILH40 ILL40 ILP40 ILT40 ILX40 IMB40 IMF40 IMJ40 IMN40 IMR40 IMV40 IMZ40 IND40 INH40 INL40 INP40 INT40 INX40 IOB40 IOF40 IOJ40 ION40 IOR40 IOV40 IOZ40 IPD40 IPH40 IPL40 IPP40 IPT40 IPX40 IQB40 IQF40 IQJ40 IQN40 IQR40 IQV40 IQZ40 IRD40 IRH40 IRL40 IRP40 IRT40 IRX40 ISB40 ISF40 ISJ40 ISN40 ISR40 ISV40 ISZ40 ITD40 ITH40 ITL40 ITP40 ITT40 ITX40 IUB40 IUF40 IUJ40 IUN40 IUR40 IUV40 IUZ40 IVD40 IVH40 IVL40 IVP40 IVT40 IVX40 IWB40 IWF40 IWJ40 IWN40 IWR40 IWV40 IWZ40 IXD40 IXH40 IXL40 IXP40 IXT40 IXX40 IYB40 IYF40 IYJ40 IYN40 IYR40 IYV40 IYZ40 IZD40 IZH40 IZL40 IZP40 IZT40 IZX40 JAB40 JAF40 JAJ40 JAN40 JAR40 JAV40 JAZ40 JBD40 JBH40 JBL40 JBP40 JBT40 JBX40 JCB40 JCF40 JCJ40 JCN40 JCR40 JCV40 JCZ40 JDD40 JDH40 JDL40 JDP40 JDT40 JDX40 JEB40 JEF40 JEJ40 JEN40 JER40 JEV40 JEZ40 JFD40 JFH40 JFL40 JFP40 JFT40 JFX40 JGB40 JGF40 JGJ40 JGN40 JGR40 JGV40 JGZ40 JHD40 JHH40 JHL40 JHP40 JHT40 JHX40 JIB40 JIF40 JIJ40 JIN40 JIR40 JIV40 JIZ40 JJD40 JJH40 JJL40 JJP40 JJT40 JJX40 JKB40 JKF40 JKJ40 JKN40 JKR40 JKV40 JKZ40 JLD40 JLH40 JLL40 JLP40 JLT40 JLX40 JMB40 JMF40 JMJ40 JMN40 JMR40 JMV40 JMZ40 JND40 JNH40 JNL40 JNP40 JNT40 JNX40 JOB40 JOF40 JOJ40 JON40 JOR40 JOV40 JOZ40 JPD40 JPH40 JPL40 JPP40 JPT40 JPX40 JQB40 JQF40 JQJ40 JQN40 JQR40 JQV40 JQZ40 JRD40 JRH40 JRL40 JRP40 JRT40 JRX40 JSB40 JSF40 JSJ40 JSN40 JSR40 JSV40 JSZ40 JTD40 JTH40 JTL40 JTP40 JTT40 JTX40 JUB40 JUF40 JUJ40 JUN40 JUR40 JUV40 JUZ40 JVD40 JVH40 JVL40 JVP40 JVT40 JVX40 JWB40 JWF40 JWJ40 JWN40 JWR40 JWV40 JWZ40 JXD40 JXH40 JXL40 JXP40 JXT40 JXX40 JYB40 JYF40 JYJ40 JYN40 JYR40 JYV40 JYZ40 JZD40 JZH40 JZL40 JZP40 JZT40 JZX40 KAB40 KAF40 KAJ40 KAN40 KAR40 KAV40 KAZ40 KBD40 KBH40 KBL40 KBP40 KBT40 KBX40 KCB40 KCF40 KCJ40 KCN40 KCR40 KCV40 KCZ40 KDD40 KDH40 KDL40 KDP40 KDT40 KDX40 KEB40 KEF40 KEJ40 KEN40 KER40 KEV40 KEZ40 KFD40 KFH40 KFL40 KFP40 KFT40 KFX40 KGB40 KGF40 KGJ40 KGN40 KGR40 KGV40 KGZ40 KHD40 KHH40 KHL40 KHP40 KHT40 KHX40 KIB40 KIF40 KIJ40 KIN40 KIR40 KIV40 KIZ40 KJD40 KJH40 KJL40 KJP40 KJT40 KJX40 KKB40 KKF40 KKJ40 KKN40 KKR40 KKV40 KKZ40 KLD40 KLH40 KLL40 KLP40 KLT40 KLX40 KMB40 KMF40 KMJ40 KMN40 KMR40 KMV40 KMZ40 KND40 KNH40 KNL40 KNP40 KNT40 KNX40 KOB40 KOF40 KOJ40 KON40 KOR40 KOV40 KOZ40 KPD40 KPH40 KPL40 KPP40 KPT40 KPX40 KQB40 KQF40 KQJ40 KQN40 KQR40 KQV40 KQZ40 KRD40 KRH40 KRL40 KRP40 KRT40 KRX40 KSB40 KSF40 KSJ40 KSN40 KSR40 KSV40 KSZ40 KTD40 KTH40 KTL40 KTP40 KTT40 KTX40 KUB40 KUF40 KUJ40 KUN40 KUR40 KUV40 KUZ40 KVD40 KVH40 KVL40 KVP40 KVT40 KVX40 KWB40 KWF40 KWJ40 KWN40 KWR40 KWV40 KWZ40 KXD40 KXH40 KXL40 KXP40 KXT40 KXX40 KYB40 KYF40 KYJ40 KYN40 KYR40 KYV40 KYZ40 KZD40 KZH40 KZL40 KZP40 KZT40 KZX40 LAB40 LAF40 LAJ40 LAN40 LAR40 LAV40 LAZ40 LBD40 LBH40 LBL40 LBP40 LBT40 LBX40 LCB40 LCF40 LCJ40 LCN40 LCR40 LCV40 LCZ40 LDD40 LDH40 LDL40 LDP40 LDT40 LDX40 LEB40 LEF40 LEJ40 LEN40 LER40 LEV40 LEZ40 LFD40 LFH40 LFL40 LFP40 LFT40 LFX40 LGB40 LGF40 LGJ40 LGN40 LGR40 LGV40 LGZ40 LHD40 LHH40 LHL40 LHP40 LHT40 LHX40 LIB40 LIF40 LIJ40 LIN40 LIR40 LIV40 LIZ40 LJD40 LJH40 LJL40 LJP40 LJT40 LJX40 LKB40 LKF40 LKJ40 LKN40 LKR40 LKV40 LKZ40 LLD40 LLH40 LLL40 LLP40 LLT40 LLX40 LMB40 LMF40 LMJ40 LMN40 LMR40 LMV40 LMZ40 LND40 LNH40 LNL40 LNP40 LNT40 LNX40 LOB40 LOF40 LOJ40 LON40 LOR40 LOV40 LOZ40 LPD40 LPH40 LPL40 LPP40 LPT40 LPX40 LQB40 LQF40 LQJ40 LQN40 LQR40 LQV40 LQZ40 LRD40 LRH40 LRL40 LRP40 LRT40 LRX40 LSB40 LSF40 LSJ40 LSN40 LSR40 LSV40 LSZ40 LTD40 LTH40 LTL40 LTP40 LTT40 LTX40 LUB40 LUF40 LUJ40 LUN40 LUR40 LUV40 LUZ40 LVD40 LVH40 LVL40 LVP40 LVT40 LVX40 LWB40 LWF40 LWJ40 LWN40 LWR40 LWV40 LWZ40 LXD40 LXH40 LXL40 LXP40 LXT40 LXX40 LYB40 LYF40 LYJ40 LYN40 LYR40 LYV40 LYZ40 LZD40 LZH40 LZL40 LZP40 LZT40 LZX40 MAB40 MAF40 MAJ40 MAN40 MAR40 MAV40 MAZ40 MBD40 MBH40 MBL40 MBP40 MBT40 MBX40 MCB40 MCF40 MCJ40 MCN40 MCR40 MCV40 MCZ40 MDD40 MDH40 MDL40 MDP40 MDT40 MDX40 MEB40 MEF40 MEJ40 MEN40 MER40 MEV40 MEZ40 MFD40 MFH40 MFL40 MFP40 MFT40 MFX40 MGB40 MGF40 MGJ40 MGN40 MGR40 MGV40 MGZ40 MHD40 MHH40 MHL40 MHP40 MHT40 MHX40 MIB40 MIF40 MIJ40 MIN40 MIR40 MIV40 MIZ40 MJD40 MJH40 MJL40 MJP40 MJT40 MJX40 MKB40 MKF40 MKJ40 MKN40 MKR40 MKV40 MKZ40 MLD40 MLH40 MLL40 MLP40 MLT40 MLX40 MMB40 MMF40 MMJ40 MMN40 MMR40 MMV40 MMZ40 MND40 MNH40 MNL40 MNP40 MNT40 MNX40 MOB40 MOF40 MOJ40 MON40 MOR40 MOV40 MOZ40 MPD40 MPH40 MPL40 MPP40 MPT40 MPX40 MQB40 MQF40 MQJ40 MQN40 MQR40 MQV40 MQZ40 MRD40 MRH40 MRL40 MRP40 MRT40 MRX40 MSB40 MSF40 MSJ40 MSN40 MSR40 MSV40 MSZ40 MTD40 MTH40 MTL40 MTP40 MTT40 MTX40 MUB40 MUF40 MUJ40 MUN40 MUR40 MUV40 MUZ40 MVD40 MVH40 MVL40 MVP40 MVT40 MVX40 MWB40 MWF40 MWJ40 MWN40 MWR40 MWV40 MWZ40 MXD40 MXH40 MXL40 MXP40 MXT40 MXX40 MYB40 MYF40 MYJ40 MYN40 MYR40 MYV40 MYZ40 MZD40 MZH40 MZL40 MZP40 MZT40 MZX40 NAB40 NAF40 NAJ40 NAN40 NAR40 NAV40 NAZ40 NBD40 NBH40 NBL40 NBP40 NBT40 NBX40 NCB40 NCF40 NCJ40 NCN40 NCR40 NCV40 NCZ40 NDD40 NDH40 NDL40 NDP40 NDT40 NDX40 NEB40 NEF40 NEJ40 NEN40 NER40 NEV40 NEZ40 NFD40 NFH40 NFL40 NFP40 NFT40 NFX40 NGB40 NGF40 NGJ40 NGN40 NGR40 NGV40 NGZ40 NHD40 NHH40 NHL40 NHP40 NHT40 NHX40 NIB40 NIF40 NIJ40 NIN40 NIR40 NIV40 NIZ40 NJD40 NJH40 NJL40 NJP40 NJT40 NJX40 NKB40 NKF40 NKJ40 NKN40 NKR40 NKV40 NKZ40 NLD40 NLH40 NLL40 NLP40 NLT40 NLX40 NMB40 NMF40 NMJ40 NMN40 NMR40 NMV40 NMZ40 NND40 NNH40 NNL40 NNP40 NNT40 NNX40 NOB40 NOF40 NOJ40 NON40 NOR40 NOV40 NOZ40 NPD40 NPH40 NPL40 NPP40 NPT40 NPX40 NQB40 NQF40 NQJ40 NQN40 NQR40 NQV40 NQZ40 NRD40 NRH40 NRL40 NRP40 NRT40 NRX40 NSB40 NSF40 NSJ40 NSN40 NSR40 NSV40 NSZ40 NTD40 NTH40 NTL40 NTP40 NTT40 NTX40 NUB40 NUF40 NUJ40 NUN40 NUR40 NUV40 NUZ40 NVD40 NVH40 NVL40 NVP40 NVT40 NVX40 NWB40 NWF40 NWJ40 NWN40 NWR40 NWV40 NWZ40 NXD40 NXH40 NXL40 NXP40 NXT40 NXX40 NYB40 NYF40 NYJ40 NYN40 NYR40 NYV40 NYZ40 NZD40 NZH40 NZL40 NZP40 NZT40 NZX40 OAB40 OAF40 OAJ40 OAN40 OAR40 OAV40 OAZ40 OBD40 OBH40 OBL40 OBP40 OBT40 OBX40 OCB40 OCF40 OCJ40 OCN40 OCR40 OCV40 OCZ40 ODD40 ODH40 ODL40 ODP40 ODT40 ODX40 OEB40 OEF40 OEJ40 OEN40 OER40 OEV40 OEZ40 OFD40 OFH40 OFL40 OFP40 OFT40 OFX40 OGB40 OGF40 OGJ40 OGN40 OGR40 OGV40 OGZ40 OHD40 OHH40 OHL40 OHP40 OHT40 OHX40 OIB40 OIF40 OIJ40 OIN40 OIR40 OIV40 OIZ40 OJD40 OJH40 OJL40 OJP40 OJT40 OJX40 OKB40 OKF40 OKJ40 OKN40 OKR40 OKV40 OKZ40 OLD40 OLH40 OLL40 OLP40 OLT40 OLX40 OMB40 OMF40 OMJ40 OMN40 OMR40 OMV40 OMZ40 OND40 ONH40 ONL40 ONP40 ONT40 ONX40 OOB40 OOF40 OOJ40 OON40 OOR40 OOV40 OOZ40 OPD40 OPH40 OPL40 OPP40 OPT40 OPX40 OQB40 OQF40 OQJ40 OQN40 OQR40 OQV40 OQZ40 ORD40 ORH40 ORL40 ORP40 ORT40 ORX40 OSB40 OSF40 OSJ40 OSN40 OSR40 OSV40 OSZ40 OTD40 OTH40 OTL40 OTP40 OTT40 OTX40 OUB40 OUF40 OUJ40 OUN40 OUR40 OUV40 OUZ40 OVD40 OVH40 OVL40 OVP40 OVT40 OVX40 OWB40 OWF40 OWJ40 OWN40 OWR40 OWV40 OWZ40 OXD40 OXH40 OXL40 OXP40 OXT40 OXX40 OYB40 OYF40 OYJ40 OYN40 OYR40 OYV40 OYZ40 OZD40 OZH40 OZL40 OZP40 OZT40 OZX40 PAB40 PAF40 PAJ40 PAN40 PAR40 PAV40 PAZ40 PBD40 PBH40 PBL40 PBP40 PBT40 PBX40 PCB40 PCF40 PCJ40 PCN40 PCR40 PCV40 PCZ40 PDD40 PDH40 PDL40 PDP40 PDT40 PDX40 PEB40 PEF40 PEJ40 PEN40 PER40 PEV40 PEZ40 PFD40 PFH40 PFL40 PFP40 PFT40 PFX40 PGB40 PGF40 PGJ40 PGN40 PGR40 PGV40 PGZ40 PHD40 PHH40 PHL40 PHP40 PHT40 PHX40 PIB40 PIF40 PIJ40 PIN40 PIR40 PIV40 PIZ40 PJD40 PJH40 PJL40 PJP40 PJT40 PJX40 PKB40 PKF40 PKJ40 PKN40 PKR40 PKV40 PKZ40 PLD40 PLH40 PLL40 PLP40 PLT40 PLX40 PMB40 PMF40 PMJ40 PMN40 PMR40 PMV40 PMZ40 PND40 PNH40 PNL40 PNP40 PNT40 PNX40 POB40 POF40 POJ40 PON40 POR40 POV40 POZ40 PPD40 PPH40 PPL40 PPP40 PPT40 PPX40 PQB40 PQF40 PQJ40 PQN40 PQR40 PQV40 PQZ40 PRD40 PRH40 PRL40 PRP40 PRT40 PRX40 PSB40 PSF40 PSJ40 PSN40 PSR40 PSV40 PSZ40 PTD40 PTH40 PTL40 PTP40 PTT40 PTX40 PUB40 PUF40 PUJ40 PUN40 PUR40 PUV40 PUZ40 PVD40 PVH40 PVL40 PVP40 PVT40 PVX40 PWB40 PWF40 PWJ40 PWN40 PWR40 PWV40 PWZ40 PXD40 PXH40 PXL40 PXP40 PXT40 PXX40 PYB40 PYF40 PYJ40 PYN40 PYR40 PYV40 PYZ40 PZD40 PZH40 PZL40 PZP40 PZT40 PZX40 QAB40 QAF40 QAJ40 QAN40 QAR40 QAV40 QAZ40 QBD40 QBH40 QBL40 QBP40 QBT40 QBX40 QCB40 QCF40 QCJ40 QCN40 QCR40 QCV40 QCZ40 QDD40 QDH40 QDL40 QDP40 QDT40 QDX40 QEB40 QEF40 QEJ40 QEN40 QER40 QEV40 QEZ40 QFD40 QFH40 QFL40 QFP40 QFT40 QFX40 QGB40 QGF40 QGJ40 QGN40 QGR40 QGV40 QGZ40 QHD40 QHH40 QHL40 QHP40 QHT40 QHX40 QIB40 QIF40 QIJ40 QIN40 QIR40 QIV40 QIZ40 QJD40 QJH40 QJL40 QJP40 QJT40 QJX40 QKB40 QKF40 QKJ40 QKN40 QKR40 QKV40 QKZ40 QLD40 QLH40 QLL40 QLP40 QLT40 QLX40 QMB40 QMF40 QMJ40 QMN40 QMR40 QMV40 QMZ40 QND40 QNH40 QNL40 QNP40 QNT40 QNX40 QOB40 QOF40 QOJ40 QON40 QOR40 QOV40 QOZ40 QPD40 QPH40 QPL40 QPP40 QPT40 QPX40 QQB40 QQF40 QQJ40 QQN40 QQR40 QQV40 QQZ40 QRD40 QRH40 QRL40 QRP40 QRT40 QRX40 QSB40 QSF40 QSJ40 QSN40 QSR40 QSV40 QSZ40 QTD40 QTH40 QTL40 QTP40 QTT40 QTX40 QUB40 QUF40 QUJ40 QUN40 QUR40 QUV40 QUZ40 QVD40 QVH40 QVL40 QVP40 QVT40 QVX40 QWB40 QWF40 QWJ40 QWN40 QWR40 QWV40 QWZ40 QXD40 QXH40 QXL40 QXP40 QXT40 QXX40 QYB40 QYF40 QYJ40 QYN40 QYR40 QYV40 QYZ40 QZD40 QZH40 QZL40 QZP40 QZT40 QZX40 RAB40 RAF40 RAJ40 RAN40 RAR40 RAV40 RAZ40 RBD40 RBH40 RBL40 RBP40 RBT40 RBX40 RCB40 RCF40 RCJ40 RCN40 RCR40 RCV40 RCZ40 RDD40 RDH40 RDL40 RDP40 RDT40 RDX40 REB40 REF40 REJ40 REN40 RER40 REV40 REZ40 RFD40 RFH40 RFL40 RFP40 RFT40 RFX40 RGB40 RGF40 RGJ40 RGN40 RGR40 RGV40 RGZ40 RHD40 RHH40 RHL40 RHP40 RHT40 RHX40 RIB40 RIF40 RIJ40 RIN40 RIR40 RIV40 RIZ40 RJD40 RJH40 RJL40 RJP40 RJT40 RJX40 RKB40 RKF40 RKJ40 RKN40 RKR40 RKV40 RKZ40 RLD40 RLH40 RLL40 RLP40 RLT40 RLX40 RMB40 RMF40 RMJ40 RMN40 RMR40 RMV40 RMZ40 RND40 RNH40 RNL40 RNP40 RNT40 RNX40 ROB40 ROF40 ROJ40 RON40 ROR40 ROV40 ROZ40 RPD40 RPH40 RPL40 RPP40 RPT40 RPX40 RQB40 RQF40 RQJ40 RQN40 RQR40 RQV40 RQZ40 RRD40 RRH40 RRL40 RRP40 RRT40 RRX40 RSB40 RSF40 RSJ40 RSN40 RSR40 RSV40 RSZ40 RTD40 RTH40 RTL40 RTP40 RTT40 RTX40 RUB40 RUF40 RUJ40 RUN40 RUR40 RUV40 RUZ40 RVD40 RVH40 RVL40 RVP40 RVT40 RVX40 RWB40 RWF40 RWJ40 RWN40 RWR40 RWV40 RWZ40 RXD40 RXH40 RXL40 RXP40 RXT40 RXX40 RYB40 RYF40 RYJ40 RYN40 RYR40 RYV40 RYZ40 RZD40 RZH40 RZL40 RZP40 RZT40 RZX40 SAB40 SAF40 SAJ40 SAN40 SAR40 SAV40 SAZ40 SBD40 SBH40 SBL40 SBP40 SBT40 SBX40 SCB40 SCF40 SCJ40 SCN40 SCR40 SCV40 SCZ40 SDD40 SDH40 SDL40 SDP40 SDT40 SDX40 SEB40 SEF40 SEJ40 SEN40 SER40 SEV40 SEZ40 SFD40 SFH40 SFL40 SFP40 SFT40 SFX40 SGB40 SGF40 SGJ40 SGN40 SGR40 SGV40 SGZ40 SHD40 SHH40 SHL40 SHP40 SHT40 SHX40 SIB40 SIF40 SIJ40 SIN40 SIR40 SIV40 SIZ40 SJD40 SJH40 SJL40 SJP40 SJT40 SJX40 SKB40 SKF40 SKJ40 SKN40 SKR40 SKV40 SKZ40 SLD40 SLH40 SLL40 SLP40 SLT40 SLX40 SMB40 SMF40 SMJ40 SMN40 SMR40 SMV40 SMZ40 SND40 SNH40 SNL40 SNP40 SNT40 SNX40 SOB40 SOF40 SOJ40 SON40 SOR40 SOV40 SOZ40 SPD40 SPH40 SPL40 SPP40 SPT40 SPX40 SQB40 SQF40 SQJ40 SQN40 SQR40 SQV40 SQZ40 SRD40 SRH40 SRL40 SRP40 SRT40 SRX40 SSB40 SSF40 SSJ40 SSN40 SSR40 SSV40 SSZ40 STD40 STH40 STL40 STP40 STT40 STX40 SUB40 SUF40 SUJ40 SUN40 SUR40 SUV40 SUZ40 SVD40 SVH40 SVL40 SVP40 SVT40 SVX40 SWB40 SWF40 SWJ40 SWN40 SWR40 SWV40 SWZ40 SXD40 SXH40 SXL40 SXP40 SXT40 SXX40 SYB40 SYF40 SYJ40 SYN40 SYR40 SYV40 SYZ40 SZD40 SZH40 SZL40 SZP40 SZT40 SZX40 TAB40 TAF40 TAJ40 TAN40 TAR40 TAV40 TAZ40 TBD40 TBH40 TBL40 TBP40 TBT40 TBX40 TCB40 TCF40 TCJ40 TCN40 TCR40 TCV40 TCZ40 TDD40 TDH40 TDL40 TDP40 TDT40 TDX40 TEB40 TEF40 TEJ40 TEN40 TER40 TEV40 TEZ40 TFD40 TFH40 TFL40 TFP40 TFT40 TFX40 TGB40 TGF40 TGJ40 TGN40 TGR40 TGV40 TGZ40 THD40 THH40 THL40 THP40 THT40 THX40 TIB40 TIF40 TIJ40 TIN40 TIR40 TIV40 TIZ40 TJD40 TJH40 TJL40 TJP40 TJT40 TJX40 TKB40 TKF40 TKJ40 TKN40 TKR40 TKV40 TKZ40 TLD40 TLH40 TLL40 TLP40 TLT40 TLX40 TMB40 TMF40 TMJ40 TMN40 TMR40 TMV40 TMZ40 TND40 TNH40 TNL40 TNP40 TNT40 TNX40 TOB40 TOF40 TOJ40 TON40 TOR40 TOV40 TOZ40 TPD40 TPH40 TPL40 TPP40 TPT40 TPX40 TQB40 TQF40 TQJ40 TQN40 TQR40 TQV40 TQZ40 TRD40 TRH40 TRL40 TRP40 TRT40 TRX40 TSB40 TSF40 TSJ40 TSN40 TSR40 TSV40 TSZ40 TTD40 TTH40 TTL40 TTP40 TTT40 TTX40 TUB40 TUF40 TUJ40 TUN40 TUR40 TUV40 TUZ40 TVD40 TVH40 TVL40 TVP40 TVT40 TVX40 TWB40 TWF40 TWJ40 TWN40 TWR40 TWV40 TWZ40 TXD40 TXH40 TXL40 TXP40 TXT40 TXX40 TYB40 TYF40 TYJ40 TYN40 TYR40 TYV40 TYZ40 TZD40 TZH40 TZL40 TZP40 TZT40 TZX40 UAB40 UAF40 UAJ40 UAN40 UAR40 UAV40 UAZ40 UBD40 UBH40 UBL40 UBP40 UBT40 UBX40 UCB40 UCF40 UCJ40 UCN40 UCR40 UCV40 UCZ40 UDD40 UDH40 UDL40 UDP40 UDT40 UDX40 UEB40 UEF40 UEJ40 UEN40 UER40 UEV40 UEZ40 UFD40 UFH40 UFL40 UFP40 UFT40 UFX40 UGB40 UGF40 UGJ40 UGN40 UGR40 UGV40 UGZ40 UHD40 UHH40 UHL40 UHP40 UHT40 UHX40 UIB40 UIF40 UIJ40 UIN40 UIR40 UIV40 UIZ40 UJD40 UJH40 UJL40 UJP40 UJT40 UJX40 UKB40 UKF40 UKJ40 UKN40 UKR40 UKV40 UKZ40 ULD40 ULH40 ULL40 ULP40 ULT40 ULX40 UMB40 UMF40 UMJ40 UMN40 UMR40 UMV40 UMZ40 UND40 UNH40 UNL40 UNP40 UNT40 UNX40 UOB40 UOF40 UOJ40 UON40 UOR40 UOV40 UOZ40 UPD40 UPH40 UPL40 UPP40 UPT40 UPX40 UQB40 UQF40 UQJ40 UQN40 UQR40 UQV40 UQZ40 URD40 URH40 URL40 URP40 URT40 URX40 USB40 USF40 USJ40 USN40 USR40 USV40 USZ40 UTD40 UTH40 UTL40 UTP40 UTT40 UTX40 UUB40 UUF40 UUJ40 UUN40 UUR40 UUV40 UUZ40 UVD40 UVH40 UVL40 UVP40 UVT40 UVX40 UWB40 UWF40 UWJ40 UWN40 UWR40 UWV40 UWZ40 UXD40 UXH40 UXL40 UXP40 UXT40 UXX40 UYB40 UYF40 UYJ40 UYN40 UYR40 UYV40 UYZ40 UZD40 UZH40 UZL40 UZP40 UZT40 UZX40 VAB40 VAF40 VAJ40 VAN40 VAR40 VAV40 VAZ40 VBD40 VBH40 VBL40 VBP40 VBT40 VBX40 VCB40 VCF40 VCJ40 VCN40 VCR40 VCV40 VCZ40 VDD40 VDH40 VDL40 VDP40 VDT40 VDX40 VEB40 VEF40 VEJ40 VEN40 VER40 VEV40 VEZ40 VFD40 VFH40 VFL40 VFP40 VFT40 VFX40 VGB40 VGF40 VGJ40 VGN40 VGR40 VGV40 VGZ40 VHD40 VHH40 VHL40 VHP40 VHT40 VHX40 VIB40 VIF40 VIJ40 VIN40 VIR40 VIV40 VIZ40 VJD40 VJH40 VJL40 VJP40 VJT40 VJX40 VKB40 VKF40 VKJ40 VKN40 VKR40 VKV40 VKZ40 VLD40 VLH40 VLL40 VLP40 VLT40 VLX40 VMB40 VMF40 VMJ40 VMN40 VMR40 VMV40 VMZ40 VND40 VNH40 VNL40 VNP40 VNT40 VNX40 VOB40 VOF40 VOJ40 VON40 VOR40 VOV40 VOZ40 VPD40 VPH40 VPL40 VPP40 VPT40 VPX40 VQB40 VQF40 VQJ40 VQN40 VQR40 VQV40 VQZ40 VRD40 VRH40 VRL40 VRP40 VRT40 VRX40 VSB40 VSF40 VSJ40 VSN40 VSR40 VSV40 VSZ40 VTD40 VTH40 VTL40 VTP40 VTT40 VTX40 VUB40 VUF40 VUJ40 VUN40 VUR40 VUV40 VUZ40 VVD40 VVH40 VVL40 VVP40 VVT40 VVX40 VWB40 VWF40 VWJ40 VWN40 VWR40 VWV40 VWZ40 VXD40 VXH40 VXL40 VXP40 VXT40 VXX40 VYB40 VYF40 VYJ40 VYN40 VYR40 VYV40 VYZ40 VZD40 VZH40 VZL40 VZP40 VZT40 VZX40 WAB40 WAF40 WAJ40 WAN40 WAR40 WAV40 WAZ40 WBD40 WBH40 WBL40 WBP40 WBT40 WBX40 WCB40 WCF40 WCJ40 WCN40 WCR40 WCV40 WCZ40 WDD40 WDH40 WDL40 WDP40 WDT40 WDX40 WEB40 WEF40 WEJ40 WEN40 WER40 WEV40 WEZ40 WFD40 WFH40 WFL40 WFP40 WFT40 WFX40 WGB40 WGF40 WGJ40 WGN40 WGR40 WGV40 WGZ40 WHD40 WHH40 WHL40 WHP40 WHT40 WHX40 WIB40 WIF40 WIJ40 WIN40 WIR40 WIV40 WIZ40 WJD40 WJH40 WJL40 WJP40 WJT40 WJX40 WKB40 WKF40 WKJ40 WKN40 WKR40 WKV40 WKZ40 WLD40 WLH40 WLL40 WLP40 WLT40 WLX40 WMB40 WMF40 WMJ40 WMN40 WMR40 WMV40 WMZ40 WND40 WNH40 WNL40 WNP40 WNT40 WNX40 WOB40 WOF40 WOJ40 WON40 WOR40 WOV40 WOZ40 WPD40 WPH40 WPL40 WPP40 WPT40 WPX40 WQB40 WQF40 WQJ40 WQN40 WQR40 WQV40 WQZ40 WRD40 WRH40 WRL40 WRP40 WRT40 WRX40 WSB40 WSF40 WSJ40 WSN40 WSR40 WSV40 WSZ40 WTD40 WTH40 WTL40 WTP40 WTT40 WTX40 WUB40 WUF40 WUJ40 WUN40 WUR40 WUV40 WUZ40 WVD40 WVH40 WVL40 WVP40 WVT40 WVX40 WWB40 WWF40 WWJ40 WWN40 WWR40 WWV40 WWZ40 WXD40 WXH40 WXL40 WXP40 WXT40 WXX40 WYB40 WYF40 WYJ40 WYN40 WYR40 WYV40 WYZ40 WZD40 WZH40 WZL40 WZP40 WZT40 WZX40 XAB40 XAF40 XAJ40 XAN40 XAR40 XAV40 XAZ40 XBD40 XBH40 XBL40 XBP40 XBT40 XBX40 XCB40 XCF40 XCJ40 XCN40 XCR40 XCV40 XCZ40 XDD40 XDH40 XDL40 XDP40 XDT40 XDX40 XEB40 XEF40 XEJ40 XEN40 XER40 XEV40 XEZ40 XFD40" name="Range2_2_12_1_6_1_1_1_1_1"/>
    <protectedRange sqref="G40 K40 O40 S40 W40 AA40 AE40 AI40 AM40 AQ40 AU40 AY40 BC40 BG40 BK40 BO40 BS40 BW40 CA40 CE40 CI40 CM40 CQ40 CU40 CY40 DC40 DG40 DK40 DO40 DS40 DW40 EA40 EE40 EI40 EM40 EQ40 EU40 EY40 FC40 FG40 FK40 FO40 FS40 FW40 GA40 GE40 GI40 GM40 GQ40 GU40 GY40 HC40 HG40 HK40 HO40 HS40 HW40 IA40 IE40 II40 IM40 IQ40 IU40 IY40 JC40 JG40 JK40 JO40 JS40 JW40 KA40 KE40 KI40 KM40 KQ40 KU40 KY40 LC40 LG40 LK40 LO40 LS40 LW40 MA40 ME40 MI40 MM40 MQ40 MU40 MY40 NC40 NG40 NK40 NO40 NS40 NW40 OA40 OE40 OI40 OM40 OQ40 OU40 OY40 PC40 PG40 PK40 PO40 PS40 PW40 QA40 QE40 QI40 QM40 QQ40 QU40 QY40 RC40 RG40 RK40 RO40 RS40 RW40 SA40 SE40 SI40 SM40 SQ40 SU40 SY40 TC40 TG40 TK40 TO40 TS40 TW40 UA40 UE40 UI40 UM40 UQ40 UU40 UY40 VC40 VG40 VK40 VO40 VS40 VW40 WA40 WE40 WI40 WM40 WQ40 WU40 WY40 XC40 XG40 XK40 XO40 XS40 XW40 YA40 YE40 YI40 YM40 YQ40 YU40 YY40 ZC40 ZG40 ZK40 ZO40 ZS40 ZW40 AAA40 AAE40 AAI40 AAM40 AAQ40 AAU40 AAY40 ABC40 ABG40 ABK40 ABO40 ABS40 ABW40 ACA40 ACE40 ACI40 ACM40 ACQ40 ACU40 ACY40 ADC40 ADG40 ADK40 ADO40 ADS40 ADW40 AEA40 AEE40 AEI40 AEM40 AEQ40 AEU40 AEY40 AFC40 AFG40 AFK40 AFO40 AFS40 AFW40 AGA40 AGE40 AGI40 AGM40 AGQ40 AGU40 AGY40 AHC40 AHG40 AHK40 AHO40 AHS40 AHW40 AIA40 AIE40 AII40 AIM40 AIQ40 AIU40 AIY40 AJC40 AJG40 AJK40 AJO40 AJS40 AJW40 AKA40 AKE40 AKI40 AKM40 AKQ40 AKU40 AKY40 ALC40 ALG40 ALK40 ALO40 ALS40 ALW40 AMA40 AME40 AMI40 AMM40 AMQ40 AMU40 AMY40 ANC40 ANG40 ANK40 ANO40 ANS40 ANW40 AOA40 AOE40 AOI40 AOM40 AOQ40 AOU40 AOY40 APC40 APG40 APK40 APO40 APS40 APW40 AQA40 AQE40 AQI40 AQM40 AQQ40 AQU40 AQY40 ARC40 ARG40 ARK40 ARO40 ARS40 ARW40 ASA40 ASE40 ASI40 ASM40 ASQ40 ASU40 ASY40 ATC40 ATG40 ATK40 ATO40 ATS40 ATW40 AUA40 AUE40 AUI40 AUM40 AUQ40 AUU40 AUY40 AVC40 AVG40 AVK40 AVO40 AVS40 AVW40 AWA40 AWE40 AWI40 AWM40 AWQ40 AWU40 AWY40 AXC40 AXG40 AXK40 AXO40 AXS40 AXW40 AYA40 AYE40 AYI40 AYM40 AYQ40 AYU40 AYY40 AZC40 AZG40 AZK40 AZO40 AZS40 AZW40 BAA40 BAE40 BAI40 BAM40 BAQ40 BAU40 BAY40 BBC40 BBG40 BBK40 BBO40 BBS40 BBW40 BCA40 BCE40 BCI40 BCM40 BCQ40 BCU40 BCY40 BDC40 BDG40 BDK40 BDO40 BDS40 BDW40 BEA40 BEE40 BEI40 BEM40 BEQ40 BEU40 BEY40 BFC40 BFG40 BFK40 BFO40 BFS40 BFW40 BGA40 BGE40 BGI40 BGM40 BGQ40 BGU40 BGY40 BHC40 BHG40 BHK40 BHO40 BHS40 BHW40 BIA40 BIE40 BII40 BIM40 BIQ40 BIU40 BIY40 BJC40 BJG40 BJK40 BJO40 BJS40 BJW40 BKA40 BKE40 BKI40 BKM40 BKQ40 BKU40 BKY40 BLC40 BLG40 BLK40 BLO40 BLS40 BLW40 BMA40 BME40 BMI40 BMM40 BMQ40 BMU40 BMY40 BNC40 BNG40 BNK40 BNO40 BNS40 BNW40 BOA40 BOE40 BOI40 BOM40 BOQ40 BOU40 BOY40 BPC40 BPG40 BPK40 BPO40 BPS40 BPW40 BQA40 BQE40 BQI40 BQM40 BQQ40 BQU40 BQY40 BRC40 BRG40 BRK40 BRO40 BRS40 BRW40 BSA40 BSE40 BSI40 BSM40 BSQ40 BSU40 BSY40 BTC40 BTG40 BTK40 BTO40 BTS40 BTW40 BUA40 BUE40 BUI40 BUM40 BUQ40 BUU40 BUY40 BVC40 BVG40 BVK40 BVO40 BVS40 BVW40 BWA40 BWE40 BWI40 BWM40 BWQ40 BWU40 BWY40 BXC40 BXG40 BXK40 BXO40 BXS40 BXW40 BYA40 BYE40 BYI40 BYM40 BYQ40 BYU40 BYY40 BZC40 BZG40 BZK40 BZO40 BZS40 BZW40 CAA40 CAE40 CAI40 CAM40 CAQ40 CAU40 CAY40 CBC40 CBG40 CBK40 CBO40 CBS40 CBW40 CCA40 CCE40 CCI40 CCM40 CCQ40 CCU40 CCY40 CDC40 CDG40 CDK40 CDO40 CDS40 CDW40 CEA40 CEE40 CEI40 CEM40 CEQ40 CEU40 CEY40 CFC40 CFG40 CFK40 CFO40 CFS40 CFW40 CGA40 CGE40 CGI40 CGM40 CGQ40 CGU40 CGY40 CHC40 CHG40 CHK40 CHO40 CHS40 CHW40 CIA40 CIE40 CII40 CIM40 CIQ40 CIU40 CIY40 CJC40 CJG40 CJK40 CJO40 CJS40 CJW40 CKA40 CKE40 CKI40 CKM40 CKQ40 CKU40 CKY40 CLC40 CLG40 CLK40 CLO40 CLS40 CLW40 CMA40 CME40 CMI40 CMM40 CMQ40 CMU40 CMY40 CNC40 CNG40 CNK40 CNO40 CNS40 CNW40 COA40 COE40 COI40 COM40 COQ40 COU40 COY40 CPC40 CPG40 CPK40 CPO40 CPS40 CPW40 CQA40 CQE40 CQI40 CQM40 CQQ40 CQU40 CQY40 CRC40 CRG40 CRK40 CRO40 CRS40 CRW40 CSA40 CSE40 CSI40 CSM40 CSQ40 CSU40 CSY40 CTC40 CTG40 CTK40 CTO40 CTS40 CTW40 CUA40 CUE40 CUI40 CUM40 CUQ40 CUU40 CUY40 CVC40 CVG40 CVK40 CVO40 CVS40 CVW40 CWA40 CWE40 CWI40 CWM40 CWQ40 CWU40 CWY40 CXC40 CXG40 CXK40 CXO40 CXS40 CXW40 CYA40 CYE40 CYI40 CYM40 CYQ40 CYU40 CYY40 CZC40 CZG40 CZK40 CZO40 CZS40 CZW40 DAA40 DAE40 DAI40 DAM40 DAQ40 DAU40 DAY40 DBC40 DBG40 DBK40 DBO40 DBS40 DBW40 DCA40 DCE40 DCI40 DCM40 DCQ40 DCU40 DCY40 DDC40 DDG40 DDK40 DDO40 DDS40 DDW40 DEA40 DEE40 DEI40 DEM40 DEQ40 DEU40 DEY40 DFC40 DFG40 DFK40 DFO40 DFS40 DFW40 DGA40 DGE40 DGI40 DGM40 DGQ40 DGU40 DGY40 DHC40 DHG40 DHK40 DHO40 DHS40 DHW40 DIA40 DIE40 DII40 DIM40 DIQ40 DIU40 DIY40 DJC40 DJG40 DJK40 DJO40 DJS40 DJW40 DKA40 DKE40 DKI40 DKM40 DKQ40 DKU40 DKY40 DLC40 DLG40 DLK40 DLO40 DLS40 DLW40 DMA40 DME40 DMI40 DMM40 DMQ40 DMU40 DMY40 DNC40 DNG40 DNK40 DNO40 DNS40 DNW40 DOA40 DOE40 DOI40 DOM40 DOQ40 DOU40 DOY40 DPC40 DPG40 DPK40 DPO40 DPS40 DPW40 DQA40 DQE40 DQI40 DQM40 DQQ40 DQU40 DQY40 DRC40 DRG40 DRK40 DRO40 DRS40 DRW40 DSA40 DSE40 DSI40 DSM40 DSQ40 DSU40 DSY40 DTC40 DTG40 DTK40 DTO40 DTS40 DTW40 DUA40 DUE40 DUI40 DUM40 DUQ40 DUU40 DUY40 DVC40 DVG40 DVK40 DVO40 DVS40 DVW40 DWA40 DWE40 DWI40 DWM40 DWQ40 DWU40 DWY40 DXC40 DXG40 DXK40 DXO40 DXS40 DXW40 DYA40 DYE40 DYI40 DYM40 DYQ40 DYU40 DYY40 DZC40 DZG40 DZK40 DZO40 DZS40 DZW40 EAA40 EAE40 EAI40 EAM40 EAQ40 EAU40 EAY40 EBC40 EBG40 EBK40 EBO40 EBS40 EBW40 ECA40 ECE40 ECI40 ECM40 ECQ40 ECU40 ECY40 EDC40 EDG40 EDK40 EDO40 EDS40 EDW40 EEA40 EEE40 EEI40 EEM40 EEQ40 EEU40 EEY40 EFC40 EFG40 EFK40 EFO40 EFS40 EFW40 EGA40 EGE40 EGI40 EGM40 EGQ40 EGU40 EGY40 EHC40 EHG40 EHK40 EHO40 EHS40 EHW40 EIA40 EIE40 EII40 EIM40 EIQ40 EIU40 EIY40 EJC40 EJG40 EJK40 EJO40 EJS40 EJW40 EKA40 EKE40 EKI40 EKM40 EKQ40 EKU40 EKY40 ELC40 ELG40 ELK40 ELO40 ELS40 ELW40 EMA40 EME40 EMI40 EMM40 EMQ40 EMU40 EMY40 ENC40 ENG40 ENK40 ENO40 ENS40 ENW40 EOA40 EOE40 EOI40 EOM40 EOQ40 EOU40 EOY40 EPC40 EPG40 EPK40 EPO40 EPS40 EPW40 EQA40 EQE40 EQI40 EQM40 EQQ40 EQU40 EQY40 ERC40 ERG40 ERK40 ERO40 ERS40 ERW40 ESA40 ESE40 ESI40 ESM40 ESQ40 ESU40 ESY40 ETC40 ETG40 ETK40 ETO40 ETS40 ETW40 EUA40 EUE40 EUI40 EUM40 EUQ40 EUU40 EUY40 EVC40 EVG40 EVK40 EVO40 EVS40 EVW40 EWA40 EWE40 EWI40 EWM40 EWQ40 EWU40 EWY40 EXC40 EXG40 EXK40 EXO40 EXS40 EXW40 EYA40 EYE40 EYI40 EYM40 EYQ40 EYU40 EYY40 EZC40 EZG40 EZK40 EZO40 EZS40 EZW40 FAA40 FAE40 FAI40 FAM40 FAQ40 FAU40 FAY40 FBC40 FBG40 FBK40 FBO40 FBS40 FBW40 FCA40 FCE40 FCI40 FCM40 FCQ40 FCU40 FCY40 FDC40 FDG40 FDK40 FDO40 FDS40 FDW40 FEA40 FEE40 FEI40 FEM40 FEQ40 FEU40 FEY40 FFC40 FFG40 FFK40 FFO40 FFS40 FFW40 FGA40 FGE40 FGI40 FGM40 FGQ40 FGU40 FGY40 FHC40 FHG40 FHK40 FHO40 FHS40 FHW40 FIA40 FIE40 FII40 FIM40 FIQ40 FIU40 FIY40 FJC40 FJG40 FJK40 FJO40 FJS40 FJW40 FKA40 FKE40 FKI40 FKM40 FKQ40 FKU40 FKY40 FLC40 FLG40 FLK40 FLO40 FLS40 FLW40 FMA40 FME40 FMI40 FMM40 FMQ40 FMU40 FMY40 FNC40 FNG40 FNK40 FNO40 FNS40 FNW40 FOA40 FOE40 FOI40 FOM40 FOQ40 FOU40 FOY40 FPC40 FPG40 FPK40 FPO40 FPS40 FPW40 FQA40 FQE40 FQI40 FQM40 FQQ40 FQU40 FQY40 FRC40 FRG40 FRK40 FRO40 FRS40 FRW40 FSA40 FSE40 FSI40 FSM40 FSQ40 FSU40 FSY40 FTC40 FTG40 FTK40 FTO40 FTS40 FTW40 FUA40 FUE40 FUI40 FUM40 FUQ40 FUU40 FUY40 FVC40 FVG40 FVK40 FVO40 FVS40 FVW40 FWA40 FWE40 FWI40 FWM40 FWQ40 FWU40 FWY40 FXC40 FXG40 FXK40 FXO40 FXS40 FXW40 FYA40 FYE40 FYI40 FYM40 FYQ40 FYU40 FYY40 FZC40 FZG40 FZK40 FZO40 FZS40 FZW40 GAA40 GAE40 GAI40 GAM40 GAQ40 GAU40 GAY40 GBC40 GBG40 GBK40 GBO40 GBS40 GBW40 GCA40 GCE40 GCI40 GCM40 GCQ40 GCU40 GCY40 GDC40 GDG40 GDK40 GDO40 GDS40 GDW40 GEA40 GEE40 GEI40 GEM40 GEQ40 GEU40 GEY40 GFC40 GFG40 GFK40 GFO40 GFS40 GFW40 GGA40 GGE40 GGI40 GGM40 GGQ40 GGU40 GGY40 GHC40 GHG40 GHK40 GHO40 GHS40 GHW40 GIA40 GIE40 GII40 GIM40 GIQ40 GIU40 GIY40 GJC40 GJG40 GJK40 GJO40 GJS40 GJW40 GKA40 GKE40 GKI40 GKM40 GKQ40 GKU40 GKY40 GLC40 GLG40 GLK40 GLO40 GLS40 GLW40 GMA40 GME40 GMI40 GMM40 GMQ40 GMU40 GMY40 GNC40 GNG40 GNK40 GNO40 GNS40 GNW40 GOA40 GOE40 GOI40 GOM40 GOQ40 GOU40 GOY40 GPC40 GPG40 GPK40 GPO40 GPS40 GPW40 GQA40 GQE40 GQI40 GQM40 GQQ40 GQU40 GQY40 GRC40 GRG40 GRK40 GRO40 GRS40 GRW40 GSA40 GSE40 GSI40 GSM40 GSQ40 GSU40 GSY40 GTC40 GTG40 GTK40 GTO40 GTS40 GTW40 GUA40 GUE40 GUI40 GUM40 GUQ40 GUU40 GUY40 GVC40 GVG40 GVK40 GVO40 GVS40 GVW40 GWA40 GWE40 GWI40 GWM40 GWQ40 GWU40 GWY40 GXC40 GXG40 GXK40 GXO40 GXS40 GXW40 GYA40 GYE40 GYI40 GYM40 GYQ40 GYU40 GYY40 GZC40 GZG40 GZK40 GZO40 GZS40 GZW40 HAA40 HAE40 HAI40 HAM40 HAQ40 HAU40 HAY40 HBC40 HBG40 HBK40 HBO40 HBS40 HBW40 HCA40 HCE40 HCI40 HCM40 HCQ40 HCU40 HCY40 HDC40 HDG40 HDK40 HDO40 HDS40 HDW40 HEA40 HEE40 HEI40 HEM40 HEQ40 HEU40 HEY40 HFC40 HFG40 HFK40 HFO40 HFS40 HFW40 HGA40 HGE40 HGI40 HGM40 HGQ40 HGU40 HGY40 HHC40 HHG40 HHK40 HHO40 HHS40 HHW40 HIA40 HIE40 HII40 HIM40 HIQ40 HIU40 HIY40 HJC40 HJG40 HJK40 HJO40 HJS40 HJW40 HKA40 HKE40 HKI40 HKM40 HKQ40 HKU40 HKY40 HLC40 HLG40 HLK40 HLO40 HLS40 HLW40 HMA40 HME40 HMI40 HMM40 HMQ40 HMU40 HMY40 HNC40 HNG40 HNK40 HNO40 HNS40 HNW40 HOA40 HOE40 HOI40 HOM40 HOQ40 HOU40 HOY40 HPC40 HPG40 HPK40 HPO40 HPS40 HPW40 HQA40 HQE40 HQI40 HQM40 HQQ40 HQU40 HQY40 HRC40 HRG40 HRK40 HRO40 HRS40 HRW40 HSA40 HSE40 HSI40 HSM40 HSQ40 HSU40 HSY40 HTC40 HTG40 HTK40 HTO40 HTS40 HTW40 HUA40 HUE40 HUI40 HUM40 HUQ40 HUU40 HUY40 HVC40 HVG40 HVK40 HVO40 HVS40 HVW40 HWA40 HWE40 HWI40 HWM40 HWQ40 HWU40 HWY40 HXC40 HXG40 HXK40 HXO40 HXS40 HXW40 HYA40 HYE40 HYI40 HYM40 HYQ40 HYU40 HYY40 HZC40 HZG40 HZK40 HZO40 HZS40 HZW40 IAA40 IAE40 IAI40 IAM40 IAQ40 IAU40 IAY40 IBC40 IBG40 IBK40 IBO40 IBS40 IBW40 ICA40 ICE40 ICI40 ICM40 ICQ40 ICU40 ICY40 IDC40 IDG40 IDK40 IDO40 IDS40 IDW40 IEA40 IEE40 IEI40 IEM40 IEQ40 IEU40 IEY40 IFC40 IFG40 IFK40 IFO40 IFS40 IFW40 IGA40 IGE40 IGI40 IGM40 IGQ40 IGU40 IGY40 IHC40 IHG40 IHK40 IHO40 IHS40 IHW40 IIA40 IIE40 III40 IIM40 IIQ40 IIU40 IIY40 IJC40 IJG40 IJK40 IJO40 IJS40 IJW40 IKA40 IKE40 IKI40 IKM40 IKQ40 IKU40 IKY40 ILC40 ILG40 ILK40 ILO40 ILS40 ILW40 IMA40 IME40 IMI40 IMM40 IMQ40 IMU40 IMY40 INC40 ING40 INK40 INO40 INS40 INW40 IOA40 IOE40 IOI40 IOM40 IOQ40 IOU40 IOY40 IPC40 IPG40 IPK40 IPO40 IPS40 IPW40 IQA40 IQE40 IQI40 IQM40 IQQ40 IQU40 IQY40 IRC40 IRG40 IRK40 IRO40 IRS40 IRW40 ISA40 ISE40 ISI40 ISM40 ISQ40 ISU40 ISY40 ITC40 ITG40 ITK40 ITO40 ITS40 ITW40 IUA40 IUE40 IUI40 IUM40 IUQ40 IUU40 IUY40 IVC40 IVG40 IVK40 IVO40 IVS40 IVW40 IWA40 IWE40 IWI40 IWM40 IWQ40 IWU40 IWY40 IXC40 IXG40 IXK40 IXO40 IXS40 IXW40 IYA40 IYE40 IYI40 IYM40 IYQ40 IYU40 IYY40 IZC40 IZG40 IZK40 IZO40 IZS40 IZW40 JAA40 JAE40 JAI40 JAM40 JAQ40 JAU40 JAY40 JBC40 JBG40 JBK40 JBO40 JBS40 JBW40 JCA40 JCE40 JCI40 JCM40 JCQ40 JCU40 JCY40 JDC40 JDG40 JDK40 JDO40 JDS40 JDW40 JEA40 JEE40 JEI40 JEM40 JEQ40 JEU40 JEY40 JFC40 JFG40 JFK40 JFO40 JFS40 JFW40 JGA40 JGE40 JGI40 JGM40 JGQ40 JGU40 JGY40 JHC40 JHG40 JHK40 JHO40 JHS40 JHW40 JIA40 JIE40 JII40 JIM40 JIQ40 JIU40 JIY40 JJC40 JJG40 JJK40 JJO40 JJS40 JJW40 JKA40 JKE40 JKI40 JKM40 JKQ40 JKU40 JKY40 JLC40 JLG40 JLK40 JLO40 JLS40 JLW40 JMA40 JME40 JMI40 JMM40 JMQ40 JMU40 JMY40 JNC40 JNG40 JNK40 JNO40 JNS40 JNW40 JOA40 JOE40 JOI40 JOM40 JOQ40 JOU40 JOY40 JPC40 JPG40 JPK40 JPO40 JPS40 JPW40 JQA40 JQE40 JQI40 JQM40 JQQ40 JQU40 JQY40 JRC40 JRG40 JRK40 JRO40 JRS40 JRW40 JSA40 JSE40 JSI40 JSM40 JSQ40 JSU40 JSY40 JTC40 JTG40 JTK40 JTO40 JTS40 JTW40 JUA40 JUE40 JUI40 JUM40 JUQ40 JUU40 JUY40 JVC40 JVG40 JVK40 JVO40 JVS40 JVW40 JWA40 JWE40 JWI40 JWM40 JWQ40 JWU40 JWY40 JXC40 JXG40 JXK40 JXO40 JXS40 JXW40 JYA40 JYE40 JYI40 JYM40 JYQ40 JYU40 JYY40 JZC40 JZG40 JZK40 JZO40 JZS40 JZW40 KAA40 KAE40 KAI40 KAM40 KAQ40 KAU40 KAY40 KBC40 KBG40 KBK40 KBO40 KBS40 KBW40 KCA40 KCE40 KCI40 KCM40 KCQ40 KCU40 KCY40 KDC40 KDG40 KDK40 KDO40 KDS40 KDW40 KEA40 KEE40 KEI40 KEM40 KEQ40 KEU40 KEY40 KFC40 KFG40 KFK40 KFO40 KFS40 KFW40 KGA40 KGE40 KGI40 KGM40 KGQ40 KGU40 KGY40 KHC40 KHG40 KHK40 KHO40 KHS40 KHW40 KIA40 KIE40 KII40 KIM40 KIQ40 KIU40 KIY40 KJC40 KJG40 KJK40 KJO40 KJS40 KJW40 KKA40 KKE40 KKI40 KKM40 KKQ40 KKU40 KKY40 KLC40 KLG40 KLK40 KLO40 KLS40 KLW40 KMA40 KME40 KMI40 KMM40 KMQ40 KMU40 KMY40 KNC40 KNG40 KNK40 KNO40 KNS40 KNW40 KOA40 KOE40 KOI40 KOM40 KOQ40 KOU40 KOY40 KPC40 KPG40 KPK40 KPO40 KPS40 KPW40 KQA40 KQE40 KQI40 KQM40 KQQ40 KQU40 KQY40 KRC40 KRG40 KRK40 KRO40 KRS40 KRW40 KSA40 KSE40 KSI40 KSM40 KSQ40 KSU40 KSY40 KTC40 KTG40 KTK40 KTO40 KTS40 KTW40 KUA40 KUE40 KUI40 KUM40 KUQ40 KUU40 KUY40 KVC40 KVG40 KVK40 KVO40 KVS40 KVW40 KWA40 KWE40 KWI40 KWM40 KWQ40 KWU40 KWY40 KXC40 KXG40 KXK40 KXO40 KXS40 KXW40 KYA40 KYE40 KYI40 KYM40 KYQ40 KYU40 KYY40 KZC40 KZG40 KZK40 KZO40 KZS40 KZW40 LAA40 LAE40 LAI40 LAM40 LAQ40 LAU40 LAY40 LBC40 LBG40 LBK40 LBO40 LBS40 LBW40 LCA40 LCE40 LCI40 LCM40 LCQ40 LCU40 LCY40 LDC40 LDG40 LDK40 LDO40 LDS40 LDW40 LEA40 LEE40 LEI40 LEM40 LEQ40 LEU40 LEY40 LFC40 LFG40 LFK40 LFO40 LFS40 LFW40 LGA40 LGE40 LGI40 LGM40 LGQ40 LGU40 LGY40 LHC40 LHG40 LHK40 LHO40 LHS40 LHW40 LIA40 LIE40 LII40 LIM40 LIQ40 LIU40 LIY40 LJC40 LJG40 LJK40 LJO40 LJS40 LJW40 LKA40 LKE40 LKI40 LKM40 LKQ40 LKU40 LKY40 LLC40 LLG40 LLK40 LLO40 LLS40 LLW40 LMA40 LME40 LMI40 LMM40 LMQ40 LMU40 LMY40 LNC40 LNG40 LNK40 LNO40 LNS40 LNW40 LOA40 LOE40 LOI40 LOM40 LOQ40 LOU40 LOY40 LPC40 LPG40 LPK40 LPO40 LPS40 LPW40 LQA40 LQE40 LQI40 LQM40 LQQ40 LQU40 LQY40 LRC40 LRG40 LRK40 LRO40 LRS40 LRW40 LSA40 LSE40 LSI40 LSM40 LSQ40 LSU40 LSY40 LTC40 LTG40 LTK40 LTO40 LTS40 LTW40 LUA40 LUE40 LUI40 LUM40 LUQ40 LUU40 LUY40 LVC40 LVG40 LVK40 LVO40 LVS40 LVW40 LWA40 LWE40 LWI40 LWM40 LWQ40 LWU40 LWY40 LXC40 LXG40 LXK40 LXO40 LXS40 LXW40 LYA40 LYE40 LYI40 LYM40 LYQ40 LYU40 LYY40 LZC40 LZG40 LZK40 LZO40 LZS40 LZW40 MAA40 MAE40 MAI40 MAM40 MAQ40 MAU40 MAY40 MBC40 MBG40 MBK40 MBO40 MBS40 MBW40 MCA40 MCE40 MCI40 MCM40 MCQ40 MCU40 MCY40 MDC40 MDG40 MDK40 MDO40 MDS40 MDW40 MEA40 MEE40 MEI40 MEM40 MEQ40 MEU40 MEY40 MFC40 MFG40 MFK40 MFO40 MFS40 MFW40 MGA40 MGE40 MGI40 MGM40 MGQ40 MGU40 MGY40 MHC40 MHG40 MHK40 MHO40 MHS40 MHW40 MIA40 MIE40 MII40 MIM40 MIQ40 MIU40 MIY40 MJC40 MJG40 MJK40 MJO40 MJS40 MJW40 MKA40 MKE40 MKI40 MKM40 MKQ40 MKU40 MKY40 MLC40 MLG40 MLK40 MLO40 MLS40 MLW40 MMA40 MME40 MMI40 MMM40 MMQ40 MMU40 MMY40 MNC40 MNG40 MNK40 MNO40 MNS40 MNW40 MOA40 MOE40 MOI40 MOM40 MOQ40 MOU40 MOY40 MPC40 MPG40 MPK40 MPO40 MPS40 MPW40 MQA40 MQE40 MQI40 MQM40 MQQ40 MQU40 MQY40 MRC40 MRG40 MRK40 MRO40 MRS40 MRW40 MSA40 MSE40 MSI40 MSM40 MSQ40 MSU40 MSY40 MTC40 MTG40 MTK40 MTO40 MTS40 MTW40 MUA40 MUE40 MUI40 MUM40 MUQ40 MUU40 MUY40 MVC40 MVG40 MVK40 MVO40 MVS40 MVW40 MWA40 MWE40 MWI40 MWM40 MWQ40 MWU40 MWY40 MXC40 MXG40 MXK40 MXO40 MXS40 MXW40 MYA40 MYE40 MYI40 MYM40 MYQ40 MYU40 MYY40 MZC40 MZG40 MZK40 MZO40 MZS40 MZW40 NAA40 NAE40 NAI40 NAM40 NAQ40 NAU40 NAY40 NBC40 NBG40 NBK40 NBO40 NBS40 NBW40 NCA40 NCE40 NCI40 NCM40 NCQ40 NCU40 NCY40 NDC40 NDG40 NDK40 NDO40 NDS40 NDW40 NEA40 NEE40 NEI40 NEM40 NEQ40 NEU40 NEY40 NFC40 NFG40 NFK40 NFO40 NFS40 NFW40 NGA40 NGE40 NGI40 NGM40 NGQ40 NGU40 NGY40 NHC40 NHG40 NHK40 NHO40 NHS40 NHW40 NIA40 NIE40 NII40 NIM40 NIQ40 NIU40 NIY40 NJC40 NJG40 NJK40 NJO40 NJS40 NJW40 NKA40 NKE40 NKI40 NKM40 NKQ40 NKU40 NKY40 NLC40 NLG40 NLK40 NLO40 NLS40 NLW40 NMA40 NME40 NMI40 NMM40 NMQ40 NMU40 NMY40 NNC40 NNG40 NNK40 NNO40 NNS40 NNW40 NOA40 NOE40 NOI40 NOM40 NOQ40 NOU40 NOY40 NPC40 NPG40 NPK40 NPO40 NPS40 NPW40 NQA40 NQE40 NQI40 NQM40 NQQ40 NQU40 NQY40 NRC40 NRG40 NRK40 NRO40 NRS40 NRW40 NSA40 NSE40 NSI40 NSM40 NSQ40 NSU40 NSY40 NTC40 NTG40 NTK40 NTO40 NTS40 NTW40 NUA40 NUE40 NUI40 NUM40 NUQ40 NUU40 NUY40 NVC40 NVG40 NVK40 NVO40 NVS40 NVW40 NWA40 NWE40 NWI40 NWM40 NWQ40 NWU40 NWY40 NXC40 NXG40 NXK40 NXO40 NXS40 NXW40 NYA40 NYE40 NYI40 NYM40 NYQ40 NYU40 NYY40 NZC40 NZG40 NZK40 NZO40 NZS40 NZW40 OAA40 OAE40 OAI40 OAM40 OAQ40 OAU40 OAY40 OBC40 OBG40 OBK40 OBO40 OBS40 OBW40 OCA40 OCE40 OCI40 OCM40 OCQ40 OCU40 OCY40 ODC40 ODG40 ODK40 ODO40 ODS40 ODW40 OEA40 OEE40 OEI40 OEM40 OEQ40 OEU40 OEY40 OFC40 OFG40 OFK40 OFO40 OFS40 OFW40 OGA40 OGE40 OGI40 OGM40 OGQ40 OGU40 OGY40 OHC40 OHG40 OHK40 OHO40 OHS40 OHW40 OIA40 OIE40 OII40 OIM40 OIQ40 OIU40 OIY40 OJC40 OJG40 OJK40 OJO40 OJS40 OJW40 OKA40 OKE40 OKI40 OKM40 OKQ40 OKU40 OKY40 OLC40 OLG40 OLK40 OLO40 OLS40 OLW40 OMA40 OME40 OMI40 OMM40 OMQ40 OMU40 OMY40 ONC40 ONG40 ONK40 ONO40 ONS40 ONW40 OOA40 OOE40 OOI40 OOM40 OOQ40 OOU40 OOY40 OPC40 OPG40 OPK40 OPO40 OPS40 OPW40 OQA40 OQE40 OQI40 OQM40 OQQ40 OQU40 OQY40 ORC40 ORG40 ORK40 ORO40 ORS40 ORW40 OSA40 OSE40 OSI40 OSM40 OSQ40 OSU40 OSY40 OTC40 OTG40 OTK40 OTO40 OTS40 OTW40 OUA40 OUE40 OUI40 OUM40 OUQ40 OUU40 OUY40 OVC40 OVG40 OVK40 OVO40 OVS40 OVW40 OWA40 OWE40 OWI40 OWM40 OWQ40 OWU40 OWY40 OXC40 OXG40 OXK40 OXO40 OXS40 OXW40 OYA40 OYE40 OYI40 OYM40 OYQ40 OYU40 OYY40 OZC40 OZG40 OZK40 OZO40 OZS40 OZW40 PAA40 PAE40 PAI40 PAM40 PAQ40 PAU40 PAY40 PBC40 PBG40 PBK40 PBO40 PBS40 PBW40 PCA40 PCE40 PCI40 PCM40 PCQ40 PCU40 PCY40 PDC40 PDG40 PDK40 PDO40 PDS40 PDW40 PEA40 PEE40 PEI40 PEM40 PEQ40 PEU40 PEY40 PFC40 PFG40 PFK40 PFO40 PFS40 PFW40 PGA40 PGE40 PGI40 PGM40 PGQ40 PGU40 PGY40 PHC40 PHG40 PHK40 PHO40 PHS40 PHW40 PIA40 PIE40 PII40 PIM40 PIQ40 PIU40 PIY40 PJC40 PJG40 PJK40 PJO40 PJS40 PJW40 PKA40 PKE40 PKI40 PKM40 PKQ40 PKU40 PKY40 PLC40 PLG40 PLK40 PLO40 PLS40 PLW40 PMA40 PME40 PMI40 PMM40 PMQ40 PMU40 PMY40 PNC40 PNG40 PNK40 PNO40 PNS40 PNW40 POA40 POE40 POI40 POM40 POQ40 POU40 POY40 PPC40 PPG40 PPK40 PPO40 PPS40 PPW40 PQA40 PQE40 PQI40 PQM40 PQQ40 PQU40 PQY40 PRC40 PRG40 PRK40 PRO40 PRS40 PRW40 PSA40 PSE40 PSI40 PSM40 PSQ40 PSU40 PSY40 PTC40 PTG40 PTK40 PTO40 PTS40 PTW40 PUA40 PUE40 PUI40 PUM40 PUQ40 PUU40 PUY40 PVC40 PVG40 PVK40 PVO40 PVS40 PVW40 PWA40 PWE40 PWI40 PWM40 PWQ40 PWU40 PWY40 PXC40 PXG40 PXK40 PXO40 PXS40 PXW40 PYA40 PYE40 PYI40 PYM40 PYQ40 PYU40 PYY40 PZC40 PZG40 PZK40 PZO40 PZS40 PZW40 QAA40 QAE40 QAI40 QAM40 QAQ40 QAU40 QAY40 QBC40 QBG40 QBK40 QBO40 QBS40 QBW40 QCA40 QCE40 QCI40 QCM40 QCQ40 QCU40 QCY40 QDC40 QDG40 QDK40 QDO40 QDS40 QDW40 QEA40 QEE40 QEI40 QEM40 QEQ40 QEU40 QEY40 QFC40 QFG40 QFK40 QFO40 QFS40 QFW40 QGA40 QGE40 QGI40 QGM40 QGQ40 QGU40 QGY40 QHC40 QHG40 QHK40 QHO40 QHS40 QHW40 QIA40 QIE40 QII40 QIM40 QIQ40 QIU40 QIY40 QJC40 QJG40 QJK40 QJO40 QJS40 QJW40 QKA40 QKE40 QKI40 QKM40 QKQ40 QKU40 QKY40 QLC40 QLG40 QLK40 QLO40 QLS40 QLW40 QMA40 QME40 QMI40 QMM40 QMQ40 QMU40 QMY40 QNC40 QNG40 QNK40 QNO40 QNS40 QNW40 QOA40 QOE40 QOI40 QOM40 QOQ40 QOU40 QOY40 QPC40 QPG40 QPK40 QPO40 QPS40 QPW40 QQA40 QQE40 QQI40 QQM40 QQQ40 QQU40 QQY40 QRC40 QRG40 QRK40 QRO40 QRS40 QRW40 QSA40 QSE40 QSI40 QSM40 QSQ40 QSU40 QSY40 QTC40 QTG40 QTK40 QTO40 QTS40 QTW40 QUA40 QUE40 QUI40 QUM40 QUQ40 QUU40 QUY40 QVC40 QVG40 QVK40 QVO40 QVS40 QVW40 QWA40 QWE40 QWI40 QWM40 QWQ40 QWU40 QWY40 QXC40 QXG40 QXK40 QXO40 QXS40 QXW40 QYA40 QYE40 QYI40 QYM40 QYQ40 QYU40 QYY40 QZC40 QZG40 QZK40 QZO40 QZS40 QZW40 RAA40 RAE40 RAI40 RAM40 RAQ40 RAU40 RAY40 RBC40 RBG40 RBK40 RBO40 RBS40 RBW40 RCA40 RCE40 RCI40 RCM40 RCQ40 RCU40 RCY40 RDC40 RDG40 RDK40 RDO40 RDS40 RDW40 REA40 REE40 REI40 REM40 REQ40 REU40 REY40 RFC40 RFG40 RFK40 RFO40 RFS40 RFW40 RGA40 RGE40 RGI40 RGM40 RGQ40 RGU40 RGY40 RHC40 RHG40 RHK40 RHO40 RHS40 RHW40 RIA40 RIE40 RII40 RIM40 RIQ40 RIU40 RIY40 RJC40 RJG40 RJK40 RJO40 RJS40 RJW40 RKA40 RKE40 RKI40 RKM40 RKQ40 RKU40 RKY40 RLC40 RLG40 RLK40 RLO40 RLS40 RLW40 RMA40 RME40 RMI40 RMM40 RMQ40 RMU40 RMY40 RNC40 RNG40 RNK40 RNO40 RNS40 RNW40 ROA40 ROE40 ROI40 ROM40 ROQ40 ROU40 ROY40 RPC40 RPG40 RPK40 RPO40 RPS40 RPW40 RQA40 RQE40 RQI40 RQM40 RQQ40 RQU40 RQY40 RRC40 RRG40 RRK40 RRO40 RRS40 RRW40 RSA40 RSE40 RSI40 RSM40 RSQ40 RSU40 RSY40 RTC40 RTG40 RTK40 RTO40 RTS40 RTW40 RUA40 RUE40 RUI40 RUM40 RUQ40 RUU40 RUY40 RVC40 RVG40 RVK40 RVO40 RVS40 RVW40 RWA40 RWE40 RWI40 RWM40 RWQ40 RWU40 RWY40 RXC40 RXG40 RXK40 RXO40 RXS40 RXW40 RYA40 RYE40 RYI40 RYM40 RYQ40 RYU40 RYY40 RZC40 RZG40 RZK40 RZO40 RZS40 RZW40 SAA40 SAE40 SAI40 SAM40 SAQ40 SAU40 SAY40 SBC40 SBG40 SBK40 SBO40 SBS40 SBW40 SCA40 SCE40 SCI40 SCM40 SCQ40 SCU40 SCY40 SDC40 SDG40 SDK40 SDO40 SDS40 SDW40 SEA40 SEE40 SEI40 SEM40 SEQ40 SEU40 SEY40 SFC40 SFG40 SFK40 SFO40 SFS40 SFW40 SGA40 SGE40 SGI40 SGM40 SGQ40 SGU40 SGY40 SHC40 SHG40 SHK40 SHO40 SHS40 SHW40 SIA40 SIE40 SII40 SIM40 SIQ40 SIU40 SIY40 SJC40 SJG40 SJK40 SJO40 SJS40 SJW40 SKA40 SKE40 SKI40 SKM40 SKQ40 SKU40 SKY40 SLC40 SLG40 SLK40 SLO40 SLS40 SLW40 SMA40 SME40 SMI40 SMM40 SMQ40 SMU40 SMY40 SNC40 SNG40 SNK40 SNO40 SNS40 SNW40 SOA40 SOE40 SOI40 SOM40 SOQ40 SOU40 SOY40 SPC40 SPG40 SPK40 SPO40 SPS40 SPW40 SQA40 SQE40 SQI40 SQM40 SQQ40 SQU40 SQY40 SRC40 SRG40 SRK40 SRO40 SRS40 SRW40 SSA40 SSE40 SSI40 SSM40 SSQ40 SSU40 SSY40 STC40 STG40 STK40 STO40 STS40 STW40 SUA40 SUE40 SUI40 SUM40 SUQ40 SUU40 SUY40 SVC40 SVG40 SVK40 SVO40 SVS40 SVW40 SWA40 SWE40 SWI40 SWM40 SWQ40 SWU40 SWY40 SXC40 SXG40 SXK40 SXO40 SXS40 SXW40 SYA40 SYE40 SYI40 SYM40 SYQ40 SYU40 SYY40 SZC40 SZG40 SZK40 SZO40 SZS40 SZW40 TAA40 TAE40 TAI40 TAM40 TAQ40 TAU40 TAY40 TBC40 TBG40 TBK40 TBO40 TBS40 TBW40 TCA40 TCE40 TCI40 TCM40 TCQ40 TCU40 TCY40 TDC40 TDG40 TDK40 TDO40 TDS40 TDW40 TEA40 TEE40 TEI40 TEM40 TEQ40 TEU40 TEY40 TFC40 TFG40 TFK40 TFO40 TFS40 TFW40 TGA40 TGE40 TGI40 TGM40 TGQ40 TGU40 TGY40 THC40 THG40 THK40 THO40 THS40 THW40 TIA40 TIE40 TII40 TIM40 TIQ40 TIU40 TIY40 TJC40 TJG40 TJK40 TJO40 TJS40 TJW40 TKA40 TKE40 TKI40 TKM40 TKQ40 TKU40 TKY40 TLC40 TLG40 TLK40 TLO40 TLS40 TLW40 TMA40 TME40 TMI40 TMM40 TMQ40 TMU40 TMY40 TNC40 TNG40 TNK40 TNO40 TNS40 TNW40 TOA40 TOE40 TOI40 TOM40 TOQ40 TOU40 TOY40 TPC40 TPG40 TPK40 TPO40 TPS40 TPW40 TQA40 TQE40 TQI40 TQM40 TQQ40 TQU40 TQY40 TRC40 TRG40 TRK40 TRO40 TRS40 TRW40 TSA40 TSE40 TSI40 TSM40 TSQ40 TSU40 TSY40 TTC40 TTG40 TTK40 TTO40 TTS40 TTW40 TUA40 TUE40 TUI40 TUM40 TUQ40 TUU40 TUY40 TVC40 TVG40 TVK40 TVO40 TVS40 TVW40 TWA40 TWE40 TWI40 TWM40 TWQ40 TWU40 TWY40 TXC40 TXG40 TXK40 TXO40 TXS40 TXW40 TYA40 TYE40 TYI40 TYM40 TYQ40 TYU40 TYY40 TZC40 TZG40 TZK40 TZO40 TZS40 TZW40 UAA40 UAE40 UAI40 UAM40 UAQ40 UAU40 UAY40 UBC40 UBG40 UBK40 UBO40 UBS40 UBW40 UCA40 UCE40 UCI40 UCM40 UCQ40 UCU40 UCY40 UDC40 UDG40 UDK40 UDO40 UDS40 UDW40 UEA40 UEE40 UEI40 UEM40 UEQ40 UEU40 UEY40 UFC40 UFG40 UFK40 UFO40 UFS40 UFW40 UGA40 UGE40 UGI40 UGM40 UGQ40 UGU40 UGY40 UHC40 UHG40 UHK40 UHO40 UHS40 UHW40 UIA40 UIE40 UII40 UIM40 UIQ40 UIU40 UIY40 UJC40 UJG40 UJK40 UJO40 UJS40 UJW40 UKA40 UKE40 UKI40 UKM40 UKQ40 UKU40 UKY40 ULC40 ULG40 ULK40 ULO40 ULS40 ULW40 UMA40 UME40 UMI40 UMM40 UMQ40 UMU40 UMY40 UNC40 UNG40 UNK40 UNO40 UNS40 UNW40 UOA40 UOE40 UOI40 UOM40 UOQ40 UOU40 UOY40 UPC40 UPG40 UPK40 UPO40 UPS40 UPW40 UQA40 UQE40 UQI40 UQM40 UQQ40 UQU40 UQY40 URC40 URG40 URK40 URO40 URS40 URW40 USA40 USE40 USI40 USM40 USQ40 USU40 USY40 UTC40 UTG40 UTK40 UTO40 UTS40 UTW40 UUA40 UUE40 UUI40 UUM40 UUQ40 UUU40 UUY40 UVC40 UVG40 UVK40 UVO40 UVS40 UVW40 UWA40 UWE40 UWI40 UWM40 UWQ40 UWU40 UWY40 UXC40 UXG40 UXK40 UXO40 UXS40 UXW40 UYA40 UYE40 UYI40 UYM40 UYQ40 UYU40 UYY40 UZC40 UZG40 UZK40 UZO40 UZS40 UZW40 VAA40 VAE40 VAI40 VAM40 VAQ40 VAU40 VAY40 VBC40 VBG40 VBK40 VBO40 VBS40 VBW40 VCA40 VCE40 VCI40 VCM40 VCQ40 VCU40 VCY40 VDC40 VDG40 VDK40 VDO40 VDS40 VDW40 VEA40 VEE40 VEI40 VEM40 VEQ40 VEU40 VEY40 VFC40 VFG40 VFK40 VFO40 VFS40 VFW40 VGA40 VGE40 VGI40 VGM40 VGQ40 VGU40 VGY40 VHC40 VHG40 VHK40 VHO40 VHS40 VHW40 VIA40 VIE40 VII40 VIM40 VIQ40 VIU40 VIY40 VJC40 VJG40 VJK40 VJO40 VJS40 VJW40 VKA40 VKE40 VKI40 VKM40 VKQ40 VKU40 VKY40 VLC40 VLG40 VLK40 VLO40 VLS40 VLW40 VMA40 VME40 VMI40 VMM40 VMQ40 VMU40 VMY40 VNC40 VNG40 VNK40 VNO40 VNS40 VNW40 VOA40 VOE40 VOI40 VOM40 VOQ40 VOU40 VOY40 VPC40 VPG40 VPK40 VPO40 VPS40 VPW40 VQA40 VQE40 VQI40 VQM40 VQQ40 VQU40 VQY40 VRC40 VRG40 VRK40 VRO40 VRS40 VRW40 VSA40 VSE40 VSI40 VSM40 VSQ40 VSU40 VSY40 VTC40 VTG40 VTK40 VTO40 VTS40 VTW40 VUA40 VUE40 VUI40 VUM40 VUQ40 VUU40 VUY40 VVC40 VVG40 VVK40 VVO40 VVS40 VVW40 VWA40 VWE40 VWI40 VWM40 VWQ40 VWU40 VWY40 VXC40 VXG40 VXK40 VXO40 VXS40 VXW40 VYA40 VYE40 VYI40 VYM40 VYQ40 VYU40 VYY40 VZC40 VZG40 VZK40 VZO40 VZS40 VZW40 WAA40 WAE40 WAI40 WAM40 WAQ40 WAU40 WAY40 WBC40 WBG40 WBK40 WBO40 WBS40 WBW40 WCA40 WCE40 WCI40 WCM40 WCQ40 WCU40 WCY40 WDC40 WDG40 WDK40 WDO40 WDS40 WDW40 WEA40 WEE40 WEI40 WEM40 WEQ40 WEU40 WEY40 WFC40 WFG40 WFK40 WFO40 WFS40 WFW40 WGA40 WGE40 WGI40 WGM40 WGQ40 WGU40 WGY40 WHC40 WHG40 WHK40 WHO40 WHS40 WHW40 WIA40 WIE40 WII40 WIM40 WIQ40 WIU40 WIY40 WJC40 WJG40 WJK40 WJO40 WJS40 WJW40 WKA40 WKE40 WKI40 WKM40 WKQ40 WKU40 WKY40 WLC40 WLG40 WLK40 WLO40 WLS40 WLW40 WMA40 WME40 WMI40 WMM40 WMQ40 WMU40 WMY40 WNC40 WNG40 WNK40 WNO40 WNS40 WNW40 WOA40 WOE40 WOI40 WOM40 WOQ40 WOU40 WOY40 WPC40 WPG40 WPK40 WPO40 WPS40 WPW40 WQA40 WQE40 WQI40 WQM40 WQQ40 WQU40 WQY40 WRC40 WRG40 WRK40 WRO40 WRS40 WRW40 WSA40 WSE40 WSI40 WSM40 WSQ40 WSU40 WSY40 WTC40 WTG40 WTK40 WTO40 WTS40 WTW40 WUA40 WUE40 WUI40 WUM40 WUQ40 WUU40 WUY40 WVC40 WVG40 WVK40 WVO40 WVS40 WVW40 WWA40 WWE40 WWI40 WWM40 WWQ40 WWU40 WWY40 WXC40 WXG40 WXK40 WXO40 WXS40 WXW40 WYA40 WYE40 WYI40 WYM40 WYQ40 WYU40 WYY40 WZC40 WZG40 WZK40 WZO40 WZS40 WZW40 XAA40 XAE40 XAI40 XAM40 XAQ40 XAU40 XAY40 XBC40 XBG40 XBK40 XBO40 XBS40 XBW40 XCA40 XCE40 XCI40 XCM40 XCQ40 XCU40 XCY40 XDC40 XDG40 XDK40 XDO40 XDS40 XDW40 XEA40 XEE40 XEI40 XEM40 XEQ40 XEU40 XEY40 XFC40" name="Range2_1_1_1_1_11_1_1_1_1_1_1_1"/>
    <protectedRange sqref="F40 J40 N40 R40 V40 Z40 AD40 AH40 AL40 AP40 AT40 AX40 BB40 BF40 BJ40 BN40 BR40 BV40 BZ40 CD40 CH40 CL40 CP40 CT40 CX40 DB40 DF40 DJ40 DN40 DR40 DV40 DZ40 ED40 EH40 EL40 EP40 ET40 EX40 FB40 FF40 FJ40 FN40 FR40 FV40 FZ40 GD40 GH40 GL40 GP40 GT40 GX40 HB40 HF40 HJ40 HN40 HR40 HV40 HZ40 ID40 IH40 IL40 IP40 IT40 IX40 JB40 JF40 JJ40 JN40 JR40 JV40 JZ40 KD40 KH40 KL40 KP40 KT40 KX40 LB40 LF40 LJ40 LN40 LR40 LV40 LZ40 MD40 MH40 ML40 MP40 MT40 MX40 NB40 NF40 NJ40 NN40 NR40 NV40 NZ40 OD40 OH40 OL40 OP40 OT40 OX40 PB40 PF40 PJ40 PN40 PR40 PV40 PZ40 QD40 QH40 QL40 QP40 QT40 QX40 RB40 RF40 RJ40 RN40 RR40 RV40 RZ40 SD40 SH40 SL40 SP40 ST40 SX40 TB40 TF40 TJ40 TN40 TR40 TV40 TZ40 UD40 UH40 UL40 UP40 UT40 UX40 VB40 VF40 VJ40 VN40 VR40 VV40 VZ40 WD40 WH40 WL40 WP40 WT40 WX40 XB40 XF40 XJ40 XN40 XR40 XV40 XZ40 YD40 YH40 YL40 YP40 YT40 YX40 ZB40 ZF40 ZJ40 ZN40 ZR40 ZV40 ZZ40 AAD40 AAH40 AAL40 AAP40 AAT40 AAX40 ABB40 ABF40 ABJ40 ABN40 ABR40 ABV40 ABZ40 ACD40 ACH40 ACL40 ACP40 ACT40 ACX40 ADB40 ADF40 ADJ40 ADN40 ADR40 ADV40 ADZ40 AED40 AEH40 AEL40 AEP40 AET40 AEX40 AFB40 AFF40 AFJ40 AFN40 AFR40 AFV40 AFZ40 AGD40 AGH40 AGL40 AGP40 AGT40 AGX40 AHB40 AHF40 AHJ40 AHN40 AHR40 AHV40 AHZ40 AID40 AIH40 AIL40 AIP40 AIT40 AIX40 AJB40 AJF40 AJJ40 AJN40 AJR40 AJV40 AJZ40 AKD40 AKH40 AKL40 AKP40 AKT40 AKX40 ALB40 ALF40 ALJ40 ALN40 ALR40 ALV40 ALZ40 AMD40 AMH40 AML40 AMP40 AMT40 AMX40 ANB40 ANF40 ANJ40 ANN40 ANR40 ANV40 ANZ40 AOD40 AOH40 AOL40 AOP40 AOT40 AOX40 APB40 APF40 APJ40 APN40 APR40 APV40 APZ40 AQD40 AQH40 AQL40 AQP40 AQT40 AQX40 ARB40 ARF40 ARJ40 ARN40 ARR40 ARV40 ARZ40 ASD40 ASH40 ASL40 ASP40 AST40 ASX40 ATB40 ATF40 ATJ40 ATN40 ATR40 ATV40 ATZ40 AUD40 AUH40 AUL40 AUP40 AUT40 AUX40 AVB40 AVF40 AVJ40 AVN40 AVR40 AVV40 AVZ40 AWD40 AWH40 AWL40 AWP40 AWT40 AWX40 AXB40 AXF40 AXJ40 AXN40 AXR40 AXV40 AXZ40 AYD40 AYH40 AYL40 AYP40 AYT40 AYX40 AZB40 AZF40 AZJ40 AZN40 AZR40 AZV40 AZZ40 BAD40 BAH40 BAL40 BAP40 BAT40 BAX40 BBB40 BBF40 BBJ40 BBN40 BBR40 BBV40 BBZ40 BCD40 BCH40 BCL40 BCP40 BCT40 BCX40 BDB40 BDF40 BDJ40 BDN40 BDR40 BDV40 BDZ40 BED40 BEH40 BEL40 BEP40 BET40 BEX40 BFB40 BFF40 BFJ40 BFN40 BFR40 BFV40 BFZ40 BGD40 BGH40 BGL40 BGP40 BGT40 BGX40 BHB40 BHF40 BHJ40 BHN40 BHR40 BHV40 BHZ40 BID40 BIH40 BIL40 BIP40 BIT40 BIX40 BJB40 BJF40 BJJ40 BJN40 BJR40 BJV40 BJZ40 BKD40 BKH40 BKL40 BKP40 BKT40 BKX40 BLB40 BLF40 BLJ40 BLN40 BLR40 BLV40 BLZ40 BMD40 BMH40 BML40 BMP40 BMT40 BMX40 BNB40 BNF40 BNJ40 BNN40 BNR40 BNV40 BNZ40 BOD40 BOH40 BOL40 BOP40 BOT40 BOX40 BPB40 BPF40 BPJ40 BPN40 BPR40 BPV40 BPZ40 BQD40 BQH40 BQL40 BQP40 BQT40 BQX40 BRB40 BRF40 BRJ40 BRN40 BRR40 BRV40 BRZ40 BSD40 BSH40 BSL40 BSP40 BST40 BSX40 BTB40 BTF40 BTJ40 BTN40 BTR40 BTV40 BTZ40 BUD40 BUH40 BUL40 BUP40 BUT40 BUX40 BVB40 BVF40 BVJ40 BVN40 BVR40 BVV40 BVZ40 BWD40 BWH40 BWL40 BWP40 BWT40 BWX40 BXB40 BXF40 BXJ40 BXN40 BXR40 BXV40 BXZ40 BYD40 BYH40 BYL40 BYP40 BYT40 BYX40 BZB40 BZF40 BZJ40 BZN40 BZR40 BZV40 BZZ40 CAD40 CAH40 CAL40 CAP40 CAT40 CAX40 CBB40 CBF40 CBJ40 CBN40 CBR40 CBV40 CBZ40 CCD40 CCH40 CCL40 CCP40 CCT40 CCX40 CDB40 CDF40 CDJ40 CDN40 CDR40 CDV40 CDZ40 CED40 CEH40 CEL40 CEP40 CET40 CEX40 CFB40 CFF40 CFJ40 CFN40 CFR40 CFV40 CFZ40 CGD40 CGH40 CGL40 CGP40 CGT40 CGX40 CHB40 CHF40 CHJ40 CHN40 CHR40 CHV40 CHZ40 CID40 CIH40 CIL40 CIP40 CIT40 CIX40 CJB40 CJF40 CJJ40 CJN40 CJR40 CJV40 CJZ40 CKD40 CKH40 CKL40 CKP40 CKT40 CKX40 CLB40 CLF40 CLJ40 CLN40 CLR40 CLV40 CLZ40 CMD40 CMH40 CML40 CMP40 CMT40 CMX40 CNB40 CNF40 CNJ40 CNN40 CNR40 CNV40 CNZ40 COD40 COH40 COL40 COP40 COT40 COX40 CPB40 CPF40 CPJ40 CPN40 CPR40 CPV40 CPZ40 CQD40 CQH40 CQL40 CQP40 CQT40 CQX40 CRB40 CRF40 CRJ40 CRN40 CRR40 CRV40 CRZ40 CSD40 CSH40 CSL40 CSP40 CST40 CSX40 CTB40 CTF40 CTJ40 CTN40 CTR40 CTV40 CTZ40 CUD40 CUH40 CUL40 CUP40 CUT40 CUX40 CVB40 CVF40 CVJ40 CVN40 CVR40 CVV40 CVZ40 CWD40 CWH40 CWL40 CWP40 CWT40 CWX40 CXB40 CXF40 CXJ40 CXN40 CXR40 CXV40 CXZ40 CYD40 CYH40 CYL40 CYP40 CYT40 CYX40 CZB40 CZF40 CZJ40 CZN40 CZR40 CZV40 CZZ40 DAD40 DAH40 DAL40 DAP40 DAT40 DAX40 DBB40 DBF40 DBJ40 DBN40 DBR40 DBV40 DBZ40 DCD40 DCH40 DCL40 DCP40 DCT40 DCX40 DDB40 DDF40 DDJ40 DDN40 DDR40 DDV40 DDZ40 DED40 DEH40 DEL40 DEP40 DET40 DEX40 DFB40 DFF40 DFJ40 DFN40 DFR40 DFV40 DFZ40 DGD40 DGH40 DGL40 DGP40 DGT40 DGX40 DHB40 DHF40 DHJ40 DHN40 DHR40 DHV40 DHZ40 DID40 DIH40 DIL40 DIP40 DIT40 DIX40 DJB40 DJF40 DJJ40 DJN40 DJR40 DJV40 DJZ40 DKD40 DKH40 DKL40 DKP40 DKT40 DKX40 DLB40 DLF40 DLJ40 DLN40 DLR40 DLV40 DLZ40 DMD40 DMH40 DML40 DMP40 DMT40 DMX40 DNB40 DNF40 DNJ40 DNN40 DNR40 DNV40 DNZ40 DOD40 DOH40 DOL40 DOP40 DOT40 DOX40 DPB40 DPF40 DPJ40 DPN40 DPR40 DPV40 DPZ40 DQD40 DQH40 DQL40 DQP40 DQT40 DQX40 DRB40 DRF40 DRJ40 DRN40 DRR40 DRV40 DRZ40 DSD40 DSH40 DSL40 DSP40 DST40 DSX40 DTB40 DTF40 DTJ40 DTN40 DTR40 DTV40 DTZ40 DUD40 DUH40 DUL40 DUP40 DUT40 DUX40 DVB40 DVF40 DVJ40 DVN40 DVR40 DVV40 DVZ40 DWD40 DWH40 DWL40 DWP40 DWT40 DWX40 DXB40 DXF40 DXJ40 DXN40 DXR40 DXV40 DXZ40 DYD40 DYH40 DYL40 DYP40 DYT40 DYX40 DZB40 DZF40 DZJ40 DZN40 DZR40 DZV40 DZZ40 EAD40 EAH40 EAL40 EAP40 EAT40 EAX40 EBB40 EBF40 EBJ40 EBN40 EBR40 EBV40 EBZ40 ECD40 ECH40 ECL40 ECP40 ECT40 ECX40 EDB40 EDF40 EDJ40 EDN40 EDR40 EDV40 EDZ40 EED40 EEH40 EEL40 EEP40 EET40 EEX40 EFB40 EFF40 EFJ40 EFN40 EFR40 EFV40 EFZ40 EGD40 EGH40 EGL40 EGP40 EGT40 EGX40 EHB40 EHF40 EHJ40 EHN40 EHR40 EHV40 EHZ40 EID40 EIH40 EIL40 EIP40 EIT40 EIX40 EJB40 EJF40 EJJ40 EJN40 EJR40 EJV40 EJZ40 EKD40 EKH40 EKL40 EKP40 EKT40 EKX40 ELB40 ELF40 ELJ40 ELN40 ELR40 ELV40 ELZ40 EMD40 EMH40 EML40 EMP40 EMT40 EMX40 ENB40 ENF40 ENJ40 ENN40 ENR40 ENV40 ENZ40 EOD40 EOH40 EOL40 EOP40 EOT40 EOX40 EPB40 EPF40 EPJ40 EPN40 EPR40 EPV40 EPZ40 EQD40 EQH40 EQL40 EQP40 EQT40 EQX40 ERB40 ERF40 ERJ40 ERN40 ERR40 ERV40 ERZ40 ESD40 ESH40 ESL40 ESP40 EST40 ESX40 ETB40 ETF40 ETJ40 ETN40 ETR40 ETV40 ETZ40 EUD40 EUH40 EUL40 EUP40 EUT40 EUX40 EVB40 EVF40 EVJ40 EVN40 EVR40 EVV40 EVZ40 EWD40 EWH40 EWL40 EWP40 EWT40 EWX40 EXB40 EXF40 EXJ40 EXN40 EXR40 EXV40 EXZ40 EYD40 EYH40 EYL40 EYP40 EYT40 EYX40 EZB40 EZF40 EZJ40 EZN40 EZR40 EZV40 EZZ40 FAD40 FAH40 FAL40 FAP40 FAT40 FAX40 FBB40 FBF40 FBJ40 FBN40 FBR40 FBV40 FBZ40 FCD40 FCH40 FCL40 FCP40 FCT40 FCX40 FDB40 FDF40 FDJ40 FDN40 FDR40 FDV40 FDZ40 FED40 FEH40 FEL40 FEP40 FET40 FEX40 FFB40 FFF40 FFJ40 FFN40 FFR40 FFV40 FFZ40 FGD40 FGH40 FGL40 FGP40 FGT40 FGX40 FHB40 FHF40 FHJ40 FHN40 FHR40 FHV40 FHZ40 FID40 FIH40 FIL40 FIP40 FIT40 FIX40 FJB40 FJF40 FJJ40 FJN40 FJR40 FJV40 FJZ40 FKD40 FKH40 FKL40 FKP40 FKT40 FKX40 FLB40 FLF40 FLJ40 FLN40 FLR40 FLV40 FLZ40 FMD40 FMH40 FML40 FMP40 FMT40 FMX40 FNB40 FNF40 FNJ40 FNN40 FNR40 FNV40 FNZ40 FOD40 FOH40 FOL40 FOP40 FOT40 FOX40 FPB40 FPF40 FPJ40 FPN40 FPR40 FPV40 FPZ40 FQD40 FQH40 FQL40 FQP40 FQT40 FQX40 FRB40 FRF40 FRJ40 FRN40 FRR40 FRV40 FRZ40 FSD40 FSH40 FSL40 FSP40 FST40 FSX40 FTB40 FTF40 FTJ40 FTN40 FTR40 FTV40 FTZ40 FUD40 FUH40 FUL40 FUP40 FUT40 FUX40 FVB40 FVF40 FVJ40 FVN40 FVR40 FVV40 FVZ40 FWD40 FWH40 FWL40 FWP40 FWT40 FWX40 FXB40 FXF40 FXJ40 FXN40 FXR40 FXV40 FXZ40 FYD40 FYH40 FYL40 FYP40 FYT40 FYX40 FZB40 FZF40 FZJ40 FZN40 FZR40 FZV40 FZZ40 GAD40 GAH40 GAL40 GAP40 GAT40 GAX40 GBB40 GBF40 GBJ40 GBN40 GBR40 GBV40 GBZ40 GCD40 GCH40 GCL40 GCP40 GCT40 GCX40 GDB40 GDF40 GDJ40 GDN40 GDR40 GDV40 GDZ40 GED40 GEH40 GEL40 GEP40 GET40 GEX40 GFB40 GFF40 GFJ40 GFN40 GFR40 GFV40 GFZ40 GGD40 GGH40 GGL40 GGP40 GGT40 GGX40 GHB40 GHF40 GHJ40 GHN40 GHR40 GHV40 GHZ40 GID40 GIH40 GIL40 GIP40 GIT40 GIX40 GJB40 GJF40 GJJ40 GJN40 GJR40 GJV40 GJZ40 GKD40 GKH40 GKL40 GKP40 GKT40 GKX40 GLB40 GLF40 GLJ40 GLN40 GLR40 GLV40 GLZ40 GMD40 GMH40 GML40 GMP40 GMT40 GMX40 GNB40 GNF40 GNJ40 GNN40 GNR40 GNV40 GNZ40 GOD40 GOH40 GOL40 GOP40 GOT40 GOX40 GPB40 GPF40 GPJ40 GPN40 GPR40 GPV40 GPZ40 GQD40 GQH40 GQL40 GQP40 GQT40 GQX40 GRB40 GRF40 GRJ40 GRN40 GRR40 GRV40 GRZ40 GSD40 GSH40 GSL40 GSP40 GST40 GSX40 GTB40 GTF40 GTJ40 GTN40 GTR40 GTV40 GTZ40 GUD40 GUH40 GUL40 GUP40 GUT40 GUX40 GVB40 GVF40 GVJ40 GVN40 GVR40 GVV40 GVZ40 GWD40 GWH40 GWL40 GWP40 GWT40 GWX40 GXB40 GXF40 GXJ40 GXN40 GXR40 GXV40 GXZ40 GYD40 GYH40 GYL40 GYP40 GYT40 GYX40 GZB40 GZF40 GZJ40 GZN40 GZR40 GZV40 GZZ40 HAD40 HAH40 HAL40 HAP40 HAT40 HAX40 HBB40 HBF40 HBJ40 HBN40 HBR40 HBV40 HBZ40 HCD40 HCH40 HCL40 HCP40 HCT40 HCX40 HDB40 HDF40 HDJ40 HDN40 HDR40 HDV40 HDZ40 HED40 HEH40 HEL40 HEP40 HET40 HEX40 HFB40 HFF40 HFJ40 HFN40 HFR40 HFV40 HFZ40 HGD40 HGH40 HGL40 HGP40 HGT40 HGX40 HHB40 HHF40 HHJ40 HHN40 HHR40 HHV40 HHZ40 HID40 HIH40 HIL40 HIP40 HIT40 HIX40 HJB40 HJF40 HJJ40 HJN40 HJR40 HJV40 HJZ40 HKD40 HKH40 HKL40 HKP40 HKT40 HKX40 HLB40 HLF40 HLJ40 HLN40 HLR40 HLV40 HLZ40 HMD40 HMH40 HML40 HMP40 HMT40 HMX40 HNB40 HNF40 HNJ40 HNN40 HNR40 HNV40 HNZ40 HOD40 HOH40 HOL40 HOP40 HOT40 HOX40 HPB40 HPF40 HPJ40 HPN40 HPR40 HPV40 HPZ40 HQD40 HQH40 HQL40 HQP40 HQT40 HQX40 HRB40 HRF40 HRJ40 HRN40 HRR40 HRV40 HRZ40 HSD40 HSH40 HSL40 HSP40 HST40 HSX40 HTB40 HTF40 HTJ40 HTN40 HTR40 HTV40 HTZ40 HUD40 HUH40 HUL40 HUP40 HUT40 HUX40 HVB40 HVF40 HVJ40 HVN40 HVR40 HVV40 HVZ40 HWD40 HWH40 HWL40 HWP40 HWT40 HWX40 HXB40 HXF40 HXJ40 HXN40 HXR40 HXV40 HXZ40 HYD40 HYH40 HYL40 HYP40 HYT40 HYX40 HZB40 HZF40 HZJ40 HZN40 HZR40 HZV40 HZZ40 IAD40 IAH40 IAL40 IAP40 IAT40 IAX40 IBB40 IBF40 IBJ40 IBN40 IBR40 IBV40 IBZ40 ICD40 ICH40 ICL40 ICP40 ICT40 ICX40 IDB40 IDF40 IDJ40 IDN40 IDR40 IDV40 IDZ40 IED40 IEH40 IEL40 IEP40 IET40 IEX40 IFB40 IFF40 IFJ40 IFN40 IFR40 IFV40 IFZ40 IGD40 IGH40 IGL40 IGP40 IGT40 IGX40 IHB40 IHF40 IHJ40 IHN40 IHR40 IHV40 IHZ40 IID40 IIH40 IIL40 IIP40 IIT40 IIX40 IJB40 IJF40 IJJ40 IJN40 IJR40 IJV40 IJZ40 IKD40 IKH40 IKL40 IKP40 IKT40 IKX40 ILB40 ILF40 ILJ40 ILN40 ILR40 ILV40 ILZ40 IMD40 IMH40 IML40 IMP40 IMT40 IMX40 INB40 INF40 INJ40 INN40 INR40 INV40 INZ40 IOD40 IOH40 IOL40 IOP40 IOT40 IOX40 IPB40 IPF40 IPJ40 IPN40 IPR40 IPV40 IPZ40 IQD40 IQH40 IQL40 IQP40 IQT40 IQX40 IRB40 IRF40 IRJ40 IRN40 IRR40 IRV40 IRZ40 ISD40 ISH40 ISL40 ISP40 IST40 ISX40 ITB40 ITF40 ITJ40 ITN40 ITR40 ITV40 ITZ40 IUD40 IUH40 IUL40 IUP40 IUT40 IUX40 IVB40 IVF40 IVJ40 IVN40 IVR40 IVV40 IVZ40 IWD40 IWH40 IWL40 IWP40 IWT40 IWX40 IXB40 IXF40 IXJ40 IXN40 IXR40 IXV40 IXZ40 IYD40 IYH40 IYL40 IYP40 IYT40 IYX40 IZB40 IZF40 IZJ40 IZN40 IZR40 IZV40 IZZ40 JAD40 JAH40 JAL40 JAP40 JAT40 JAX40 JBB40 JBF40 JBJ40 JBN40 JBR40 JBV40 JBZ40 JCD40 JCH40 JCL40 JCP40 JCT40 JCX40 JDB40 JDF40 JDJ40 JDN40 JDR40 JDV40 JDZ40 JED40 JEH40 JEL40 JEP40 JET40 JEX40 JFB40 JFF40 JFJ40 JFN40 JFR40 JFV40 JFZ40 JGD40 JGH40 JGL40 JGP40 JGT40 JGX40 JHB40 JHF40 JHJ40 JHN40 JHR40 JHV40 JHZ40 JID40 JIH40 JIL40 JIP40 JIT40 JIX40 JJB40 JJF40 JJJ40 JJN40 JJR40 JJV40 JJZ40 JKD40 JKH40 JKL40 JKP40 JKT40 JKX40 JLB40 JLF40 JLJ40 JLN40 JLR40 JLV40 JLZ40 JMD40 JMH40 JML40 JMP40 JMT40 JMX40 JNB40 JNF40 JNJ40 JNN40 JNR40 JNV40 JNZ40 JOD40 JOH40 JOL40 JOP40 JOT40 JOX40 JPB40 JPF40 JPJ40 JPN40 JPR40 JPV40 JPZ40 JQD40 JQH40 JQL40 JQP40 JQT40 JQX40 JRB40 JRF40 JRJ40 JRN40 JRR40 JRV40 JRZ40 JSD40 JSH40 JSL40 JSP40 JST40 JSX40 JTB40 JTF40 JTJ40 JTN40 JTR40 JTV40 JTZ40 JUD40 JUH40 JUL40 JUP40 JUT40 JUX40 JVB40 JVF40 JVJ40 JVN40 JVR40 JVV40 JVZ40 JWD40 JWH40 JWL40 JWP40 JWT40 JWX40 JXB40 JXF40 JXJ40 JXN40 JXR40 JXV40 JXZ40 JYD40 JYH40 JYL40 JYP40 JYT40 JYX40 JZB40 JZF40 JZJ40 JZN40 JZR40 JZV40 JZZ40 KAD40 KAH40 KAL40 KAP40 KAT40 KAX40 KBB40 KBF40 KBJ40 KBN40 KBR40 KBV40 KBZ40 KCD40 KCH40 KCL40 KCP40 KCT40 KCX40 KDB40 KDF40 KDJ40 KDN40 KDR40 KDV40 KDZ40 KED40 KEH40 KEL40 KEP40 KET40 KEX40 KFB40 KFF40 KFJ40 KFN40 KFR40 KFV40 KFZ40 KGD40 KGH40 KGL40 KGP40 KGT40 KGX40 KHB40 KHF40 KHJ40 KHN40 KHR40 KHV40 KHZ40 KID40 KIH40 KIL40 KIP40 KIT40 KIX40 KJB40 KJF40 KJJ40 KJN40 KJR40 KJV40 KJZ40 KKD40 KKH40 KKL40 KKP40 KKT40 KKX40 KLB40 KLF40 KLJ40 KLN40 KLR40 KLV40 KLZ40 KMD40 KMH40 KML40 KMP40 KMT40 KMX40 KNB40 KNF40 KNJ40 KNN40 KNR40 KNV40 KNZ40 KOD40 KOH40 KOL40 KOP40 KOT40 KOX40 KPB40 KPF40 KPJ40 KPN40 KPR40 KPV40 KPZ40 KQD40 KQH40 KQL40 KQP40 KQT40 KQX40 KRB40 KRF40 KRJ40 KRN40 KRR40 KRV40 KRZ40 KSD40 KSH40 KSL40 KSP40 KST40 KSX40 KTB40 KTF40 KTJ40 KTN40 KTR40 KTV40 KTZ40 KUD40 KUH40 KUL40 KUP40 KUT40 KUX40 KVB40 KVF40 KVJ40 KVN40 KVR40 KVV40 KVZ40 KWD40 KWH40 KWL40 KWP40 KWT40 KWX40 KXB40 KXF40 KXJ40 KXN40 KXR40 KXV40 KXZ40 KYD40 KYH40 KYL40 KYP40 KYT40 KYX40 KZB40 KZF40 KZJ40 KZN40 KZR40 KZV40 KZZ40 LAD40 LAH40 LAL40 LAP40 LAT40 LAX40 LBB40 LBF40 LBJ40 LBN40 LBR40 LBV40 LBZ40 LCD40 LCH40 LCL40 LCP40 LCT40 LCX40 LDB40 LDF40 LDJ40 LDN40 LDR40 LDV40 LDZ40 LED40 LEH40 LEL40 LEP40 LET40 LEX40 LFB40 LFF40 LFJ40 LFN40 LFR40 LFV40 LFZ40 LGD40 LGH40 LGL40 LGP40 LGT40 LGX40 LHB40 LHF40 LHJ40 LHN40 LHR40 LHV40 LHZ40 LID40 LIH40 LIL40 LIP40 LIT40 LIX40 LJB40 LJF40 LJJ40 LJN40 LJR40 LJV40 LJZ40 LKD40 LKH40 LKL40 LKP40 LKT40 LKX40 LLB40 LLF40 LLJ40 LLN40 LLR40 LLV40 LLZ40 LMD40 LMH40 LML40 LMP40 LMT40 LMX40 LNB40 LNF40 LNJ40 LNN40 LNR40 LNV40 LNZ40 LOD40 LOH40 LOL40 LOP40 LOT40 LOX40 LPB40 LPF40 LPJ40 LPN40 LPR40 LPV40 LPZ40 LQD40 LQH40 LQL40 LQP40 LQT40 LQX40 LRB40 LRF40 LRJ40 LRN40 LRR40 LRV40 LRZ40 LSD40 LSH40 LSL40 LSP40 LST40 LSX40 LTB40 LTF40 LTJ40 LTN40 LTR40 LTV40 LTZ40 LUD40 LUH40 LUL40 LUP40 LUT40 LUX40 LVB40 LVF40 LVJ40 LVN40 LVR40 LVV40 LVZ40 LWD40 LWH40 LWL40 LWP40 LWT40 LWX40 LXB40 LXF40 LXJ40 LXN40 LXR40 LXV40 LXZ40 LYD40 LYH40 LYL40 LYP40 LYT40 LYX40 LZB40 LZF40 LZJ40 LZN40 LZR40 LZV40 LZZ40 MAD40 MAH40 MAL40 MAP40 MAT40 MAX40 MBB40 MBF40 MBJ40 MBN40 MBR40 MBV40 MBZ40 MCD40 MCH40 MCL40 MCP40 MCT40 MCX40 MDB40 MDF40 MDJ40 MDN40 MDR40 MDV40 MDZ40 MED40 MEH40 MEL40 MEP40 MET40 MEX40 MFB40 MFF40 MFJ40 MFN40 MFR40 MFV40 MFZ40 MGD40 MGH40 MGL40 MGP40 MGT40 MGX40 MHB40 MHF40 MHJ40 MHN40 MHR40 MHV40 MHZ40 MID40 MIH40 MIL40 MIP40 MIT40 MIX40 MJB40 MJF40 MJJ40 MJN40 MJR40 MJV40 MJZ40 MKD40 MKH40 MKL40 MKP40 MKT40 MKX40 MLB40 MLF40 MLJ40 MLN40 MLR40 MLV40 MLZ40 MMD40 MMH40 MML40 MMP40 MMT40 MMX40 MNB40 MNF40 MNJ40 MNN40 MNR40 MNV40 MNZ40 MOD40 MOH40 MOL40 MOP40 MOT40 MOX40 MPB40 MPF40 MPJ40 MPN40 MPR40 MPV40 MPZ40 MQD40 MQH40 MQL40 MQP40 MQT40 MQX40 MRB40 MRF40 MRJ40 MRN40 MRR40 MRV40 MRZ40 MSD40 MSH40 MSL40 MSP40 MST40 MSX40 MTB40 MTF40 MTJ40 MTN40 MTR40 MTV40 MTZ40 MUD40 MUH40 MUL40 MUP40 MUT40 MUX40 MVB40 MVF40 MVJ40 MVN40 MVR40 MVV40 MVZ40 MWD40 MWH40 MWL40 MWP40 MWT40 MWX40 MXB40 MXF40 MXJ40 MXN40 MXR40 MXV40 MXZ40 MYD40 MYH40 MYL40 MYP40 MYT40 MYX40 MZB40 MZF40 MZJ40 MZN40 MZR40 MZV40 MZZ40 NAD40 NAH40 NAL40 NAP40 NAT40 NAX40 NBB40 NBF40 NBJ40 NBN40 NBR40 NBV40 NBZ40 NCD40 NCH40 NCL40 NCP40 NCT40 NCX40 NDB40 NDF40 NDJ40 NDN40 NDR40 NDV40 NDZ40 NED40 NEH40 NEL40 NEP40 NET40 NEX40 NFB40 NFF40 NFJ40 NFN40 NFR40 NFV40 NFZ40 NGD40 NGH40 NGL40 NGP40 NGT40 NGX40 NHB40 NHF40 NHJ40 NHN40 NHR40 NHV40 NHZ40 NID40 NIH40 NIL40 NIP40 NIT40 NIX40 NJB40 NJF40 NJJ40 NJN40 NJR40 NJV40 NJZ40 NKD40 NKH40 NKL40 NKP40 NKT40 NKX40 NLB40 NLF40 NLJ40 NLN40 NLR40 NLV40 NLZ40 NMD40 NMH40 NML40 NMP40 NMT40 NMX40 NNB40 NNF40 NNJ40 NNN40 NNR40 NNV40 NNZ40 NOD40 NOH40 NOL40 NOP40 NOT40 NOX40 NPB40 NPF40 NPJ40 NPN40 NPR40 NPV40 NPZ40 NQD40 NQH40 NQL40 NQP40 NQT40 NQX40 NRB40 NRF40 NRJ40 NRN40 NRR40 NRV40 NRZ40 NSD40 NSH40 NSL40 NSP40 NST40 NSX40 NTB40 NTF40 NTJ40 NTN40 NTR40 NTV40 NTZ40 NUD40 NUH40 NUL40 NUP40 NUT40 NUX40 NVB40 NVF40 NVJ40 NVN40 NVR40 NVV40 NVZ40 NWD40 NWH40 NWL40 NWP40 NWT40 NWX40 NXB40 NXF40 NXJ40 NXN40 NXR40 NXV40 NXZ40 NYD40 NYH40 NYL40 NYP40 NYT40 NYX40 NZB40 NZF40 NZJ40 NZN40 NZR40 NZV40 NZZ40 OAD40 OAH40 OAL40 OAP40 OAT40 OAX40 OBB40 OBF40 OBJ40 OBN40 OBR40 OBV40 OBZ40 OCD40 OCH40 OCL40 OCP40 OCT40 OCX40 ODB40 ODF40 ODJ40 ODN40 ODR40 ODV40 ODZ40 OED40 OEH40 OEL40 OEP40 OET40 OEX40 OFB40 OFF40 OFJ40 OFN40 OFR40 OFV40 OFZ40 OGD40 OGH40 OGL40 OGP40 OGT40 OGX40 OHB40 OHF40 OHJ40 OHN40 OHR40 OHV40 OHZ40 OID40 OIH40 OIL40 OIP40 OIT40 OIX40 OJB40 OJF40 OJJ40 OJN40 OJR40 OJV40 OJZ40 OKD40 OKH40 OKL40 OKP40 OKT40 OKX40 OLB40 OLF40 OLJ40 OLN40 OLR40 OLV40 OLZ40 OMD40 OMH40 OML40 OMP40 OMT40 OMX40 ONB40 ONF40 ONJ40 ONN40 ONR40 ONV40 ONZ40 OOD40 OOH40 OOL40 OOP40 OOT40 OOX40 OPB40 OPF40 OPJ40 OPN40 OPR40 OPV40 OPZ40 OQD40 OQH40 OQL40 OQP40 OQT40 OQX40 ORB40 ORF40 ORJ40 ORN40 ORR40 ORV40 ORZ40 OSD40 OSH40 OSL40 OSP40 OST40 OSX40 OTB40 OTF40 OTJ40 OTN40 OTR40 OTV40 OTZ40 OUD40 OUH40 OUL40 OUP40 OUT40 OUX40 OVB40 OVF40 OVJ40 OVN40 OVR40 OVV40 OVZ40 OWD40 OWH40 OWL40 OWP40 OWT40 OWX40 OXB40 OXF40 OXJ40 OXN40 OXR40 OXV40 OXZ40 OYD40 OYH40 OYL40 OYP40 OYT40 OYX40 OZB40 OZF40 OZJ40 OZN40 OZR40 OZV40 OZZ40 PAD40 PAH40 PAL40 PAP40 PAT40 PAX40 PBB40 PBF40 PBJ40 PBN40 PBR40 PBV40 PBZ40 PCD40 PCH40 PCL40 PCP40 PCT40 PCX40 PDB40 PDF40 PDJ40 PDN40 PDR40 PDV40 PDZ40 PED40 PEH40 PEL40 PEP40 PET40 PEX40 PFB40 PFF40 PFJ40 PFN40 PFR40 PFV40 PFZ40 PGD40 PGH40 PGL40 PGP40 PGT40 PGX40 PHB40 PHF40 PHJ40 PHN40 PHR40 PHV40 PHZ40 PID40 PIH40 PIL40 PIP40 PIT40 PIX40 PJB40 PJF40 PJJ40 PJN40 PJR40 PJV40 PJZ40 PKD40 PKH40 PKL40 PKP40 PKT40 PKX40 PLB40 PLF40 PLJ40 PLN40 PLR40 PLV40 PLZ40 PMD40 PMH40 PML40 PMP40 PMT40 PMX40 PNB40 PNF40 PNJ40 PNN40 PNR40 PNV40 PNZ40 POD40 POH40 POL40 POP40 POT40 POX40 PPB40 PPF40 PPJ40 PPN40 PPR40 PPV40 PPZ40 PQD40 PQH40 PQL40 PQP40 PQT40 PQX40 PRB40 PRF40 PRJ40 PRN40 PRR40 PRV40 PRZ40 PSD40 PSH40 PSL40 PSP40 PST40 PSX40 PTB40 PTF40 PTJ40 PTN40 PTR40 PTV40 PTZ40 PUD40 PUH40 PUL40 PUP40 PUT40 PUX40 PVB40 PVF40 PVJ40 PVN40 PVR40 PVV40 PVZ40 PWD40 PWH40 PWL40 PWP40 PWT40 PWX40 PXB40 PXF40 PXJ40 PXN40 PXR40 PXV40 PXZ40 PYD40 PYH40 PYL40 PYP40 PYT40 PYX40 PZB40 PZF40 PZJ40 PZN40 PZR40 PZV40 PZZ40 QAD40 QAH40 QAL40 QAP40 QAT40 QAX40 QBB40 QBF40 QBJ40 QBN40 QBR40 QBV40 QBZ40 QCD40 QCH40 QCL40 QCP40 QCT40 QCX40 QDB40 QDF40 QDJ40 QDN40 QDR40 QDV40 QDZ40 QED40 QEH40 QEL40 QEP40 QET40 QEX40 QFB40 QFF40 QFJ40 QFN40 QFR40 QFV40 QFZ40 QGD40 QGH40 QGL40 QGP40 QGT40 QGX40 QHB40 QHF40 QHJ40 QHN40 QHR40 QHV40 QHZ40 QID40 QIH40 QIL40 QIP40 QIT40 QIX40 QJB40 QJF40 QJJ40 QJN40 QJR40 QJV40 QJZ40 QKD40 QKH40 QKL40 QKP40 QKT40 QKX40 QLB40 QLF40 QLJ40 QLN40 QLR40 QLV40 QLZ40 QMD40 QMH40 QML40 QMP40 QMT40 QMX40 QNB40 QNF40 QNJ40 QNN40 QNR40 QNV40 QNZ40 QOD40 QOH40 QOL40 QOP40 QOT40 QOX40 QPB40 QPF40 QPJ40 QPN40 QPR40 QPV40 QPZ40 QQD40 QQH40 QQL40 QQP40 QQT40 QQX40 QRB40 QRF40 QRJ40 QRN40 QRR40 QRV40 QRZ40 QSD40 QSH40 QSL40 QSP40 QST40 QSX40 QTB40 QTF40 QTJ40 QTN40 QTR40 QTV40 QTZ40 QUD40 QUH40 QUL40 QUP40 QUT40 QUX40 QVB40 QVF40 QVJ40 QVN40 QVR40 QVV40 QVZ40 QWD40 QWH40 QWL40 QWP40 QWT40 QWX40 QXB40 QXF40 QXJ40 QXN40 QXR40 QXV40 QXZ40 QYD40 QYH40 QYL40 QYP40 QYT40 QYX40 QZB40 QZF40 QZJ40 QZN40 QZR40 QZV40 QZZ40 RAD40 RAH40 RAL40 RAP40 RAT40 RAX40 RBB40 RBF40 RBJ40 RBN40 RBR40 RBV40 RBZ40 RCD40 RCH40 RCL40 RCP40 RCT40 RCX40 RDB40 RDF40 RDJ40 RDN40 RDR40 RDV40 RDZ40 RED40 REH40 REL40 REP40 RET40 REX40 RFB40 RFF40 RFJ40 RFN40 RFR40 RFV40 RFZ40 RGD40 RGH40 RGL40 RGP40 RGT40 RGX40 RHB40 RHF40 RHJ40 RHN40 RHR40 RHV40 RHZ40 RID40 RIH40 RIL40 RIP40 RIT40 RIX40 RJB40 RJF40 RJJ40 RJN40 RJR40 RJV40 RJZ40 RKD40 RKH40 RKL40 RKP40 RKT40 RKX40 RLB40 RLF40 RLJ40 RLN40 RLR40 RLV40 RLZ40 RMD40 RMH40 RML40 RMP40 RMT40 RMX40 RNB40 RNF40 RNJ40 RNN40 RNR40 RNV40 RNZ40 ROD40 ROH40 ROL40 ROP40 ROT40 ROX40 RPB40 RPF40 RPJ40 RPN40 RPR40 RPV40 RPZ40 RQD40 RQH40 RQL40 RQP40 RQT40 RQX40 RRB40 RRF40 RRJ40 RRN40 RRR40 RRV40 RRZ40 RSD40 RSH40 RSL40 RSP40 RST40 RSX40 RTB40 RTF40 RTJ40 RTN40 RTR40 RTV40 RTZ40 RUD40 RUH40 RUL40 RUP40 RUT40 RUX40 RVB40 RVF40 RVJ40 RVN40 RVR40 RVV40 RVZ40 RWD40 RWH40 RWL40 RWP40 RWT40 RWX40 RXB40 RXF40 RXJ40 RXN40 RXR40 RXV40 RXZ40 RYD40 RYH40 RYL40 RYP40 RYT40 RYX40 RZB40 RZF40 RZJ40 RZN40 RZR40 RZV40 RZZ40 SAD40 SAH40 SAL40 SAP40 SAT40 SAX40 SBB40 SBF40 SBJ40 SBN40 SBR40 SBV40 SBZ40 SCD40 SCH40 SCL40 SCP40 SCT40 SCX40 SDB40 SDF40 SDJ40 SDN40 SDR40 SDV40 SDZ40 SED40 SEH40 SEL40 SEP40 SET40 SEX40 SFB40 SFF40 SFJ40 SFN40 SFR40 SFV40 SFZ40 SGD40 SGH40 SGL40 SGP40 SGT40 SGX40 SHB40 SHF40 SHJ40 SHN40 SHR40 SHV40 SHZ40 SID40 SIH40 SIL40 SIP40 SIT40 SIX40 SJB40 SJF40 SJJ40 SJN40 SJR40 SJV40 SJZ40 SKD40 SKH40 SKL40 SKP40 SKT40 SKX40 SLB40 SLF40 SLJ40 SLN40 SLR40 SLV40 SLZ40 SMD40 SMH40 SML40 SMP40 SMT40 SMX40 SNB40 SNF40 SNJ40 SNN40 SNR40 SNV40 SNZ40 SOD40 SOH40 SOL40 SOP40 SOT40 SOX40 SPB40 SPF40 SPJ40 SPN40 SPR40 SPV40 SPZ40 SQD40 SQH40 SQL40 SQP40 SQT40 SQX40 SRB40 SRF40 SRJ40 SRN40 SRR40 SRV40 SRZ40 SSD40 SSH40 SSL40 SSP40 SST40 SSX40 STB40 STF40 STJ40 STN40 STR40 STV40 STZ40 SUD40 SUH40 SUL40 SUP40 SUT40 SUX40 SVB40 SVF40 SVJ40 SVN40 SVR40 SVV40 SVZ40 SWD40 SWH40 SWL40 SWP40 SWT40 SWX40 SXB40 SXF40 SXJ40 SXN40 SXR40 SXV40 SXZ40 SYD40 SYH40 SYL40 SYP40 SYT40 SYX40 SZB40 SZF40 SZJ40 SZN40 SZR40 SZV40 SZZ40 TAD40 TAH40 TAL40 TAP40 TAT40 TAX40 TBB40 TBF40 TBJ40 TBN40 TBR40 TBV40 TBZ40 TCD40 TCH40 TCL40 TCP40 TCT40 TCX40 TDB40 TDF40 TDJ40 TDN40 TDR40 TDV40 TDZ40 TED40 TEH40 TEL40 TEP40 TET40 TEX40 TFB40 TFF40 TFJ40 TFN40 TFR40 TFV40 TFZ40 TGD40 TGH40 TGL40 TGP40 TGT40 TGX40 THB40 THF40 THJ40 THN40 THR40 THV40 THZ40 TID40 TIH40 TIL40 TIP40 TIT40 TIX40 TJB40 TJF40 TJJ40 TJN40 TJR40 TJV40 TJZ40 TKD40 TKH40 TKL40 TKP40 TKT40 TKX40 TLB40 TLF40 TLJ40 TLN40 TLR40 TLV40 TLZ40 TMD40 TMH40 TML40 TMP40 TMT40 TMX40 TNB40 TNF40 TNJ40 TNN40 TNR40 TNV40 TNZ40 TOD40 TOH40 TOL40 TOP40 TOT40 TOX40 TPB40 TPF40 TPJ40 TPN40 TPR40 TPV40 TPZ40 TQD40 TQH40 TQL40 TQP40 TQT40 TQX40 TRB40 TRF40 TRJ40 TRN40 TRR40 TRV40 TRZ40 TSD40 TSH40 TSL40 TSP40 TST40 TSX40 TTB40 TTF40 TTJ40 TTN40 TTR40 TTV40 TTZ40 TUD40 TUH40 TUL40 TUP40 TUT40 TUX40 TVB40 TVF40 TVJ40 TVN40 TVR40 TVV40 TVZ40 TWD40 TWH40 TWL40 TWP40 TWT40 TWX40 TXB40 TXF40 TXJ40 TXN40 TXR40 TXV40 TXZ40 TYD40 TYH40 TYL40 TYP40 TYT40 TYX40 TZB40 TZF40 TZJ40 TZN40 TZR40 TZV40 TZZ40 UAD40 UAH40 UAL40 UAP40 UAT40 UAX40 UBB40 UBF40 UBJ40 UBN40 UBR40 UBV40 UBZ40 UCD40 UCH40 UCL40 UCP40 UCT40 UCX40 UDB40 UDF40 UDJ40 UDN40 UDR40 UDV40 UDZ40 UED40 UEH40 UEL40 UEP40 UET40 UEX40 UFB40 UFF40 UFJ40 UFN40 UFR40 UFV40 UFZ40 UGD40 UGH40 UGL40 UGP40 UGT40 UGX40 UHB40 UHF40 UHJ40 UHN40 UHR40 UHV40 UHZ40 UID40 UIH40 UIL40 UIP40 UIT40 UIX40 UJB40 UJF40 UJJ40 UJN40 UJR40 UJV40 UJZ40 UKD40 UKH40 UKL40 UKP40 UKT40 UKX40 ULB40 ULF40 ULJ40 ULN40 ULR40 ULV40 ULZ40 UMD40 UMH40 UML40 UMP40 UMT40 UMX40 UNB40 UNF40 UNJ40 UNN40 UNR40 UNV40 UNZ40 UOD40 UOH40 UOL40 UOP40 UOT40 UOX40 UPB40 UPF40 UPJ40 UPN40 UPR40 UPV40 UPZ40 UQD40 UQH40 UQL40 UQP40 UQT40 UQX40 URB40 URF40 URJ40 URN40 URR40 URV40 URZ40 USD40 USH40 USL40 USP40 UST40 USX40 UTB40 UTF40 UTJ40 UTN40 UTR40 UTV40 UTZ40 UUD40 UUH40 UUL40 UUP40 UUT40 UUX40 UVB40 UVF40 UVJ40 UVN40 UVR40 UVV40 UVZ40 UWD40 UWH40 UWL40 UWP40 UWT40 UWX40 UXB40 UXF40 UXJ40 UXN40 UXR40 UXV40 UXZ40 UYD40 UYH40 UYL40 UYP40 UYT40 UYX40 UZB40 UZF40 UZJ40 UZN40 UZR40 UZV40 UZZ40 VAD40 VAH40 VAL40 VAP40 VAT40 VAX40 VBB40 VBF40 VBJ40 VBN40 VBR40 VBV40 VBZ40 VCD40 VCH40 VCL40 VCP40 VCT40 VCX40 VDB40 VDF40 VDJ40 VDN40 VDR40 VDV40 VDZ40 VED40 VEH40 VEL40 VEP40 VET40 VEX40 VFB40 VFF40 VFJ40 VFN40 VFR40 VFV40 VFZ40 VGD40 VGH40 VGL40 VGP40 VGT40 VGX40 VHB40 VHF40 VHJ40 VHN40 VHR40 VHV40 VHZ40 VID40 VIH40 VIL40 VIP40 VIT40 VIX40 VJB40 VJF40 VJJ40 VJN40 VJR40 VJV40 VJZ40 VKD40 VKH40 VKL40 VKP40 VKT40 VKX40 VLB40 VLF40 VLJ40 VLN40 VLR40 VLV40 VLZ40 VMD40 VMH40 VML40 VMP40 VMT40 VMX40 VNB40 VNF40 VNJ40 VNN40 VNR40 VNV40 VNZ40 VOD40 VOH40 VOL40 VOP40 VOT40 VOX40 VPB40 VPF40 VPJ40 VPN40 VPR40 VPV40 VPZ40 VQD40 VQH40 VQL40 VQP40 VQT40 VQX40 VRB40 VRF40 VRJ40 VRN40 VRR40 VRV40 VRZ40 VSD40 VSH40 VSL40 VSP40 VST40 VSX40 VTB40 VTF40 VTJ40 VTN40 VTR40 VTV40 VTZ40 VUD40 VUH40 VUL40 VUP40 VUT40 VUX40 VVB40 VVF40 VVJ40 VVN40 VVR40 VVV40 VVZ40 VWD40 VWH40 VWL40 VWP40 VWT40 VWX40 VXB40 VXF40 VXJ40 VXN40 VXR40 VXV40 VXZ40 VYD40 VYH40 VYL40 VYP40 VYT40 VYX40 VZB40 VZF40 VZJ40 VZN40 VZR40 VZV40 VZZ40 WAD40 WAH40 WAL40 WAP40 WAT40 WAX40 WBB40 WBF40 WBJ40 WBN40 WBR40 WBV40 WBZ40 WCD40 WCH40 WCL40 WCP40 WCT40 WCX40 WDB40 WDF40 WDJ40 WDN40 WDR40 WDV40 WDZ40 WED40 WEH40 WEL40 WEP40 WET40 WEX40 WFB40 WFF40 WFJ40 WFN40 WFR40 WFV40 WFZ40 WGD40 WGH40 WGL40 WGP40 WGT40 WGX40 WHB40 WHF40 WHJ40 WHN40 WHR40 WHV40 WHZ40 WID40 WIH40 WIL40 WIP40 WIT40 WIX40 WJB40 WJF40 WJJ40 WJN40 WJR40 WJV40 WJZ40 WKD40 WKH40 WKL40 WKP40 WKT40 WKX40 WLB40 WLF40 WLJ40 WLN40 WLR40 WLV40 WLZ40 WMD40 WMH40 WML40 WMP40 WMT40 WMX40 WNB40 WNF40 WNJ40 WNN40 WNR40 WNV40 WNZ40 WOD40 WOH40 WOL40 WOP40 WOT40 WOX40 WPB40 WPF40 WPJ40 WPN40 WPR40 WPV40 WPZ40 WQD40 WQH40 WQL40 WQP40 WQT40 WQX40 WRB40 WRF40 WRJ40 WRN40 WRR40 WRV40 WRZ40 WSD40 WSH40 WSL40 WSP40 WST40 WSX40 WTB40 WTF40 WTJ40 WTN40 WTR40 WTV40 WTZ40 WUD40 WUH40 WUL40 WUP40 WUT40 WUX40 WVB40 WVF40 WVJ40 WVN40 WVR40 WVV40 WVZ40 WWD40 WWH40 WWL40 WWP40 WWT40 WWX40 WXB40 WXF40 WXJ40 WXN40 WXR40 WXV40 WXZ40 WYD40 WYH40 WYL40 WYP40 WYT40 WYX40 WZB40 WZF40 WZJ40 WZN40 WZR40 WZV40 WZZ40 XAD40 XAH40 XAL40 XAP40 XAT40 XAX40 XBB40 XBF40 XBJ40 XBN40 XBR40 XBV40 XBZ40 XCD40 XCH40 XCL40 XCP40 XCT40 XCX40 XDB40 XDF40 XDJ40 XDN40 XDR40 XDV40 XDZ40 XED40 XEH40 XEL40 XEP40 XET40 XEX40 XFB40" name="Range2_1_2_1_1_1_1_1_1"/>
    <protectedRange sqref="E40" name="Range2_2_12_1_6_1_1_1_1_2"/>
    <protectedRange sqref="D40" name="Range2_1_1_1_1_11_1_1_1_1_1_1_2"/>
    <protectedRange sqref="C40" name="Range2_1_2_1_1_1_1_1_2"/>
    <protectedRange sqref="B45" name="Range2_12_5_1_1_1_2_2_1_1_1_1_1_1_1_1_1_1_1_1_1_1_1_1_1_1_1_1_1_1_1_1_1_1_1_1_1_1_1_1_1_1_1_1_1_1_1_1_2_1"/>
    <protectedRange sqref="B46" name="Range2_12_5_1_1_1_2_2_1_1_1_1_1_1_1_1_1_1_1_2_1_1_1_1_1_1_1_1_1_1_1_1_1_1_1_1_1_1_1_1_1_1_1_1_1_1_1_1_1_1_1_1_1_1_1_1_1_1_1_1_1_1_1_1_2_1"/>
    <protectedRange sqref="B44" name="Range2_12_5_1_1_1_2_1_1_1_1_1_1_1_1_1_1_1_2_1_1_1_1_1_1_1_1_1_1_1_1_1_1_1_1_1_1_1_1_1_1_1_1_2_1"/>
    <protectedRange sqref="B47" name="Range2_12_5_1_1_1_2_2_1_1_1_1_1_1_1_1_1_1_1_2_1_1_1_2_1_1_1_2_1_1_1_3_1_1_1_1_1_1_1_1_1_1_1_1_1_1_1_1_1_1_1_1_1_1_1_1_1_1_1_1_1_1_1_1_1_1_1_1_1_1_1_1_1"/>
    <protectedRange sqref="B48" name="Range2_12_5_1_1_1_2_1_1_1_1_1_1_1_1_1_1_1_2_1_2_1_1_1_1_1_1_1_1_1_2_1_1_1_1_1_1_1_1_1_1_1_1_1_1_1_1_1_1_1_1_1_1_1_1_1"/>
    <protectedRange sqref="B49" name="Range2_12_5_1_1_1_1_1_2_1_1_1_1_1_1_1_1_1_1_1_1_1_1_1_1_1_1_1_1_2_1_1_1_1_1_1_1_1"/>
    <protectedRange sqref="B50" name="Range2_12_5_1_1_1_1_1_2_1_1_2_1_1_1_1_1_1_1_1_1_1_1_1_1_1_1_1_1_2_1_1_1_1_1_1_1_1"/>
    <protectedRange sqref="B51" name="Range2_12_5_1_1_1_2_2_1_1_1_1_1_1_1_1_1_1_1_2_1_1_1_2_1_1_1_1_1_1_1_1_1_1_1_1_1_1_1_1_2_1_1_1_1_1_1"/>
    <protectedRange sqref="B52" name="Range2_12_5_1_1_1_2_2_1_1_1_1_1_1_1_1_1_1_1_2_1_1_1_1_1_1_1_1_1_3_1_3_1_2_1_1_1_1_1_1_1_1_1_1_1_1_1_2_1_1_1_1_1_2_1_1_1_1_1_1"/>
    <protectedRange sqref="B53" name="Range2_12_5_1_1_1_1_1_2_1_2_1_1_1_2_1_1_1_1_1_1_1_1_1_1_2_1_1_1_1_1_2_1_1_1_1"/>
    <protectedRange sqref="B55" name="Range2_12_5_1_1_1_2_2_1_1_1_1_1_1_1_1_1_1_1_1_1_1_1_1_1_1_1_1_1_1_1_1_1_1_1_1_1_1_1_1_1_1_1_1_1_1_1_2"/>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216" priority="5" operator="containsText" text="N/A">
      <formula>NOT(ISERROR(SEARCH("N/A",X11)))</formula>
    </cfRule>
    <cfRule type="cellIs" dxfId="215" priority="23" operator="equal">
      <formula>0</formula>
    </cfRule>
  </conditionalFormatting>
  <conditionalFormatting sqref="X11:AE34">
    <cfRule type="cellIs" dxfId="214" priority="22" operator="greaterThanOrEqual">
      <formula>1185</formula>
    </cfRule>
  </conditionalFormatting>
  <conditionalFormatting sqref="X11:AE34">
    <cfRule type="cellIs" dxfId="213" priority="21" operator="between">
      <formula>0.1</formula>
      <formula>1184</formula>
    </cfRule>
  </conditionalFormatting>
  <conditionalFormatting sqref="X8 AJ11:AO34">
    <cfRule type="cellIs" dxfId="212" priority="20" operator="equal">
      <formula>0</formula>
    </cfRule>
  </conditionalFormatting>
  <conditionalFormatting sqref="X8 AJ11:AO34">
    <cfRule type="cellIs" dxfId="211" priority="19" operator="greaterThan">
      <formula>1179</formula>
    </cfRule>
  </conditionalFormatting>
  <conditionalFormatting sqref="X8 AJ11:AO34">
    <cfRule type="cellIs" dxfId="210" priority="18" operator="greaterThan">
      <formula>99</formula>
    </cfRule>
  </conditionalFormatting>
  <conditionalFormatting sqref="X8 AJ11:AO34">
    <cfRule type="cellIs" dxfId="209" priority="17" operator="greaterThan">
      <formula>0.99</formula>
    </cfRule>
  </conditionalFormatting>
  <conditionalFormatting sqref="AB8">
    <cfRule type="cellIs" dxfId="208" priority="16" operator="equal">
      <formula>0</formula>
    </cfRule>
  </conditionalFormatting>
  <conditionalFormatting sqref="AB8">
    <cfRule type="cellIs" dxfId="207" priority="15" operator="greaterThan">
      <formula>1179</formula>
    </cfRule>
  </conditionalFormatting>
  <conditionalFormatting sqref="AB8">
    <cfRule type="cellIs" dxfId="206" priority="14" operator="greaterThan">
      <formula>99</formula>
    </cfRule>
  </conditionalFormatting>
  <conditionalFormatting sqref="AB8">
    <cfRule type="cellIs" dxfId="205" priority="13" operator="greaterThan">
      <formula>0.99</formula>
    </cfRule>
  </conditionalFormatting>
  <conditionalFormatting sqref="AQ11:AQ34">
    <cfRule type="cellIs" dxfId="204" priority="12" operator="equal">
      <formula>0</formula>
    </cfRule>
  </conditionalFormatting>
  <conditionalFormatting sqref="AQ11:AQ34">
    <cfRule type="cellIs" dxfId="203" priority="11" operator="greaterThan">
      <formula>1179</formula>
    </cfRule>
  </conditionalFormatting>
  <conditionalFormatting sqref="AQ11:AQ34">
    <cfRule type="cellIs" dxfId="202" priority="10" operator="greaterThan">
      <formula>99</formula>
    </cfRule>
  </conditionalFormatting>
  <conditionalFormatting sqref="AQ11:AQ34">
    <cfRule type="cellIs" dxfId="201" priority="9" operator="greaterThan">
      <formula>0.99</formula>
    </cfRule>
  </conditionalFormatting>
  <conditionalFormatting sqref="AI11:AI34">
    <cfRule type="cellIs" dxfId="200" priority="8" operator="greaterThan">
      <formula>$AI$8</formula>
    </cfRule>
  </conditionalFormatting>
  <conditionalFormatting sqref="AH11:AH34">
    <cfRule type="cellIs" dxfId="199" priority="6" operator="greaterThan">
      <formula>$AH$8</formula>
    </cfRule>
    <cfRule type="cellIs" dxfId="198" priority="7" operator="greaterThan">
      <formula>$AH$8</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6"/>
  <sheetViews>
    <sheetView topLeftCell="A40" workbookViewId="0">
      <selection activeCell="B48" sqref="B48:B56"/>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131</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54"/>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49" t="s">
        <v>10</v>
      </c>
      <c r="I7" s="250" t="s">
        <v>11</v>
      </c>
      <c r="J7" s="250" t="s">
        <v>12</v>
      </c>
      <c r="K7" s="250" t="s">
        <v>13</v>
      </c>
      <c r="L7" s="13"/>
      <c r="M7" s="13"/>
      <c r="N7" s="13"/>
      <c r="O7" s="249" t="s">
        <v>14</v>
      </c>
      <c r="P7" s="346" t="s">
        <v>15</v>
      </c>
      <c r="Q7" s="348"/>
      <c r="R7" s="348"/>
      <c r="S7" s="348"/>
      <c r="T7" s="347"/>
      <c r="U7" s="359" t="s">
        <v>16</v>
      </c>
      <c r="V7" s="359"/>
      <c r="W7" s="250" t="s">
        <v>17</v>
      </c>
      <c r="X7" s="346" t="s">
        <v>18</v>
      </c>
      <c r="Y7" s="347"/>
      <c r="Z7" s="346" t="s">
        <v>19</v>
      </c>
      <c r="AA7" s="347"/>
      <c r="AB7" s="346" t="s">
        <v>20</v>
      </c>
      <c r="AC7" s="347"/>
      <c r="AD7" s="346" t="s">
        <v>21</v>
      </c>
      <c r="AE7" s="347"/>
      <c r="AF7" s="250" t="s">
        <v>22</v>
      </c>
      <c r="AG7" s="250" t="s">
        <v>23</v>
      </c>
      <c r="AH7" s="250" t="s">
        <v>24</v>
      </c>
      <c r="AI7" s="250" t="s">
        <v>25</v>
      </c>
      <c r="AJ7" s="346" t="s">
        <v>26</v>
      </c>
      <c r="AK7" s="348"/>
      <c r="AL7" s="348"/>
      <c r="AM7" s="348"/>
      <c r="AN7" s="347"/>
      <c r="AO7" s="346" t="s">
        <v>27</v>
      </c>
      <c r="AP7" s="348"/>
      <c r="AQ7" s="347"/>
      <c r="AR7" s="250" t="s">
        <v>28</v>
      </c>
      <c r="AS7" s="28"/>
      <c r="AT7" s="13"/>
      <c r="AU7" s="13"/>
      <c r="AV7" s="13"/>
      <c r="AW7" s="13"/>
      <c r="AX7" s="13"/>
      <c r="AY7" s="13"/>
    </row>
    <row r="8" spans="1:51" x14ac:dyDescent="0.25">
      <c r="B8" s="349">
        <v>42268</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22072</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50" t="s">
        <v>44</v>
      </c>
      <c r="M9" s="359" t="s">
        <v>45</v>
      </c>
      <c r="N9" s="34" t="s">
        <v>46</v>
      </c>
      <c r="O9" s="367" t="s">
        <v>47</v>
      </c>
      <c r="P9" s="367" t="s">
        <v>48</v>
      </c>
      <c r="Q9" s="35" t="s">
        <v>49</v>
      </c>
      <c r="R9" s="374" t="s">
        <v>50</v>
      </c>
      <c r="S9" s="375"/>
      <c r="T9" s="376"/>
      <c r="U9" s="251" t="s">
        <v>51</v>
      </c>
      <c r="V9" s="251" t="s">
        <v>52</v>
      </c>
      <c r="W9" s="362" t="s">
        <v>53</v>
      </c>
      <c r="X9" s="380" t="s">
        <v>54</v>
      </c>
      <c r="Y9" s="381"/>
      <c r="Z9" s="381"/>
      <c r="AA9" s="381"/>
      <c r="AB9" s="381"/>
      <c r="AC9" s="381"/>
      <c r="AD9" s="381"/>
      <c r="AE9" s="382"/>
      <c r="AF9" s="253" t="s">
        <v>55</v>
      </c>
      <c r="AG9" s="253" t="s">
        <v>56</v>
      </c>
      <c r="AH9" s="369" t="s">
        <v>57</v>
      </c>
      <c r="AI9" s="383" t="s">
        <v>58</v>
      </c>
      <c r="AJ9" s="251" t="s">
        <v>59</v>
      </c>
      <c r="AK9" s="251" t="s">
        <v>60</v>
      </c>
      <c r="AL9" s="251" t="s">
        <v>61</v>
      </c>
      <c r="AM9" s="251" t="s">
        <v>62</v>
      </c>
      <c r="AN9" s="251" t="s">
        <v>63</v>
      </c>
      <c r="AO9" s="251" t="s">
        <v>64</v>
      </c>
      <c r="AP9" s="251" t="s">
        <v>65</v>
      </c>
      <c r="AQ9" s="367" t="s">
        <v>66</v>
      </c>
      <c r="AR9" s="251" t="s">
        <v>67</v>
      </c>
      <c r="AS9" s="369" t="s">
        <v>68</v>
      </c>
      <c r="AV9" s="36" t="s">
        <v>69</v>
      </c>
      <c r="AW9" s="36" t="s">
        <v>70</v>
      </c>
      <c r="AY9" s="37" t="s">
        <v>71</v>
      </c>
    </row>
    <row r="10" spans="1:51" x14ac:dyDescent="0.25">
      <c r="B10" s="251" t="s">
        <v>72</v>
      </c>
      <c r="C10" s="251" t="s">
        <v>73</v>
      </c>
      <c r="D10" s="251" t="s">
        <v>74</v>
      </c>
      <c r="E10" s="251" t="s">
        <v>75</v>
      </c>
      <c r="F10" s="251" t="s">
        <v>74</v>
      </c>
      <c r="G10" s="251" t="s">
        <v>75</v>
      </c>
      <c r="H10" s="366"/>
      <c r="I10" s="251" t="s">
        <v>75</v>
      </c>
      <c r="J10" s="251" t="s">
        <v>75</v>
      </c>
      <c r="K10" s="251" t="s">
        <v>75</v>
      </c>
      <c r="L10" s="29" t="s">
        <v>29</v>
      </c>
      <c r="M10" s="359"/>
      <c r="N10" s="29" t="s">
        <v>29</v>
      </c>
      <c r="O10" s="368"/>
      <c r="P10" s="368"/>
      <c r="Q10" s="2">
        <f>'SEPT 20'!$Q$34</f>
        <v>52341964</v>
      </c>
      <c r="R10" s="377"/>
      <c r="S10" s="378"/>
      <c r="T10" s="379"/>
      <c r="U10" s="251" t="s">
        <v>75</v>
      </c>
      <c r="V10" s="251" t="s">
        <v>75</v>
      </c>
      <c r="W10" s="362"/>
      <c r="X10" s="38" t="s">
        <v>76</v>
      </c>
      <c r="Y10" s="38" t="s">
        <v>77</v>
      </c>
      <c r="Z10" s="38" t="s">
        <v>78</v>
      </c>
      <c r="AA10" s="38" t="s">
        <v>79</v>
      </c>
      <c r="AB10" s="38" t="s">
        <v>80</v>
      </c>
      <c r="AC10" s="38" t="s">
        <v>81</v>
      </c>
      <c r="AD10" s="38" t="s">
        <v>82</v>
      </c>
      <c r="AE10" s="38" t="s">
        <v>83</v>
      </c>
      <c r="AF10" s="39"/>
      <c r="AG10" s="2">
        <f>'SEPT 20'!AG34:AG34</f>
        <v>40486156</v>
      </c>
      <c r="AH10" s="369"/>
      <c r="AI10" s="384"/>
      <c r="AJ10" s="251" t="s">
        <v>84</v>
      </c>
      <c r="AK10" s="251" t="s">
        <v>84</v>
      </c>
      <c r="AL10" s="251" t="s">
        <v>84</v>
      </c>
      <c r="AM10" s="251" t="s">
        <v>84</v>
      </c>
      <c r="AN10" s="251" t="s">
        <v>84</v>
      </c>
      <c r="AO10" s="251" t="s">
        <v>84</v>
      </c>
      <c r="AP10" s="2">
        <f>'SEPT 20'!AP34:AP34</f>
        <v>9234180</v>
      </c>
      <c r="AQ10" s="368"/>
      <c r="AR10" s="252" t="s">
        <v>85</v>
      </c>
      <c r="AS10" s="369"/>
      <c r="AV10" s="40" t="s">
        <v>86</v>
      </c>
      <c r="AW10" s="40" t="s">
        <v>87</v>
      </c>
      <c r="AY10" s="84" t="s">
        <v>126</v>
      </c>
    </row>
    <row r="11" spans="1:51" x14ac:dyDescent="0.25">
      <c r="B11" s="41">
        <v>2</v>
      </c>
      <c r="C11" s="41">
        <v>4.1666666666666664E-2</v>
      </c>
      <c r="D11" s="123">
        <v>28</v>
      </c>
      <c r="E11" s="42">
        <f>D11/1.42</f>
        <v>19.718309859154932</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106</v>
      </c>
      <c r="P11" s="124">
        <v>69</v>
      </c>
      <c r="Q11" s="124">
        <v>52344584</v>
      </c>
      <c r="R11" s="47">
        <f>IF(ISBLANK(Q11),"-",Q11-Q10)</f>
        <v>2620</v>
      </c>
      <c r="S11" s="48">
        <f>R11*24/1000</f>
        <v>62.88</v>
      </c>
      <c r="T11" s="48">
        <f>R11/1000</f>
        <v>2.62</v>
      </c>
      <c r="U11" s="125">
        <v>7.9</v>
      </c>
      <c r="V11" s="125">
        <f>U11</f>
        <v>7.9</v>
      </c>
      <c r="W11" s="126" t="s">
        <v>210</v>
      </c>
      <c r="X11" s="128">
        <v>0</v>
      </c>
      <c r="Y11" s="128">
        <v>0</v>
      </c>
      <c r="Z11" s="128">
        <v>0</v>
      </c>
      <c r="AA11" s="128">
        <v>0</v>
      </c>
      <c r="AB11" s="128">
        <v>1009</v>
      </c>
      <c r="AC11" s="49" t="s">
        <v>90</v>
      </c>
      <c r="AD11" s="49" t="s">
        <v>90</v>
      </c>
      <c r="AE11" s="49" t="s">
        <v>90</v>
      </c>
      <c r="AF11" s="127" t="s">
        <v>90</v>
      </c>
      <c r="AG11" s="127">
        <v>40486476</v>
      </c>
      <c r="AH11" s="50">
        <f>IF(ISBLANK(AG11),"-",AG11-AG10)</f>
        <v>320</v>
      </c>
      <c r="AI11" s="51">
        <f>AH11/T11</f>
        <v>122.13740458015266</v>
      </c>
      <c r="AJ11" s="108">
        <v>0</v>
      </c>
      <c r="AK11" s="108">
        <v>0</v>
      </c>
      <c r="AL11" s="108">
        <v>0</v>
      </c>
      <c r="AM11" s="108">
        <v>0</v>
      </c>
      <c r="AN11" s="108">
        <v>1</v>
      </c>
      <c r="AO11" s="108">
        <v>0.3</v>
      </c>
      <c r="AP11" s="110">
        <v>9235700</v>
      </c>
      <c r="AQ11" s="128">
        <f t="shared" ref="AQ11:AQ34" si="0">AP11-AP10</f>
        <v>1520</v>
      </c>
      <c r="AR11" s="52"/>
      <c r="AS11" s="53" t="s">
        <v>113</v>
      </c>
      <c r="AV11" s="40" t="s">
        <v>88</v>
      </c>
      <c r="AW11" s="40" t="s">
        <v>91</v>
      </c>
      <c r="AY11" s="84" t="s">
        <v>131</v>
      </c>
    </row>
    <row r="12" spans="1:51" x14ac:dyDescent="0.25">
      <c r="B12" s="41">
        <v>2.0416666666666701</v>
      </c>
      <c r="C12" s="41">
        <v>8.3333333333333329E-2</v>
      </c>
      <c r="D12" s="123">
        <v>27</v>
      </c>
      <c r="E12" s="42">
        <f t="shared" ref="E12:E34" si="1">D12/1.42</f>
        <v>19.014084507042256</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102</v>
      </c>
      <c r="P12" s="124">
        <v>65</v>
      </c>
      <c r="Q12" s="124">
        <v>52347217</v>
      </c>
      <c r="R12" s="47">
        <f t="shared" ref="R12:R34" si="4">IF(ISBLANK(Q12),"-",Q12-Q11)</f>
        <v>2633</v>
      </c>
      <c r="S12" s="48">
        <f t="shared" ref="S12:S34" si="5">R12*24/1000</f>
        <v>63.192</v>
      </c>
      <c r="T12" s="48">
        <f t="shared" ref="T12:T34" si="6">R12/1000</f>
        <v>2.633</v>
      </c>
      <c r="U12" s="125">
        <v>9.1</v>
      </c>
      <c r="V12" s="125">
        <f t="shared" ref="V12:V34" si="7">U12</f>
        <v>9.1</v>
      </c>
      <c r="W12" s="126" t="s">
        <v>210</v>
      </c>
      <c r="X12" s="128">
        <v>0</v>
      </c>
      <c r="Y12" s="128">
        <v>0</v>
      </c>
      <c r="Z12" s="128">
        <v>0</v>
      </c>
      <c r="AA12" s="128">
        <v>0</v>
      </c>
      <c r="AB12" s="128">
        <v>1009</v>
      </c>
      <c r="AC12" s="49" t="s">
        <v>90</v>
      </c>
      <c r="AD12" s="49" t="s">
        <v>90</v>
      </c>
      <c r="AE12" s="49" t="s">
        <v>90</v>
      </c>
      <c r="AF12" s="127" t="s">
        <v>90</v>
      </c>
      <c r="AG12" s="127">
        <v>40486808</v>
      </c>
      <c r="AH12" s="50">
        <f>IF(ISBLANK(AG12),"-",AG12-AG11)</f>
        <v>332</v>
      </c>
      <c r="AI12" s="51">
        <f t="shared" ref="AI12:AI34" si="8">AH12/T12</f>
        <v>126.09191036840106</v>
      </c>
      <c r="AJ12" s="108">
        <v>0</v>
      </c>
      <c r="AK12" s="108">
        <v>0</v>
      </c>
      <c r="AL12" s="108">
        <v>0</v>
      </c>
      <c r="AM12" s="108">
        <v>0</v>
      </c>
      <c r="AN12" s="108">
        <v>1</v>
      </c>
      <c r="AO12" s="108">
        <v>0.3</v>
      </c>
      <c r="AP12" s="110">
        <v>9237240</v>
      </c>
      <c r="AQ12" s="128">
        <f t="shared" si="0"/>
        <v>1540</v>
      </c>
      <c r="AR12" s="54">
        <v>1.18</v>
      </c>
      <c r="AS12" s="53" t="s">
        <v>113</v>
      </c>
      <c r="AV12" s="40" t="s">
        <v>92</v>
      </c>
      <c r="AW12" s="40" t="s">
        <v>93</v>
      </c>
      <c r="AY12" s="84" t="s">
        <v>132</v>
      </c>
    </row>
    <row r="13" spans="1:51" x14ac:dyDescent="0.25">
      <c r="A13" s="107" t="s">
        <v>206</v>
      </c>
      <c r="B13" s="41">
        <v>2.0833333333333299</v>
      </c>
      <c r="C13" s="41">
        <v>0.125</v>
      </c>
      <c r="D13" s="123">
        <v>25</v>
      </c>
      <c r="E13" s="42">
        <f t="shared" si="1"/>
        <v>17.605633802816904</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95</v>
      </c>
      <c r="P13" s="124">
        <v>93</v>
      </c>
      <c r="Q13" s="124">
        <v>52351285</v>
      </c>
      <c r="R13" s="47">
        <f t="shared" si="4"/>
        <v>4068</v>
      </c>
      <c r="S13" s="48">
        <f t="shared" si="5"/>
        <v>97.632000000000005</v>
      </c>
      <c r="T13" s="48">
        <f t="shared" si="6"/>
        <v>4.0679999999999996</v>
      </c>
      <c r="U13" s="125">
        <v>9.5</v>
      </c>
      <c r="V13" s="125">
        <f t="shared" si="7"/>
        <v>9.5</v>
      </c>
      <c r="W13" s="126" t="s">
        <v>125</v>
      </c>
      <c r="X13" s="128">
        <v>0</v>
      </c>
      <c r="Y13" s="128">
        <v>0</v>
      </c>
      <c r="Z13" s="128">
        <v>958</v>
      </c>
      <c r="AA13" s="128">
        <v>0</v>
      </c>
      <c r="AB13" s="128">
        <v>958</v>
      </c>
      <c r="AC13" s="49" t="s">
        <v>90</v>
      </c>
      <c r="AD13" s="49" t="s">
        <v>90</v>
      </c>
      <c r="AE13" s="49" t="s">
        <v>90</v>
      </c>
      <c r="AF13" s="127" t="s">
        <v>90</v>
      </c>
      <c r="AG13" s="127">
        <v>40487340</v>
      </c>
      <c r="AH13" s="50">
        <f>IF(ISBLANK(AG13),"-",AG13-AG12)</f>
        <v>532</v>
      </c>
      <c r="AI13" s="51">
        <f t="shared" si="8"/>
        <v>130.77679449360866</v>
      </c>
      <c r="AJ13" s="108">
        <v>0</v>
      </c>
      <c r="AK13" s="108">
        <v>0</v>
      </c>
      <c r="AL13" s="108">
        <v>1</v>
      </c>
      <c r="AM13" s="108">
        <v>0</v>
      </c>
      <c r="AN13" s="108">
        <v>1</v>
      </c>
      <c r="AO13" s="108">
        <v>0.3</v>
      </c>
      <c r="AP13" s="110">
        <v>9237552</v>
      </c>
      <c r="AQ13" s="128">
        <f t="shared" si="0"/>
        <v>312</v>
      </c>
      <c r="AR13" s="52"/>
      <c r="AS13" s="53" t="s">
        <v>113</v>
      </c>
      <c r="AV13" s="40" t="s">
        <v>94</v>
      </c>
      <c r="AW13" s="40" t="s">
        <v>95</v>
      </c>
      <c r="AY13" s="84" t="s">
        <v>129</v>
      </c>
    </row>
    <row r="14" spans="1:51" x14ac:dyDescent="0.25">
      <c r="B14" s="41">
        <v>2.125</v>
      </c>
      <c r="C14" s="41">
        <v>0.16666666666666699</v>
      </c>
      <c r="D14" s="123">
        <v>16</v>
      </c>
      <c r="E14" s="42">
        <f t="shared" si="1"/>
        <v>11.267605633802818</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95</v>
      </c>
      <c r="P14" s="124">
        <v>100</v>
      </c>
      <c r="Q14" s="124">
        <v>52355255</v>
      </c>
      <c r="R14" s="47">
        <f t="shared" si="4"/>
        <v>3970</v>
      </c>
      <c r="S14" s="48">
        <f t="shared" si="5"/>
        <v>95.28</v>
      </c>
      <c r="T14" s="48">
        <f t="shared" si="6"/>
        <v>3.97</v>
      </c>
      <c r="U14" s="125">
        <v>9.5</v>
      </c>
      <c r="V14" s="125">
        <f t="shared" si="7"/>
        <v>9.5</v>
      </c>
      <c r="W14" s="126" t="s">
        <v>125</v>
      </c>
      <c r="X14" s="128">
        <v>0</v>
      </c>
      <c r="Y14" s="128">
        <v>0</v>
      </c>
      <c r="Z14" s="128">
        <v>1068</v>
      </c>
      <c r="AA14" s="128">
        <v>0</v>
      </c>
      <c r="AB14" s="128">
        <v>1037</v>
      </c>
      <c r="AC14" s="49" t="s">
        <v>90</v>
      </c>
      <c r="AD14" s="49" t="s">
        <v>90</v>
      </c>
      <c r="AE14" s="49" t="s">
        <v>90</v>
      </c>
      <c r="AF14" s="127" t="s">
        <v>90</v>
      </c>
      <c r="AG14" s="127">
        <v>40487900</v>
      </c>
      <c r="AH14" s="50">
        <f t="shared" ref="AH14:AH34" si="9">IF(ISBLANK(AG14),"-",AG14-AG13)</f>
        <v>560</v>
      </c>
      <c r="AI14" s="51">
        <f t="shared" si="8"/>
        <v>141.05793450881612</v>
      </c>
      <c r="AJ14" s="108">
        <v>0</v>
      </c>
      <c r="AK14" s="108">
        <v>0</v>
      </c>
      <c r="AL14" s="108">
        <v>1</v>
      </c>
      <c r="AM14" s="108">
        <v>0</v>
      </c>
      <c r="AN14" s="108">
        <v>1</v>
      </c>
      <c r="AO14" s="108">
        <v>0</v>
      </c>
      <c r="AP14" s="110">
        <v>9237552</v>
      </c>
      <c r="AQ14" s="128">
        <f t="shared" si="0"/>
        <v>0</v>
      </c>
      <c r="AR14" s="52"/>
      <c r="AS14" s="53" t="s">
        <v>113</v>
      </c>
      <c r="AT14" s="55"/>
      <c r="AV14" s="40" t="s">
        <v>96</v>
      </c>
      <c r="AW14" s="40" t="s">
        <v>97</v>
      </c>
    </row>
    <row r="15" spans="1:51" x14ac:dyDescent="0.25">
      <c r="B15" s="41">
        <v>2.1666666666666701</v>
      </c>
      <c r="C15" s="41">
        <v>0.20833333333333301</v>
      </c>
      <c r="D15" s="123">
        <v>16</v>
      </c>
      <c r="E15" s="42">
        <f t="shared" si="1"/>
        <v>11.267605633802818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108</v>
      </c>
      <c r="P15" s="124">
        <v>101</v>
      </c>
      <c r="Q15" s="124">
        <v>52359244</v>
      </c>
      <c r="R15" s="47">
        <f t="shared" si="4"/>
        <v>3989</v>
      </c>
      <c r="S15" s="48">
        <f t="shared" si="5"/>
        <v>95.736000000000004</v>
      </c>
      <c r="T15" s="48">
        <f t="shared" si="6"/>
        <v>3.9889999999999999</v>
      </c>
      <c r="U15" s="125">
        <v>9.5</v>
      </c>
      <c r="V15" s="125">
        <f t="shared" si="7"/>
        <v>9.5</v>
      </c>
      <c r="W15" s="126" t="s">
        <v>125</v>
      </c>
      <c r="X15" s="128">
        <v>0</v>
      </c>
      <c r="Y15" s="128">
        <v>0</v>
      </c>
      <c r="Z15" s="128">
        <v>1068</v>
      </c>
      <c r="AA15" s="128">
        <v>0</v>
      </c>
      <c r="AB15" s="128">
        <v>1037</v>
      </c>
      <c r="AC15" s="49" t="s">
        <v>90</v>
      </c>
      <c r="AD15" s="49" t="s">
        <v>90</v>
      </c>
      <c r="AE15" s="49" t="s">
        <v>90</v>
      </c>
      <c r="AF15" s="127" t="s">
        <v>90</v>
      </c>
      <c r="AG15" s="127">
        <v>40488440</v>
      </c>
      <c r="AH15" s="50">
        <f t="shared" si="9"/>
        <v>540</v>
      </c>
      <c r="AI15" s="51">
        <f t="shared" si="8"/>
        <v>135.37227375282026</v>
      </c>
      <c r="AJ15" s="108">
        <v>0</v>
      </c>
      <c r="AK15" s="108">
        <v>0</v>
      </c>
      <c r="AL15" s="108">
        <v>1</v>
      </c>
      <c r="AM15" s="108">
        <v>0</v>
      </c>
      <c r="AN15" s="108">
        <v>1</v>
      </c>
      <c r="AO15" s="108">
        <v>0</v>
      </c>
      <c r="AP15" s="110">
        <v>9237552</v>
      </c>
      <c r="AQ15" s="128">
        <f t="shared" si="0"/>
        <v>0</v>
      </c>
      <c r="AR15" s="52"/>
      <c r="AS15" s="53" t="s">
        <v>113</v>
      </c>
      <c r="AV15" s="40" t="s">
        <v>98</v>
      </c>
      <c r="AW15" s="40" t="s">
        <v>99</v>
      </c>
      <c r="AY15" s="107"/>
    </row>
    <row r="16" spans="1:51" x14ac:dyDescent="0.25">
      <c r="B16" s="41">
        <v>2.2083333333333299</v>
      </c>
      <c r="C16" s="41">
        <v>0.25</v>
      </c>
      <c r="D16" s="123">
        <v>12</v>
      </c>
      <c r="E16" s="42">
        <f t="shared" si="1"/>
        <v>8.4507042253521139</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129</v>
      </c>
      <c r="P16" s="124">
        <v>125</v>
      </c>
      <c r="Q16" s="124">
        <v>52364403</v>
      </c>
      <c r="R16" s="47">
        <f t="shared" si="4"/>
        <v>5159</v>
      </c>
      <c r="S16" s="48">
        <f t="shared" si="5"/>
        <v>123.816</v>
      </c>
      <c r="T16" s="48">
        <f t="shared" si="6"/>
        <v>5.1589999999999998</v>
      </c>
      <c r="U16" s="125">
        <v>9.5</v>
      </c>
      <c r="V16" s="125">
        <f t="shared" si="7"/>
        <v>9.5</v>
      </c>
      <c r="W16" s="126" t="s">
        <v>125</v>
      </c>
      <c r="X16" s="128">
        <v>0</v>
      </c>
      <c r="Y16" s="128">
        <v>0</v>
      </c>
      <c r="Z16" s="128">
        <v>1187</v>
      </c>
      <c r="AA16" s="128">
        <v>0</v>
      </c>
      <c r="AB16" s="128">
        <v>1188</v>
      </c>
      <c r="AC16" s="49" t="s">
        <v>90</v>
      </c>
      <c r="AD16" s="49" t="s">
        <v>90</v>
      </c>
      <c r="AE16" s="49" t="s">
        <v>90</v>
      </c>
      <c r="AF16" s="127" t="s">
        <v>90</v>
      </c>
      <c r="AG16" s="127">
        <v>40489380</v>
      </c>
      <c r="AH16" s="50">
        <f t="shared" si="9"/>
        <v>940</v>
      </c>
      <c r="AI16" s="51">
        <f t="shared" si="8"/>
        <v>182.2058538476449</v>
      </c>
      <c r="AJ16" s="108">
        <v>0</v>
      </c>
      <c r="AK16" s="108">
        <v>0</v>
      </c>
      <c r="AL16" s="108">
        <v>1</v>
      </c>
      <c r="AM16" s="108">
        <v>0</v>
      </c>
      <c r="AN16" s="108">
        <v>1</v>
      </c>
      <c r="AO16" s="108">
        <v>0</v>
      </c>
      <c r="AP16" s="110">
        <v>9237552</v>
      </c>
      <c r="AQ16" s="128">
        <f t="shared" si="0"/>
        <v>0</v>
      </c>
      <c r="AR16" s="54">
        <v>1.39</v>
      </c>
      <c r="AS16" s="53" t="s">
        <v>101</v>
      </c>
      <c r="AV16" s="40" t="s">
        <v>102</v>
      </c>
      <c r="AW16" s="40" t="s">
        <v>103</v>
      </c>
      <c r="AY16" s="107"/>
    </row>
    <row r="17" spans="1:51" x14ac:dyDescent="0.25">
      <c r="B17" s="41">
        <v>2.25</v>
      </c>
      <c r="C17" s="41">
        <v>0.29166666666666702</v>
      </c>
      <c r="D17" s="123">
        <v>8</v>
      </c>
      <c r="E17" s="42">
        <f t="shared" si="1"/>
        <v>5.6338028169014089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135</v>
      </c>
      <c r="P17" s="124">
        <v>144</v>
      </c>
      <c r="Q17" s="124">
        <v>52370135</v>
      </c>
      <c r="R17" s="47">
        <f t="shared" si="4"/>
        <v>5732</v>
      </c>
      <c r="S17" s="48">
        <f t="shared" si="5"/>
        <v>137.56800000000001</v>
      </c>
      <c r="T17" s="48">
        <f t="shared" si="6"/>
        <v>5.7320000000000002</v>
      </c>
      <c r="U17" s="125">
        <v>9.3000000000000007</v>
      </c>
      <c r="V17" s="125">
        <f t="shared" si="7"/>
        <v>9.3000000000000007</v>
      </c>
      <c r="W17" s="126" t="s">
        <v>133</v>
      </c>
      <c r="X17" s="128">
        <v>0</v>
      </c>
      <c r="Y17" s="128">
        <v>1046</v>
      </c>
      <c r="Z17" s="128">
        <v>1188</v>
      </c>
      <c r="AA17" s="128">
        <v>1185</v>
      </c>
      <c r="AB17" s="128">
        <v>1186</v>
      </c>
      <c r="AC17" s="49" t="s">
        <v>90</v>
      </c>
      <c r="AD17" s="49" t="s">
        <v>90</v>
      </c>
      <c r="AE17" s="49" t="s">
        <v>90</v>
      </c>
      <c r="AF17" s="127" t="s">
        <v>90</v>
      </c>
      <c r="AG17" s="127">
        <v>40490636</v>
      </c>
      <c r="AH17" s="50">
        <f t="shared" si="9"/>
        <v>1256</v>
      </c>
      <c r="AI17" s="51">
        <f t="shared" si="8"/>
        <v>219.12072575017444</v>
      </c>
      <c r="AJ17" s="108">
        <v>0</v>
      </c>
      <c r="AK17" s="108">
        <v>1</v>
      </c>
      <c r="AL17" s="108">
        <v>1</v>
      </c>
      <c r="AM17" s="108">
        <v>1</v>
      </c>
      <c r="AN17" s="108">
        <v>1</v>
      </c>
      <c r="AO17" s="108">
        <v>0</v>
      </c>
      <c r="AP17" s="110">
        <v>9237552</v>
      </c>
      <c r="AQ17" s="128">
        <f t="shared" si="0"/>
        <v>0</v>
      </c>
      <c r="AR17" s="52"/>
      <c r="AS17" s="53" t="s">
        <v>101</v>
      </c>
      <c r="AT17" s="55"/>
      <c r="AV17" s="40" t="s">
        <v>104</v>
      </c>
      <c r="AW17" s="40" t="s">
        <v>105</v>
      </c>
      <c r="AY17" s="111"/>
    </row>
    <row r="18" spans="1:51" x14ac:dyDescent="0.25">
      <c r="B18" s="41">
        <v>2.2916666666666701</v>
      </c>
      <c r="C18" s="41">
        <v>0.33333333333333298</v>
      </c>
      <c r="D18" s="123">
        <v>6</v>
      </c>
      <c r="E18" s="42">
        <f t="shared" si="1"/>
        <v>4.2253521126760569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135</v>
      </c>
      <c r="P18" s="124">
        <v>146</v>
      </c>
      <c r="Q18" s="124">
        <v>52376284</v>
      </c>
      <c r="R18" s="47">
        <f t="shared" si="4"/>
        <v>6149</v>
      </c>
      <c r="S18" s="48">
        <f t="shared" si="5"/>
        <v>147.57599999999999</v>
      </c>
      <c r="T18" s="48">
        <f t="shared" si="6"/>
        <v>6.149</v>
      </c>
      <c r="U18" s="125">
        <v>8.8000000000000007</v>
      </c>
      <c r="V18" s="125">
        <f t="shared" si="7"/>
        <v>8.8000000000000007</v>
      </c>
      <c r="W18" s="126" t="s">
        <v>133</v>
      </c>
      <c r="X18" s="128">
        <v>0</v>
      </c>
      <c r="Y18" s="128">
        <v>1047</v>
      </c>
      <c r="Z18" s="128">
        <v>1187</v>
      </c>
      <c r="AA18" s="128">
        <v>1185</v>
      </c>
      <c r="AB18" s="128">
        <v>1188</v>
      </c>
      <c r="AC18" s="49" t="s">
        <v>90</v>
      </c>
      <c r="AD18" s="49" t="s">
        <v>90</v>
      </c>
      <c r="AE18" s="49" t="s">
        <v>90</v>
      </c>
      <c r="AF18" s="127" t="s">
        <v>90</v>
      </c>
      <c r="AG18" s="127">
        <v>40492004</v>
      </c>
      <c r="AH18" s="50">
        <f t="shared" si="9"/>
        <v>1368</v>
      </c>
      <c r="AI18" s="51">
        <f t="shared" si="8"/>
        <v>222.47519921938527</v>
      </c>
      <c r="AJ18" s="108">
        <v>0</v>
      </c>
      <c r="AK18" s="108">
        <v>1</v>
      </c>
      <c r="AL18" s="108">
        <v>1</v>
      </c>
      <c r="AM18" s="108">
        <v>1</v>
      </c>
      <c r="AN18" s="108">
        <v>1</v>
      </c>
      <c r="AO18" s="108">
        <v>0</v>
      </c>
      <c r="AP18" s="110">
        <v>9237552</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134</v>
      </c>
      <c r="P19" s="124">
        <v>140</v>
      </c>
      <c r="Q19" s="124">
        <v>52382676</v>
      </c>
      <c r="R19" s="47">
        <f t="shared" si="4"/>
        <v>6392</v>
      </c>
      <c r="S19" s="48">
        <f t="shared" si="5"/>
        <v>153.40799999999999</v>
      </c>
      <c r="T19" s="48">
        <f t="shared" si="6"/>
        <v>6.3920000000000003</v>
      </c>
      <c r="U19" s="125">
        <v>8.1</v>
      </c>
      <c r="V19" s="125">
        <f t="shared" si="7"/>
        <v>8.1</v>
      </c>
      <c r="W19" s="126" t="s">
        <v>133</v>
      </c>
      <c r="X19" s="128">
        <v>0</v>
      </c>
      <c r="Y19" s="128">
        <v>1098</v>
      </c>
      <c r="Z19" s="128">
        <v>1187</v>
      </c>
      <c r="AA19" s="128">
        <v>1185</v>
      </c>
      <c r="AB19" s="128">
        <v>1187</v>
      </c>
      <c r="AC19" s="49" t="s">
        <v>90</v>
      </c>
      <c r="AD19" s="49" t="s">
        <v>90</v>
      </c>
      <c r="AE19" s="49" t="s">
        <v>90</v>
      </c>
      <c r="AF19" s="127" t="s">
        <v>90</v>
      </c>
      <c r="AG19" s="127">
        <v>40493448</v>
      </c>
      <c r="AH19" s="50">
        <f t="shared" si="9"/>
        <v>1444</v>
      </c>
      <c r="AI19" s="51">
        <f t="shared" si="8"/>
        <v>225.90738423028785</v>
      </c>
      <c r="AJ19" s="108">
        <v>0</v>
      </c>
      <c r="AK19" s="108">
        <v>1</v>
      </c>
      <c r="AL19" s="108">
        <v>1</v>
      </c>
      <c r="AM19" s="108">
        <v>1</v>
      </c>
      <c r="AN19" s="108">
        <v>1</v>
      </c>
      <c r="AO19" s="108">
        <v>0</v>
      </c>
      <c r="AP19" s="110">
        <v>9237552</v>
      </c>
      <c r="AQ19" s="128">
        <f t="shared" si="0"/>
        <v>0</v>
      </c>
      <c r="AR19" s="52"/>
      <c r="AS19" s="53" t="s">
        <v>101</v>
      </c>
      <c r="AV19" s="40" t="s">
        <v>108</v>
      </c>
      <c r="AW19" s="40" t="s">
        <v>109</v>
      </c>
      <c r="AY19" s="111"/>
    </row>
    <row r="20" spans="1:51" x14ac:dyDescent="0.25">
      <c r="B20" s="41">
        <v>2.375</v>
      </c>
      <c r="C20" s="41">
        <v>0.41666666666666669</v>
      </c>
      <c r="D20" s="123">
        <v>8</v>
      </c>
      <c r="E20" s="42">
        <f t="shared" si="1"/>
        <v>5.6338028169014089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146</v>
      </c>
      <c r="Q20" s="124">
        <v>52388807</v>
      </c>
      <c r="R20" s="47">
        <f t="shared" si="4"/>
        <v>6131</v>
      </c>
      <c r="S20" s="48">
        <f t="shared" si="5"/>
        <v>147.14400000000001</v>
      </c>
      <c r="T20" s="48">
        <f t="shared" si="6"/>
        <v>6.1310000000000002</v>
      </c>
      <c r="U20" s="125">
        <v>7.4</v>
      </c>
      <c r="V20" s="125">
        <f t="shared" si="7"/>
        <v>7.4</v>
      </c>
      <c r="W20" s="126" t="s">
        <v>133</v>
      </c>
      <c r="X20" s="128">
        <v>0</v>
      </c>
      <c r="Y20" s="128">
        <v>1097</v>
      </c>
      <c r="Z20" s="128">
        <v>1187</v>
      </c>
      <c r="AA20" s="128">
        <v>1185</v>
      </c>
      <c r="AB20" s="128">
        <v>1186</v>
      </c>
      <c r="AC20" s="49" t="s">
        <v>90</v>
      </c>
      <c r="AD20" s="49" t="s">
        <v>90</v>
      </c>
      <c r="AE20" s="49" t="s">
        <v>90</v>
      </c>
      <c r="AF20" s="127" t="s">
        <v>90</v>
      </c>
      <c r="AG20" s="127">
        <v>40494836</v>
      </c>
      <c r="AH20" s="50">
        <f t="shared" si="9"/>
        <v>1388</v>
      </c>
      <c r="AI20" s="51">
        <f t="shared" si="8"/>
        <v>226.39047463709019</v>
      </c>
      <c r="AJ20" s="108">
        <v>0</v>
      </c>
      <c r="AK20" s="108">
        <v>1</v>
      </c>
      <c r="AL20" s="108">
        <v>1</v>
      </c>
      <c r="AM20" s="108">
        <v>1</v>
      </c>
      <c r="AN20" s="108">
        <v>1</v>
      </c>
      <c r="AO20" s="108">
        <v>0</v>
      </c>
      <c r="AP20" s="110">
        <v>9237552</v>
      </c>
      <c r="AQ20" s="128">
        <f t="shared" si="0"/>
        <v>0</v>
      </c>
      <c r="AR20" s="54">
        <v>1.36</v>
      </c>
      <c r="AS20" s="53" t="s">
        <v>101</v>
      </c>
      <c r="AY20" s="111"/>
    </row>
    <row r="21" spans="1:51" x14ac:dyDescent="0.25">
      <c r="B21" s="41">
        <v>2.4166666666666701</v>
      </c>
      <c r="C21" s="41">
        <v>0.45833333333333298</v>
      </c>
      <c r="D21" s="123">
        <v>8</v>
      </c>
      <c r="E21" s="42">
        <f t="shared" si="1"/>
        <v>5.6338028169014089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135</v>
      </c>
      <c r="P21" s="124">
        <v>145</v>
      </c>
      <c r="Q21" s="124">
        <v>52394748</v>
      </c>
      <c r="R21" s="47">
        <f t="shared" si="4"/>
        <v>5941</v>
      </c>
      <c r="S21" s="48">
        <f t="shared" si="5"/>
        <v>142.584</v>
      </c>
      <c r="T21" s="48">
        <f t="shared" si="6"/>
        <v>5.9409999999999998</v>
      </c>
      <c r="U21" s="125">
        <v>6.7</v>
      </c>
      <c r="V21" s="125">
        <f t="shared" si="7"/>
        <v>6.7</v>
      </c>
      <c r="W21" s="126" t="s">
        <v>133</v>
      </c>
      <c r="X21" s="128">
        <v>0</v>
      </c>
      <c r="Y21" s="128">
        <v>1097</v>
      </c>
      <c r="Z21" s="128">
        <v>1187</v>
      </c>
      <c r="AA21" s="128">
        <v>1185</v>
      </c>
      <c r="AB21" s="128">
        <v>1187</v>
      </c>
      <c r="AC21" s="49" t="s">
        <v>90</v>
      </c>
      <c r="AD21" s="49" t="s">
        <v>90</v>
      </c>
      <c r="AE21" s="49" t="s">
        <v>90</v>
      </c>
      <c r="AF21" s="127" t="s">
        <v>90</v>
      </c>
      <c r="AG21" s="127">
        <v>40496164</v>
      </c>
      <c r="AH21" s="50">
        <f t="shared" si="9"/>
        <v>1328</v>
      </c>
      <c r="AI21" s="51">
        <f t="shared" si="8"/>
        <v>223.5313920215452</v>
      </c>
      <c r="AJ21" s="108">
        <v>0</v>
      </c>
      <c r="AK21" s="108">
        <v>1</v>
      </c>
      <c r="AL21" s="108">
        <v>1</v>
      </c>
      <c r="AM21" s="108">
        <v>1</v>
      </c>
      <c r="AN21" s="108">
        <v>1</v>
      </c>
      <c r="AO21" s="108">
        <v>0</v>
      </c>
      <c r="AP21" s="110">
        <v>9237552</v>
      </c>
      <c r="AQ21" s="128">
        <f t="shared" si="0"/>
        <v>0</v>
      </c>
      <c r="AR21" s="52"/>
      <c r="AS21" s="53" t="s">
        <v>101</v>
      </c>
      <c r="AY21" s="111"/>
    </row>
    <row r="22" spans="1:51" x14ac:dyDescent="0.25">
      <c r="B22" s="41">
        <v>2.4583333333333299</v>
      </c>
      <c r="C22" s="41">
        <v>0.5</v>
      </c>
      <c r="D22" s="123">
        <v>5</v>
      </c>
      <c r="E22" s="42">
        <f t="shared" si="1"/>
        <v>3.5211267605633805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128</v>
      </c>
      <c r="P22" s="124">
        <v>147</v>
      </c>
      <c r="Q22" s="124">
        <v>52400876</v>
      </c>
      <c r="R22" s="47">
        <f t="shared" si="4"/>
        <v>6128</v>
      </c>
      <c r="S22" s="48">
        <f t="shared" si="5"/>
        <v>147.072</v>
      </c>
      <c r="T22" s="48">
        <f t="shared" si="6"/>
        <v>6.1280000000000001</v>
      </c>
      <c r="U22" s="125">
        <v>6.2</v>
      </c>
      <c r="V22" s="125">
        <f t="shared" si="7"/>
        <v>6.2</v>
      </c>
      <c r="W22" s="126" t="s">
        <v>133</v>
      </c>
      <c r="X22" s="128">
        <v>0</v>
      </c>
      <c r="Y22" s="128">
        <v>1099</v>
      </c>
      <c r="Z22" s="128">
        <v>1186</v>
      </c>
      <c r="AA22" s="128">
        <v>1185</v>
      </c>
      <c r="AB22" s="128">
        <v>1187</v>
      </c>
      <c r="AC22" s="49" t="s">
        <v>90</v>
      </c>
      <c r="AD22" s="49" t="s">
        <v>90</v>
      </c>
      <c r="AE22" s="49" t="s">
        <v>90</v>
      </c>
      <c r="AF22" s="127" t="s">
        <v>90</v>
      </c>
      <c r="AG22" s="127">
        <v>40497556</v>
      </c>
      <c r="AH22" s="50">
        <f t="shared" si="9"/>
        <v>1392</v>
      </c>
      <c r="AI22" s="51">
        <f t="shared" si="8"/>
        <v>227.15404699738903</v>
      </c>
      <c r="AJ22" s="108">
        <v>0</v>
      </c>
      <c r="AK22" s="108">
        <v>1</v>
      </c>
      <c r="AL22" s="108">
        <v>1</v>
      </c>
      <c r="AM22" s="108">
        <v>1</v>
      </c>
      <c r="AN22" s="108">
        <v>1</v>
      </c>
      <c r="AO22" s="108">
        <v>0</v>
      </c>
      <c r="AP22" s="110">
        <v>9237552</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127</v>
      </c>
      <c r="P23" s="124">
        <v>142</v>
      </c>
      <c r="Q23" s="124">
        <v>52406736</v>
      </c>
      <c r="R23" s="47">
        <f t="shared" si="4"/>
        <v>5860</v>
      </c>
      <c r="S23" s="48">
        <f t="shared" si="5"/>
        <v>140.63999999999999</v>
      </c>
      <c r="T23" s="48">
        <f t="shared" si="6"/>
        <v>5.86</v>
      </c>
      <c r="U23" s="125">
        <v>5.6</v>
      </c>
      <c r="V23" s="125">
        <f t="shared" si="7"/>
        <v>5.6</v>
      </c>
      <c r="W23" s="126" t="s">
        <v>133</v>
      </c>
      <c r="X23" s="128">
        <v>0</v>
      </c>
      <c r="Y23" s="128">
        <v>1097</v>
      </c>
      <c r="Z23" s="128">
        <v>1187</v>
      </c>
      <c r="AA23" s="128">
        <v>1185</v>
      </c>
      <c r="AB23" s="128">
        <v>1186</v>
      </c>
      <c r="AC23" s="49" t="s">
        <v>90</v>
      </c>
      <c r="AD23" s="49" t="s">
        <v>90</v>
      </c>
      <c r="AE23" s="49" t="s">
        <v>90</v>
      </c>
      <c r="AF23" s="127" t="s">
        <v>90</v>
      </c>
      <c r="AG23" s="127">
        <v>40498920</v>
      </c>
      <c r="AH23" s="50">
        <f t="shared" si="9"/>
        <v>1364</v>
      </c>
      <c r="AI23" s="51">
        <f t="shared" si="8"/>
        <v>232.7645051194539</v>
      </c>
      <c r="AJ23" s="108">
        <v>0</v>
      </c>
      <c r="AK23" s="108">
        <v>1</v>
      </c>
      <c r="AL23" s="108">
        <v>1</v>
      </c>
      <c r="AM23" s="108">
        <v>1</v>
      </c>
      <c r="AN23" s="108">
        <v>1</v>
      </c>
      <c r="AO23" s="108">
        <v>0</v>
      </c>
      <c r="AP23" s="110">
        <v>9237552</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130</v>
      </c>
      <c r="P24" s="124">
        <v>138</v>
      </c>
      <c r="Q24" s="124">
        <v>52411923</v>
      </c>
      <c r="R24" s="47">
        <f t="shared" si="4"/>
        <v>5187</v>
      </c>
      <c r="S24" s="48">
        <f t="shared" si="5"/>
        <v>124.488</v>
      </c>
      <c r="T24" s="48">
        <f t="shared" si="6"/>
        <v>5.1870000000000003</v>
      </c>
      <c r="U24" s="125">
        <v>4.9000000000000004</v>
      </c>
      <c r="V24" s="125">
        <f t="shared" si="7"/>
        <v>4.9000000000000004</v>
      </c>
      <c r="W24" s="126" t="s">
        <v>133</v>
      </c>
      <c r="X24" s="128">
        <v>0</v>
      </c>
      <c r="Y24" s="128">
        <v>1046</v>
      </c>
      <c r="Z24" s="128">
        <v>1188</v>
      </c>
      <c r="AA24" s="128">
        <v>1185</v>
      </c>
      <c r="AB24" s="128">
        <v>1187</v>
      </c>
      <c r="AC24" s="49" t="s">
        <v>90</v>
      </c>
      <c r="AD24" s="49" t="s">
        <v>90</v>
      </c>
      <c r="AE24" s="49" t="s">
        <v>90</v>
      </c>
      <c r="AF24" s="127" t="s">
        <v>90</v>
      </c>
      <c r="AG24" s="127">
        <v>40500144</v>
      </c>
      <c r="AH24" s="50">
        <f t="shared" si="9"/>
        <v>1224</v>
      </c>
      <c r="AI24" s="51">
        <f t="shared" si="8"/>
        <v>235.97455176402545</v>
      </c>
      <c r="AJ24" s="108">
        <v>0</v>
      </c>
      <c r="AK24" s="108">
        <v>1</v>
      </c>
      <c r="AL24" s="108">
        <v>1</v>
      </c>
      <c r="AM24" s="108">
        <v>1</v>
      </c>
      <c r="AN24" s="108">
        <v>1</v>
      </c>
      <c r="AO24" s="108">
        <v>0</v>
      </c>
      <c r="AP24" s="110">
        <v>9237552</v>
      </c>
      <c r="AQ24" s="128">
        <f t="shared" si="0"/>
        <v>0</v>
      </c>
      <c r="AR24" s="54">
        <v>1.26</v>
      </c>
      <c r="AS24" s="53" t="s">
        <v>113</v>
      </c>
      <c r="AV24" s="59" t="s">
        <v>29</v>
      </c>
      <c r="AW24" s="59">
        <v>14.7</v>
      </c>
      <c r="AY24" s="111"/>
    </row>
    <row r="25" spans="1:51" x14ac:dyDescent="0.25">
      <c r="B25" s="41">
        <v>2.5833333333333299</v>
      </c>
      <c r="C25" s="41">
        <v>0.625</v>
      </c>
      <c r="D25" s="123">
        <v>7</v>
      </c>
      <c r="E25" s="42">
        <f t="shared" si="1"/>
        <v>4.9295774647887329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130</v>
      </c>
      <c r="P25" s="124">
        <v>136</v>
      </c>
      <c r="Q25" s="124">
        <v>52417265</v>
      </c>
      <c r="R25" s="47">
        <f t="shared" si="4"/>
        <v>5342</v>
      </c>
      <c r="S25" s="48">
        <f t="shared" si="5"/>
        <v>128.208</v>
      </c>
      <c r="T25" s="48">
        <f t="shared" si="6"/>
        <v>5.3419999999999996</v>
      </c>
      <c r="U25" s="125">
        <v>4.7</v>
      </c>
      <c r="V25" s="125">
        <f t="shared" si="7"/>
        <v>4.7</v>
      </c>
      <c r="W25" s="126" t="s">
        <v>133</v>
      </c>
      <c r="X25" s="128">
        <v>0</v>
      </c>
      <c r="Y25" s="128">
        <v>1046</v>
      </c>
      <c r="Z25" s="128">
        <v>1187</v>
      </c>
      <c r="AA25" s="128">
        <v>1185</v>
      </c>
      <c r="AB25" s="128">
        <v>1177</v>
      </c>
      <c r="AC25" s="49" t="s">
        <v>90</v>
      </c>
      <c r="AD25" s="49" t="s">
        <v>90</v>
      </c>
      <c r="AE25" s="49" t="s">
        <v>90</v>
      </c>
      <c r="AF25" s="127" t="s">
        <v>90</v>
      </c>
      <c r="AG25" s="127">
        <v>40500144</v>
      </c>
      <c r="AH25" s="50">
        <f t="shared" si="9"/>
        <v>0</v>
      </c>
      <c r="AI25" s="51">
        <f t="shared" si="8"/>
        <v>0</v>
      </c>
      <c r="AJ25" s="108">
        <v>0</v>
      </c>
      <c r="AK25" s="108">
        <v>1</v>
      </c>
      <c r="AL25" s="108">
        <v>1</v>
      </c>
      <c r="AM25" s="108">
        <v>1</v>
      </c>
      <c r="AN25" s="108">
        <v>1</v>
      </c>
      <c r="AO25" s="108">
        <v>0</v>
      </c>
      <c r="AP25" s="110">
        <v>9237552</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131</v>
      </c>
      <c r="P26" s="124">
        <v>135</v>
      </c>
      <c r="Q26" s="124">
        <v>52422316</v>
      </c>
      <c r="R26" s="47">
        <f t="shared" si="4"/>
        <v>5051</v>
      </c>
      <c r="S26" s="48">
        <f t="shared" si="5"/>
        <v>121.224</v>
      </c>
      <c r="T26" s="48">
        <f t="shared" si="6"/>
        <v>5.0510000000000002</v>
      </c>
      <c r="U26" s="125">
        <v>4.3</v>
      </c>
      <c r="V26" s="125">
        <f t="shared" si="7"/>
        <v>4.3</v>
      </c>
      <c r="W26" s="126" t="s">
        <v>133</v>
      </c>
      <c r="X26" s="128">
        <v>0</v>
      </c>
      <c r="Y26" s="128">
        <v>1026</v>
      </c>
      <c r="Z26" s="128">
        <v>1183</v>
      </c>
      <c r="AA26" s="128">
        <v>1185</v>
      </c>
      <c r="AB26" s="128">
        <v>1177</v>
      </c>
      <c r="AC26" s="49" t="s">
        <v>90</v>
      </c>
      <c r="AD26" s="49" t="s">
        <v>90</v>
      </c>
      <c r="AE26" s="49" t="s">
        <v>90</v>
      </c>
      <c r="AF26" s="127" t="s">
        <v>90</v>
      </c>
      <c r="AG26" s="127">
        <v>40500144</v>
      </c>
      <c r="AH26" s="50">
        <f t="shared" si="9"/>
        <v>0</v>
      </c>
      <c r="AI26" s="51">
        <f t="shared" si="8"/>
        <v>0</v>
      </c>
      <c r="AJ26" s="108">
        <v>0</v>
      </c>
      <c r="AK26" s="108">
        <v>1</v>
      </c>
      <c r="AL26" s="108">
        <v>1</v>
      </c>
      <c r="AM26" s="108">
        <v>1</v>
      </c>
      <c r="AN26" s="108">
        <v>1</v>
      </c>
      <c r="AO26" s="108">
        <v>0</v>
      </c>
      <c r="AP26" s="110">
        <v>9237552</v>
      </c>
      <c r="AQ26" s="128">
        <f t="shared" si="0"/>
        <v>0</v>
      </c>
      <c r="AR26" s="52"/>
      <c r="AS26" s="53" t="s">
        <v>113</v>
      </c>
      <c r="AV26" s="59" t="s">
        <v>114</v>
      </c>
      <c r="AW26" s="59">
        <v>1.01325</v>
      </c>
      <c r="AY26" s="111"/>
    </row>
    <row r="27" spans="1:51" x14ac:dyDescent="0.25">
      <c r="B27" s="41">
        <v>2.6666666666666701</v>
      </c>
      <c r="C27" s="41">
        <v>0.70833333333333404</v>
      </c>
      <c r="D27" s="123">
        <v>6</v>
      </c>
      <c r="E27" s="42">
        <f t="shared" si="1"/>
        <v>4.2253521126760569</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128</v>
      </c>
      <c r="P27" s="124">
        <v>134</v>
      </c>
      <c r="Q27" s="124">
        <v>52428596</v>
      </c>
      <c r="R27" s="47">
        <f t="shared" si="4"/>
        <v>6280</v>
      </c>
      <c r="S27" s="48">
        <f t="shared" si="5"/>
        <v>150.72</v>
      </c>
      <c r="T27" s="48">
        <f t="shared" si="6"/>
        <v>6.28</v>
      </c>
      <c r="U27" s="125">
        <v>3.9</v>
      </c>
      <c r="V27" s="125">
        <f t="shared" si="7"/>
        <v>3.9</v>
      </c>
      <c r="W27" s="126" t="s">
        <v>133</v>
      </c>
      <c r="X27" s="128">
        <v>1060</v>
      </c>
      <c r="Y27" s="128"/>
      <c r="Z27" s="128">
        <v>1183</v>
      </c>
      <c r="AA27" s="128">
        <v>1185</v>
      </c>
      <c r="AB27" s="128">
        <v>1187</v>
      </c>
      <c r="AC27" s="49" t="s">
        <v>90</v>
      </c>
      <c r="AD27" s="49" t="s">
        <v>90</v>
      </c>
      <c r="AE27" s="49" t="s">
        <v>90</v>
      </c>
      <c r="AF27" s="127" t="s">
        <v>90</v>
      </c>
      <c r="AG27" s="127">
        <v>40501500</v>
      </c>
      <c r="AH27" s="50">
        <f t="shared" si="9"/>
        <v>1356</v>
      </c>
      <c r="AI27" s="51">
        <f t="shared" si="8"/>
        <v>215.92356687898089</v>
      </c>
      <c r="AJ27" s="108">
        <v>1</v>
      </c>
      <c r="AK27" s="108"/>
      <c r="AL27" s="108">
        <v>1</v>
      </c>
      <c r="AM27" s="108">
        <v>1</v>
      </c>
      <c r="AN27" s="108">
        <v>1</v>
      </c>
      <c r="AO27" s="108">
        <v>0</v>
      </c>
      <c r="AP27" s="110">
        <v>9237552</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134</v>
      </c>
      <c r="P28" s="124">
        <v>130</v>
      </c>
      <c r="Q28" s="124">
        <v>52433814</v>
      </c>
      <c r="R28" s="47">
        <f t="shared" si="4"/>
        <v>5218</v>
      </c>
      <c r="S28" s="48">
        <f t="shared" si="5"/>
        <v>125.232</v>
      </c>
      <c r="T28" s="48">
        <f t="shared" si="6"/>
        <v>5.218</v>
      </c>
      <c r="U28" s="125">
        <v>3.8</v>
      </c>
      <c r="V28" s="125">
        <f t="shared" si="7"/>
        <v>3.8</v>
      </c>
      <c r="W28" s="126" t="s">
        <v>133</v>
      </c>
      <c r="X28" s="128">
        <v>995</v>
      </c>
      <c r="Y28" s="128">
        <v>0</v>
      </c>
      <c r="Z28" s="128">
        <v>1182</v>
      </c>
      <c r="AA28" s="128">
        <v>1185</v>
      </c>
      <c r="AB28" s="128">
        <v>1182</v>
      </c>
      <c r="AC28" s="49" t="s">
        <v>90</v>
      </c>
      <c r="AD28" s="49" t="s">
        <v>90</v>
      </c>
      <c r="AE28" s="49" t="s">
        <v>90</v>
      </c>
      <c r="AF28" s="127" t="s">
        <v>90</v>
      </c>
      <c r="AG28" s="127">
        <v>40502740</v>
      </c>
      <c r="AH28" s="50">
        <f t="shared" si="9"/>
        <v>1240</v>
      </c>
      <c r="AI28" s="51">
        <f t="shared" si="8"/>
        <v>237.63894212341893</v>
      </c>
      <c r="AJ28" s="108">
        <v>1</v>
      </c>
      <c r="AK28" s="108">
        <v>0</v>
      </c>
      <c r="AL28" s="108">
        <v>1</v>
      </c>
      <c r="AM28" s="108">
        <v>1</v>
      </c>
      <c r="AN28" s="108">
        <v>1</v>
      </c>
      <c r="AO28" s="108">
        <v>0</v>
      </c>
      <c r="AP28" s="110">
        <v>9237552</v>
      </c>
      <c r="AQ28" s="128">
        <f t="shared" si="0"/>
        <v>0</v>
      </c>
      <c r="AR28" s="54">
        <v>1.2</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132</v>
      </c>
      <c r="P29" s="124">
        <v>133</v>
      </c>
      <c r="Q29" s="124">
        <v>52439205</v>
      </c>
      <c r="R29" s="47">
        <f t="shared" si="4"/>
        <v>5391</v>
      </c>
      <c r="S29" s="48">
        <f t="shared" si="5"/>
        <v>129.38399999999999</v>
      </c>
      <c r="T29" s="48">
        <f t="shared" si="6"/>
        <v>5.391</v>
      </c>
      <c r="U29" s="125">
        <v>3.6</v>
      </c>
      <c r="V29" s="125">
        <f t="shared" si="7"/>
        <v>3.6</v>
      </c>
      <c r="W29" s="126" t="s">
        <v>133</v>
      </c>
      <c r="X29" s="128">
        <v>1006</v>
      </c>
      <c r="Y29" s="128">
        <v>0</v>
      </c>
      <c r="Z29" s="128">
        <v>1183</v>
      </c>
      <c r="AA29" s="128">
        <v>1185</v>
      </c>
      <c r="AB29" s="128">
        <v>1183</v>
      </c>
      <c r="AC29" s="49" t="s">
        <v>90</v>
      </c>
      <c r="AD29" s="49" t="s">
        <v>90</v>
      </c>
      <c r="AE29" s="49" t="s">
        <v>90</v>
      </c>
      <c r="AF29" s="127" t="s">
        <v>90</v>
      </c>
      <c r="AG29" s="127">
        <v>40504004</v>
      </c>
      <c r="AH29" s="50">
        <f t="shared" si="9"/>
        <v>1264</v>
      </c>
      <c r="AI29" s="51">
        <f t="shared" si="8"/>
        <v>234.46484882211092</v>
      </c>
      <c r="AJ29" s="108">
        <v>1</v>
      </c>
      <c r="AK29" s="108">
        <v>0</v>
      </c>
      <c r="AL29" s="108">
        <v>1</v>
      </c>
      <c r="AM29" s="108">
        <v>1</v>
      </c>
      <c r="AN29" s="108">
        <v>1</v>
      </c>
      <c r="AO29" s="108">
        <v>0</v>
      </c>
      <c r="AP29" s="110">
        <v>9237552</v>
      </c>
      <c r="AQ29" s="128">
        <f t="shared" si="0"/>
        <v>0</v>
      </c>
      <c r="AR29" s="52"/>
      <c r="AS29" s="53" t="s">
        <v>113</v>
      </c>
      <c r="AY29" s="111"/>
    </row>
    <row r="30" spans="1:51" x14ac:dyDescent="0.25">
      <c r="B30" s="41">
        <v>2.7916666666666701</v>
      </c>
      <c r="C30" s="41">
        <v>0.83333333333333703</v>
      </c>
      <c r="D30" s="123">
        <v>5</v>
      </c>
      <c r="E30" s="42">
        <f t="shared" si="1"/>
        <v>3.5211267605633805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132</v>
      </c>
      <c r="P30" s="124">
        <v>131</v>
      </c>
      <c r="Q30" s="124">
        <v>52444643</v>
      </c>
      <c r="R30" s="47">
        <f t="shared" si="4"/>
        <v>5438</v>
      </c>
      <c r="S30" s="48">
        <f t="shared" si="5"/>
        <v>130.512</v>
      </c>
      <c r="T30" s="48">
        <f t="shared" si="6"/>
        <v>5.4379999999999997</v>
      </c>
      <c r="U30" s="125">
        <v>3.5</v>
      </c>
      <c r="V30" s="125">
        <f t="shared" si="7"/>
        <v>3.5</v>
      </c>
      <c r="W30" s="126" t="s">
        <v>133</v>
      </c>
      <c r="X30" s="128">
        <v>1004</v>
      </c>
      <c r="Y30" s="128">
        <v>0</v>
      </c>
      <c r="Z30" s="128">
        <v>1182</v>
      </c>
      <c r="AA30" s="128">
        <v>1185</v>
      </c>
      <c r="AB30" s="128">
        <v>1182</v>
      </c>
      <c r="AC30" s="49" t="s">
        <v>90</v>
      </c>
      <c r="AD30" s="49" t="s">
        <v>90</v>
      </c>
      <c r="AE30" s="49" t="s">
        <v>90</v>
      </c>
      <c r="AF30" s="127" t="s">
        <v>90</v>
      </c>
      <c r="AG30" s="127">
        <v>40505292</v>
      </c>
      <c r="AH30" s="50">
        <f t="shared" si="9"/>
        <v>1288</v>
      </c>
      <c r="AI30" s="51">
        <f t="shared" si="8"/>
        <v>236.85178374402355</v>
      </c>
      <c r="AJ30" s="108">
        <v>1</v>
      </c>
      <c r="AK30" s="108">
        <v>0</v>
      </c>
      <c r="AL30" s="108">
        <v>1</v>
      </c>
      <c r="AM30" s="108">
        <v>1</v>
      </c>
      <c r="AN30" s="108">
        <v>1</v>
      </c>
      <c r="AO30" s="108">
        <v>0</v>
      </c>
      <c r="AP30" s="110">
        <v>9237552</v>
      </c>
      <c r="AQ30" s="128">
        <f t="shared" si="0"/>
        <v>0</v>
      </c>
      <c r="AR30" s="52"/>
      <c r="AS30" s="53" t="s">
        <v>113</v>
      </c>
      <c r="AV30" s="370" t="s">
        <v>117</v>
      </c>
      <c r="AW30" s="370"/>
      <c r="AY30" s="111"/>
    </row>
    <row r="31" spans="1:51" x14ac:dyDescent="0.25">
      <c r="A31" s="107" t="s">
        <v>206</v>
      </c>
      <c r="B31" s="41">
        <v>2.8333333333333299</v>
      </c>
      <c r="C31" s="41">
        <v>0.875000000000004</v>
      </c>
      <c r="D31" s="123">
        <v>10</v>
      </c>
      <c r="E31" s="42">
        <f t="shared" si="1"/>
        <v>7.042253521126761</v>
      </c>
      <c r="F31" s="110">
        <v>73</v>
      </c>
      <c r="G31" s="42">
        <f t="shared" si="2"/>
        <v>51.408450704225352</v>
      </c>
      <c r="H31" s="43" t="s">
        <v>88</v>
      </c>
      <c r="I31" s="43">
        <f t="shared" si="3"/>
        <v>47.887323943661976</v>
      </c>
      <c r="J31" s="44">
        <f t="shared" si="13"/>
        <v>49.295774647887328</v>
      </c>
      <c r="K31" s="43">
        <f t="shared" si="12"/>
        <v>53.521126760563384</v>
      </c>
      <c r="L31" s="45">
        <v>18</v>
      </c>
      <c r="M31" s="46" t="s">
        <v>100</v>
      </c>
      <c r="N31" s="46">
        <v>16.100000000000001</v>
      </c>
      <c r="O31" s="124">
        <v>113</v>
      </c>
      <c r="P31" s="124">
        <v>124</v>
      </c>
      <c r="Q31" s="124">
        <v>52449872</v>
      </c>
      <c r="R31" s="47">
        <f t="shared" si="4"/>
        <v>5229</v>
      </c>
      <c r="S31" s="48">
        <f t="shared" si="5"/>
        <v>125.496</v>
      </c>
      <c r="T31" s="48">
        <f t="shared" si="6"/>
        <v>5.2290000000000001</v>
      </c>
      <c r="U31" s="125">
        <v>3</v>
      </c>
      <c r="V31" s="125">
        <f t="shared" si="7"/>
        <v>3</v>
      </c>
      <c r="W31" s="126" t="s">
        <v>144</v>
      </c>
      <c r="X31" s="128">
        <v>1047</v>
      </c>
      <c r="Y31" s="128">
        <v>0</v>
      </c>
      <c r="Z31" s="128">
        <v>1187</v>
      </c>
      <c r="AA31" s="128">
        <v>0</v>
      </c>
      <c r="AB31" s="128">
        <v>1187</v>
      </c>
      <c r="AC31" s="49" t="s">
        <v>90</v>
      </c>
      <c r="AD31" s="49" t="s">
        <v>90</v>
      </c>
      <c r="AE31" s="49" t="s">
        <v>90</v>
      </c>
      <c r="AF31" s="127" t="s">
        <v>90</v>
      </c>
      <c r="AG31" s="127">
        <v>40506380</v>
      </c>
      <c r="AH31" s="50">
        <f t="shared" si="9"/>
        <v>1088</v>
      </c>
      <c r="AI31" s="51">
        <f t="shared" si="8"/>
        <v>208.07037674507555</v>
      </c>
      <c r="AJ31" s="108">
        <v>1</v>
      </c>
      <c r="AK31" s="108">
        <v>0</v>
      </c>
      <c r="AL31" s="108">
        <v>1</v>
      </c>
      <c r="AM31" s="108">
        <v>0</v>
      </c>
      <c r="AN31" s="108">
        <v>1</v>
      </c>
      <c r="AO31" s="108">
        <v>0</v>
      </c>
      <c r="AP31" s="110">
        <v>9237552</v>
      </c>
      <c r="AQ31" s="128">
        <f t="shared" si="0"/>
        <v>0</v>
      </c>
      <c r="AR31" s="52"/>
      <c r="AS31" s="53" t="s">
        <v>113</v>
      </c>
      <c r="AV31" s="60" t="s">
        <v>29</v>
      </c>
      <c r="AW31" s="60" t="s">
        <v>74</v>
      </c>
      <c r="AY31" s="111"/>
    </row>
    <row r="32" spans="1:51" x14ac:dyDescent="0.25">
      <c r="B32" s="41">
        <v>2.875</v>
      </c>
      <c r="C32" s="41">
        <v>0.91666666666667096</v>
      </c>
      <c r="D32" s="123">
        <v>19</v>
      </c>
      <c r="E32" s="42">
        <f t="shared" si="1"/>
        <v>13.380281690140846</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101</v>
      </c>
      <c r="P32" s="124">
        <v>107</v>
      </c>
      <c r="Q32" s="124">
        <v>52454733</v>
      </c>
      <c r="R32" s="47">
        <f t="shared" si="4"/>
        <v>4861</v>
      </c>
      <c r="S32" s="48">
        <f t="shared" si="5"/>
        <v>116.664</v>
      </c>
      <c r="T32" s="48">
        <f t="shared" si="6"/>
        <v>4.8609999999999998</v>
      </c>
      <c r="U32" s="125">
        <v>2.6</v>
      </c>
      <c r="V32" s="125">
        <f t="shared" si="7"/>
        <v>2.6</v>
      </c>
      <c r="W32" s="126" t="s">
        <v>144</v>
      </c>
      <c r="X32" s="128">
        <v>1045</v>
      </c>
      <c r="Y32" s="128">
        <v>0</v>
      </c>
      <c r="Z32" s="128">
        <v>1128</v>
      </c>
      <c r="AA32" s="128">
        <v>0</v>
      </c>
      <c r="AB32" s="128">
        <v>1128</v>
      </c>
      <c r="AC32" s="49" t="s">
        <v>90</v>
      </c>
      <c r="AD32" s="49" t="s">
        <v>90</v>
      </c>
      <c r="AE32" s="49" t="s">
        <v>90</v>
      </c>
      <c r="AF32" s="127" t="s">
        <v>90</v>
      </c>
      <c r="AG32" s="127">
        <v>40507344</v>
      </c>
      <c r="AH32" s="50">
        <f t="shared" si="9"/>
        <v>964</v>
      </c>
      <c r="AI32" s="51">
        <f t="shared" si="8"/>
        <v>198.31310429952686</v>
      </c>
      <c r="AJ32" s="108">
        <v>1</v>
      </c>
      <c r="AK32" s="108">
        <v>0</v>
      </c>
      <c r="AL32" s="108">
        <v>1</v>
      </c>
      <c r="AM32" s="108">
        <v>0</v>
      </c>
      <c r="AN32" s="108">
        <v>1</v>
      </c>
      <c r="AO32" s="108">
        <v>0</v>
      </c>
      <c r="AP32" s="110">
        <v>9237552</v>
      </c>
      <c r="AQ32" s="128">
        <f t="shared" si="0"/>
        <v>0</v>
      </c>
      <c r="AR32" s="54">
        <v>1.1000000000000001</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24</v>
      </c>
      <c r="E33" s="42">
        <f t="shared" si="1"/>
        <v>16.901408450704228</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116</v>
      </c>
      <c r="P33" s="124">
        <v>95</v>
      </c>
      <c r="Q33" s="124">
        <v>52458469</v>
      </c>
      <c r="R33" s="47">
        <f t="shared" si="4"/>
        <v>3736</v>
      </c>
      <c r="S33" s="48">
        <f t="shared" si="5"/>
        <v>89.664000000000001</v>
      </c>
      <c r="T33" s="48">
        <f t="shared" si="6"/>
        <v>3.7360000000000002</v>
      </c>
      <c r="U33" s="125">
        <v>3.7</v>
      </c>
      <c r="V33" s="125">
        <f t="shared" si="7"/>
        <v>3.7</v>
      </c>
      <c r="W33" s="126" t="s">
        <v>125</v>
      </c>
      <c r="X33" s="128">
        <v>0</v>
      </c>
      <c r="Y33" s="128">
        <v>0</v>
      </c>
      <c r="Z33" s="128">
        <v>978</v>
      </c>
      <c r="AA33" s="128">
        <v>0</v>
      </c>
      <c r="AB33" s="128">
        <v>978</v>
      </c>
      <c r="AC33" s="49" t="s">
        <v>90</v>
      </c>
      <c r="AD33" s="49" t="s">
        <v>90</v>
      </c>
      <c r="AE33" s="49" t="s">
        <v>90</v>
      </c>
      <c r="AF33" s="127" t="s">
        <v>90</v>
      </c>
      <c r="AG33" s="127">
        <v>40507884</v>
      </c>
      <c r="AH33" s="50">
        <f t="shared" si="9"/>
        <v>540</v>
      </c>
      <c r="AI33" s="51">
        <f t="shared" si="8"/>
        <v>144.53961456102783</v>
      </c>
      <c r="AJ33" s="108">
        <v>0</v>
      </c>
      <c r="AK33" s="108">
        <v>0</v>
      </c>
      <c r="AL33" s="108">
        <v>1</v>
      </c>
      <c r="AM33" s="108">
        <v>0</v>
      </c>
      <c r="AN33" s="108">
        <v>1</v>
      </c>
      <c r="AO33" s="108">
        <v>0.25</v>
      </c>
      <c r="AP33" s="110">
        <v>9238652</v>
      </c>
      <c r="AQ33" s="128">
        <f t="shared" si="0"/>
        <v>1100</v>
      </c>
      <c r="AR33" s="52"/>
      <c r="AS33" s="53" t="s">
        <v>113</v>
      </c>
      <c r="AY33" s="111"/>
    </row>
    <row r="34" spans="2:51" x14ac:dyDescent="0.25">
      <c r="B34" s="41">
        <v>2.9583333333333299</v>
      </c>
      <c r="C34" s="41">
        <v>1</v>
      </c>
      <c r="D34" s="123">
        <v>31</v>
      </c>
      <c r="E34" s="42">
        <f t="shared" si="1"/>
        <v>21.83098591549296</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102</v>
      </c>
      <c r="P34" s="124">
        <v>65</v>
      </c>
      <c r="Q34" s="124">
        <v>52461283</v>
      </c>
      <c r="R34" s="47">
        <f t="shared" si="4"/>
        <v>2814</v>
      </c>
      <c r="S34" s="48">
        <f t="shared" si="5"/>
        <v>67.536000000000001</v>
      </c>
      <c r="T34" s="48">
        <f t="shared" si="6"/>
        <v>2.8140000000000001</v>
      </c>
      <c r="U34" s="125">
        <v>5.2</v>
      </c>
      <c r="V34" s="125">
        <f t="shared" si="7"/>
        <v>5.2</v>
      </c>
      <c r="W34" s="126" t="s">
        <v>125</v>
      </c>
      <c r="X34" s="128">
        <v>0</v>
      </c>
      <c r="Y34" s="128">
        <v>0</v>
      </c>
      <c r="Z34" s="128">
        <v>0</v>
      </c>
      <c r="AA34" s="128">
        <v>0</v>
      </c>
      <c r="AB34" s="128">
        <v>1008</v>
      </c>
      <c r="AC34" s="49" t="s">
        <v>90</v>
      </c>
      <c r="AD34" s="49" t="s">
        <v>90</v>
      </c>
      <c r="AE34" s="49" t="s">
        <v>90</v>
      </c>
      <c r="AF34" s="127" t="s">
        <v>90</v>
      </c>
      <c r="AG34" s="127">
        <v>40508228</v>
      </c>
      <c r="AH34" s="50">
        <f t="shared" si="9"/>
        <v>344</v>
      </c>
      <c r="AI34" s="51">
        <f t="shared" si="8"/>
        <v>122.2459132906894</v>
      </c>
      <c r="AJ34" s="108">
        <v>0</v>
      </c>
      <c r="AK34" s="108">
        <v>0</v>
      </c>
      <c r="AL34" s="108">
        <v>0</v>
      </c>
      <c r="AM34" s="108">
        <v>0</v>
      </c>
      <c r="AN34" s="108">
        <v>1</v>
      </c>
      <c r="AO34" s="108">
        <v>0.25</v>
      </c>
      <c r="AP34" s="110">
        <v>9239978</v>
      </c>
      <c r="AQ34" s="128">
        <f t="shared" si="0"/>
        <v>1326</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119319</v>
      </c>
      <c r="S35" s="67">
        <f>AVERAGE(S11:S34)</f>
        <v>119.31900000000002</v>
      </c>
      <c r="T35" s="67">
        <f>SUM(T11:T34)</f>
        <v>119.31900000000002</v>
      </c>
      <c r="U35" s="104"/>
      <c r="V35" s="104"/>
      <c r="W35" s="58"/>
      <c r="X35" s="96"/>
      <c r="Y35" s="97"/>
      <c r="Z35" s="97"/>
      <c r="AA35" s="97"/>
      <c r="AB35" s="98"/>
      <c r="AC35" s="96"/>
      <c r="AD35" s="97"/>
      <c r="AE35" s="98"/>
      <c r="AF35" s="99"/>
      <c r="AG35" s="68"/>
      <c r="AH35" s="69">
        <f>SUM(AH11:AH34)</f>
        <v>22072</v>
      </c>
      <c r="AI35" s="70">
        <f>$AH$35/$T35</f>
        <v>184.98311249675237</v>
      </c>
      <c r="AJ35" s="99"/>
      <c r="AK35" s="100"/>
      <c r="AL35" s="100"/>
      <c r="AM35" s="100"/>
      <c r="AN35" s="101"/>
      <c r="AO35" s="71"/>
      <c r="AP35" s="2">
        <f>'SEPT 18'!AP59:AP59</f>
        <v>0</v>
      </c>
      <c r="AQ35" s="73">
        <f>SUM(AQ11:AQ34)</f>
        <v>5798</v>
      </c>
      <c r="AR35" s="74">
        <f>AVERAGE(AR11:AR34)</f>
        <v>1.2483333333333333</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91" t="s">
        <v>227</v>
      </c>
      <c r="C40" s="116"/>
      <c r="D40" s="116"/>
      <c r="E40" s="116"/>
      <c r="F40" s="121"/>
      <c r="G40" s="121"/>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86" t="s">
        <v>228</v>
      </c>
      <c r="C41" s="116"/>
      <c r="D41" s="116"/>
      <c r="E41" s="116"/>
      <c r="F41" s="116"/>
      <c r="G41" s="116"/>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122" t="s">
        <v>130</v>
      </c>
      <c r="C42" s="116"/>
      <c r="D42" s="116"/>
      <c r="E42" s="121"/>
      <c r="F42" s="116"/>
      <c r="G42" s="116"/>
      <c r="H42" s="116"/>
      <c r="I42" s="117"/>
      <c r="J42" s="117"/>
      <c r="K42" s="117"/>
      <c r="L42" s="117"/>
      <c r="M42" s="117"/>
      <c r="N42" s="117"/>
      <c r="O42" s="117"/>
      <c r="P42" s="117"/>
      <c r="Q42" s="117"/>
      <c r="R42" s="117"/>
      <c r="S42" s="119"/>
      <c r="T42" s="119"/>
      <c r="U42" s="119"/>
      <c r="V42" s="119"/>
      <c r="W42" s="112"/>
      <c r="X42" s="112"/>
      <c r="Y42" s="112"/>
      <c r="Z42" s="112"/>
      <c r="AA42" s="112"/>
      <c r="AB42" s="112"/>
      <c r="AC42" s="112"/>
      <c r="AD42" s="112"/>
      <c r="AE42" s="112"/>
      <c r="AM42" s="113"/>
      <c r="AN42" s="113"/>
      <c r="AO42" s="113"/>
      <c r="AP42" s="113"/>
      <c r="AQ42" s="113"/>
      <c r="AR42" s="113"/>
      <c r="AS42" s="114"/>
      <c r="AV42" s="111"/>
      <c r="AW42" s="107"/>
      <c r="AX42" s="107"/>
      <c r="AY42" s="107"/>
    </row>
    <row r="43" spans="2:51" x14ac:dyDescent="0.25">
      <c r="B43" s="122" t="s">
        <v>134</v>
      </c>
      <c r="C43" s="116"/>
      <c r="D43" s="116"/>
      <c r="E43" s="121"/>
      <c r="F43" s="121"/>
      <c r="G43" s="121"/>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91" t="s">
        <v>139</v>
      </c>
      <c r="C44" s="116"/>
      <c r="D44" s="116"/>
      <c r="E44" s="116"/>
      <c r="F44" s="121"/>
      <c r="G44" s="121"/>
      <c r="H44" s="116"/>
      <c r="I44" s="117"/>
      <c r="J44" s="117"/>
      <c r="K44" s="117"/>
      <c r="L44" s="117"/>
      <c r="M44" s="117"/>
      <c r="N44" s="117"/>
      <c r="O44" s="117"/>
      <c r="P44" s="117"/>
      <c r="Q44" s="117"/>
      <c r="R44" s="117"/>
      <c r="S44" s="120"/>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148</v>
      </c>
      <c r="C45" s="116"/>
      <c r="D45" s="116"/>
      <c r="E45" s="116"/>
      <c r="F45" s="116"/>
      <c r="G45" s="116"/>
      <c r="H45" s="116"/>
      <c r="I45" s="117"/>
      <c r="J45" s="117"/>
      <c r="K45" s="117"/>
      <c r="L45" s="117"/>
      <c r="M45" s="117"/>
      <c r="N45" s="117"/>
      <c r="O45" s="117"/>
      <c r="P45" s="117"/>
      <c r="Q45" s="117"/>
      <c r="R45" s="117"/>
      <c r="S45" s="117"/>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122" t="s">
        <v>163</v>
      </c>
      <c r="C46" s="116"/>
      <c r="D46" s="116"/>
      <c r="E46" s="116"/>
      <c r="F46" s="116"/>
      <c r="G46" s="116"/>
      <c r="H46" s="116"/>
      <c r="I46" s="117"/>
      <c r="J46" s="117"/>
      <c r="K46" s="117"/>
      <c r="L46" s="117"/>
      <c r="M46" s="117"/>
      <c r="N46" s="117"/>
      <c r="O46" s="117"/>
      <c r="P46" s="117"/>
      <c r="Q46" s="117"/>
      <c r="R46" s="117"/>
      <c r="S46" s="120"/>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135</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271" t="s">
        <v>229</v>
      </c>
      <c r="C48" s="211"/>
      <c r="D48" s="211"/>
      <c r="E48" s="211"/>
      <c r="F48" s="211"/>
      <c r="G48" s="211"/>
      <c r="H48" s="211"/>
      <c r="I48" s="273"/>
      <c r="J48" s="273"/>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210" t="s">
        <v>232</v>
      </c>
      <c r="C49" s="211"/>
      <c r="D49" s="211"/>
      <c r="E49" s="211"/>
      <c r="F49" s="211"/>
      <c r="G49" s="211"/>
      <c r="H49" s="211"/>
      <c r="I49" s="273"/>
      <c r="J49" s="273"/>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210" t="s">
        <v>230</v>
      </c>
      <c r="C50" s="274"/>
      <c r="D50" s="274"/>
      <c r="E50" s="274"/>
      <c r="F50" s="211"/>
      <c r="G50" s="273"/>
      <c r="H50" s="273"/>
      <c r="I50" s="273"/>
      <c r="J50" s="273"/>
      <c r="K50" s="117"/>
      <c r="L50" s="117"/>
      <c r="M50" s="117"/>
      <c r="N50" s="117"/>
      <c r="O50" s="117"/>
      <c r="P50" s="117"/>
      <c r="Q50" s="120"/>
      <c r="R50" s="119"/>
      <c r="S50" s="119"/>
      <c r="T50" s="137"/>
      <c r="U50" s="112"/>
      <c r="V50" s="112"/>
      <c r="W50" s="112"/>
      <c r="X50" s="112"/>
      <c r="Y50" s="112"/>
      <c r="Z50" s="112"/>
      <c r="AA50" s="112"/>
      <c r="AB50" s="112"/>
      <c r="AC50" s="112"/>
      <c r="AK50" s="113"/>
      <c r="AL50" s="113"/>
      <c r="AM50" s="113"/>
      <c r="AN50" s="113"/>
      <c r="AO50" s="113"/>
      <c r="AP50" s="113"/>
      <c r="AQ50" s="114"/>
      <c r="AR50" s="109"/>
      <c r="AS50" s="109"/>
      <c r="AT50" s="111"/>
      <c r="AU50" s="107"/>
      <c r="AV50" s="107"/>
      <c r="AW50" s="107"/>
      <c r="AX50" s="107"/>
      <c r="AY50" s="107"/>
    </row>
    <row r="51" spans="2:51" x14ac:dyDescent="0.25">
      <c r="B51" s="210" t="s">
        <v>237</v>
      </c>
      <c r="C51" s="211"/>
      <c r="D51" s="211"/>
      <c r="E51" s="211"/>
      <c r="F51" s="275"/>
      <c r="G51" s="273"/>
      <c r="H51" s="273"/>
      <c r="I51" s="273"/>
      <c r="J51" s="273"/>
      <c r="K51" s="117"/>
      <c r="L51" s="117"/>
      <c r="M51" s="117"/>
      <c r="N51" s="117"/>
      <c r="O51" s="117"/>
      <c r="P51" s="120"/>
      <c r="Q51" s="119"/>
      <c r="R51" s="119"/>
      <c r="S51" s="119"/>
      <c r="T51" s="112"/>
      <c r="U51" s="112"/>
      <c r="V51" s="112"/>
      <c r="W51" s="112"/>
      <c r="X51" s="112"/>
      <c r="Y51" s="112"/>
      <c r="Z51" s="112"/>
      <c r="AA51" s="112"/>
      <c r="AB51" s="112"/>
      <c r="AJ51" s="113"/>
      <c r="AK51" s="113"/>
      <c r="AL51" s="113"/>
      <c r="AM51" s="113"/>
      <c r="AN51" s="113"/>
      <c r="AO51" s="113"/>
      <c r="AP51" s="114"/>
      <c r="AQ51" s="109"/>
      <c r="AR51" s="109"/>
      <c r="AS51" s="111"/>
      <c r="AT51" s="107"/>
      <c r="AU51" s="107"/>
      <c r="AV51" s="107"/>
      <c r="AW51" s="107"/>
      <c r="AX51" s="107"/>
      <c r="AY51" s="107"/>
    </row>
    <row r="52" spans="2:51" x14ac:dyDescent="0.25">
      <c r="B52" s="210" t="s">
        <v>231</v>
      </c>
      <c r="C52" s="211"/>
      <c r="D52" s="211"/>
      <c r="E52" s="211"/>
      <c r="F52" s="211"/>
      <c r="G52" s="211"/>
      <c r="H52" s="211"/>
      <c r="I52" s="273"/>
      <c r="J52" s="273"/>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2:51" x14ac:dyDescent="0.25">
      <c r="B53" s="278" t="s">
        <v>235</v>
      </c>
      <c r="C53" s="211"/>
      <c r="D53" s="211"/>
      <c r="E53" s="211"/>
      <c r="F53" s="211"/>
      <c r="G53" s="211"/>
      <c r="H53" s="211"/>
      <c r="I53" s="211"/>
      <c r="J53" s="273"/>
      <c r="K53" s="117"/>
      <c r="L53" s="117"/>
      <c r="M53" s="117"/>
      <c r="N53" s="117"/>
      <c r="O53" s="117"/>
      <c r="P53" s="117"/>
      <c r="Q53" s="117"/>
      <c r="R53" s="117"/>
      <c r="S53" s="120"/>
      <c r="T53" s="119"/>
      <c r="U53" s="119"/>
      <c r="V53" s="119"/>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210" t="s">
        <v>236</v>
      </c>
      <c r="C54" s="211"/>
      <c r="D54" s="211"/>
      <c r="E54" s="211"/>
      <c r="F54" s="211"/>
      <c r="G54" s="211"/>
      <c r="H54" s="211"/>
      <c r="I54" s="211"/>
      <c r="J54" s="273"/>
      <c r="K54" s="117"/>
      <c r="L54" s="117"/>
      <c r="M54" s="117"/>
      <c r="N54" s="117"/>
      <c r="O54" s="11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277" t="s">
        <v>233</v>
      </c>
      <c r="C55" s="211"/>
      <c r="D55" s="211"/>
      <c r="E55" s="211"/>
      <c r="F55" s="211"/>
      <c r="G55" s="211"/>
      <c r="H55" s="211"/>
      <c r="I55" s="211"/>
      <c r="J55" s="273"/>
      <c r="K55" s="117"/>
      <c r="L55" s="117"/>
      <c r="M55" s="117"/>
      <c r="N55" s="117"/>
      <c r="O55" s="117"/>
      <c r="P55" s="117"/>
      <c r="Q55" s="117"/>
      <c r="R55" s="117"/>
      <c r="S55" s="120"/>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272" t="s">
        <v>234</v>
      </c>
      <c r="C56" s="271"/>
      <c r="D56" s="211"/>
      <c r="E56" s="276"/>
      <c r="F56" s="211"/>
      <c r="G56" s="211"/>
      <c r="H56" s="211"/>
      <c r="I56" s="273"/>
      <c r="J56" s="273"/>
      <c r="K56" s="117"/>
      <c r="L56" s="117"/>
      <c r="M56" s="117"/>
      <c r="N56" s="117"/>
      <c r="O56" s="117"/>
      <c r="P56" s="117"/>
      <c r="Q56" s="117"/>
      <c r="R56" s="117"/>
      <c r="S56" s="120"/>
      <c r="T56" s="119"/>
      <c r="U56" s="119"/>
      <c r="V56" s="119"/>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122" t="s">
        <v>136</v>
      </c>
      <c r="C57" s="122"/>
      <c r="D57" s="116"/>
      <c r="E57" s="94"/>
      <c r="F57" s="116"/>
      <c r="G57" s="116"/>
      <c r="H57" s="116"/>
      <c r="I57" s="116"/>
      <c r="J57" s="117"/>
      <c r="K57" s="117"/>
      <c r="L57" s="117"/>
      <c r="M57" s="117"/>
      <c r="N57" s="117"/>
      <c r="O57" s="117"/>
      <c r="P57" s="117"/>
      <c r="Q57" s="117"/>
      <c r="R57" s="117"/>
      <c r="S57" s="117"/>
      <c r="T57" s="119"/>
      <c r="U57" s="119"/>
      <c r="V57" s="119"/>
      <c r="W57" s="112"/>
      <c r="X57" s="112"/>
      <c r="Y57" s="112"/>
      <c r="Z57" s="112"/>
      <c r="AA57" s="112"/>
      <c r="AB57" s="112"/>
      <c r="AC57" s="112"/>
      <c r="AD57" s="112"/>
      <c r="AE57" s="112"/>
      <c r="AM57" s="113"/>
      <c r="AN57" s="113"/>
      <c r="AO57" s="113"/>
      <c r="AP57" s="113"/>
      <c r="AQ57" s="113"/>
      <c r="AR57" s="113"/>
      <c r="AS57" s="114"/>
      <c r="AV57" s="111"/>
      <c r="AW57" s="107"/>
      <c r="AX57" s="107"/>
      <c r="AY57" s="107"/>
    </row>
    <row r="58" spans="2:51" x14ac:dyDescent="0.25">
      <c r="B58" s="122" t="s">
        <v>137</v>
      </c>
      <c r="C58" s="118"/>
      <c r="D58" s="116"/>
      <c r="E58" s="94"/>
      <c r="F58" s="116"/>
      <c r="G58" s="116"/>
      <c r="H58" s="116"/>
      <c r="I58" s="116"/>
      <c r="J58" s="117"/>
      <c r="K58" s="117"/>
      <c r="L58" s="117"/>
      <c r="M58" s="117"/>
      <c r="N58" s="117"/>
      <c r="O58" s="117"/>
      <c r="P58" s="117"/>
      <c r="Q58" s="117"/>
      <c r="R58" s="117"/>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2:51" x14ac:dyDescent="0.25">
      <c r="B59" s="91" t="s">
        <v>159</v>
      </c>
      <c r="C59" s="118"/>
      <c r="D59" s="116"/>
      <c r="E59" s="116"/>
      <c r="F59" s="116"/>
      <c r="G59" s="116"/>
      <c r="H59" s="116"/>
      <c r="I59" s="116"/>
      <c r="J59" s="117"/>
      <c r="K59" s="117"/>
      <c r="L59" s="117"/>
      <c r="M59" s="117"/>
      <c r="N59" s="117"/>
      <c r="O59" s="117"/>
      <c r="P59" s="117"/>
      <c r="Q59" s="117"/>
      <c r="R59" s="117"/>
      <c r="S59" s="117"/>
      <c r="T59" s="120"/>
      <c r="U59" s="82"/>
      <c r="V59" s="82"/>
      <c r="W59" s="112"/>
      <c r="X59" s="112"/>
      <c r="Y59" s="112"/>
      <c r="Z59" s="92"/>
      <c r="AA59" s="112"/>
      <c r="AB59" s="112"/>
      <c r="AC59" s="112"/>
      <c r="AD59" s="112"/>
      <c r="AE59" s="112"/>
      <c r="AM59" s="113"/>
      <c r="AN59" s="113"/>
      <c r="AO59" s="113"/>
      <c r="AP59" s="113"/>
      <c r="AQ59" s="113"/>
      <c r="AR59" s="113"/>
      <c r="AS59" s="114"/>
      <c r="AV59" s="111"/>
      <c r="AW59" s="107"/>
      <c r="AX59" s="107"/>
      <c r="AY59" s="107"/>
    </row>
    <row r="60" spans="2:51" x14ac:dyDescent="0.25">
      <c r="B60" s="118" t="s">
        <v>156</v>
      </c>
      <c r="C60" s="115"/>
      <c r="D60" s="116"/>
      <c r="E60" s="116"/>
      <c r="F60" s="116"/>
      <c r="G60" s="116"/>
      <c r="H60" s="116"/>
      <c r="I60" s="94"/>
      <c r="J60" s="117"/>
      <c r="K60" s="117"/>
      <c r="L60" s="117"/>
      <c r="M60" s="117"/>
      <c r="N60" s="117"/>
      <c r="O60" s="117"/>
      <c r="P60" s="117"/>
      <c r="Q60" s="117"/>
      <c r="R60" s="117"/>
      <c r="S60" s="92"/>
      <c r="T60" s="92"/>
      <c r="U60" s="92"/>
      <c r="V60" s="92"/>
      <c r="W60" s="92"/>
      <c r="X60" s="92"/>
      <c r="Y60" s="92"/>
      <c r="Z60" s="83"/>
      <c r="AA60" s="92"/>
      <c r="AB60" s="92"/>
      <c r="AC60" s="92"/>
      <c r="AD60" s="92"/>
      <c r="AE60" s="92"/>
      <c r="AF60" s="92"/>
      <c r="AG60" s="92"/>
      <c r="AH60" s="92"/>
      <c r="AI60" s="92"/>
      <c r="AJ60" s="92"/>
      <c r="AK60" s="92"/>
      <c r="AL60" s="92"/>
      <c r="AM60" s="92"/>
      <c r="AN60" s="92"/>
      <c r="AO60" s="92"/>
      <c r="AP60" s="92"/>
      <c r="AQ60" s="92"/>
      <c r="AR60" s="92"/>
      <c r="AS60" s="92"/>
      <c r="AT60" s="92"/>
      <c r="AU60" s="92"/>
      <c r="AV60" s="111"/>
      <c r="AW60" s="107"/>
      <c r="AX60" s="107"/>
      <c r="AY60" s="107"/>
    </row>
    <row r="61" spans="2:51" x14ac:dyDescent="0.25">
      <c r="B61" s="122" t="s">
        <v>138</v>
      </c>
      <c r="C61" s="115"/>
      <c r="D61" s="94"/>
      <c r="E61" s="116"/>
      <c r="F61" s="116"/>
      <c r="G61" s="116"/>
      <c r="H61" s="116"/>
      <c r="I61" s="94"/>
      <c r="J61" s="92"/>
      <c r="K61" s="92"/>
      <c r="L61" s="92"/>
      <c r="M61" s="92"/>
      <c r="N61" s="92"/>
      <c r="O61" s="92"/>
      <c r="P61" s="92"/>
      <c r="Q61" s="92"/>
      <c r="R61" s="92"/>
      <c r="S61" s="92"/>
      <c r="T61" s="92"/>
      <c r="U61" s="92"/>
      <c r="V61" s="92"/>
      <c r="W61" s="83"/>
      <c r="X61" s="83"/>
      <c r="Y61" s="83"/>
      <c r="Z61" s="112"/>
      <c r="AA61" s="83"/>
      <c r="AB61" s="83"/>
      <c r="AC61" s="83"/>
      <c r="AD61" s="83"/>
      <c r="AE61" s="83"/>
      <c r="AF61" s="83"/>
      <c r="AG61" s="83"/>
      <c r="AH61" s="83"/>
      <c r="AI61" s="83"/>
      <c r="AJ61" s="83"/>
      <c r="AK61" s="83"/>
      <c r="AL61" s="83"/>
      <c r="AM61" s="83"/>
      <c r="AN61" s="83"/>
      <c r="AO61" s="83"/>
      <c r="AP61" s="83"/>
      <c r="AQ61" s="83"/>
      <c r="AR61" s="83"/>
      <c r="AS61" s="83"/>
      <c r="AT61" s="83"/>
      <c r="AU61" s="83"/>
      <c r="AV61" s="111"/>
      <c r="AW61" s="107"/>
      <c r="AX61" s="107"/>
      <c r="AY61" s="107"/>
    </row>
    <row r="62" spans="2:51" x14ac:dyDescent="0.25">
      <c r="B62" s="91" t="s">
        <v>216</v>
      </c>
      <c r="C62" s="122"/>
      <c r="D62" s="94"/>
      <c r="E62" s="116"/>
      <c r="F62" s="116"/>
      <c r="G62" s="116"/>
      <c r="H62" s="116"/>
      <c r="I62" s="116"/>
      <c r="J62" s="92"/>
      <c r="K62" s="92"/>
      <c r="L62" s="92"/>
      <c r="M62" s="92"/>
      <c r="N62" s="92"/>
      <c r="O62" s="92"/>
      <c r="P62" s="92"/>
      <c r="Q62" s="92"/>
      <c r="R62" s="92"/>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258" t="s">
        <v>225</v>
      </c>
      <c r="C63" s="122"/>
      <c r="D63" s="116"/>
      <c r="E63" s="94"/>
      <c r="F63" s="116"/>
      <c r="G63" s="116"/>
      <c r="H63" s="116"/>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1"/>
      <c r="C64" s="118"/>
      <c r="D64" s="116"/>
      <c r="E64" s="94"/>
      <c r="F64" s="116"/>
      <c r="G64" s="94"/>
      <c r="H64" s="94"/>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81"/>
      <c r="C65" s="118"/>
      <c r="D65" s="116"/>
      <c r="E65" s="116"/>
      <c r="F65" s="94"/>
      <c r="G65" s="94"/>
      <c r="H65" s="94"/>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V65" s="111"/>
      <c r="AW65" s="107"/>
      <c r="AX65" s="107"/>
      <c r="AY65" s="107"/>
    </row>
    <row r="66" spans="1:51" x14ac:dyDescent="0.25">
      <c r="B66" s="81"/>
      <c r="C66" s="92"/>
      <c r="D66" s="116"/>
      <c r="E66" s="116"/>
      <c r="F66" s="94"/>
      <c r="G66" s="116"/>
      <c r="H66" s="116"/>
      <c r="I66" s="92"/>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V66" s="111"/>
      <c r="AW66" s="107"/>
      <c r="AX66" s="107"/>
      <c r="AY66" s="107"/>
    </row>
    <row r="67" spans="1:51" x14ac:dyDescent="0.25">
      <c r="B67" s="81"/>
      <c r="C67" s="122"/>
      <c r="D67" s="92"/>
      <c r="E67" s="116"/>
      <c r="F67" s="116"/>
      <c r="G67" s="116"/>
      <c r="H67" s="116"/>
      <c r="I67" s="92"/>
      <c r="J67" s="117"/>
      <c r="K67" s="117"/>
      <c r="L67" s="117"/>
      <c r="M67" s="117"/>
      <c r="N67" s="117"/>
      <c r="O67" s="117"/>
      <c r="P67" s="117"/>
      <c r="Q67" s="117"/>
      <c r="R67" s="117"/>
      <c r="S67" s="117"/>
      <c r="T67" s="120"/>
      <c r="U67" s="82"/>
      <c r="V67" s="82"/>
      <c r="W67" s="112"/>
      <c r="X67" s="112"/>
      <c r="Y67" s="112"/>
      <c r="Z67" s="112"/>
      <c r="AA67" s="112"/>
      <c r="AB67" s="112"/>
      <c r="AC67" s="112"/>
      <c r="AD67" s="112"/>
      <c r="AE67" s="112"/>
      <c r="AM67" s="113"/>
      <c r="AN67" s="113"/>
      <c r="AO67" s="113"/>
      <c r="AP67" s="113"/>
      <c r="AQ67" s="113"/>
      <c r="AR67" s="113"/>
      <c r="AS67" s="114"/>
      <c r="AU67" s="107"/>
      <c r="AV67" s="111"/>
      <c r="AW67" s="107"/>
      <c r="AX67" s="107"/>
      <c r="AY67" s="107"/>
    </row>
    <row r="68" spans="1:51" ht="229.5" customHeight="1" x14ac:dyDescent="0.25">
      <c r="B68" s="81"/>
      <c r="C68" s="118"/>
      <c r="D68" s="92"/>
      <c r="E68" s="116"/>
      <c r="F68" s="116"/>
      <c r="G68" s="116"/>
      <c r="H68" s="116"/>
      <c r="I68" s="116"/>
      <c r="J68" s="117"/>
      <c r="K68" s="117"/>
      <c r="L68" s="117"/>
      <c r="M68" s="117"/>
      <c r="N68" s="117"/>
      <c r="O68" s="117"/>
      <c r="P68" s="117"/>
      <c r="Q68" s="117"/>
      <c r="R68" s="117"/>
      <c r="S68" s="117"/>
      <c r="T68" s="120"/>
      <c r="U68" s="82"/>
      <c r="V68" s="82"/>
      <c r="W68" s="112"/>
      <c r="X68" s="112"/>
      <c r="Y68" s="112"/>
      <c r="Z68" s="112"/>
      <c r="AA68" s="112"/>
      <c r="AB68" s="112"/>
      <c r="AC68" s="112"/>
      <c r="AD68" s="112"/>
      <c r="AE68" s="112"/>
      <c r="AM68" s="113"/>
      <c r="AN68" s="113"/>
      <c r="AO68" s="113"/>
      <c r="AP68" s="113"/>
      <c r="AQ68" s="113"/>
      <c r="AR68" s="113"/>
      <c r="AS68" s="114"/>
      <c r="AU68" s="107"/>
      <c r="AV68" s="111"/>
      <c r="AW68" s="107"/>
      <c r="AX68" s="107"/>
      <c r="AY68" s="107"/>
    </row>
    <row r="69" spans="1:51" x14ac:dyDescent="0.25">
      <c r="A69" s="112"/>
      <c r="B69" s="92"/>
      <c r="C69" s="122"/>
      <c r="D69" s="116"/>
      <c r="E69" s="92"/>
      <c r="F69" s="116"/>
      <c r="G69" s="116"/>
      <c r="H69" s="116"/>
      <c r="I69" s="113"/>
      <c r="J69" s="113"/>
      <c r="K69" s="113"/>
      <c r="L69" s="113"/>
      <c r="M69" s="113"/>
      <c r="N69" s="113"/>
      <c r="O69" s="114"/>
      <c r="P69" s="109"/>
      <c r="R69" s="111"/>
      <c r="AS69" s="107"/>
      <c r="AT69" s="107"/>
      <c r="AU69" s="107"/>
      <c r="AV69" s="107"/>
      <c r="AW69" s="107"/>
      <c r="AX69" s="107"/>
      <c r="AY69" s="107"/>
    </row>
    <row r="70" spans="1:51" x14ac:dyDescent="0.25">
      <c r="A70" s="112"/>
      <c r="B70" s="92"/>
      <c r="C70" s="90"/>
      <c r="D70" s="116"/>
      <c r="E70" s="92"/>
      <c r="F70" s="116"/>
      <c r="G70" s="92"/>
      <c r="H70" s="92"/>
      <c r="I70" s="113"/>
      <c r="J70" s="113"/>
      <c r="K70" s="113"/>
      <c r="L70" s="113"/>
      <c r="M70" s="113"/>
      <c r="N70" s="113"/>
      <c r="O70" s="114"/>
      <c r="P70" s="109"/>
      <c r="R70" s="109"/>
      <c r="AS70" s="107"/>
      <c r="AT70" s="107"/>
      <c r="AU70" s="107"/>
      <c r="AV70" s="107"/>
      <c r="AW70" s="107"/>
      <c r="AX70" s="107"/>
      <c r="AY70" s="107"/>
    </row>
    <row r="71" spans="1:51" x14ac:dyDescent="0.25">
      <c r="A71" s="112"/>
      <c r="B71" s="81"/>
      <c r="F71" s="92"/>
      <c r="G71" s="92"/>
      <c r="H71" s="9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109"/>
      <c r="AS73" s="107"/>
      <c r="AT73" s="107"/>
      <c r="AU73" s="107"/>
      <c r="AV73" s="107"/>
      <c r="AW73" s="107"/>
      <c r="AX73" s="107"/>
      <c r="AY73" s="107"/>
    </row>
    <row r="74" spans="1:51" x14ac:dyDescent="0.25">
      <c r="A74" s="112"/>
      <c r="I74" s="113"/>
      <c r="J74" s="113"/>
      <c r="K74" s="113"/>
      <c r="L74" s="113"/>
      <c r="M74" s="113"/>
      <c r="N74" s="113"/>
      <c r="O74" s="114"/>
      <c r="P74" s="109"/>
      <c r="R74" s="109"/>
      <c r="AS74" s="107"/>
      <c r="AT74" s="107"/>
      <c r="AU74" s="107"/>
      <c r="AV74" s="107"/>
      <c r="AW74" s="107"/>
      <c r="AX74" s="107"/>
      <c r="AY74" s="107"/>
    </row>
    <row r="75" spans="1:51" x14ac:dyDescent="0.25">
      <c r="A75" s="112"/>
      <c r="I75" s="113"/>
      <c r="J75" s="113"/>
      <c r="K75" s="113"/>
      <c r="L75" s="113"/>
      <c r="M75" s="113"/>
      <c r="N75" s="113"/>
      <c r="O75" s="114"/>
      <c r="P75" s="109"/>
      <c r="R75" s="83"/>
      <c r="AS75" s="107"/>
      <c r="AT75" s="107"/>
      <c r="AU75" s="107"/>
      <c r="AV75" s="107"/>
      <c r="AW75" s="107"/>
      <c r="AX75" s="107"/>
      <c r="AY75" s="107"/>
    </row>
    <row r="76" spans="1:51" x14ac:dyDescent="0.25">
      <c r="A76" s="112"/>
      <c r="I76" s="113"/>
      <c r="J76" s="113"/>
      <c r="K76" s="113"/>
      <c r="L76" s="113"/>
      <c r="M76" s="113"/>
      <c r="N76" s="113"/>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R79" s="109"/>
      <c r="AS79" s="107"/>
      <c r="AT79" s="107"/>
      <c r="AU79" s="107"/>
      <c r="AV79" s="107"/>
      <c r="AW79" s="107"/>
      <c r="AX79" s="107"/>
      <c r="AY79" s="107"/>
    </row>
    <row r="80" spans="1:51" x14ac:dyDescent="0.25">
      <c r="O80" s="114"/>
      <c r="R80" s="109"/>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AS85" s="107"/>
      <c r="AT85" s="107"/>
      <c r="AU85" s="107"/>
      <c r="AV85" s="107"/>
      <c r="AW85" s="107"/>
      <c r="AX85" s="107"/>
      <c r="AY85" s="107"/>
    </row>
    <row r="86" spans="15:51" x14ac:dyDescent="0.25">
      <c r="O86" s="114"/>
      <c r="AS86" s="107"/>
      <c r="AT86" s="107"/>
      <c r="AU86" s="107"/>
      <c r="AV86" s="107"/>
      <c r="AW86" s="107"/>
      <c r="AX86" s="107"/>
      <c r="AY86" s="107"/>
    </row>
    <row r="87" spans="15:51" x14ac:dyDescent="0.25">
      <c r="O87" s="114"/>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AS95" s="107"/>
      <c r="AT95" s="107"/>
      <c r="AU95" s="107"/>
      <c r="AV95" s="107"/>
      <c r="AW95" s="107"/>
      <c r="AX95" s="107"/>
      <c r="AY95" s="107"/>
    </row>
    <row r="96" spans="15:51" x14ac:dyDescent="0.25">
      <c r="O96" s="13"/>
      <c r="P96" s="109"/>
      <c r="Q96" s="109"/>
      <c r="AS96" s="107"/>
      <c r="AT96" s="107"/>
      <c r="AU96" s="107"/>
      <c r="AV96" s="107"/>
      <c r="AW96" s="107"/>
      <c r="AX96" s="107"/>
      <c r="AY96" s="107"/>
    </row>
    <row r="97" spans="15:51" x14ac:dyDescent="0.25">
      <c r="O97" s="13"/>
      <c r="P97" s="109"/>
      <c r="Q97" s="109"/>
      <c r="R97" s="109"/>
      <c r="S97" s="109"/>
      <c r="AS97" s="107"/>
      <c r="AT97" s="107"/>
      <c r="AU97" s="107"/>
      <c r="AV97" s="107"/>
      <c r="AW97" s="107"/>
      <c r="AX97" s="107"/>
      <c r="AY97" s="107"/>
    </row>
    <row r="98" spans="15:51" x14ac:dyDescent="0.25">
      <c r="O98" s="13"/>
      <c r="P98" s="109"/>
      <c r="Q98" s="109"/>
      <c r="R98" s="109"/>
      <c r="S98" s="109"/>
      <c r="T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T100" s="109"/>
      <c r="AS100" s="107"/>
      <c r="AT100" s="107"/>
      <c r="AU100" s="107"/>
      <c r="AV100" s="107"/>
      <c r="AW100" s="107"/>
      <c r="AX100" s="107"/>
      <c r="AY100" s="107"/>
    </row>
    <row r="101" spans="15:51" x14ac:dyDescent="0.25">
      <c r="O101" s="109"/>
      <c r="Q101" s="109"/>
      <c r="R101" s="109"/>
      <c r="S101" s="109"/>
      <c r="AS101" s="107"/>
      <c r="AT101" s="107"/>
      <c r="AU101" s="107"/>
      <c r="AV101" s="107"/>
      <c r="AW101" s="107"/>
      <c r="AX101" s="107"/>
      <c r="AY101" s="107"/>
    </row>
    <row r="102" spans="15:51" x14ac:dyDescent="0.25">
      <c r="O102" s="13"/>
      <c r="P102" s="109"/>
      <c r="Q102" s="109"/>
      <c r="R102" s="109"/>
      <c r="S102" s="109"/>
      <c r="T102" s="109"/>
      <c r="AS102" s="107"/>
      <c r="AT102" s="107"/>
      <c r="AU102" s="107"/>
      <c r="AV102" s="107"/>
      <c r="AW102" s="107"/>
      <c r="AX102" s="107"/>
      <c r="AY102" s="107"/>
    </row>
    <row r="103" spans="15:51" x14ac:dyDescent="0.25">
      <c r="O103" s="13"/>
      <c r="P103" s="109"/>
      <c r="Q103" s="109"/>
      <c r="R103" s="109"/>
      <c r="S103" s="109"/>
      <c r="T103" s="109"/>
      <c r="U103" s="109"/>
      <c r="AS103" s="107"/>
      <c r="AT103" s="107"/>
      <c r="AU103" s="107"/>
      <c r="AV103" s="107"/>
      <c r="AW103" s="107"/>
      <c r="AX103" s="107"/>
      <c r="AY103" s="107"/>
    </row>
    <row r="104" spans="15:51" x14ac:dyDescent="0.25">
      <c r="O104" s="13"/>
      <c r="P104" s="109"/>
      <c r="T104" s="109"/>
      <c r="U104" s="109"/>
      <c r="AS104" s="107"/>
      <c r="AT104" s="107"/>
      <c r="AU104" s="107"/>
      <c r="AV104" s="107"/>
      <c r="AW104" s="107"/>
      <c r="AX104" s="107"/>
      <c r="AY104" s="107"/>
    </row>
    <row r="116" spans="45:51" x14ac:dyDescent="0.25">
      <c r="AS116" s="107"/>
      <c r="AT116" s="107"/>
      <c r="AU116" s="107"/>
      <c r="AV116" s="107"/>
      <c r="AW116" s="107"/>
      <c r="AX116" s="107"/>
      <c r="AY116" s="107"/>
    </row>
  </sheetData>
  <protectedRanges>
    <protectedRange sqref="N60:R60 B71 S62:T68 B64:B68 N63:R68 T43:T44 S58:T59 T57" name="Range2_12_5_1_1"/>
    <protectedRange sqref="N10 L10 L6 D6 D8 AD8 AF8 O8:U8 AJ8:AR8 AF10 AR11:AR34 L24:N31 N12:N23 N32:N34 E11:E34 G11:G34 N11:AG11 O12:V34 X33:AF34 Z12:AF32 W12:Y15 X16:Y32 AG12:AG34" name="Range1_16_3_1_1"/>
    <protectedRange sqref="I65 J63:M68 J60:M60 I68"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9:H69 F70 E68" name="Range2_2_2_9_2_1_1"/>
    <protectedRange sqref="D66 D69:D70" name="Range2_1_1_1_1_1_9_2_1_1"/>
    <protectedRange sqref="C67 C69" name="Range2_4_1_1_1"/>
    <protectedRange sqref="AS16:AS34" name="Range1_1_1_1"/>
    <protectedRange sqref="P3:U5" name="Range1_16_1_1_1_1"/>
    <protectedRange sqref="C70 C68 C65" name="Range2_1_3_1_1"/>
    <protectedRange sqref="H11:H34" name="Range1_1_1_1_1_1_1"/>
    <protectedRange sqref="B69:B70 J61:R62 D67:D68 I66:I67 Z59:Z60 S60:Y61 AA60:AU61 E69:E70 G70:H71 F71" name="Range2_2_1_10_1_1_1_2"/>
    <protectedRange sqref="C66" name="Range2_2_1_10_2_1_1_1"/>
    <protectedRange sqref="G66:H66 D63 F67 E65 N59:R59" name="Range2_12_1_6_1_1"/>
    <protectedRange sqref="D58:D59 I62:I64 I59:M59 G67:H68 G60:H62 E66:E67 F68:F69 F61:F63 E59:E61" name="Range2_2_12_1_7_1_1"/>
    <protectedRange sqref="D64:D65" name="Range2_1_1_1_1_11_1_2_1_1"/>
    <protectedRange sqref="E62 G63:H63 F64" name="Range2_2_2_9_1_1_1_1"/>
    <protectedRange sqref="D60" name="Range2_1_1_1_1_1_9_1_1_1_1"/>
    <protectedRange sqref="C64 C59" name="Range2_1_1_2_1_1"/>
    <protectedRange sqref="C63" name="Range2_1_2_2_1_1"/>
    <protectedRange sqref="C62" name="Range2_3_2_1_1"/>
    <protectedRange sqref="F59:F60 E58 G59:H59" name="Range2_2_12_1_1_1_1_1"/>
    <protectedRange sqref="C58" name="Range2_1_4_2_1_1_1"/>
    <protectedRange sqref="C60:C61" name="Range2_5_1_1_1"/>
    <protectedRange sqref="E63:E64 F65:F66 G64:H65 I60:I61" name="Range2_2_1_1_1_1"/>
    <protectedRange sqref="D61:D62" name="Range2_1_1_1_1_1_1_1_1"/>
    <protectedRange sqref="AS11:AS15" name="Range1_4_1_1_1_1"/>
    <protectedRange sqref="J11:J15 J26:J34" name="Range1_1_2_1_10_1_1_1_1"/>
    <protectedRange sqref="R75" name="Range2_2_1_10_1_1_1_1_1"/>
    <protectedRange sqref="T42" name="Range2_12_5_1_1_4"/>
    <protectedRange sqref="B41:B42" name="Range2_12_5_1_1_1"/>
    <protectedRange sqref="E41 F42:H42" name="Range2_2_12_1_7_1_1_1"/>
    <protectedRange sqref="D41" name="Range2_3_2_1_3_1_1_2_10_1_1_1_1_1"/>
    <protectedRange sqref="C41" name="Range2_1_1_1_1_11_1_2_1_1_1"/>
    <protectedRange sqref="S38:S41" name="Range2_12_3_1_1_1_1"/>
    <protectedRange sqref="D38:H38 N38:R41" name="Range2_12_1_3_1_1_1_1"/>
    <protectedRange sqref="I38:M38 E39:M39 F41:M41 H40:M40" name="Range2_2_12_1_6_1_1_1_1"/>
    <protectedRange sqref="D39" name="Range2_1_1_1_1_11_1_1_1_1_1_1"/>
    <protectedRange sqref="C39" name="Range2_1_2_1_1_1_1_1"/>
    <protectedRange sqref="C38" name="Range2_3_1_1_1_1_1"/>
    <protectedRange sqref="S42" name="Range2_12_5_1_1_4_1"/>
    <protectedRange sqref="Q42:R42" name="Range2_12_1_5_1_1_1_1_1"/>
    <protectedRange sqref="N42:P42" name="Range2_12_1_2_2_1_1_1_1_1"/>
    <protectedRange sqref="K42:M42" name="Range2_2_12_1_4_2_1_1_1_1_1"/>
    <protectedRange sqref="G43:H43" name="Range2_2_12_1_3_1_1_1_1_1_4_1_1"/>
    <protectedRange sqref="E42 F43" name="Range2_2_12_1_7_1_1_3_1_1"/>
    <protectedRange sqref="I42:J42" name="Range2_2_12_1_4_2_1_1_1_2_1_1"/>
    <protectedRange sqref="S43:S44" name="Range2_12_5_1_1_2_3_1"/>
    <protectedRange sqref="Q43:R43" name="Range2_12_1_6_1_1_1_1_2_1"/>
    <protectedRange sqref="N43:P43" name="Range2_12_1_2_3_1_1_1_1_2_1"/>
    <protectedRange sqref="I43:M43" name="Range2_2_12_1_4_3_1_1_1_1_2_1"/>
    <protectedRange sqref="D42" name="Range2_2_12_1_3_1_2_1_1_1_2_1_2_1"/>
    <protectedRange sqref="S57" name="Range2_12_2_1_1_1_2_1_1"/>
    <protectedRange sqref="T53:T56 T49" name="Range2_12_5_1_1_3"/>
    <protectedRange sqref="T47:T48" name="Range2_12_5_1_1_2_2"/>
    <protectedRange sqref="S53:S56 S47:S49" name="Range2_12_4_1_1_1_4_2_2_2"/>
    <protectedRange sqref="T46" name="Range2_12_5_1_1_2_1_1"/>
    <protectedRange sqref="T45" name="Range2_12_5_1_1_6_1_1_1_1_1_1_1"/>
    <protectedRange sqref="S45" name="Range2_12_5_1_1_5_3_1_1_1_1_1_1_1"/>
    <protectedRange sqref="S46" name="Range2_12_4_1_1_1_4_2_2_1_1"/>
    <protectedRange sqref="AG10 Q10 AP10:AP36" name="Range1_16_3_1_1_1_1_1"/>
    <protectedRange sqref="N58:R58" name="Range2_12_1_6_1_1_1_1"/>
    <protectedRange sqref="J58:M58" name="Range2_2_12_1_7_1_1_2_1"/>
    <protectedRange sqref="I58" name="Range2_2_12_1_7_1_1_2_2_1_1_1"/>
    <protectedRange sqref="G58:H58" name="Range2_2_12_1_3_3_1_1_1_2_1_1_1_1_1_1_1_1_1_1_1_1_1_1_1_1_1"/>
    <protectedRange sqref="F58" name="Range2_2_12_1_3_1_2_1_1_1_3_1_1_1_1_1_3_1_1_1_1_1_1_1_1_1_1"/>
    <protectedRange sqref="D57:E57" name="Range2_2_12_1_3_1_2_1_1_1_3_1_1_1_1_1_1_1_2_1_1_1_1_1_1_1_1"/>
    <protectedRange sqref="Q57:R57" name="Range2_12_1_6_1_1_1_2_3_1_1_3_1_1_1_1_1_1_1_1_1_1"/>
    <protectedRange sqref="N57:P57" name="Range2_12_1_2_3_1_1_1_2_3_1_1_3_1_1_1_1_1_1_1_1_1_1"/>
    <protectedRange sqref="J57:M57" name="Range2_2_12_1_4_3_1_1_1_3_3_1_1_3_1_1_1_1_1_1_1_1_1_1"/>
    <protectedRange sqref="I57" name="Range2_2_12_1_7_1_1_2_2_1_1_1_1_1"/>
    <protectedRange sqref="B56" name="Range2_12_5_1_1_2_1_2_1_1_1"/>
    <protectedRange sqref="G57:H57" name="Range2_2_12_1_3_3_1_1_1_2_1_1_1_1_1_1_1_1_1_1_1_1_1_1_1_1_1_1_1"/>
    <protectedRange sqref="F57" name="Range2_2_12_1_3_1_2_1_1_1_3_1_1_1_1_1_3_1_1_1_1_1_1_1_1_2_1_1_1"/>
    <protectedRange sqref="D56:E56" name="Range2_2_12_1_3_1_2_1_1_1_3_1_1_1_1_1_1_1_2_1_1_1_1_1_1_1_1_1_1"/>
    <protectedRange sqref="G44:H44 G40" name="Range2_2_12_1_3_1_1_1_1_1_4_1_1_1_1_1_1"/>
    <protectedRange sqref="E43 F44 F40" name="Range2_2_12_1_7_1_1_3_1_1_1_1_1_1"/>
    <protectedRange sqref="Q44:R44" name="Range2_12_1_6_1_1_1_1_2_1_1_1_1_1"/>
    <protectedRange sqref="N44:P44" name="Range2_12_1_2_3_1_1_1_1_2_1_1_1_1_1"/>
    <protectedRange sqref="I44:M44" name="Range2_2_12_1_4_3_1_1_1_1_2_1_1_1_1_1"/>
    <protectedRange sqref="D43" name="Range2_2_12_1_3_1_2_1_1_1_2_1_2_1_1_1_1_1"/>
    <protectedRange sqref="Q51:Q52 R50" name="Range2_12_5_1_1_3_1_1_1_1_1"/>
    <protectedRange sqref="P51:P52 Q50" name="Range2_12_4_1_1_1_4_2_2_2_1_1_1_1_1"/>
    <protectedRange sqref="N51:O52 O50:P50 Q53:R56 Q47:R49" name="Range2_12_1_6_1_1_1_2_3_2_1_1_3_1_1_1_1_1"/>
    <protectedRange sqref="K51:M52 L50:N50 N53:P56 N47:P49" name="Range2_12_1_2_3_1_1_1_2_3_2_1_1_3_1_1_1_1_1"/>
    <protectedRange sqref="H51:J51 I50:K50 K53:M56 I52:J52 K47:M49" name="Range2_2_12_1_4_3_1_1_1_3_3_2_1_1_3_1_1_1_1_1"/>
    <protectedRange sqref="G51 H50 J53:J56 J47:J49" name="Range2_2_12_1_4_3_1_1_1_3_2_1_2_2_1_1_1_1_1"/>
    <protectedRange sqref="G49:H49 D50:F50 E49" name="Range2_2_12_1_3_1_2_1_1_1_2_1_1_1_1_1_1_2_1_1_1_1_1_1_1"/>
    <protectedRange sqref="D48:E48 C49" name="Range2_2_12_1_3_1_2_1_1_1_2_1_1_1_1_3_1_1_1_1_1_1_1_1_1"/>
    <protectedRange sqref="C50 F49 D49" name="Range2_2_12_1_3_1_2_1_1_1_3_1_1_1_1_1_3_1_1_1_1_1_1_1_2_1"/>
    <protectedRange sqref="F51 G50 I49" name="Range2_2_12_1_4_3_1_1_1_2_1_2_1_1_3_1_1_1_1_1_1_1_1_1_1_1"/>
    <protectedRange sqref="E46:E47 F47:H48" name="Range2_2_12_1_3_1_2_1_1_1_1_2_1_1_1_1_1_1_1_1_1_1_1"/>
    <protectedRange sqref="D46:D47" name="Range2_2_12_1_3_1_2_1_1_1_2_1_2_3_1_1_1_1_1_1_1_1_1"/>
    <protectedRange sqref="Q45:R45" name="Range2_12_1_6_1_1_1_2_3_2_1_1_2_1_1_1_1_1_1_1_1_1_1"/>
    <protectedRange sqref="N45:P45" name="Range2_12_1_2_3_1_1_1_2_3_2_1_1_2_1_1_1_1_1_1_1_1_1_1"/>
    <protectedRange sqref="J45:M45" name="Range2_2_12_1_4_3_1_1_1_3_3_2_1_1_2_1_1_1_1_1_1_1_1_1_1"/>
    <protectedRange sqref="I45" name="Range2_2_12_1_4_3_1_1_1_2_1_2_2_1_2_1_1_1_1_1_1_1_1_1_1"/>
    <protectedRange sqref="G45:H45 D44:E44 D40:E40" name="Range2_2_12_1_3_1_2_1_1_1_2_1_3_2_1_2_1_1_1_1_1_1_1_1_1_1"/>
    <protectedRange sqref="F45" name="Range2_2_12_1_3_1_2_1_1_1_1_1_2_2_1_2_1_1_1_1_1_1_1_1_1_1"/>
    <protectedRange sqref="Q46:R46" name="Range2_12_1_6_1_1_1_2_3_2_1_1_1_1_1_1_1_1_1"/>
    <protectedRange sqref="N46:P46" name="Range2_12_1_2_3_1_1_1_2_3_2_1_1_1_1_1_1_1_1_1"/>
    <protectedRange sqref="K46:M46" name="Range2_2_12_1_4_3_1_1_1_3_3_2_1_1_1_1_1_1_1_1_1"/>
    <protectedRange sqref="J46" name="Range2_2_12_1_4_3_1_1_1_3_2_1_2_1_1_1_1_1_1_1"/>
    <protectedRange sqref="D45:E45" name="Range2_2_12_1_3_1_2_1_1_1_2_1_2_3_2_1_1_1_1_1_1_1"/>
    <protectedRange sqref="I46" name="Range2_2_12_1_4_2_1_1_1_4_1_2_1_1_1_2_1_1_1_1_1_1_1"/>
    <protectedRange sqref="F46:H46" name="Range2_2_12_1_3_1_1_1_1_1_4_1_2_1_2_1_2_1_1_1_1_1_1_1"/>
    <protectedRange sqref="I47:I48" name="Range2_2_12_1_4_2_1_1_1_4_1_2_1_1_1_2_2_1_1_1_1_1_1"/>
    <protectedRange sqref="I53:I55" name="Range2_2_12_1_7_1_1_2_2_2_1_1_1_1"/>
    <protectedRange sqref="I56" name="Range2_2_12_1_4_3_1_1_1_3_3_1_1_3_1_1_1_1_1_1_2_1_1_1_1_1_1"/>
    <protectedRange sqref="G52:H52" name="Range2_2_12_1_3_1_2_1_1_1_2_1_1_1_1_1_1_2_1_1_1_1_1_1_1_1_1_1_1"/>
    <protectedRange sqref="D51:E51" name="Range2_2_12_1_3_1_2_1_1_1_2_1_1_1_1_3_1_1_1_1_1_2_1_2_1_1_1_1_1"/>
    <protectedRange sqref="F52" name="Range2_2_12_1_3_1_2_1_1_1_3_1_1_1_1_1_3_1_1_1_1_1_1_1_2_1_1_1_1_1"/>
    <protectedRange sqref="E52 F53:H55" name="Range2_2_12_1_3_1_2_1_1_1_1_2_1_1_1_1_1_1_2_1_1_1_1_1_1_1"/>
    <protectedRange sqref="D52" name="Range2_2_12_1_3_1_2_1_1_1_2_1_2_3_1_1_1_1_1_1_1_1_1_1_1_1"/>
    <protectedRange sqref="G56:H56" name="Range2_2_12_1_3_1_2_1_1_1_2_1_1_1_1_1_1_2_1_1_1_1_1_2_1_1_1_1_1_1"/>
    <protectedRange sqref="D53:E55" name="Range2_2_12_1_3_1_2_1_1_1_2_1_1_1_1_3_1_1_1_1_1_2_1_1_1_1_1_1_1_1"/>
    <protectedRange sqref="F56" name="Range2_2_12_1_3_1_2_1_1_1_3_1_1_1_1_1_3_1_1_1_1_1_1_1_1_1_1_1_1_1_1"/>
    <protectedRange sqref="F11:F15" name="Range1_16_3_1_1_2_1_1_1_2_1_1"/>
    <protectedRange sqref="W33:W34" name="Range1_16_3_1_1_1_1_2_1_1_1_1_1"/>
    <protectedRange sqref="B40" name="Range2_12_5_1_1_1_2_2_1_1_1_1_1_1_1_1_1_1_1_1_1_1_1_1_1_1_1_1_1_1_1_1_1_1_1_1_1_1_1_1_1_1_1_1_1_1_1"/>
    <protectedRange sqref="B48" name="Range2_12_5_1_1_1_1_1_2_1_1_1_1_1_1_1_1_1_1_1_1_1_1_1_1_1_1_1_1_2_1_1_1_1_1_1_1"/>
    <protectedRange sqref="B44" name="Range2_12_5_1_1_1_2_2_1_1_1_1_1_1_1_1_1_1_1_1_1_1_1_1_1_1_1_1_1_1_1_1_1_1_1_1_1_1_1_1_1_1_1_1_1_1_1_1_2_1_1"/>
    <protectedRange sqref="B45 B54" name="Range2_12_5_1_1_1_2_2_1_1_1_1_1_1_1_1_1_1_1_2_1_1_1_1_1_1_1_1_1_1_1_1_1_1_1_1_1_1_1_1_1_1_1_1_1_1_1_1_1_1_1_1_1_1_1_1_1_1_1_1_1_1_1_1_2_1_1"/>
    <protectedRange sqref="B43" name="Range2_12_5_1_1_1_2_1_1_1_1_1_1_1_1_1_1_1_2_1_1_1_1_1_1_1_1_1_1_1_1_1_1_1_1_1_1_1_1_1_1_1_1_2_1_1"/>
    <protectedRange sqref="W16" name="Range1_16_3_1_1_2"/>
    <protectedRange sqref="F16:F22" name="Range1_16_3_1_1_2_1_1_1_2_1_1_2"/>
    <protectedRange sqref="W17:W32" name="Range1_16_3_1_1_1_1_2_1_1_1_1_1_1_2"/>
    <protectedRange sqref="B46" name="Range2_12_5_1_1_1_2_2_1_1_1_1_1_1_1_1_1_1_1_2_1_1_1_2_1_1_1_2_1_1_1_3_1_1_1_1_1_1_1_1_1_1_1_1_1_1_1_1_1_1_1_1_1_1_1_1_1_1_1_1_1_1_1_1_1_1_1_1_1_1_1_1_1"/>
    <protectedRange sqref="B47" name="Range2_12_5_1_1_1_2_1_1_1_1_1_1_1_1_1_1_1_2_1_2_1_1_1_1_1_1_1_1_1_2_1_1_1_1_1_1_1_1_1_1_1_1_1_1_1_1_1_1_1_1_1_1_1_1_1"/>
    <protectedRange sqref="B49" name="Range2_12_5_1_1_1_2_2_1_1_1_1_1_1_1_1_1_1_1_2_1_1_1_2_1_1_1_1_1_1_1_1_1_1_1_1_1_1_1_1_2_1_1_1_1_1_1_1"/>
    <protectedRange sqref="B50:B52 B55" name="Range2_12_5_1_1_1_2_2_1_1_1_1_1_1_1_1_1_1_1_2_1_1_1_2_1_1_1_1_1_1_1_1_1_1_1_1_1_1_1_1_2_1_1_1_1_1_1_2"/>
    <protectedRange sqref="B57" name="Range2_12_5_1_1_1_1_1_2_1_1_1_1_1_1_1_1_1_1_1_1_1_1_1_1_1_1_1_1_2_1_1_1_1_1_1_1_1"/>
    <protectedRange sqref="B53" name="Range2_12_5_1_1_1_2_2_1_1_1_1_1_1_1_1_1_1_1_2_1_1_1_1_1_1_1_1_1_3_1_3_1_2_1_1_1_1_1_1_1_1_1_1_1_1_1_2_1_1_1_1_1_2_1_1_1_1_1_1"/>
    <protectedRange sqref="B58" name="Range2_12_5_1_1_1_1_1_2_1_1_2_1_1_1_1_1_1_1_1_1_1_1_1_1_1_1_1_1_2_1_1_1_1_1_1_1_1"/>
    <protectedRange sqref="B59" name="Range2_12_5_1_1_1_2_2_1_1_1_1_1_1_1_1_1_1_1_2_1_1_1_2_1_1_1_1_1_1_1_1_1_1_1_1_1_1_1_1_2_1_1_1_1_1_1"/>
    <protectedRange sqref="B60" name="Range2_12_5_1_1_1_2_2_1_1_1_1_1_1_1_1_1_1_1_2_1_1_1_1_1_1_1_1_1_3_1_3_1_2_1_1_1_1_1_1_1_1_1_1_1_1_1_2_1_1_1_1_1_2_1_1_1_1_1_1_1"/>
    <protectedRange sqref="B61" name="Range2_12_5_1_1_1_1_1_2_1_2_1_1_1_2_1_1_1_1_1_1_1_1_1_1_2_1_1_1_1_1_2_1_1_1_1"/>
    <protectedRange sqref="B63" name="Range2_12_5_1_1_1_2_2_1_1_1_1_1_1_1_1_1_1_1_1_1_1_1_1_1_1_1_1_1_1_1_1_1_1_1_1_1_1_1_1_1_1_1_1_1_1_1_2"/>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197" priority="1" operator="containsText" text="N/A">
      <formula>NOT(ISERROR(SEARCH("N/A",X11)))</formula>
    </cfRule>
    <cfRule type="cellIs" dxfId="196" priority="19" operator="equal">
      <formula>0</formula>
    </cfRule>
  </conditionalFormatting>
  <conditionalFormatting sqref="X11:AE34">
    <cfRule type="cellIs" dxfId="195" priority="18" operator="greaterThanOrEqual">
      <formula>1185</formula>
    </cfRule>
  </conditionalFormatting>
  <conditionalFormatting sqref="X11:AE34">
    <cfRule type="cellIs" dxfId="194" priority="17" operator="between">
      <formula>0.1</formula>
      <formula>1184</formula>
    </cfRule>
  </conditionalFormatting>
  <conditionalFormatting sqref="X8 AJ11:AO34">
    <cfRule type="cellIs" dxfId="193" priority="16" operator="equal">
      <formula>0</formula>
    </cfRule>
  </conditionalFormatting>
  <conditionalFormatting sqref="X8 AJ11:AO34">
    <cfRule type="cellIs" dxfId="192" priority="15" operator="greaterThan">
      <formula>1179</formula>
    </cfRule>
  </conditionalFormatting>
  <conditionalFormatting sqref="X8 AJ11:AO34">
    <cfRule type="cellIs" dxfId="191" priority="14" operator="greaterThan">
      <formula>99</formula>
    </cfRule>
  </conditionalFormatting>
  <conditionalFormatting sqref="X8 AJ11:AO34">
    <cfRule type="cellIs" dxfId="190" priority="13" operator="greaterThan">
      <formula>0.99</formula>
    </cfRule>
  </conditionalFormatting>
  <conditionalFormatting sqref="AB8">
    <cfRule type="cellIs" dxfId="189" priority="12" operator="equal">
      <formula>0</formula>
    </cfRule>
  </conditionalFormatting>
  <conditionalFormatting sqref="AB8">
    <cfRule type="cellIs" dxfId="188" priority="11" operator="greaterThan">
      <formula>1179</formula>
    </cfRule>
  </conditionalFormatting>
  <conditionalFormatting sqref="AB8">
    <cfRule type="cellIs" dxfId="187" priority="10" operator="greaterThan">
      <formula>99</formula>
    </cfRule>
  </conditionalFormatting>
  <conditionalFormatting sqref="AB8">
    <cfRule type="cellIs" dxfId="186" priority="9" operator="greaterThan">
      <formula>0.99</formula>
    </cfRule>
  </conditionalFormatting>
  <conditionalFormatting sqref="AQ11:AQ34">
    <cfRule type="cellIs" dxfId="185" priority="8" operator="equal">
      <formula>0</formula>
    </cfRule>
  </conditionalFormatting>
  <conditionalFormatting sqref="AQ11:AQ34">
    <cfRule type="cellIs" dxfId="184" priority="7" operator="greaterThan">
      <formula>1179</formula>
    </cfRule>
  </conditionalFormatting>
  <conditionalFormatting sqref="AQ11:AQ34">
    <cfRule type="cellIs" dxfId="183" priority="6" operator="greaterThan">
      <formula>99</formula>
    </cfRule>
  </conditionalFormatting>
  <conditionalFormatting sqref="AQ11:AQ34">
    <cfRule type="cellIs" dxfId="182" priority="5" operator="greaterThan">
      <formula>0.99</formula>
    </cfRule>
  </conditionalFormatting>
  <conditionalFormatting sqref="AI11:AI34">
    <cfRule type="cellIs" dxfId="181" priority="4" operator="greaterThan">
      <formula>$AI$8</formula>
    </cfRule>
  </conditionalFormatting>
  <conditionalFormatting sqref="AH11:AH34">
    <cfRule type="cellIs" dxfId="180" priority="2" operator="greaterThan">
      <formula>$AH$8</formula>
    </cfRule>
    <cfRule type="cellIs" dxfId="179" priority="3" operator="greaterThan">
      <formula>$AH$8</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08"/>
  <sheetViews>
    <sheetView topLeftCell="A37" workbookViewId="0">
      <selection activeCell="B47" sqref="B47:B48"/>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66"/>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70" t="s">
        <v>10</v>
      </c>
      <c r="I7" s="269" t="s">
        <v>11</v>
      </c>
      <c r="J7" s="269" t="s">
        <v>12</v>
      </c>
      <c r="K7" s="269" t="s">
        <v>13</v>
      </c>
      <c r="L7" s="13"/>
      <c r="M7" s="13"/>
      <c r="N7" s="13"/>
      <c r="O7" s="270" t="s">
        <v>14</v>
      </c>
      <c r="P7" s="346" t="s">
        <v>15</v>
      </c>
      <c r="Q7" s="348"/>
      <c r="R7" s="348"/>
      <c r="S7" s="348"/>
      <c r="T7" s="347"/>
      <c r="U7" s="359" t="s">
        <v>16</v>
      </c>
      <c r="V7" s="359"/>
      <c r="W7" s="269" t="s">
        <v>17</v>
      </c>
      <c r="X7" s="346" t="s">
        <v>18</v>
      </c>
      <c r="Y7" s="347"/>
      <c r="Z7" s="346" t="s">
        <v>19</v>
      </c>
      <c r="AA7" s="347"/>
      <c r="AB7" s="346" t="s">
        <v>20</v>
      </c>
      <c r="AC7" s="347"/>
      <c r="AD7" s="346" t="s">
        <v>21</v>
      </c>
      <c r="AE7" s="347"/>
      <c r="AF7" s="269" t="s">
        <v>22</v>
      </c>
      <c r="AG7" s="269" t="s">
        <v>23</v>
      </c>
      <c r="AH7" s="269" t="s">
        <v>24</v>
      </c>
      <c r="AI7" s="269" t="s">
        <v>25</v>
      </c>
      <c r="AJ7" s="346" t="s">
        <v>26</v>
      </c>
      <c r="AK7" s="348"/>
      <c r="AL7" s="348"/>
      <c r="AM7" s="348"/>
      <c r="AN7" s="347"/>
      <c r="AO7" s="346" t="s">
        <v>27</v>
      </c>
      <c r="AP7" s="348"/>
      <c r="AQ7" s="347"/>
      <c r="AR7" s="269" t="s">
        <v>28</v>
      </c>
      <c r="AS7" s="28"/>
      <c r="AT7" s="13"/>
      <c r="AU7" s="13"/>
      <c r="AV7" s="13"/>
      <c r="AW7" s="13"/>
      <c r="AX7" s="13"/>
      <c r="AY7" s="13"/>
    </row>
    <row r="8" spans="1:51" x14ac:dyDescent="0.25">
      <c r="B8" s="349">
        <v>42269</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24824</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69" t="s">
        <v>44</v>
      </c>
      <c r="M9" s="359" t="s">
        <v>45</v>
      </c>
      <c r="N9" s="34" t="s">
        <v>46</v>
      </c>
      <c r="O9" s="367" t="s">
        <v>47</v>
      </c>
      <c r="P9" s="367" t="s">
        <v>48</v>
      </c>
      <c r="Q9" s="35" t="s">
        <v>49</v>
      </c>
      <c r="R9" s="374" t="s">
        <v>50</v>
      </c>
      <c r="S9" s="375"/>
      <c r="T9" s="376"/>
      <c r="U9" s="267" t="s">
        <v>51</v>
      </c>
      <c r="V9" s="267" t="s">
        <v>52</v>
      </c>
      <c r="W9" s="362" t="s">
        <v>53</v>
      </c>
      <c r="X9" s="380" t="s">
        <v>54</v>
      </c>
      <c r="Y9" s="381"/>
      <c r="Z9" s="381"/>
      <c r="AA9" s="381"/>
      <c r="AB9" s="381"/>
      <c r="AC9" s="381"/>
      <c r="AD9" s="381"/>
      <c r="AE9" s="382"/>
      <c r="AF9" s="265" t="s">
        <v>55</v>
      </c>
      <c r="AG9" s="265" t="s">
        <v>56</v>
      </c>
      <c r="AH9" s="369" t="s">
        <v>57</v>
      </c>
      <c r="AI9" s="383" t="s">
        <v>58</v>
      </c>
      <c r="AJ9" s="267" t="s">
        <v>59</v>
      </c>
      <c r="AK9" s="267" t="s">
        <v>60</v>
      </c>
      <c r="AL9" s="267" t="s">
        <v>61</v>
      </c>
      <c r="AM9" s="267" t="s">
        <v>62</v>
      </c>
      <c r="AN9" s="267" t="s">
        <v>63</v>
      </c>
      <c r="AO9" s="267" t="s">
        <v>64</v>
      </c>
      <c r="AP9" s="267" t="s">
        <v>65</v>
      </c>
      <c r="AQ9" s="367" t="s">
        <v>66</v>
      </c>
      <c r="AR9" s="267" t="s">
        <v>67</v>
      </c>
      <c r="AS9" s="369" t="s">
        <v>68</v>
      </c>
      <c r="AV9" s="36" t="s">
        <v>69</v>
      </c>
      <c r="AW9" s="36" t="s">
        <v>70</v>
      </c>
      <c r="AY9" s="37" t="s">
        <v>71</v>
      </c>
    </row>
    <row r="10" spans="1:51" x14ac:dyDescent="0.25">
      <c r="B10" s="267" t="s">
        <v>72</v>
      </c>
      <c r="C10" s="267" t="s">
        <v>73</v>
      </c>
      <c r="D10" s="267" t="s">
        <v>74</v>
      </c>
      <c r="E10" s="267" t="s">
        <v>75</v>
      </c>
      <c r="F10" s="267" t="s">
        <v>74</v>
      </c>
      <c r="G10" s="267" t="s">
        <v>75</v>
      </c>
      <c r="H10" s="366"/>
      <c r="I10" s="267" t="s">
        <v>75</v>
      </c>
      <c r="J10" s="267" t="s">
        <v>75</v>
      </c>
      <c r="K10" s="267" t="s">
        <v>75</v>
      </c>
      <c r="L10" s="29" t="s">
        <v>29</v>
      </c>
      <c r="M10" s="359"/>
      <c r="N10" s="29" t="s">
        <v>29</v>
      </c>
      <c r="O10" s="368"/>
      <c r="P10" s="368"/>
      <c r="Q10" s="2">
        <f>'SEPT 21'!$Q$34</f>
        <v>52461283</v>
      </c>
      <c r="R10" s="377"/>
      <c r="S10" s="378"/>
      <c r="T10" s="379"/>
      <c r="U10" s="267" t="s">
        <v>75</v>
      </c>
      <c r="V10" s="267" t="s">
        <v>75</v>
      </c>
      <c r="W10" s="362"/>
      <c r="X10" s="38" t="s">
        <v>76</v>
      </c>
      <c r="Y10" s="38" t="s">
        <v>77</v>
      </c>
      <c r="Z10" s="38" t="s">
        <v>78</v>
      </c>
      <c r="AA10" s="38" t="s">
        <v>79</v>
      </c>
      <c r="AB10" s="38" t="s">
        <v>80</v>
      </c>
      <c r="AC10" s="38" t="s">
        <v>81</v>
      </c>
      <c r="AD10" s="38" t="s">
        <v>82</v>
      </c>
      <c r="AE10" s="38" t="s">
        <v>83</v>
      </c>
      <c r="AF10" s="39"/>
      <c r="AG10" s="2">
        <f>'SEPT 21'!AG34:AG34</f>
        <v>40508228</v>
      </c>
      <c r="AH10" s="369"/>
      <c r="AI10" s="384"/>
      <c r="AJ10" s="267" t="s">
        <v>84</v>
      </c>
      <c r="AK10" s="267" t="s">
        <v>84</v>
      </c>
      <c r="AL10" s="267" t="s">
        <v>84</v>
      </c>
      <c r="AM10" s="267" t="s">
        <v>84</v>
      </c>
      <c r="AN10" s="267" t="s">
        <v>84</v>
      </c>
      <c r="AO10" s="267" t="s">
        <v>84</v>
      </c>
      <c r="AP10" s="2">
        <f>'SEPT 21'!AP34:AP34</f>
        <v>9239978</v>
      </c>
      <c r="AQ10" s="368"/>
      <c r="AR10" s="268" t="s">
        <v>85</v>
      </c>
      <c r="AS10" s="369"/>
      <c r="AV10" s="40" t="s">
        <v>86</v>
      </c>
      <c r="AW10" s="40" t="s">
        <v>87</v>
      </c>
      <c r="AY10" s="84" t="s">
        <v>126</v>
      </c>
    </row>
    <row r="11" spans="1:51" x14ac:dyDescent="0.25">
      <c r="B11" s="41">
        <v>2</v>
      </c>
      <c r="C11" s="41">
        <v>4.1666666666666664E-2</v>
      </c>
      <c r="D11" s="123">
        <v>28</v>
      </c>
      <c r="E11" s="42">
        <f>D11/1.42</f>
        <v>19.718309859154932</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101</v>
      </c>
      <c r="P11" s="124">
        <v>68</v>
      </c>
      <c r="Q11" s="124">
        <v>52464018</v>
      </c>
      <c r="R11" s="47">
        <f>IF(ISBLANK(Q11),"-",Q11-Q10)</f>
        <v>2735</v>
      </c>
      <c r="S11" s="48">
        <f>R11*24/1000</f>
        <v>65.64</v>
      </c>
      <c r="T11" s="48">
        <f>R11/1000</f>
        <v>2.7349999999999999</v>
      </c>
      <c r="U11" s="125">
        <v>6.9</v>
      </c>
      <c r="V11" s="125">
        <f>U11</f>
        <v>6.9</v>
      </c>
      <c r="W11" s="126" t="s">
        <v>210</v>
      </c>
      <c r="X11" s="128">
        <v>0</v>
      </c>
      <c r="Y11" s="128">
        <v>0</v>
      </c>
      <c r="Z11" s="128">
        <v>0</v>
      </c>
      <c r="AA11" s="128">
        <v>0</v>
      </c>
      <c r="AB11" s="128">
        <v>1008</v>
      </c>
      <c r="AC11" s="49" t="s">
        <v>90</v>
      </c>
      <c r="AD11" s="49" t="s">
        <v>90</v>
      </c>
      <c r="AE11" s="49" t="s">
        <v>90</v>
      </c>
      <c r="AF11" s="127" t="s">
        <v>90</v>
      </c>
      <c r="AG11" s="127">
        <v>40508553</v>
      </c>
      <c r="AH11" s="50">
        <f>IF(ISBLANK(AG11),"-",AG11-AG10)</f>
        <v>325</v>
      </c>
      <c r="AI11" s="51">
        <f>AH11/T11</f>
        <v>118.82998171846435</v>
      </c>
      <c r="AJ11" s="108">
        <v>0</v>
      </c>
      <c r="AK11" s="108">
        <v>0</v>
      </c>
      <c r="AL11" s="108">
        <v>0</v>
      </c>
      <c r="AM11" s="108">
        <v>0</v>
      </c>
      <c r="AN11" s="108">
        <v>1</v>
      </c>
      <c r="AO11" s="108">
        <v>0.28000000000000003</v>
      </c>
      <c r="AP11" s="110">
        <v>9241413</v>
      </c>
      <c r="AQ11" s="128">
        <f t="shared" ref="AQ11:AQ34" si="0">AP11-AP10</f>
        <v>1435</v>
      </c>
      <c r="AR11" s="52"/>
      <c r="AS11" s="53" t="s">
        <v>113</v>
      </c>
      <c r="AV11" s="40" t="s">
        <v>88</v>
      </c>
      <c r="AW11" s="40" t="s">
        <v>91</v>
      </c>
      <c r="AY11" s="84" t="s">
        <v>131</v>
      </c>
    </row>
    <row r="12" spans="1:51" x14ac:dyDescent="0.25">
      <c r="B12" s="41">
        <v>2.0416666666666701</v>
      </c>
      <c r="C12" s="41">
        <v>8.3333333333333329E-2</v>
      </c>
      <c r="D12" s="123">
        <v>27</v>
      </c>
      <c r="E12" s="42">
        <f t="shared" ref="E12:E34" si="1">D12/1.42</f>
        <v>19.014084507042256</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100</v>
      </c>
      <c r="P12" s="124">
        <v>65</v>
      </c>
      <c r="Q12" s="124">
        <v>52466763</v>
      </c>
      <c r="R12" s="47">
        <f t="shared" ref="R12:R34" si="4">IF(ISBLANK(Q12),"-",Q12-Q11)</f>
        <v>2745</v>
      </c>
      <c r="S12" s="48">
        <f t="shared" ref="S12:S34" si="5">R12*24/1000</f>
        <v>65.88</v>
      </c>
      <c r="T12" s="48">
        <f t="shared" ref="T12:T34" si="6">R12/1000</f>
        <v>2.7450000000000001</v>
      </c>
      <c r="U12" s="125">
        <v>8.1</v>
      </c>
      <c r="V12" s="125">
        <f t="shared" ref="V12:V34" si="7">U12</f>
        <v>8.1</v>
      </c>
      <c r="W12" s="126" t="s">
        <v>210</v>
      </c>
      <c r="X12" s="128">
        <v>0</v>
      </c>
      <c r="Y12" s="128">
        <v>0</v>
      </c>
      <c r="Z12" s="128">
        <v>0</v>
      </c>
      <c r="AA12" s="128">
        <v>0</v>
      </c>
      <c r="AB12" s="128">
        <v>1008</v>
      </c>
      <c r="AC12" s="49" t="s">
        <v>90</v>
      </c>
      <c r="AD12" s="49" t="s">
        <v>90</v>
      </c>
      <c r="AE12" s="49" t="s">
        <v>90</v>
      </c>
      <c r="AF12" s="127" t="s">
        <v>90</v>
      </c>
      <c r="AG12" s="127">
        <v>40508888</v>
      </c>
      <c r="AH12" s="50">
        <f>IF(ISBLANK(AG12),"-",AG12-AG11)</f>
        <v>335</v>
      </c>
      <c r="AI12" s="51">
        <f t="shared" ref="AI12:AI34" si="8">AH12/T12</f>
        <v>122.04007285974498</v>
      </c>
      <c r="AJ12" s="108">
        <v>0</v>
      </c>
      <c r="AK12" s="108">
        <v>0</v>
      </c>
      <c r="AL12" s="108">
        <v>0</v>
      </c>
      <c r="AM12" s="108">
        <v>0</v>
      </c>
      <c r="AN12" s="108">
        <v>1</v>
      </c>
      <c r="AO12" s="108">
        <v>0.28000000000000003</v>
      </c>
      <c r="AP12" s="110">
        <v>9242861</v>
      </c>
      <c r="AQ12" s="128">
        <f t="shared" si="0"/>
        <v>1448</v>
      </c>
      <c r="AR12" s="54">
        <v>1.17</v>
      </c>
      <c r="AS12" s="53" t="s">
        <v>113</v>
      </c>
      <c r="AV12" s="40" t="s">
        <v>92</v>
      </c>
      <c r="AW12" s="40" t="s">
        <v>93</v>
      </c>
      <c r="AY12" s="84" t="s">
        <v>132</v>
      </c>
    </row>
    <row r="13" spans="1:51" x14ac:dyDescent="0.25">
      <c r="A13" s="107" t="s">
        <v>206</v>
      </c>
      <c r="B13" s="41">
        <v>2.0833333333333299</v>
      </c>
      <c r="C13" s="41">
        <v>0.125</v>
      </c>
      <c r="D13" s="123">
        <v>21</v>
      </c>
      <c r="E13" s="42">
        <f t="shared" si="1"/>
        <v>14.788732394366198</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116</v>
      </c>
      <c r="P13" s="124">
        <v>90</v>
      </c>
      <c r="Q13" s="124">
        <v>52470670</v>
      </c>
      <c r="R13" s="47">
        <f t="shared" si="4"/>
        <v>3907</v>
      </c>
      <c r="S13" s="48">
        <f t="shared" si="5"/>
        <v>93.768000000000001</v>
      </c>
      <c r="T13" s="48">
        <f t="shared" si="6"/>
        <v>3.907</v>
      </c>
      <c r="U13" s="125">
        <v>9.5</v>
      </c>
      <c r="V13" s="125">
        <f t="shared" si="7"/>
        <v>9.5</v>
      </c>
      <c r="W13" s="126" t="s">
        <v>125</v>
      </c>
      <c r="X13" s="128">
        <v>0</v>
      </c>
      <c r="Y13" s="128">
        <v>0</v>
      </c>
      <c r="Z13" s="128">
        <v>957</v>
      </c>
      <c r="AA13" s="128">
        <v>0</v>
      </c>
      <c r="AB13" s="128">
        <v>957</v>
      </c>
      <c r="AC13" s="49" t="s">
        <v>90</v>
      </c>
      <c r="AD13" s="49" t="s">
        <v>90</v>
      </c>
      <c r="AE13" s="49" t="s">
        <v>90</v>
      </c>
      <c r="AF13" s="127" t="s">
        <v>90</v>
      </c>
      <c r="AG13" s="127">
        <v>40509396</v>
      </c>
      <c r="AH13" s="50">
        <f>IF(ISBLANK(AG13),"-",AG13-AG12)</f>
        <v>508</v>
      </c>
      <c r="AI13" s="51">
        <f t="shared" si="8"/>
        <v>130.0230355771692</v>
      </c>
      <c r="AJ13" s="108">
        <v>0</v>
      </c>
      <c r="AK13" s="108">
        <v>0</v>
      </c>
      <c r="AL13" s="108">
        <v>1</v>
      </c>
      <c r="AM13" s="108">
        <v>0</v>
      </c>
      <c r="AN13" s="108">
        <v>1</v>
      </c>
      <c r="AO13" s="108">
        <v>0.28000000000000003</v>
      </c>
      <c r="AP13" s="110">
        <v>9244011</v>
      </c>
      <c r="AQ13" s="128">
        <f t="shared" si="0"/>
        <v>1150</v>
      </c>
      <c r="AR13" s="52"/>
      <c r="AS13" s="53" t="s">
        <v>113</v>
      </c>
      <c r="AV13" s="40" t="s">
        <v>94</v>
      </c>
      <c r="AW13" s="40" t="s">
        <v>95</v>
      </c>
      <c r="AY13" s="84" t="s">
        <v>129</v>
      </c>
    </row>
    <row r="14" spans="1:51" x14ac:dyDescent="0.25">
      <c r="B14" s="41">
        <v>2.125</v>
      </c>
      <c r="C14" s="41">
        <v>0.16666666666666699</v>
      </c>
      <c r="D14" s="123">
        <v>17</v>
      </c>
      <c r="E14" s="42">
        <f t="shared" si="1"/>
        <v>11.971830985915494</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115</v>
      </c>
      <c r="P14" s="124">
        <v>99</v>
      </c>
      <c r="Q14" s="124">
        <v>52474559</v>
      </c>
      <c r="R14" s="47">
        <f t="shared" si="4"/>
        <v>3889</v>
      </c>
      <c r="S14" s="48">
        <f t="shared" si="5"/>
        <v>93.335999999999999</v>
      </c>
      <c r="T14" s="48">
        <f t="shared" si="6"/>
        <v>3.8889999999999998</v>
      </c>
      <c r="U14" s="125">
        <v>9.5</v>
      </c>
      <c r="V14" s="125">
        <f t="shared" si="7"/>
        <v>9.5</v>
      </c>
      <c r="W14" s="126" t="s">
        <v>125</v>
      </c>
      <c r="X14" s="128">
        <v>0</v>
      </c>
      <c r="Y14" s="128">
        <v>0</v>
      </c>
      <c r="Z14" s="128">
        <v>1017</v>
      </c>
      <c r="AA14" s="128">
        <v>0</v>
      </c>
      <c r="AB14" s="128">
        <v>1018</v>
      </c>
      <c r="AC14" s="49" t="s">
        <v>90</v>
      </c>
      <c r="AD14" s="49" t="s">
        <v>90</v>
      </c>
      <c r="AE14" s="49" t="s">
        <v>90</v>
      </c>
      <c r="AF14" s="127" t="s">
        <v>90</v>
      </c>
      <c r="AG14" s="127">
        <v>40509916</v>
      </c>
      <c r="AH14" s="50">
        <f t="shared" ref="AH14:AH34" si="9">IF(ISBLANK(AG14),"-",AG14-AG13)</f>
        <v>520</v>
      </c>
      <c r="AI14" s="51">
        <f t="shared" si="8"/>
        <v>133.71046541527386</v>
      </c>
      <c r="AJ14" s="108">
        <v>0</v>
      </c>
      <c r="AK14" s="108">
        <v>0</v>
      </c>
      <c r="AL14" s="108">
        <v>1</v>
      </c>
      <c r="AM14" s="108">
        <v>0</v>
      </c>
      <c r="AN14" s="108">
        <v>1</v>
      </c>
      <c r="AO14" s="108">
        <v>0</v>
      </c>
      <c r="AP14" s="110">
        <v>9244011</v>
      </c>
      <c r="AQ14" s="128">
        <f t="shared" si="0"/>
        <v>0</v>
      </c>
      <c r="AR14" s="52"/>
      <c r="AS14" s="53" t="s">
        <v>113</v>
      </c>
      <c r="AT14" s="55"/>
      <c r="AV14" s="40" t="s">
        <v>96</v>
      </c>
      <c r="AW14" s="40" t="s">
        <v>97</v>
      </c>
    </row>
    <row r="15" spans="1:51" x14ac:dyDescent="0.25">
      <c r="B15" s="41">
        <v>2.1666666666666701</v>
      </c>
      <c r="C15" s="41">
        <v>0.20833333333333301</v>
      </c>
      <c r="D15" s="123">
        <v>15</v>
      </c>
      <c r="E15" s="42">
        <f t="shared" si="1"/>
        <v>10.563380281690142</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111</v>
      </c>
      <c r="P15" s="124">
        <v>100</v>
      </c>
      <c r="Q15" s="124">
        <v>52478455</v>
      </c>
      <c r="R15" s="47">
        <f t="shared" si="4"/>
        <v>3896</v>
      </c>
      <c r="S15" s="48">
        <f t="shared" si="5"/>
        <v>93.504000000000005</v>
      </c>
      <c r="T15" s="48">
        <f t="shared" si="6"/>
        <v>3.8959999999999999</v>
      </c>
      <c r="U15" s="125">
        <v>9.5</v>
      </c>
      <c r="V15" s="125">
        <f t="shared" si="7"/>
        <v>9.5</v>
      </c>
      <c r="W15" s="126" t="s">
        <v>125</v>
      </c>
      <c r="X15" s="128">
        <v>0</v>
      </c>
      <c r="Y15" s="128">
        <v>0</v>
      </c>
      <c r="Z15" s="128">
        <v>1017</v>
      </c>
      <c r="AA15" s="128">
        <v>0</v>
      </c>
      <c r="AB15" s="128">
        <v>1018</v>
      </c>
      <c r="AC15" s="49" t="s">
        <v>90</v>
      </c>
      <c r="AD15" s="49" t="s">
        <v>90</v>
      </c>
      <c r="AE15" s="49" t="s">
        <v>90</v>
      </c>
      <c r="AF15" s="127" t="s">
        <v>90</v>
      </c>
      <c r="AG15" s="127">
        <v>40510444</v>
      </c>
      <c r="AH15" s="50">
        <f t="shared" si="9"/>
        <v>528</v>
      </c>
      <c r="AI15" s="51">
        <f t="shared" si="8"/>
        <v>135.52361396303903</v>
      </c>
      <c r="AJ15" s="108">
        <v>0</v>
      </c>
      <c r="AK15" s="108">
        <v>0</v>
      </c>
      <c r="AL15" s="108">
        <v>1</v>
      </c>
      <c r="AM15" s="108">
        <v>0</v>
      </c>
      <c r="AN15" s="108">
        <v>1</v>
      </c>
      <c r="AO15" s="108">
        <v>0</v>
      </c>
      <c r="AP15" s="110">
        <v>9244011</v>
      </c>
      <c r="AQ15" s="128">
        <f t="shared" si="0"/>
        <v>0</v>
      </c>
      <c r="AR15" s="52"/>
      <c r="AS15" s="53" t="s">
        <v>113</v>
      </c>
      <c r="AV15" s="40" t="s">
        <v>98</v>
      </c>
      <c r="AW15" s="40" t="s">
        <v>99</v>
      </c>
      <c r="AY15" s="107"/>
    </row>
    <row r="16" spans="1:51" x14ac:dyDescent="0.25">
      <c r="B16" s="41">
        <v>2.2083333333333299</v>
      </c>
      <c r="C16" s="41">
        <v>0.25</v>
      </c>
      <c r="D16" s="123">
        <v>10</v>
      </c>
      <c r="E16" s="42">
        <f t="shared" si="1"/>
        <v>7.042253521126761</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127</v>
      </c>
      <c r="P16" s="124">
        <v>125</v>
      </c>
      <c r="Q16" s="124">
        <v>52483446</v>
      </c>
      <c r="R16" s="47">
        <f t="shared" si="4"/>
        <v>4991</v>
      </c>
      <c r="S16" s="48">
        <f t="shared" si="5"/>
        <v>119.78400000000001</v>
      </c>
      <c r="T16" s="48">
        <f t="shared" si="6"/>
        <v>4.9909999999999997</v>
      </c>
      <c r="U16" s="125">
        <v>9.5</v>
      </c>
      <c r="V16" s="125">
        <f t="shared" si="7"/>
        <v>9.5</v>
      </c>
      <c r="W16" s="126" t="s">
        <v>125</v>
      </c>
      <c r="X16" s="128">
        <v>0</v>
      </c>
      <c r="Y16" s="128">
        <v>0</v>
      </c>
      <c r="Z16" s="128">
        <v>1188</v>
      </c>
      <c r="AA16" s="128">
        <v>0</v>
      </c>
      <c r="AB16" s="128">
        <v>1188</v>
      </c>
      <c r="AC16" s="49" t="s">
        <v>90</v>
      </c>
      <c r="AD16" s="49" t="s">
        <v>90</v>
      </c>
      <c r="AE16" s="49" t="s">
        <v>90</v>
      </c>
      <c r="AF16" s="127" t="s">
        <v>90</v>
      </c>
      <c r="AG16" s="127">
        <v>40511352</v>
      </c>
      <c r="AH16" s="50">
        <f t="shared" si="9"/>
        <v>908</v>
      </c>
      <c r="AI16" s="51">
        <f t="shared" si="8"/>
        <v>181.92746944500101</v>
      </c>
      <c r="AJ16" s="108">
        <v>0</v>
      </c>
      <c r="AK16" s="108">
        <v>0</v>
      </c>
      <c r="AL16" s="108">
        <v>1</v>
      </c>
      <c r="AM16" s="108">
        <v>0</v>
      </c>
      <c r="AN16" s="108">
        <v>1</v>
      </c>
      <c r="AO16" s="108">
        <v>0</v>
      </c>
      <c r="AP16" s="110">
        <v>9244011</v>
      </c>
      <c r="AQ16" s="128">
        <f t="shared" si="0"/>
        <v>0</v>
      </c>
      <c r="AR16" s="54">
        <v>1.06</v>
      </c>
      <c r="AS16" s="53" t="s">
        <v>101</v>
      </c>
      <c r="AV16" s="40" t="s">
        <v>102</v>
      </c>
      <c r="AW16" s="40" t="s">
        <v>103</v>
      </c>
      <c r="AY16" s="107"/>
    </row>
    <row r="17" spans="1:51" x14ac:dyDescent="0.25">
      <c r="B17" s="41">
        <v>2.25</v>
      </c>
      <c r="C17" s="41">
        <v>0.29166666666666702</v>
      </c>
      <c r="D17" s="123">
        <v>7</v>
      </c>
      <c r="E17" s="42">
        <f t="shared" si="1"/>
        <v>4.9295774647887329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136</v>
      </c>
      <c r="P17" s="124">
        <v>145</v>
      </c>
      <c r="Q17" s="124">
        <v>52489543</v>
      </c>
      <c r="R17" s="47">
        <f t="shared" si="4"/>
        <v>6097</v>
      </c>
      <c r="S17" s="48">
        <f t="shared" si="5"/>
        <v>146.328</v>
      </c>
      <c r="T17" s="48">
        <f t="shared" si="6"/>
        <v>6.0970000000000004</v>
      </c>
      <c r="U17" s="125">
        <v>9.1999999999999993</v>
      </c>
      <c r="V17" s="125">
        <f t="shared" si="7"/>
        <v>9.1999999999999993</v>
      </c>
      <c r="W17" s="126" t="s">
        <v>133</v>
      </c>
      <c r="X17" s="128">
        <v>1016</v>
      </c>
      <c r="Y17" s="128">
        <v>0</v>
      </c>
      <c r="Z17" s="128">
        <v>1187</v>
      </c>
      <c r="AA17" s="128">
        <v>1185</v>
      </c>
      <c r="AB17" s="128">
        <v>1187</v>
      </c>
      <c r="AC17" s="49" t="s">
        <v>90</v>
      </c>
      <c r="AD17" s="49" t="s">
        <v>90</v>
      </c>
      <c r="AE17" s="49" t="s">
        <v>90</v>
      </c>
      <c r="AF17" s="127" t="s">
        <v>90</v>
      </c>
      <c r="AG17" s="127">
        <v>40512684</v>
      </c>
      <c r="AH17" s="50">
        <f t="shared" si="9"/>
        <v>1332</v>
      </c>
      <c r="AI17" s="51">
        <f t="shared" si="8"/>
        <v>218.46809906511399</v>
      </c>
      <c r="AJ17" s="108">
        <v>1</v>
      </c>
      <c r="AK17" s="108">
        <v>0</v>
      </c>
      <c r="AL17" s="108">
        <v>1</v>
      </c>
      <c r="AM17" s="108">
        <v>1</v>
      </c>
      <c r="AN17" s="108">
        <v>1</v>
      </c>
      <c r="AO17" s="108">
        <v>0</v>
      </c>
      <c r="AP17" s="110">
        <v>9244011</v>
      </c>
      <c r="AQ17" s="128">
        <f t="shared" si="0"/>
        <v>0</v>
      </c>
      <c r="AR17" s="52"/>
      <c r="AS17" s="53" t="s">
        <v>101</v>
      </c>
      <c r="AT17" s="55"/>
      <c r="AV17" s="40" t="s">
        <v>104</v>
      </c>
      <c r="AW17" s="40" t="s">
        <v>105</v>
      </c>
      <c r="AY17" s="111"/>
    </row>
    <row r="18" spans="1:51" x14ac:dyDescent="0.25">
      <c r="B18" s="41">
        <v>2.2916666666666701</v>
      </c>
      <c r="C18" s="41">
        <v>0.33333333333333298</v>
      </c>
      <c r="D18" s="123">
        <v>5</v>
      </c>
      <c r="E18" s="42">
        <f t="shared" si="1"/>
        <v>3.5211267605633805</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135</v>
      </c>
      <c r="P18" s="124">
        <v>147</v>
      </c>
      <c r="Q18" s="124">
        <v>52495801</v>
      </c>
      <c r="R18" s="47">
        <f t="shared" si="4"/>
        <v>6258</v>
      </c>
      <c r="S18" s="48">
        <f t="shared" si="5"/>
        <v>150.19200000000001</v>
      </c>
      <c r="T18" s="48">
        <f t="shared" si="6"/>
        <v>6.258</v>
      </c>
      <c r="U18" s="125">
        <v>8.6</v>
      </c>
      <c r="V18" s="125">
        <f t="shared" si="7"/>
        <v>8.6</v>
      </c>
      <c r="W18" s="126" t="s">
        <v>133</v>
      </c>
      <c r="X18" s="128">
        <v>1020</v>
      </c>
      <c r="Y18" s="128">
        <v>0</v>
      </c>
      <c r="Z18" s="128">
        <v>1187</v>
      </c>
      <c r="AA18" s="128">
        <v>1185</v>
      </c>
      <c r="AB18" s="128">
        <v>1187</v>
      </c>
      <c r="AC18" s="49" t="s">
        <v>90</v>
      </c>
      <c r="AD18" s="49" t="s">
        <v>90</v>
      </c>
      <c r="AE18" s="49" t="s">
        <v>90</v>
      </c>
      <c r="AF18" s="127" t="s">
        <v>90</v>
      </c>
      <c r="AG18" s="127">
        <v>40514116</v>
      </c>
      <c r="AH18" s="50">
        <f t="shared" si="9"/>
        <v>1432</v>
      </c>
      <c r="AI18" s="51">
        <f t="shared" si="8"/>
        <v>228.82710131032277</v>
      </c>
      <c r="AJ18" s="108">
        <v>1</v>
      </c>
      <c r="AK18" s="108">
        <v>0</v>
      </c>
      <c r="AL18" s="108">
        <v>1</v>
      </c>
      <c r="AM18" s="108">
        <v>1</v>
      </c>
      <c r="AN18" s="108">
        <v>1</v>
      </c>
      <c r="AO18" s="108">
        <v>0</v>
      </c>
      <c r="AP18" s="110">
        <v>9244011</v>
      </c>
      <c r="AQ18" s="128">
        <f t="shared" si="0"/>
        <v>0</v>
      </c>
      <c r="AR18" s="52"/>
      <c r="AS18" s="53" t="s">
        <v>101</v>
      </c>
      <c r="AV18" s="40" t="s">
        <v>106</v>
      </c>
      <c r="AW18" s="40" t="s">
        <v>107</v>
      </c>
      <c r="AY18" s="111"/>
    </row>
    <row r="19" spans="1:51" x14ac:dyDescent="0.25">
      <c r="B19" s="41">
        <v>2.3333333333333299</v>
      </c>
      <c r="C19" s="41">
        <v>0.375</v>
      </c>
      <c r="D19" s="123">
        <v>6</v>
      </c>
      <c r="E19" s="42">
        <f t="shared" si="1"/>
        <v>4.2253521126760569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135</v>
      </c>
      <c r="P19" s="124">
        <v>143</v>
      </c>
      <c r="Q19" s="124">
        <v>52502029</v>
      </c>
      <c r="R19" s="47">
        <f t="shared" si="4"/>
        <v>6228</v>
      </c>
      <c r="S19" s="48">
        <f t="shared" si="5"/>
        <v>149.47200000000001</v>
      </c>
      <c r="T19" s="48">
        <f t="shared" si="6"/>
        <v>6.2279999999999998</v>
      </c>
      <c r="U19" s="125">
        <v>8.1</v>
      </c>
      <c r="V19" s="125">
        <f t="shared" si="7"/>
        <v>8.1</v>
      </c>
      <c r="W19" s="126" t="s">
        <v>133</v>
      </c>
      <c r="X19" s="128">
        <v>1087</v>
      </c>
      <c r="Y19" s="128">
        <v>0</v>
      </c>
      <c r="Z19" s="128">
        <v>1187</v>
      </c>
      <c r="AA19" s="128">
        <v>1185</v>
      </c>
      <c r="AB19" s="128">
        <v>1187</v>
      </c>
      <c r="AC19" s="49" t="s">
        <v>90</v>
      </c>
      <c r="AD19" s="49" t="s">
        <v>90</v>
      </c>
      <c r="AE19" s="49" t="s">
        <v>90</v>
      </c>
      <c r="AF19" s="127" t="s">
        <v>90</v>
      </c>
      <c r="AG19" s="127">
        <v>40515484</v>
      </c>
      <c r="AH19" s="50">
        <f t="shared" si="9"/>
        <v>1368</v>
      </c>
      <c r="AI19" s="51">
        <f t="shared" si="8"/>
        <v>219.65317919075144</v>
      </c>
      <c r="AJ19" s="108">
        <v>1</v>
      </c>
      <c r="AK19" s="108">
        <v>0</v>
      </c>
      <c r="AL19" s="108">
        <v>1</v>
      </c>
      <c r="AM19" s="108">
        <v>1</v>
      </c>
      <c r="AN19" s="108">
        <v>1</v>
      </c>
      <c r="AO19" s="108">
        <v>0</v>
      </c>
      <c r="AP19" s="110">
        <v>9244011</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135</v>
      </c>
      <c r="P20" s="124">
        <v>147</v>
      </c>
      <c r="Q20" s="124">
        <v>52507675</v>
      </c>
      <c r="R20" s="47">
        <f t="shared" si="4"/>
        <v>5646</v>
      </c>
      <c r="S20" s="48">
        <f t="shared" si="5"/>
        <v>135.50399999999999</v>
      </c>
      <c r="T20" s="48">
        <f t="shared" si="6"/>
        <v>5.6459999999999999</v>
      </c>
      <c r="U20" s="125">
        <v>7.5</v>
      </c>
      <c r="V20" s="125">
        <f t="shared" si="7"/>
        <v>7.5</v>
      </c>
      <c r="W20" s="126" t="s">
        <v>133</v>
      </c>
      <c r="X20" s="128">
        <v>1057</v>
      </c>
      <c r="Y20" s="128">
        <v>0</v>
      </c>
      <c r="Z20" s="128">
        <v>1187</v>
      </c>
      <c r="AA20" s="128">
        <v>1185</v>
      </c>
      <c r="AB20" s="128">
        <v>1188</v>
      </c>
      <c r="AC20" s="49" t="s">
        <v>90</v>
      </c>
      <c r="AD20" s="49" t="s">
        <v>90</v>
      </c>
      <c r="AE20" s="49" t="s">
        <v>90</v>
      </c>
      <c r="AF20" s="127" t="s">
        <v>90</v>
      </c>
      <c r="AG20" s="127">
        <v>40516768</v>
      </c>
      <c r="AH20" s="50">
        <f t="shared" si="9"/>
        <v>1284</v>
      </c>
      <c r="AI20" s="51">
        <f t="shared" si="8"/>
        <v>227.41764080765145</v>
      </c>
      <c r="AJ20" s="108">
        <v>1</v>
      </c>
      <c r="AK20" s="108">
        <v>0</v>
      </c>
      <c r="AL20" s="108">
        <v>1</v>
      </c>
      <c r="AM20" s="108">
        <v>1</v>
      </c>
      <c r="AN20" s="108">
        <v>1</v>
      </c>
      <c r="AO20" s="108">
        <v>0</v>
      </c>
      <c r="AP20" s="110">
        <v>9244011</v>
      </c>
      <c r="AQ20" s="128">
        <f t="shared" si="0"/>
        <v>0</v>
      </c>
      <c r="AR20" s="54">
        <v>1.29</v>
      </c>
      <c r="AS20" s="53" t="s">
        <v>101</v>
      </c>
      <c r="AY20" s="111"/>
    </row>
    <row r="21" spans="1:51" x14ac:dyDescent="0.25">
      <c r="B21" s="41">
        <v>2.4166666666666701</v>
      </c>
      <c r="C21" s="41">
        <v>0.45833333333333298</v>
      </c>
      <c r="D21" s="123">
        <v>4</v>
      </c>
      <c r="E21" s="42">
        <f t="shared" si="1"/>
        <v>2.8169014084507045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128</v>
      </c>
      <c r="P21" s="124">
        <v>145</v>
      </c>
      <c r="Q21" s="124">
        <v>52513817</v>
      </c>
      <c r="R21" s="47">
        <f t="shared" si="4"/>
        <v>6142</v>
      </c>
      <c r="S21" s="48">
        <f t="shared" si="5"/>
        <v>147.40799999999999</v>
      </c>
      <c r="T21" s="48">
        <f t="shared" si="6"/>
        <v>6.1420000000000003</v>
      </c>
      <c r="U21" s="125">
        <v>6.8</v>
      </c>
      <c r="V21" s="125">
        <f t="shared" si="7"/>
        <v>6.8</v>
      </c>
      <c r="W21" s="126" t="s">
        <v>133</v>
      </c>
      <c r="X21" s="128">
        <v>1088</v>
      </c>
      <c r="Y21" s="128">
        <v>0</v>
      </c>
      <c r="Z21" s="128">
        <v>1188</v>
      </c>
      <c r="AA21" s="128">
        <v>1185</v>
      </c>
      <c r="AB21" s="128">
        <v>1187</v>
      </c>
      <c r="AC21" s="49" t="s">
        <v>90</v>
      </c>
      <c r="AD21" s="49" t="s">
        <v>90</v>
      </c>
      <c r="AE21" s="49" t="s">
        <v>90</v>
      </c>
      <c r="AF21" s="127" t="s">
        <v>90</v>
      </c>
      <c r="AG21" s="127">
        <v>40518156</v>
      </c>
      <c r="AH21" s="50">
        <f t="shared" si="9"/>
        <v>1388</v>
      </c>
      <c r="AI21" s="51">
        <f t="shared" si="8"/>
        <v>225.98502116574406</v>
      </c>
      <c r="AJ21" s="108">
        <v>1</v>
      </c>
      <c r="AK21" s="108">
        <v>0</v>
      </c>
      <c r="AL21" s="108">
        <v>1</v>
      </c>
      <c r="AM21" s="108">
        <v>1</v>
      </c>
      <c r="AN21" s="108">
        <v>1</v>
      </c>
      <c r="AO21" s="108">
        <v>0</v>
      </c>
      <c r="AP21" s="110">
        <v>9244011</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129</v>
      </c>
      <c r="P22" s="124">
        <v>142</v>
      </c>
      <c r="Q22" s="124">
        <v>52519804</v>
      </c>
      <c r="R22" s="47">
        <f t="shared" si="4"/>
        <v>5987</v>
      </c>
      <c r="S22" s="48">
        <f t="shared" si="5"/>
        <v>143.68799999999999</v>
      </c>
      <c r="T22" s="48">
        <f t="shared" si="6"/>
        <v>5.9870000000000001</v>
      </c>
      <c r="U22" s="125">
        <v>6.1</v>
      </c>
      <c r="V22" s="125">
        <f t="shared" si="7"/>
        <v>6.1</v>
      </c>
      <c r="W22" s="126" t="s">
        <v>133</v>
      </c>
      <c r="X22" s="128">
        <v>1098</v>
      </c>
      <c r="Y22" s="128">
        <v>0</v>
      </c>
      <c r="Z22" s="128">
        <v>1187</v>
      </c>
      <c r="AA22" s="128">
        <v>1185</v>
      </c>
      <c r="AB22" s="128">
        <v>1186</v>
      </c>
      <c r="AC22" s="49" t="s">
        <v>90</v>
      </c>
      <c r="AD22" s="49" t="s">
        <v>90</v>
      </c>
      <c r="AE22" s="49" t="s">
        <v>90</v>
      </c>
      <c r="AF22" s="127" t="s">
        <v>90</v>
      </c>
      <c r="AG22" s="127">
        <v>40519532</v>
      </c>
      <c r="AH22" s="50">
        <f t="shared" si="9"/>
        <v>1376</v>
      </c>
      <c r="AI22" s="51">
        <f t="shared" si="8"/>
        <v>229.83130115249708</v>
      </c>
      <c r="AJ22" s="108">
        <v>1</v>
      </c>
      <c r="AK22" s="108">
        <v>0</v>
      </c>
      <c r="AL22" s="108">
        <v>1</v>
      </c>
      <c r="AM22" s="108">
        <v>1</v>
      </c>
      <c r="AN22" s="108">
        <v>1</v>
      </c>
      <c r="AO22" s="108">
        <v>0</v>
      </c>
      <c r="AP22" s="110">
        <v>9244011</v>
      </c>
      <c r="AQ22" s="128">
        <f t="shared" si="0"/>
        <v>0</v>
      </c>
      <c r="AR22" s="52"/>
      <c r="AS22" s="53" t="s">
        <v>101</v>
      </c>
      <c r="AV22" s="56" t="s">
        <v>110</v>
      </c>
      <c r="AY22" s="111"/>
    </row>
    <row r="23" spans="1:51" x14ac:dyDescent="0.25">
      <c r="A23" s="107" t="s">
        <v>128</v>
      </c>
      <c r="B23" s="41">
        <v>2.5</v>
      </c>
      <c r="C23" s="41">
        <v>0.54166666666666696</v>
      </c>
      <c r="D23" s="123">
        <v>6</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128</v>
      </c>
      <c r="P23" s="124">
        <v>144</v>
      </c>
      <c r="Q23" s="124">
        <v>52525728</v>
      </c>
      <c r="R23" s="47">
        <f t="shared" si="4"/>
        <v>5924</v>
      </c>
      <c r="S23" s="48">
        <f t="shared" si="5"/>
        <v>142.17599999999999</v>
      </c>
      <c r="T23" s="48">
        <f t="shared" si="6"/>
        <v>5.9240000000000004</v>
      </c>
      <c r="U23" s="125">
        <v>5.4</v>
      </c>
      <c r="V23" s="125">
        <f t="shared" si="7"/>
        <v>5.4</v>
      </c>
      <c r="W23" s="126" t="s">
        <v>133</v>
      </c>
      <c r="X23" s="128">
        <v>1097</v>
      </c>
      <c r="Y23" s="128">
        <v>0</v>
      </c>
      <c r="Z23" s="128">
        <v>1187</v>
      </c>
      <c r="AA23" s="128">
        <v>1185</v>
      </c>
      <c r="AB23" s="128">
        <v>1187</v>
      </c>
      <c r="AC23" s="49" t="s">
        <v>90</v>
      </c>
      <c r="AD23" s="49" t="s">
        <v>90</v>
      </c>
      <c r="AE23" s="49" t="s">
        <v>90</v>
      </c>
      <c r="AF23" s="127" t="s">
        <v>90</v>
      </c>
      <c r="AG23" s="127">
        <v>40520908</v>
      </c>
      <c r="AH23" s="50">
        <f t="shared" si="9"/>
        <v>1376</v>
      </c>
      <c r="AI23" s="51">
        <f t="shared" si="8"/>
        <v>232.27548953409857</v>
      </c>
      <c r="AJ23" s="108">
        <v>1</v>
      </c>
      <c r="AK23" s="108">
        <v>0</v>
      </c>
      <c r="AL23" s="108">
        <v>1</v>
      </c>
      <c r="AM23" s="108">
        <v>1</v>
      </c>
      <c r="AN23" s="108">
        <v>1</v>
      </c>
      <c r="AO23" s="108">
        <v>0</v>
      </c>
      <c r="AP23" s="110">
        <v>9244011</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131</v>
      </c>
      <c r="P24" s="124">
        <v>137</v>
      </c>
      <c r="Q24" s="124">
        <v>52531556</v>
      </c>
      <c r="R24" s="47">
        <f t="shared" si="4"/>
        <v>5828</v>
      </c>
      <c r="S24" s="48">
        <f t="shared" si="5"/>
        <v>139.87200000000001</v>
      </c>
      <c r="T24" s="48">
        <f t="shared" si="6"/>
        <v>5.8280000000000003</v>
      </c>
      <c r="U24" s="125">
        <v>5</v>
      </c>
      <c r="V24" s="125">
        <f t="shared" si="7"/>
        <v>5</v>
      </c>
      <c r="W24" s="126" t="s">
        <v>133</v>
      </c>
      <c r="X24" s="128">
        <v>1035</v>
      </c>
      <c r="Y24" s="128">
        <v>0</v>
      </c>
      <c r="Z24" s="128">
        <v>1187</v>
      </c>
      <c r="AA24" s="128">
        <v>1185</v>
      </c>
      <c r="AB24" s="128">
        <v>1186</v>
      </c>
      <c r="AC24" s="49" t="s">
        <v>90</v>
      </c>
      <c r="AD24" s="49" t="s">
        <v>90</v>
      </c>
      <c r="AE24" s="49" t="s">
        <v>90</v>
      </c>
      <c r="AF24" s="127" t="s">
        <v>90</v>
      </c>
      <c r="AG24" s="127">
        <v>40522276</v>
      </c>
      <c r="AH24" s="50">
        <f t="shared" si="9"/>
        <v>1368</v>
      </c>
      <c r="AI24" s="51">
        <f t="shared" si="8"/>
        <v>234.72889498970486</v>
      </c>
      <c r="AJ24" s="108">
        <v>1</v>
      </c>
      <c r="AK24" s="108">
        <v>0</v>
      </c>
      <c r="AL24" s="108">
        <v>1</v>
      </c>
      <c r="AM24" s="108">
        <v>1</v>
      </c>
      <c r="AN24" s="108">
        <v>1</v>
      </c>
      <c r="AO24" s="108">
        <v>0</v>
      </c>
      <c r="AP24" s="110">
        <v>9244011</v>
      </c>
      <c r="AQ24" s="128">
        <f t="shared" si="0"/>
        <v>0</v>
      </c>
      <c r="AR24" s="54">
        <v>1.42</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130</v>
      </c>
      <c r="P25" s="124">
        <v>134</v>
      </c>
      <c r="Q25" s="124">
        <v>52537175</v>
      </c>
      <c r="R25" s="47">
        <f t="shared" si="4"/>
        <v>5619</v>
      </c>
      <c r="S25" s="48">
        <f t="shared" si="5"/>
        <v>134.85599999999999</v>
      </c>
      <c r="T25" s="48">
        <f t="shared" si="6"/>
        <v>5.6189999999999998</v>
      </c>
      <c r="U25" s="125">
        <v>4.7</v>
      </c>
      <c r="V25" s="125">
        <f t="shared" si="7"/>
        <v>4.7</v>
      </c>
      <c r="W25" s="126" t="s">
        <v>133</v>
      </c>
      <c r="X25" s="128">
        <v>1036</v>
      </c>
      <c r="Y25" s="128">
        <v>0</v>
      </c>
      <c r="Z25" s="128">
        <v>1187</v>
      </c>
      <c r="AA25" s="128">
        <v>1185</v>
      </c>
      <c r="AB25" s="128">
        <v>1187</v>
      </c>
      <c r="AC25" s="49" t="s">
        <v>90</v>
      </c>
      <c r="AD25" s="49" t="s">
        <v>90</v>
      </c>
      <c r="AE25" s="49" t="s">
        <v>90</v>
      </c>
      <c r="AF25" s="127" t="s">
        <v>90</v>
      </c>
      <c r="AG25" s="127">
        <v>40523580</v>
      </c>
      <c r="AH25" s="50">
        <f t="shared" si="9"/>
        <v>1304</v>
      </c>
      <c r="AI25" s="51">
        <f t="shared" si="8"/>
        <v>232.06976330307884</v>
      </c>
      <c r="AJ25" s="108">
        <v>1</v>
      </c>
      <c r="AK25" s="108">
        <v>0</v>
      </c>
      <c r="AL25" s="108">
        <v>1</v>
      </c>
      <c r="AM25" s="108">
        <v>1</v>
      </c>
      <c r="AN25" s="108">
        <v>1</v>
      </c>
      <c r="AO25" s="108">
        <v>0</v>
      </c>
      <c r="AP25" s="110">
        <v>9244011</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129</v>
      </c>
      <c r="P26" s="124">
        <v>130</v>
      </c>
      <c r="Q26" s="124">
        <v>52542856</v>
      </c>
      <c r="R26" s="47">
        <f t="shared" si="4"/>
        <v>5681</v>
      </c>
      <c r="S26" s="48">
        <f t="shared" si="5"/>
        <v>136.34399999999999</v>
      </c>
      <c r="T26" s="48">
        <f t="shared" si="6"/>
        <v>5.681</v>
      </c>
      <c r="U26" s="125">
        <v>4.4000000000000004</v>
      </c>
      <c r="V26" s="125">
        <f t="shared" si="7"/>
        <v>4.4000000000000004</v>
      </c>
      <c r="W26" s="126" t="s">
        <v>133</v>
      </c>
      <c r="X26" s="128">
        <v>1035</v>
      </c>
      <c r="Y26" s="128">
        <v>0</v>
      </c>
      <c r="Z26" s="128">
        <v>1187</v>
      </c>
      <c r="AA26" s="128">
        <v>1185</v>
      </c>
      <c r="AB26" s="128">
        <v>1187</v>
      </c>
      <c r="AC26" s="49" t="s">
        <v>90</v>
      </c>
      <c r="AD26" s="49" t="s">
        <v>90</v>
      </c>
      <c r="AE26" s="49" t="s">
        <v>90</v>
      </c>
      <c r="AF26" s="127" t="s">
        <v>90</v>
      </c>
      <c r="AG26" s="127">
        <v>40524916</v>
      </c>
      <c r="AH26" s="50">
        <f t="shared" si="9"/>
        <v>1336</v>
      </c>
      <c r="AI26" s="51">
        <f t="shared" si="8"/>
        <v>235.1698644604823</v>
      </c>
      <c r="AJ26" s="108">
        <v>1</v>
      </c>
      <c r="AK26" s="108">
        <v>0</v>
      </c>
      <c r="AL26" s="108">
        <v>1</v>
      </c>
      <c r="AM26" s="108">
        <v>1</v>
      </c>
      <c r="AN26" s="108">
        <v>1</v>
      </c>
      <c r="AO26" s="108">
        <v>0</v>
      </c>
      <c r="AP26" s="110">
        <v>9244011</v>
      </c>
      <c r="AQ26" s="128">
        <f t="shared" si="0"/>
        <v>0</v>
      </c>
      <c r="AR26" s="52"/>
      <c r="AS26" s="53" t="s">
        <v>113</v>
      </c>
      <c r="AV26" s="59" t="s">
        <v>114</v>
      </c>
      <c r="AW26" s="59">
        <v>1.01325</v>
      </c>
      <c r="AY26" s="111"/>
    </row>
    <row r="27" spans="1:51" x14ac:dyDescent="0.25">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130</v>
      </c>
      <c r="P27" s="124">
        <v>135</v>
      </c>
      <c r="Q27" s="124">
        <v>52548275</v>
      </c>
      <c r="R27" s="47">
        <f t="shared" si="4"/>
        <v>5419</v>
      </c>
      <c r="S27" s="48">
        <f t="shared" si="5"/>
        <v>130.05600000000001</v>
      </c>
      <c r="T27" s="48">
        <f t="shared" si="6"/>
        <v>5.4189999999999996</v>
      </c>
      <c r="U27" s="125">
        <v>4</v>
      </c>
      <c r="V27" s="125">
        <f t="shared" si="7"/>
        <v>4</v>
      </c>
      <c r="W27" s="126" t="s">
        <v>133</v>
      </c>
      <c r="X27" s="128">
        <v>1035</v>
      </c>
      <c r="Y27" s="128">
        <v>0</v>
      </c>
      <c r="Z27" s="128">
        <v>1187</v>
      </c>
      <c r="AA27" s="128">
        <v>1185</v>
      </c>
      <c r="AB27" s="128">
        <v>1188</v>
      </c>
      <c r="AC27" s="49" t="s">
        <v>90</v>
      </c>
      <c r="AD27" s="49" t="s">
        <v>90</v>
      </c>
      <c r="AE27" s="49" t="s">
        <v>90</v>
      </c>
      <c r="AF27" s="127" t="s">
        <v>90</v>
      </c>
      <c r="AG27" s="127">
        <v>40526188</v>
      </c>
      <c r="AH27" s="50">
        <f t="shared" si="9"/>
        <v>1272</v>
      </c>
      <c r="AI27" s="51">
        <f t="shared" si="8"/>
        <v>234.72965491788153</v>
      </c>
      <c r="AJ27" s="108">
        <v>1</v>
      </c>
      <c r="AK27" s="108">
        <v>0</v>
      </c>
      <c r="AL27" s="108">
        <v>1</v>
      </c>
      <c r="AM27" s="108">
        <v>1</v>
      </c>
      <c r="AN27" s="108">
        <v>1</v>
      </c>
      <c r="AO27" s="108">
        <v>0</v>
      </c>
      <c r="AP27" s="110">
        <v>9244011</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131</v>
      </c>
      <c r="P28" s="124">
        <v>128</v>
      </c>
      <c r="Q28" s="124">
        <v>52553871</v>
      </c>
      <c r="R28" s="47">
        <f t="shared" si="4"/>
        <v>5596</v>
      </c>
      <c r="S28" s="48">
        <f t="shared" si="5"/>
        <v>134.304</v>
      </c>
      <c r="T28" s="48">
        <f t="shared" si="6"/>
        <v>5.5960000000000001</v>
      </c>
      <c r="U28" s="125">
        <v>3.7</v>
      </c>
      <c r="V28" s="125">
        <f t="shared" si="7"/>
        <v>3.7</v>
      </c>
      <c r="W28" s="126" t="s">
        <v>133</v>
      </c>
      <c r="X28" s="128">
        <v>1005</v>
      </c>
      <c r="Y28" s="128">
        <v>0</v>
      </c>
      <c r="Z28" s="128">
        <v>1187</v>
      </c>
      <c r="AA28" s="128">
        <v>1185</v>
      </c>
      <c r="AB28" s="128">
        <v>1187</v>
      </c>
      <c r="AC28" s="49" t="s">
        <v>90</v>
      </c>
      <c r="AD28" s="49" t="s">
        <v>90</v>
      </c>
      <c r="AE28" s="49" t="s">
        <v>90</v>
      </c>
      <c r="AF28" s="127" t="s">
        <v>90</v>
      </c>
      <c r="AG28" s="127">
        <v>40527516</v>
      </c>
      <c r="AH28" s="50">
        <f t="shared" si="9"/>
        <v>1328</v>
      </c>
      <c r="AI28" s="51">
        <f t="shared" si="8"/>
        <v>237.31236597569693</v>
      </c>
      <c r="AJ28" s="108">
        <v>1</v>
      </c>
      <c r="AK28" s="108">
        <v>0</v>
      </c>
      <c r="AL28" s="108">
        <v>1</v>
      </c>
      <c r="AM28" s="108">
        <v>1</v>
      </c>
      <c r="AN28" s="108">
        <v>1</v>
      </c>
      <c r="AO28" s="108">
        <v>0</v>
      </c>
      <c r="AP28" s="110">
        <v>9244011</v>
      </c>
      <c r="AQ28" s="128">
        <f t="shared" si="0"/>
        <v>0</v>
      </c>
      <c r="AR28" s="54">
        <v>1.34</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131</v>
      </c>
      <c r="P29" s="124">
        <v>134</v>
      </c>
      <c r="Q29" s="124">
        <v>52559493</v>
      </c>
      <c r="R29" s="47">
        <f t="shared" si="4"/>
        <v>5622</v>
      </c>
      <c r="S29" s="48">
        <f t="shared" si="5"/>
        <v>134.928</v>
      </c>
      <c r="T29" s="48">
        <f t="shared" si="6"/>
        <v>5.6219999999999999</v>
      </c>
      <c r="U29" s="125">
        <v>3.5</v>
      </c>
      <c r="V29" s="125">
        <f t="shared" si="7"/>
        <v>3.5</v>
      </c>
      <c r="W29" s="126" t="s">
        <v>133</v>
      </c>
      <c r="X29" s="128">
        <v>1005</v>
      </c>
      <c r="Y29" s="128">
        <v>0</v>
      </c>
      <c r="Z29" s="128">
        <v>1187</v>
      </c>
      <c r="AA29" s="128">
        <v>1185</v>
      </c>
      <c r="AB29" s="128">
        <v>1187</v>
      </c>
      <c r="AC29" s="49" t="s">
        <v>90</v>
      </c>
      <c r="AD29" s="49" t="s">
        <v>90</v>
      </c>
      <c r="AE29" s="49" t="s">
        <v>90</v>
      </c>
      <c r="AF29" s="127" t="s">
        <v>90</v>
      </c>
      <c r="AG29" s="127">
        <v>40528856</v>
      </c>
      <c r="AH29" s="50">
        <f t="shared" si="9"/>
        <v>1340</v>
      </c>
      <c r="AI29" s="51">
        <f t="shared" si="8"/>
        <v>238.34934187122022</v>
      </c>
      <c r="AJ29" s="108">
        <v>1</v>
      </c>
      <c r="AK29" s="108">
        <v>0</v>
      </c>
      <c r="AL29" s="108">
        <v>1</v>
      </c>
      <c r="AM29" s="108">
        <v>1</v>
      </c>
      <c r="AN29" s="108">
        <v>1</v>
      </c>
      <c r="AO29" s="108">
        <v>0</v>
      </c>
      <c r="AP29" s="110">
        <v>9244011</v>
      </c>
      <c r="AQ29" s="128">
        <f t="shared" si="0"/>
        <v>0</v>
      </c>
      <c r="AR29" s="52"/>
      <c r="AS29" s="53" t="s">
        <v>113</v>
      </c>
      <c r="AY29" s="111"/>
    </row>
    <row r="30" spans="1:51" x14ac:dyDescent="0.25">
      <c r="B30" s="41">
        <v>2.7916666666666701</v>
      </c>
      <c r="C30" s="41">
        <v>0.83333333333333703</v>
      </c>
      <c r="D30" s="123">
        <v>7</v>
      </c>
      <c r="E30" s="42">
        <f t="shared" si="1"/>
        <v>4.9295774647887329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107</v>
      </c>
      <c r="P30" s="124">
        <v>129</v>
      </c>
      <c r="Q30" s="124">
        <v>52564583</v>
      </c>
      <c r="R30" s="47">
        <f t="shared" si="4"/>
        <v>5090</v>
      </c>
      <c r="S30" s="48">
        <f t="shared" si="5"/>
        <v>122.16</v>
      </c>
      <c r="T30" s="48">
        <f t="shared" si="6"/>
        <v>5.09</v>
      </c>
      <c r="U30" s="125">
        <v>2.8</v>
      </c>
      <c r="V30" s="125">
        <f t="shared" si="7"/>
        <v>2.8</v>
      </c>
      <c r="W30" s="126" t="s">
        <v>144</v>
      </c>
      <c r="X30" s="128">
        <v>1158</v>
      </c>
      <c r="Y30" s="128">
        <v>0</v>
      </c>
      <c r="Z30" s="128">
        <v>1182</v>
      </c>
      <c r="AA30" s="128">
        <v>0</v>
      </c>
      <c r="AB30" s="128">
        <v>1187</v>
      </c>
      <c r="AC30" s="49" t="s">
        <v>90</v>
      </c>
      <c r="AD30" s="49" t="s">
        <v>90</v>
      </c>
      <c r="AE30" s="49" t="s">
        <v>90</v>
      </c>
      <c r="AF30" s="127" t="s">
        <v>90</v>
      </c>
      <c r="AG30" s="127">
        <v>40529916</v>
      </c>
      <c r="AH30" s="50">
        <f t="shared" si="9"/>
        <v>1060</v>
      </c>
      <c r="AI30" s="51">
        <f t="shared" si="8"/>
        <v>208.25147347740668</v>
      </c>
      <c r="AJ30" s="108">
        <v>1</v>
      </c>
      <c r="AK30" s="108">
        <v>0</v>
      </c>
      <c r="AL30" s="108">
        <v>1</v>
      </c>
      <c r="AM30" s="108">
        <v>0</v>
      </c>
      <c r="AN30" s="108">
        <v>1</v>
      </c>
      <c r="AO30" s="108">
        <v>0</v>
      </c>
      <c r="AP30" s="110">
        <v>9244011</v>
      </c>
      <c r="AQ30" s="128">
        <f t="shared" si="0"/>
        <v>0</v>
      </c>
      <c r="AR30" s="52"/>
      <c r="AS30" s="53" t="s">
        <v>113</v>
      </c>
      <c r="AV30" s="370" t="s">
        <v>117</v>
      </c>
      <c r="AW30" s="370"/>
      <c r="AY30" s="111"/>
    </row>
    <row r="31" spans="1:51" x14ac:dyDescent="0.25">
      <c r="A31" s="107" t="s">
        <v>206</v>
      </c>
      <c r="B31" s="41">
        <v>2.8333333333333299</v>
      </c>
      <c r="C31" s="41">
        <v>0.875000000000004</v>
      </c>
      <c r="D31" s="123">
        <v>10</v>
      </c>
      <c r="E31" s="42">
        <f t="shared" si="1"/>
        <v>7.042253521126761</v>
      </c>
      <c r="F31" s="110">
        <v>73</v>
      </c>
      <c r="G31" s="42">
        <f t="shared" si="2"/>
        <v>51.408450704225352</v>
      </c>
      <c r="H31" s="43" t="s">
        <v>88</v>
      </c>
      <c r="I31" s="43">
        <f t="shared" si="3"/>
        <v>47.887323943661976</v>
      </c>
      <c r="J31" s="44">
        <f t="shared" si="13"/>
        <v>49.295774647887328</v>
      </c>
      <c r="K31" s="43">
        <f t="shared" si="12"/>
        <v>53.521126760563384</v>
      </c>
      <c r="L31" s="45">
        <v>18</v>
      </c>
      <c r="M31" s="46" t="s">
        <v>100</v>
      </c>
      <c r="N31" s="46">
        <v>16.100000000000001</v>
      </c>
      <c r="O31" s="124">
        <v>109</v>
      </c>
      <c r="P31" s="124">
        <v>122</v>
      </c>
      <c r="Q31" s="124">
        <v>52570224</v>
      </c>
      <c r="R31" s="47">
        <f t="shared" si="4"/>
        <v>5641</v>
      </c>
      <c r="S31" s="48">
        <f t="shared" si="5"/>
        <v>135.38399999999999</v>
      </c>
      <c r="T31" s="48">
        <f t="shared" si="6"/>
        <v>5.641</v>
      </c>
      <c r="U31" s="125">
        <v>1.8</v>
      </c>
      <c r="V31" s="125">
        <f t="shared" si="7"/>
        <v>1.8</v>
      </c>
      <c r="W31" s="126" t="s">
        <v>144</v>
      </c>
      <c r="X31" s="128">
        <v>1129</v>
      </c>
      <c r="Y31" s="128">
        <v>0</v>
      </c>
      <c r="Z31" s="128">
        <v>1187</v>
      </c>
      <c r="AA31" s="128">
        <v>0</v>
      </c>
      <c r="AB31" s="128">
        <v>1188</v>
      </c>
      <c r="AC31" s="49" t="s">
        <v>90</v>
      </c>
      <c r="AD31" s="49" t="s">
        <v>90</v>
      </c>
      <c r="AE31" s="49" t="s">
        <v>90</v>
      </c>
      <c r="AF31" s="127" t="s">
        <v>90</v>
      </c>
      <c r="AG31" s="127">
        <v>40531100</v>
      </c>
      <c r="AH31" s="50">
        <f t="shared" si="9"/>
        <v>1184</v>
      </c>
      <c r="AI31" s="51">
        <f t="shared" si="8"/>
        <v>209.89186314483248</v>
      </c>
      <c r="AJ31" s="108">
        <v>1</v>
      </c>
      <c r="AK31" s="108">
        <v>0</v>
      </c>
      <c r="AL31" s="108">
        <v>1</v>
      </c>
      <c r="AM31" s="108">
        <v>0</v>
      </c>
      <c r="AN31" s="108">
        <v>1</v>
      </c>
      <c r="AO31" s="108">
        <v>0</v>
      </c>
      <c r="AP31" s="110">
        <v>9244011</v>
      </c>
      <c r="AQ31" s="128">
        <f t="shared" si="0"/>
        <v>0</v>
      </c>
      <c r="AR31" s="52"/>
      <c r="AS31" s="53" t="s">
        <v>113</v>
      </c>
      <c r="AV31" s="60" t="s">
        <v>29</v>
      </c>
      <c r="AW31" s="60" t="s">
        <v>74</v>
      </c>
      <c r="AY31" s="111"/>
    </row>
    <row r="32" spans="1:51" x14ac:dyDescent="0.25">
      <c r="B32" s="41">
        <v>2.875</v>
      </c>
      <c r="C32" s="41">
        <v>0.91666666666667096</v>
      </c>
      <c r="D32" s="123">
        <v>6</v>
      </c>
      <c r="E32" s="42">
        <f t="shared" si="1"/>
        <v>4.2253521126760569</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106</v>
      </c>
      <c r="P32" s="124">
        <v>100</v>
      </c>
      <c r="Q32" s="124">
        <v>52574569</v>
      </c>
      <c r="R32" s="47">
        <f t="shared" si="4"/>
        <v>4345</v>
      </c>
      <c r="S32" s="48">
        <f t="shared" si="5"/>
        <v>104.28</v>
      </c>
      <c r="T32" s="48">
        <f t="shared" si="6"/>
        <v>4.3449999999999998</v>
      </c>
      <c r="U32" s="125">
        <v>1.4</v>
      </c>
      <c r="V32" s="125">
        <f t="shared" si="7"/>
        <v>1.4</v>
      </c>
      <c r="W32" s="126" t="s">
        <v>144</v>
      </c>
      <c r="X32" s="128">
        <v>995</v>
      </c>
      <c r="Y32" s="128">
        <v>0</v>
      </c>
      <c r="Z32" s="128">
        <v>1097</v>
      </c>
      <c r="AA32" s="128">
        <v>0</v>
      </c>
      <c r="AB32" s="128">
        <v>1097</v>
      </c>
      <c r="AC32" s="49" t="s">
        <v>90</v>
      </c>
      <c r="AD32" s="49" t="s">
        <v>90</v>
      </c>
      <c r="AE32" s="49" t="s">
        <v>90</v>
      </c>
      <c r="AF32" s="127" t="s">
        <v>90</v>
      </c>
      <c r="AG32" s="127">
        <v>40532036</v>
      </c>
      <c r="AH32" s="50">
        <f t="shared" si="9"/>
        <v>936</v>
      </c>
      <c r="AI32" s="51">
        <f t="shared" si="8"/>
        <v>215.42002301495972</v>
      </c>
      <c r="AJ32" s="108">
        <v>1</v>
      </c>
      <c r="AK32" s="108">
        <v>0</v>
      </c>
      <c r="AL32" s="108">
        <v>1</v>
      </c>
      <c r="AM32" s="108">
        <v>0</v>
      </c>
      <c r="AN32" s="108">
        <v>1</v>
      </c>
      <c r="AO32" s="108">
        <v>0</v>
      </c>
      <c r="AP32" s="110">
        <v>9244011</v>
      </c>
      <c r="AQ32" s="128">
        <f t="shared" si="0"/>
        <v>0</v>
      </c>
      <c r="AR32" s="54">
        <v>1.28</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20</v>
      </c>
      <c r="E33" s="42">
        <f t="shared" si="1"/>
        <v>14.084507042253522</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124</v>
      </c>
      <c r="P33" s="124">
        <v>93</v>
      </c>
      <c r="Q33" s="124">
        <v>52578554</v>
      </c>
      <c r="R33" s="47">
        <f t="shared" si="4"/>
        <v>3985</v>
      </c>
      <c r="S33" s="48">
        <f t="shared" si="5"/>
        <v>95.64</v>
      </c>
      <c r="T33" s="48">
        <f t="shared" si="6"/>
        <v>3.9849999999999999</v>
      </c>
      <c r="U33" s="125">
        <v>2.5</v>
      </c>
      <c r="V33" s="125">
        <f t="shared" si="7"/>
        <v>2.5</v>
      </c>
      <c r="W33" s="126" t="s">
        <v>125</v>
      </c>
      <c r="X33" s="128">
        <v>0</v>
      </c>
      <c r="Y33" s="128">
        <v>0</v>
      </c>
      <c r="Z33" s="128">
        <v>1048</v>
      </c>
      <c r="AA33" s="128">
        <v>0</v>
      </c>
      <c r="AB33" s="128">
        <v>1048</v>
      </c>
      <c r="AC33" s="49" t="s">
        <v>90</v>
      </c>
      <c r="AD33" s="49" t="s">
        <v>90</v>
      </c>
      <c r="AE33" s="49" t="s">
        <v>90</v>
      </c>
      <c r="AF33" s="127" t="s">
        <v>90</v>
      </c>
      <c r="AG33" s="127">
        <v>40532684</v>
      </c>
      <c r="AH33" s="50">
        <f t="shared" si="9"/>
        <v>648</v>
      </c>
      <c r="AI33" s="51">
        <f t="shared" si="8"/>
        <v>162.60978670012548</v>
      </c>
      <c r="AJ33" s="108">
        <v>0</v>
      </c>
      <c r="AK33" s="108">
        <v>0</v>
      </c>
      <c r="AL33" s="108">
        <v>1</v>
      </c>
      <c r="AM33" s="108">
        <v>0</v>
      </c>
      <c r="AN33" s="108">
        <v>1</v>
      </c>
      <c r="AO33" s="108">
        <v>0.25</v>
      </c>
      <c r="AP33" s="110">
        <v>9245162</v>
      </c>
      <c r="AQ33" s="128">
        <f t="shared" si="0"/>
        <v>1151</v>
      </c>
      <c r="AR33" s="52"/>
      <c r="AS33" s="53" t="s">
        <v>113</v>
      </c>
      <c r="AY33" s="111"/>
    </row>
    <row r="34" spans="2:51" x14ac:dyDescent="0.25">
      <c r="B34" s="41">
        <v>2.9583333333333299</v>
      </c>
      <c r="C34" s="41">
        <v>1</v>
      </c>
      <c r="D34" s="123">
        <v>19</v>
      </c>
      <c r="E34" s="42">
        <f t="shared" si="1"/>
        <v>13.380281690140846</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106</v>
      </c>
      <c r="P34" s="124">
        <v>71</v>
      </c>
      <c r="Q34" s="124">
        <v>52581472</v>
      </c>
      <c r="R34" s="47">
        <f t="shared" si="4"/>
        <v>2918</v>
      </c>
      <c r="S34" s="48">
        <f t="shared" si="5"/>
        <v>70.031999999999996</v>
      </c>
      <c r="T34" s="48">
        <f t="shared" si="6"/>
        <v>2.9180000000000001</v>
      </c>
      <c r="U34" s="125">
        <v>4</v>
      </c>
      <c r="V34" s="125">
        <f t="shared" si="7"/>
        <v>4</v>
      </c>
      <c r="W34" s="126" t="s">
        <v>210</v>
      </c>
      <c r="X34" s="128">
        <v>0</v>
      </c>
      <c r="Y34" s="128">
        <v>0</v>
      </c>
      <c r="Z34" s="128">
        <v>0</v>
      </c>
      <c r="AA34" s="128">
        <v>0</v>
      </c>
      <c r="AB34" s="128">
        <v>1048</v>
      </c>
      <c r="AC34" s="49" t="s">
        <v>90</v>
      </c>
      <c r="AD34" s="49" t="s">
        <v>90</v>
      </c>
      <c r="AE34" s="49" t="s">
        <v>90</v>
      </c>
      <c r="AF34" s="127" t="s">
        <v>90</v>
      </c>
      <c r="AG34" s="127">
        <v>40533052</v>
      </c>
      <c r="AH34" s="50">
        <f t="shared" si="9"/>
        <v>368</v>
      </c>
      <c r="AI34" s="51">
        <f t="shared" si="8"/>
        <v>126.11377655928717</v>
      </c>
      <c r="AJ34" s="108">
        <v>0</v>
      </c>
      <c r="AK34" s="108">
        <v>0</v>
      </c>
      <c r="AL34" s="108">
        <v>0</v>
      </c>
      <c r="AM34" s="108">
        <v>0</v>
      </c>
      <c r="AN34" s="108">
        <v>1</v>
      </c>
      <c r="AO34" s="108">
        <v>0.25</v>
      </c>
      <c r="AP34" s="110">
        <v>9246496</v>
      </c>
      <c r="AQ34" s="128">
        <f t="shared" si="0"/>
        <v>1334</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120189</v>
      </c>
      <c r="S35" s="67">
        <f>AVERAGE(S11:S34)</f>
        <v>120.18900000000001</v>
      </c>
      <c r="T35" s="67">
        <f>SUM(T11:T34)</f>
        <v>120.18900000000002</v>
      </c>
      <c r="U35" s="104"/>
      <c r="V35" s="104"/>
      <c r="W35" s="58"/>
      <c r="X35" s="96"/>
      <c r="Y35" s="97"/>
      <c r="Z35" s="97"/>
      <c r="AA35" s="97"/>
      <c r="AB35" s="98"/>
      <c r="AC35" s="96"/>
      <c r="AD35" s="97"/>
      <c r="AE35" s="98"/>
      <c r="AF35" s="99"/>
      <c r="AG35" s="68"/>
      <c r="AH35" s="69">
        <f>SUM(AH11:AH34)</f>
        <v>24824</v>
      </c>
      <c r="AI35" s="70">
        <f>$AH$35/$T35</f>
        <v>206.54136401833776</v>
      </c>
      <c r="AJ35" s="99"/>
      <c r="AK35" s="100"/>
      <c r="AL35" s="100"/>
      <c r="AM35" s="100"/>
      <c r="AN35" s="101"/>
      <c r="AO35" s="71"/>
      <c r="AP35" s="285">
        <v>6518</v>
      </c>
      <c r="AQ35" s="73">
        <f>SUM(AQ11:AQ34)</f>
        <v>6518</v>
      </c>
      <c r="AR35" s="74">
        <f>AVERAGE(AR11:AR34)</f>
        <v>1.26</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238</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91" t="s">
        <v>227</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86" t="s">
        <v>175</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2:51"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91" t="s">
        <v>140</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163</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1:51" x14ac:dyDescent="0.25">
      <c r="B49" s="122" t="s">
        <v>136</v>
      </c>
      <c r="C49" s="122"/>
      <c r="D49" s="116"/>
      <c r="E49" s="94"/>
      <c r="F49" s="116"/>
      <c r="G49" s="116"/>
      <c r="H49" s="116"/>
      <c r="I49" s="116"/>
      <c r="J49" s="117"/>
      <c r="K49" s="117"/>
      <c r="L49" s="117"/>
      <c r="M49" s="117"/>
      <c r="N49" s="117"/>
      <c r="O49" s="117"/>
      <c r="P49" s="117"/>
      <c r="Q49" s="117"/>
      <c r="R49" s="117"/>
      <c r="S49" s="117"/>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1:51" x14ac:dyDescent="0.25">
      <c r="B50" s="122" t="s">
        <v>137</v>
      </c>
      <c r="C50" s="118"/>
      <c r="D50" s="116"/>
      <c r="E50" s="94"/>
      <c r="F50" s="116"/>
      <c r="G50" s="116"/>
      <c r="H50" s="116"/>
      <c r="I50" s="116"/>
      <c r="J50" s="117"/>
      <c r="K50" s="117"/>
      <c r="L50" s="117"/>
      <c r="M50" s="117"/>
      <c r="N50" s="117"/>
      <c r="O50" s="117"/>
      <c r="P50" s="117"/>
      <c r="Q50" s="117"/>
      <c r="R50" s="117"/>
      <c r="S50" s="117"/>
      <c r="T50" s="120"/>
      <c r="U50" s="82"/>
      <c r="V50" s="82"/>
      <c r="W50" s="112"/>
      <c r="X50" s="112"/>
      <c r="Y50" s="112"/>
      <c r="Z50" s="112"/>
      <c r="AA50" s="112"/>
      <c r="AB50" s="112"/>
      <c r="AC50" s="112"/>
      <c r="AD50" s="112"/>
      <c r="AE50" s="112"/>
      <c r="AM50" s="113"/>
      <c r="AN50" s="113"/>
      <c r="AO50" s="113"/>
      <c r="AP50" s="113"/>
      <c r="AQ50" s="113"/>
      <c r="AR50" s="113"/>
      <c r="AS50" s="114"/>
      <c r="AV50" s="111"/>
      <c r="AW50" s="107"/>
      <c r="AX50" s="107"/>
      <c r="AY50" s="107"/>
    </row>
    <row r="51" spans="1:51" x14ac:dyDescent="0.25">
      <c r="B51" s="91" t="s">
        <v>145</v>
      </c>
      <c r="C51" s="118"/>
      <c r="D51" s="116"/>
      <c r="E51" s="116"/>
      <c r="F51" s="116"/>
      <c r="G51" s="116"/>
      <c r="H51" s="116"/>
      <c r="I51" s="116"/>
      <c r="J51" s="117"/>
      <c r="K51" s="117"/>
      <c r="L51" s="117"/>
      <c r="M51" s="117"/>
      <c r="N51" s="117"/>
      <c r="O51" s="117"/>
      <c r="P51" s="117"/>
      <c r="Q51" s="117"/>
      <c r="R51" s="117"/>
      <c r="S51" s="117"/>
      <c r="T51" s="120"/>
      <c r="U51" s="82"/>
      <c r="V51" s="82"/>
      <c r="W51" s="112"/>
      <c r="X51" s="112"/>
      <c r="Y51" s="112"/>
      <c r="Z51" s="92"/>
      <c r="AA51" s="112"/>
      <c r="AB51" s="112"/>
      <c r="AC51" s="112"/>
      <c r="AD51" s="112"/>
      <c r="AE51" s="112"/>
      <c r="AM51" s="113"/>
      <c r="AN51" s="113"/>
      <c r="AO51" s="113"/>
      <c r="AP51" s="113"/>
      <c r="AQ51" s="113"/>
      <c r="AR51" s="113"/>
      <c r="AS51" s="114"/>
      <c r="AV51" s="111"/>
      <c r="AW51" s="107"/>
      <c r="AX51" s="107"/>
      <c r="AY51" s="107"/>
    </row>
    <row r="52" spans="1:51" x14ac:dyDescent="0.25">
      <c r="B52" s="118" t="s">
        <v>166</v>
      </c>
      <c r="C52" s="115"/>
      <c r="D52" s="116"/>
      <c r="E52" s="116"/>
      <c r="F52" s="116"/>
      <c r="G52" s="116"/>
      <c r="H52" s="116"/>
      <c r="I52" s="94"/>
      <c r="J52" s="117"/>
      <c r="K52" s="117"/>
      <c r="L52" s="117"/>
      <c r="M52" s="117"/>
      <c r="N52" s="117"/>
      <c r="O52" s="117"/>
      <c r="P52" s="117"/>
      <c r="Q52" s="117"/>
      <c r="R52" s="117"/>
      <c r="S52" s="92"/>
      <c r="T52" s="92"/>
      <c r="U52" s="92"/>
      <c r="V52" s="92"/>
      <c r="W52" s="92"/>
      <c r="X52" s="92"/>
      <c r="Y52" s="92"/>
      <c r="Z52" s="83"/>
      <c r="AA52" s="92"/>
      <c r="AB52" s="92"/>
      <c r="AC52" s="92"/>
      <c r="AD52" s="92"/>
      <c r="AE52" s="92"/>
      <c r="AF52" s="92"/>
      <c r="AG52" s="92"/>
      <c r="AH52" s="92"/>
      <c r="AI52" s="92"/>
      <c r="AJ52" s="92"/>
      <c r="AK52" s="92"/>
      <c r="AL52" s="92"/>
      <c r="AM52" s="92"/>
      <c r="AN52" s="92"/>
      <c r="AO52" s="92"/>
      <c r="AP52" s="92"/>
      <c r="AQ52" s="92"/>
      <c r="AR52" s="92"/>
      <c r="AS52" s="92"/>
      <c r="AT52" s="92"/>
      <c r="AU52" s="92"/>
      <c r="AV52" s="111"/>
      <c r="AW52" s="107"/>
      <c r="AX52" s="107"/>
      <c r="AY52" s="107"/>
    </row>
    <row r="53" spans="1:51" x14ac:dyDescent="0.25">
      <c r="B53" s="122" t="s">
        <v>138</v>
      </c>
      <c r="C53" s="115"/>
      <c r="D53" s="94"/>
      <c r="E53" s="116"/>
      <c r="F53" s="116"/>
      <c r="G53" s="116"/>
      <c r="H53" s="116"/>
      <c r="I53" s="94"/>
      <c r="J53" s="92"/>
      <c r="K53" s="92"/>
      <c r="L53" s="92"/>
      <c r="M53" s="92"/>
      <c r="N53" s="92"/>
      <c r="O53" s="92"/>
      <c r="P53" s="92"/>
      <c r="Q53" s="92"/>
      <c r="R53" s="92"/>
      <c r="S53" s="92"/>
      <c r="T53" s="92"/>
      <c r="U53" s="92"/>
      <c r="V53" s="92"/>
      <c r="W53" s="83"/>
      <c r="X53" s="83"/>
      <c r="Y53" s="83"/>
      <c r="Z53" s="112"/>
      <c r="AA53" s="83"/>
      <c r="AB53" s="83"/>
      <c r="AC53" s="83"/>
      <c r="AD53" s="83"/>
      <c r="AE53" s="83"/>
      <c r="AF53" s="83"/>
      <c r="AG53" s="83"/>
      <c r="AH53" s="83"/>
      <c r="AI53" s="83"/>
      <c r="AJ53" s="83"/>
      <c r="AK53" s="83"/>
      <c r="AL53" s="83"/>
      <c r="AM53" s="83"/>
      <c r="AN53" s="83"/>
      <c r="AO53" s="83"/>
      <c r="AP53" s="83"/>
      <c r="AQ53" s="83"/>
      <c r="AR53" s="83"/>
      <c r="AS53" s="83"/>
      <c r="AT53" s="83"/>
      <c r="AU53" s="83"/>
      <c r="AV53" s="111"/>
      <c r="AW53" s="107"/>
      <c r="AX53" s="107"/>
      <c r="AY53" s="107"/>
    </row>
    <row r="54" spans="1:51" x14ac:dyDescent="0.25">
      <c r="B54" s="91" t="s">
        <v>216</v>
      </c>
      <c r="C54" s="122"/>
      <c r="D54" s="94"/>
      <c r="E54" s="116"/>
      <c r="F54" s="116"/>
      <c r="G54" s="116"/>
      <c r="H54" s="116"/>
      <c r="I54" s="116"/>
      <c r="J54" s="92"/>
      <c r="K54" s="92"/>
      <c r="L54" s="92"/>
      <c r="M54" s="92"/>
      <c r="N54" s="92"/>
      <c r="O54" s="92"/>
      <c r="P54" s="92"/>
      <c r="Q54" s="92"/>
      <c r="R54" s="92"/>
      <c r="S54" s="117"/>
      <c r="T54" s="120"/>
      <c r="U54" s="82"/>
      <c r="V54" s="82"/>
      <c r="W54" s="112"/>
      <c r="X54" s="112"/>
      <c r="Y54" s="112"/>
      <c r="Z54" s="112"/>
      <c r="AA54" s="112"/>
      <c r="AB54" s="112"/>
      <c r="AC54" s="112"/>
      <c r="AD54" s="112"/>
      <c r="AE54" s="112"/>
      <c r="AM54" s="113"/>
      <c r="AN54" s="113"/>
      <c r="AO54" s="113"/>
      <c r="AP54" s="113"/>
      <c r="AQ54" s="113"/>
      <c r="AR54" s="113"/>
      <c r="AS54" s="114"/>
      <c r="AV54" s="111"/>
      <c r="AW54" s="107"/>
      <c r="AX54" s="107"/>
      <c r="AY54" s="107"/>
    </row>
    <row r="55" spans="1:51" x14ac:dyDescent="0.25">
      <c r="B55" s="258" t="s">
        <v>225</v>
      </c>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1:51" x14ac:dyDescent="0.25">
      <c r="B56" s="1"/>
      <c r="C56" s="118"/>
      <c r="D56" s="116"/>
      <c r="E56" s="94"/>
      <c r="F56" s="116"/>
      <c r="G56" s="94"/>
      <c r="H56" s="94"/>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1:51" x14ac:dyDescent="0.25">
      <c r="B57" s="81"/>
      <c r="C57" s="118"/>
      <c r="D57" s="116"/>
      <c r="E57" s="116"/>
      <c r="F57" s="94"/>
      <c r="G57" s="94"/>
      <c r="H57" s="94"/>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1:51" x14ac:dyDescent="0.25">
      <c r="B58" s="81"/>
      <c r="C58" s="92"/>
      <c r="D58" s="116"/>
      <c r="E58" s="116"/>
      <c r="F58" s="94"/>
      <c r="G58" s="116"/>
      <c r="H58" s="116"/>
      <c r="I58" s="92"/>
      <c r="J58" s="117"/>
      <c r="K58" s="117"/>
      <c r="L58" s="117"/>
      <c r="M58" s="117"/>
      <c r="N58" s="117"/>
      <c r="O58" s="117"/>
      <c r="P58" s="117"/>
      <c r="Q58" s="117"/>
      <c r="R58" s="117"/>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1:51" x14ac:dyDescent="0.25">
      <c r="B59" s="81"/>
      <c r="C59" s="122"/>
      <c r="D59" s="92"/>
      <c r="E59" s="116"/>
      <c r="F59" s="116"/>
      <c r="G59" s="116"/>
      <c r="H59" s="116"/>
      <c r="I59" s="92"/>
      <c r="J59" s="117"/>
      <c r="K59" s="117"/>
      <c r="L59" s="117"/>
      <c r="M59" s="117"/>
      <c r="N59" s="117"/>
      <c r="O59" s="117"/>
      <c r="P59" s="117"/>
      <c r="Q59" s="117"/>
      <c r="R59" s="117"/>
      <c r="S59" s="117"/>
      <c r="T59" s="120"/>
      <c r="U59" s="82"/>
      <c r="V59" s="82"/>
      <c r="W59" s="112"/>
      <c r="X59" s="112"/>
      <c r="Y59" s="112"/>
      <c r="Z59" s="112"/>
      <c r="AA59" s="112"/>
      <c r="AB59" s="112"/>
      <c r="AC59" s="112"/>
      <c r="AD59" s="112"/>
      <c r="AE59" s="112"/>
      <c r="AM59" s="113"/>
      <c r="AN59" s="113"/>
      <c r="AO59" s="113"/>
      <c r="AP59" s="113"/>
      <c r="AQ59" s="113"/>
      <c r="AR59" s="113"/>
      <c r="AS59" s="114"/>
      <c r="AU59" s="107"/>
      <c r="AV59" s="111"/>
      <c r="AW59" s="107"/>
      <c r="AX59" s="107"/>
      <c r="AY59" s="107"/>
    </row>
    <row r="60" spans="1:51" ht="229.5" customHeight="1" x14ac:dyDescent="0.25">
      <c r="B60" s="81"/>
      <c r="C60" s="118"/>
      <c r="D60" s="92"/>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U60" s="107"/>
      <c r="AV60" s="111"/>
      <c r="AW60" s="107"/>
      <c r="AX60" s="107"/>
      <c r="AY60" s="107"/>
    </row>
    <row r="61" spans="1:51" x14ac:dyDescent="0.25">
      <c r="A61" s="112"/>
      <c r="B61" s="92"/>
      <c r="C61" s="122"/>
      <c r="D61" s="116"/>
      <c r="E61" s="92"/>
      <c r="F61" s="116"/>
      <c r="G61" s="116"/>
      <c r="H61" s="116"/>
      <c r="I61" s="113"/>
      <c r="J61" s="113"/>
      <c r="K61" s="113"/>
      <c r="L61" s="113"/>
      <c r="M61" s="113"/>
      <c r="N61" s="113"/>
      <c r="O61" s="114"/>
      <c r="P61" s="109"/>
      <c r="R61" s="111"/>
      <c r="AS61" s="107"/>
      <c r="AT61" s="107"/>
      <c r="AU61" s="107"/>
      <c r="AV61" s="107"/>
      <c r="AW61" s="107"/>
      <c r="AX61" s="107"/>
      <c r="AY61" s="107"/>
    </row>
    <row r="62" spans="1:51" x14ac:dyDescent="0.25">
      <c r="A62" s="112"/>
      <c r="B62" s="92"/>
      <c r="C62" s="90"/>
      <c r="D62" s="116"/>
      <c r="E62" s="92"/>
      <c r="F62" s="116"/>
      <c r="G62" s="92"/>
      <c r="H62" s="92"/>
      <c r="I62" s="113"/>
      <c r="J62" s="113"/>
      <c r="K62" s="113"/>
      <c r="L62" s="113"/>
      <c r="M62" s="113"/>
      <c r="N62" s="113"/>
      <c r="O62" s="114"/>
      <c r="P62" s="109"/>
      <c r="R62" s="109"/>
      <c r="AS62" s="107"/>
      <c r="AT62" s="107"/>
      <c r="AU62" s="107"/>
      <c r="AV62" s="107"/>
      <c r="AW62" s="107"/>
      <c r="AX62" s="107"/>
      <c r="AY62" s="107"/>
    </row>
    <row r="63" spans="1:51" x14ac:dyDescent="0.25">
      <c r="A63" s="112"/>
      <c r="B63" s="81"/>
      <c r="F63" s="92"/>
      <c r="G63" s="92"/>
      <c r="H63" s="92"/>
      <c r="I63" s="113"/>
      <c r="J63" s="113"/>
      <c r="K63" s="113"/>
      <c r="L63" s="113"/>
      <c r="M63" s="113"/>
      <c r="N63" s="113"/>
      <c r="O63" s="114"/>
      <c r="P63" s="109"/>
      <c r="R63" s="109"/>
      <c r="AS63" s="107"/>
      <c r="AT63" s="107"/>
      <c r="AU63" s="107"/>
      <c r="AV63" s="107"/>
      <c r="AW63" s="107"/>
      <c r="AX63" s="107"/>
      <c r="AY63" s="107"/>
    </row>
    <row r="64" spans="1:51" x14ac:dyDescent="0.25">
      <c r="A64" s="112"/>
      <c r="I64" s="113"/>
      <c r="J64" s="113"/>
      <c r="K64" s="113"/>
      <c r="L64" s="113"/>
      <c r="M64" s="113"/>
      <c r="N64" s="113"/>
      <c r="O64" s="114"/>
      <c r="P64" s="109"/>
      <c r="R64" s="109"/>
      <c r="AS64" s="107"/>
      <c r="AT64" s="107"/>
      <c r="AU64" s="107"/>
      <c r="AV64" s="107"/>
      <c r="AW64" s="107"/>
      <c r="AX64" s="107"/>
      <c r="AY64" s="107"/>
    </row>
    <row r="65" spans="1:51" x14ac:dyDescent="0.25">
      <c r="A65" s="112"/>
      <c r="I65" s="113"/>
      <c r="J65" s="113"/>
      <c r="K65" s="113"/>
      <c r="L65" s="113"/>
      <c r="M65" s="113"/>
      <c r="N65" s="113"/>
      <c r="O65" s="114"/>
      <c r="P65" s="109"/>
      <c r="R65" s="109"/>
      <c r="AS65" s="107"/>
      <c r="AT65" s="107"/>
      <c r="AU65" s="107"/>
      <c r="AV65" s="107"/>
      <c r="AW65" s="107"/>
      <c r="AX65" s="107"/>
      <c r="AY65" s="107"/>
    </row>
    <row r="66" spans="1:51" x14ac:dyDescent="0.25">
      <c r="A66" s="112"/>
      <c r="I66" s="113"/>
      <c r="J66" s="113"/>
      <c r="K66" s="113"/>
      <c r="L66" s="113"/>
      <c r="M66" s="113"/>
      <c r="N66" s="113"/>
      <c r="O66" s="114"/>
      <c r="P66" s="109"/>
      <c r="R66" s="109"/>
      <c r="AS66" s="107"/>
      <c r="AT66" s="107"/>
      <c r="AU66" s="107"/>
      <c r="AV66" s="107"/>
      <c r="AW66" s="107"/>
      <c r="AX66" s="107"/>
      <c r="AY66" s="107"/>
    </row>
    <row r="67" spans="1:51" x14ac:dyDescent="0.25">
      <c r="A67" s="112"/>
      <c r="I67" s="113"/>
      <c r="J67" s="113"/>
      <c r="K67" s="113"/>
      <c r="L67" s="113"/>
      <c r="M67" s="113"/>
      <c r="N67" s="113"/>
      <c r="O67" s="114"/>
      <c r="P67" s="109"/>
      <c r="R67" s="83"/>
      <c r="AS67" s="107"/>
      <c r="AT67" s="107"/>
      <c r="AU67" s="107"/>
      <c r="AV67" s="107"/>
      <c r="AW67" s="107"/>
      <c r="AX67" s="107"/>
      <c r="AY67" s="107"/>
    </row>
    <row r="68" spans="1:51" x14ac:dyDescent="0.25">
      <c r="A68" s="112"/>
      <c r="I68" s="113"/>
      <c r="J68" s="113"/>
      <c r="K68" s="113"/>
      <c r="L68" s="113"/>
      <c r="M68" s="113"/>
      <c r="N68" s="113"/>
      <c r="O68" s="114"/>
      <c r="R68" s="109"/>
      <c r="AS68" s="107"/>
      <c r="AT68" s="107"/>
      <c r="AU68" s="107"/>
      <c r="AV68" s="107"/>
      <c r="AW68" s="107"/>
      <c r="AX68" s="107"/>
      <c r="AY68" s="107"/>
    </row>
    <row r="69" spans="1:51" x14ac:dyDescent="0.25">
      <c r="O69" s="114"/>
      <c r="R69" s="109"/>
      <c r="AS69" s="107"/>
      <c r="AT69" s="107"/>
      <c r="AU69" s="107"/>
      <c r="AV69" s="107"/>
      <c r="AW69" s="107"/>
      <c r="AX69" s="107"/>
      <c r="AY69" s="107"/>
    </row>
    <row r="70" spans="1:51" x14ac:dyDescent="0.25">
      <c r="O70" s="114"/>
      <c r="R70" s="109"/>
      <c r="AS70" s="107"/>
      <c r="AT70" s="107"/>
      <c r="AU70" s="107"/>
      <c r="AV70" s="107"/>
      <c r="AW70" s="107"/>
      <c r="AX70" s="107"/>
      <c r="AY70" s="107"/>
    </row>
    <row r="71" spans="1:51" x14ac:dyDescent="0.25">
      <c r="O71" s="114"/>
      <c r="R71" s="109"/>
      <c r="AS71" s="107"/>
      <c r="AT71" s="107"/>
      <c r="AU71" s="107"/>
      <c r="AV71" s="107"/>
      <c r="AW71" s="107"/>
      <c r="AX71" s="107"/>
      <c r="AY71" s="107"/>
    </row>
    <row r="72" spans="1:51" x14ac:dyDescent="0.25">
      <c r="O72" s="114"/>
      <c r="R72" s="109"/>
      <c r="AS72" s="107"/>
      <c r="AT72" s="107"/>
      <c r="AU72" s="107"/>
      <c r="AV72" s="107"/>
      <c r="AW72" s="107"/>
      <c r="AX72" s="107"/>
      <c r="AY72" s="107"/>
    </row>
    <row r="73" spans="1:51" x14ac:dyDescent="0.25">
      <c r="O73" s="114"/>
      <c r="AS73" s="107"/>
      <c r="AT73" s="107"/>
      <c r="AU73" s="107"/>
      <c r="AV73" s="107"/>
      <c r="AW73" s="107"/>
      <c r="AX73" s="107"/>
      <c r="AY73" s="107"/>
    </row>
    <row r="74" spans="1:51" x14ac:dyDescent="0.25">
      <c r="O74" s="114"/>
      <c r="AS74" s="107"/>
      <c r="AT74" s="107"/>
      <c r="AU74" s="107"/>
      <c r="AV74" s="107"/>
      <c r="AW74" s="107"/>
      <c r="AX74" s="107"/>
      <c r="AY74" s="107"/>
    </row>
    <row r="75" spans="1:51" x14ac:dyDescent="0.25">
      <c r="O75" s="114"/>
      <c r="AS75" s="107"/>
      <c r="AT75" s="107"/>
      <c r="AU75" s="107"/>
      <c r="AV75" s="107"/>
      <c r="AW75" s="107"/>
      <c r="AX75" s="107"/>
      <c r="AY75" s="107"/>
    </row>
    <row r="76" spans="1:51" x14ac:dyDescent="0.25">
      <c r="O76" s="114"/>
      <c r="AS76" s="107"/>
      <c r="AT76" s="107"/>
      <c r="AU76" s="107"/>
      <c r="AV76" s="107"/>
      <c r="AW76" s="107"/>
      <c r="AX76" s="107"/>
      <c r="AY76" s="107"/>
    </row>
    <row r="77" spans="1:51" x14ac:dyDescent="0.25">
      <c r="O77" s="114"/>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Q79" s="109"/>
      <c r="AS79" s="107"/>
      <c r="AT79" s="107"/>
      <c r="AU79" s="107"/>
      <c r="AV79" s="107"/>
      <c r="AW79" s="107"/>
      <c r="AX79" s="107"/>
      <c r="AY79" s="107"/>
    </row>
    <row r="80" spans="1:51" x14ac:dyDescent="0.25">
      <c r="O80" s="13"/>
      <c r="P80" s="109"/>
      <c r="Q80" s="109"/>
      <c r="AS80" s="107"/>
      <c r="AT80" s="107"/>
      <c r="AU80" s="107"/>
      <c r="AV80" s="107"/>
      <c r="AW80" s="107"/>
      <c r="AX80" s="107"/>
      <c r="AY80" s="107"/>
    </row>
    <row r="81" spans="15:51" x14ac:dyDescent="0.25">
      <c r="O81" s="13"/>
      <c r="P81" s="109"/>
      <c r="Q81" s="109"/>
      <c r="AS81" s="107"/>
      <c r="AT81" s="107"/>
      <c r="AU81" s="107"/>
      <c r="AV81" s="107"/>
      <c r="AW81" s="107"/>
      <c r="AX81" s="107"/>
      <c r="AY81" s="107"/>
    </row>
    <row r="82" spans="15:51" x14ac:dyDescent="0.25">
      <c r="O82" s="13"/>
      <c r="P82" s="109"/>
      <c r="Q82" s="109"/>
      <c r="AS82" s="107"/>
      <c r="AT82" s="107"/>
      <c r="AU82" s="107"/>
      <c r="AV82" s="107"/>
      <c r="AW82" s="107"/>
      <c r="AX82" s="107"/>
      <c r="AY82" s="107"/>
    </row>
    <row r="83" spans="15:51" x14ac:dyDescent="0.25">
      <c r="O83" s="13"/>
      <c r="P83" s="109"/>
      <c r="Q83" s="109"/>
      <c r="AS83" s="107"/>
      <c r="AT83" s="107"/>
      <c r="AU83" s="107"/>
      <c r="AV83" s="107"/>
      <c r="AW83" s="107"/>
      <c r="AX83" s="107"/>
      <c r="AY83" s="107"/>
    </row>
    <row r="84" spans="15:51" x14ac:dyDescent="0.25">
      <c r="O84" s="13"/>
      <c r="P84" s="109"/>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R89" s="109"/>
      <c r="S89" s="109"/>
      <c r="AS89" s="107"/>
      <c r="AT89" s="107"/>
      <c r="AU89" s="107"/>
      <c r="AV89" s="107"/>
      <c r="AW89" s="107"/>
      <c r="AX89" s="107"/>
      <c r="AY89" s="107"/>
    </row>
    <row r="90" spans="15:51" x14ac:dyDescent="0.25">
      <c r="O90" s="13"/>
      <c r="P90" s="109"/>
      <c r="Q90" s="109"/>
      <c r="R90" s="109"/>
      <c r="S90" s="109"/>
      <c r="T90" s="109"/>
      <c r="AS90" s="107"/>
      <c r="AT90" s="107"/>
      <c r="AU90" s="107"/>
      <c r="AV90" s="107"/>
      <c r="AW90" s="107"/>
      <c r="AX90" s="107"/>
      <c r="AY90" s="107"/>
    </row>
    <row r="91" spans="15:51" x14ac:dyDescent="0.25">
      <c r="O91" s="13"/>
      <c r="P91" s="109"/>
      <c r="Q91" s="109"/>
      <c r="R91" s="109"/>
      <c r="S91" s="109"/>
      <c r="T91" s="109"/>
      <c r="AS91" s="107"/>
      <c r="AT91" s="107"/>
      <c r="AU91" s="107"/>
      <c r="AV91" s="107"/>
      <c r="AW91" s="107"/>
      <c r="AX91" s="107"/>
      <c r="AY91" s="107"/>
    </row>
    <row r="92" spans="15:51" x14ac:dyDescent="0.25">
      <c r="O92" s="13"/>
      <c r="P92" s="109"/>
      <c r="T92" s="109"/>
      <c r="AS92" s="107"/>
      <c r="AT92" s="107"/>
      <c r="AU92" s="107"/>
      <c r="AV92" s="107"/>
      <c r="AW92" s="107"/>
      <c r="AX92" s="107"/>
      <c r="AY92" s="107"/>
    </row>
    <row r="93" spans="15:51" x14ac:dyDescent="0.25">
      <c r="O93" s="109"/>
      <c r="Q93" s="109"/>
      <c r="R93" s="109"/>
      <c r="S93" s="109"/>
      <c r="AS93" s="107"/>
      <c r="AT93" s="107"/>
      <c r="AU93" s="107"/>
      <c r="AV93" s="107"/>
      <c r="AW93" s="107"/>
      <c r="AX93" s="107"/>
      <c r="AY93" s="107"/>
    </row>
    <row r="94" spans="15:51" x14ac:dyDescent="0.25">
      <c r="O94" s="13"/>
      <c r="P94" s="109"/>
      <c r="Q94" s="109"/>
      <c r="R94" s="109"/>
      <c r="S94" s="109"/>
      <c r="T94" s="109"/>
      <c r="AS94" s="107"/>
      <c r="AT94" s="107"/>
      <c r="AU94" s="107"/>
      <c r="AV94" s="107"/>
      <c r="AW94" s="107"/>
      <c r="AX94" s="107"/>
      <c r="AY94" s="107"/>
    </row>
    <row r="95" spans="15:51" x14ac:dyDescent="0.25">
      <c r="O95" s="13"/>
      <c r="P95" s="109"/>
      <c r="Q95" s="109"/>
      <c r="R95" s="109"/>
      <c r="S95" s="109"/>
      <c r="T95" s="109"/>
      <c r="U95" s="109"/>
      <c r="AS95" s="107"/>
      <c r="AT95" s="107"/>
      <c r="AU95" s="107"/>
      <c r="AV95" s="107"/>
      <c r="AW95" s="107"/>
      <c r="AX95" s="107"/>
      <c r="AY95" s="107"/>
    </row>
    <row r="96" spans="15:51" x14ac:dyDescent="0.25">
      <c r="O96" s="13"/>
      <c r="P96" s="109"/>
      <c r="T96" s="109"/>
      <c r="U96" s="109"/>
      <c r="AS96" s="107"/>
      <c r="AT96" s="107"/>
      <c r="AU96" s="107"/>
      <c r="AV96" s="107"/>
      <c r="AW96" s="107"/>
      <c r="AX96" s="107"/>
      <c r="AY96" s="107"/>
    </row>
    <row r="108" spans="45:51" x14ac:dyDescent="0.25">
      <c r="AS108" s="107"/>
      <c r="AT108" s="107"/>
      <c r="AU108" s="107"/>
      <c r="AV108" s="107"/>
      <c r="AW108" s="107"/>
      <c r="AX108" s="107"/>
      <c r="AY108" s="107"/>
    </row>
  </sheetData>
  <protectedRanges>
    <protectedRange sqref="N52:R52 B63 S54:T60 B56:B60 N55:R60 T44:T45 S50:T51 T49" name="Range2_12_5_1_1"/>
    <protectedRange sqref="N10 L10 L6 D6 D8 AD8 AF8 O8:U8 AJ8:AR8 AF10 AR11:AR34 L24:N31 N12:N23 N32:N34 E11:E34 G11:G34 N11:AG11 O12:V34 X33:AF34 Z12:AF32 W12:Y15 X16:Y32 AG12:AG34 W16" name="Range1_16_3_1_1"/>
    <protectedRange sqref="I57 J55:M60 J52:M52 I60"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1:H61 F62 E60" name="Range2_2_2_9_2_1_1"/>
    <protectedRange sqref="D58 D61:D62" name="Range2_1_1_1_1_1_9_2_1_1"/>
    <protectedRange sqref="C59 C61" name="Range2_4_1_1_1"/>
    <protectedRange sqref="AS16:AS34" name="Range1_1_1_1"/>
    <protectedRange sqref="P3:U5" name="Range1_16_1_1_1_1"/>
    <protectedRange sqref="C62 C60 C57" name="Range2_1_3_1_1"/>
    <protectedRange sqref="H11:H34" name="Range1_1_1_1_1_1_1"/>
    <protectedRange sqref="B61:B62 J53:R54 D59:D60 I58:I59 Z51:Z52 S52:Y53 AA52:AU53 E61:E62 G62:H63 F63" name="Range2_2_1_10_1_1_1_2"/>
    <protectedRange sqref="C58" name="Range2_2_1_10_2_1_1_1"/>
    <protectedRange sqref="G58:H58 D55 F59 E57 N51:R51" name="Range2_12_1_6_1_1"/>
    <protectedRange sqref="D50:D51 I54:I56 I51:M51 G59:H60 G52:H54 E58:E59 F60:F61 F53:F55 E51:E53" name="Range2_2_12_1_7_1_1"/>
    <protectedRange sqref="D56:D57" name="Range2_1_1_1_1_11_1_2_1_1"/>
    <protectedRange sqref="E54 G55:H55 F56" name="Range2_2_2_9_1_1_1_1"/>
    <protectedRange sqref="D52" name="Range2_1_1_1_1_1_9_1_1_1_1"/>
    <protectedRange sqref="C56 C51" name="Range2_1_1_2_1_1"/>
    <protectedRange sqref="C55" name="Range2_1_2_2_1_1"/>
    <protectedRange sqref="C54" name="Range2_3_2_1_1"/>
    <protectedRange sqref="F51:F52 E50 G51:H51" name="Range2_2_12_1_1_1_1_1"/>
    <protectedRange sqref="C50" name="Range2_1_4_2_1_1_1"/>
    <protectedRange sqref="C52:C53" name="Range2_5_1_1_1"/>
    <protectedRange sqref="E55:E56 F57:F58 G56:H57 I52:I53" name="Range2_2_1_1_1_1"/>
    <protectedRange sqref="D53:D54" name="Range2_1_1_1_1_1_1_1_1"/>
    <protectedRange sqref="AS11:AS15" name="Range1_4_1_1_1_1"/>
    <protectedRange sqref="J11:J15 J26:J34" name="Range1_1_2_1_10_1_1_1_1"/>
    <protectedRange sqref="R67" name="Range2_2_1_10_1_1_1_1_1"/>
    <protectedRange sqref="T43" name="Range2_12_5_1_1_4"/>
    <protectedRange sqref="B42:B43" name="Range2_12_5_1_1_1"/>
    <protectedRange sqref="E42 F43:H43" name="Range2_2_12_1_7_1_1_1"/>
    <protectedRange sqref="D42" name="Range2_3_2_1_3_1_1_2_10_1_1_1_1_1"/>
    <protectedRange sqref="C42" name="Range2_1_1_1_1_11_1_2_1_1_1"/>
    <protectedRange sqref="S38:S42" name="Range2_12_3_1_1_1_1"/>
    <protectedRange sqref="D38:H38 N38:R42" name="Range2_12_1_3_1_1_1_1"/>
    <protectedRange sqref="I38:M38 E39:M40 F42:M42 H41:M41" name="Range2_2_12_1_6_1_1_1_1"/>
    <protectedRange sqref="D39:D40" name="Range2_1_1_1_1_11_1_1_1_1_1_1"/>
    <protectedRange sqref="C39:C40"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49" name="Range2_12_2_1_1_1_2_1_1"/>
    <protectedRange sqref="T48" name="Range2_12_5_1_1_2_2"/>
    <protectedRange sqref="S48" name="Range2_12_4_1_1_1_4_2_2_2"/>
    <protectedRange sqref="T47" name="Range2_12_5_1_1_2_1_1"/>
    <protectedRange sqref="T46" name="Range2_12_5_1_1_6_1_1_1_1_1_1_1"/>
    <protectedRange sqref="S46" name="Range2_12_5_1_1_5_3_1_1_1_1_1_1_1"/>
    <protectedRange sqref="S47" name="Range2_12_4_1_1_1_4_2_2_1_1"/>
    <protectedRange sqref="AG10 Q10 AP10:AP36" name="Range1_16_3_1_1_1_1_1"/>
    <protectedRange sqref="N50:R50" name="Range2_12_1_6_1_1_1_1"/>
    <protectedRange sqref="J50:M50" name="Range2_2_12_1_7_1_1_2_1"/>
    <protectedRange sqref="I50" name="Range2_2_12_1_7_1_1_2_2_1_1_1"/>
    <protectedRange sqref="G50:H50" name="Range2_2_12_1_3_3_1_1_1_2_1_1_1_1_1_1_1_1_1_1_1_1_1_1_1_1_1"/>
    <protectedRange sqref="F50" name="Range2_2_12_1_3_1_2_1_1_1_3_1_1_1_1_1_3_1_1_1_1_1_1_1_1_1_1"/>
    <protectedRange sqref="D49:E49" name="Range2_2_12_1_3_1_2_1_1_1_3_1_1_1_1_1_1_1_2_1_1_1_1_1_1_1_1"/>
    <protectedRange sqref="Q49:R49" name="Range2_12_1_6_1_1_1_2_3_1_1_3_1_1_1_1_1_1_1_1_1_1"/>
    <protectedRange sqref="N49:P49" name="Range2_12_1_2_3_1_1_1_2_3_1_1_3_1_1_1_1_1_1_1_1_1_1"/>
    <protectedRange sqref="J49:M49" name="Range2_2_12_1_4_3_1_1_1_3_3_1_1_3_1_1_1_1_1_1_1_1_1_1"/>
    <protectedRange sqref="I49" name="Range2_2_12_1_7_1_1_2_2_1_1_1_1_1"/>
    <protectedRange sqref="G49:H49" name="Range2_2_12_1_3_3_1_1_1_2_1_1_1_1_1_1_1_1_1_1_1_1_1_1_1_1_1_1_1"/>
    <protectedRange sqref="F49" name="Range2_2_12_1_3_1_2_1_1_1_3_1_1_1_1_1_3_1_1_1_1_1_1_1_1_2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48:R48" name="Range2_12_1_6_1_1_1_2_3_2_1_1_3_1_1_1_1_1"/>
    <protectedRange sqref="N48:P48" name="Range2_12_1_2_3_1_1_1_2_3_2_1_1_3_1_1_1_1_1"/>
    <protectedRange sqref="K48:M48" name="Range2_2_12_1_4_3_1_1_1_3_3_2_1_1_3_1_1_1_1_1"/>
    <protectedRange sqref="J48" name="Range2_2_12_1_4_3_1_1_1_3_2_1_2_2_1_1_1_1_1"/>
    <protectedRange sqref="E47:E48 F48:H48"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 name="Range2_2_12_1_4_2_1_1_1_4_1_2_1_1_1_2_2_1_1_1_1_1_1"/>
    <protectedRange sqref="F11:F15" name="Range1_16_3_1_1_2_1_1_1_2_1_1"/>
    <protectedRange sqref="W33:W34" name="Range1_16_3_1_1_1_1_2_1_1_1_1_1"/>
    <protectedRange sqref="B41" name="Range2_12_5_1_1_1_2_2_1_1_1_1_1_1_1_1_1_1_1_1_1_1_1_1_1_1_1_1_1_1_1_1_1_1_1_1_1_1_1_1_1_1_1_1_1_1_1"/>
    <protectedRange sqref="F16:F22" name="Range1_16_3_1_1_2_1_1_1_2_1_1_2"/>
    <protectedRange sqref="B45" name="Range2_12_5_1_1_1_2_2_1_1_1_1_1_1_1_1_1_1_1_1_1_1_1_1_1_1_1_1_1_1_1_1_1_1_1_1_1_1_1_1_1_1_1_1_1_1_1_1_2_1_1_1"/>
    <protectedRange sqref="B46" name="Range2_12_5_1_1_1_2_2_1_1_1_1_1_1_1_1_1_1_1_2_1_1_1_1_1_1_1_1_1_1_1_1_1_1_1_1_1_1_1_1_1_1_1_1_1_1_1_1_1_1_1_1_1_1_1_1_1_1_1_1_1_1_1_1_2_1_1_1"/>
    <protectedRange sqref="B44" name="Range2_12_5_1_1_1_2_1_1_1_1_1_1_1_1_1_1_1_2_1_1_1_1_1_1_1_1_1_1_1_1_1_1_1_1_1_1_1_1_1_1_1_1_2_1_1_1"/>
    <protectedRange sqref="W17:W32" name="Range1_16_3_1_1_1_1_2_1_1_1_1_1_1_2_1"/>
    <protectedRange sqref="B47" name="Range2_12_5_1_1_1_2_2_1_1_1_1_1_1_1_1_1_1_1_2_1_1_1_2_1_1_1_2_1_1_1_3_1_1_1_1_1_1_1_1_1_1_1_1_1_1_1_1_1_1_1_1_1_1_1_1_1_1_1_1_1_1_1_1_1_1_1_1_1_1_1_1_1_1"/>
    <protectedRange sqref="B48" name="Range2_12_5_1_1_1_2_1_1_1_1_1_1_1_1_1_1_1_2_1_2_1_1_1_1_1_1_1_1_1_2_1_1_1_1_1_1_1_1_1_1_1_1_1_1_1_1_1_1_1_1_1_1_1_1_1_1"/>
    <protectedRange sqref="B49" name="Range2_12_5_1_1_1_1_1_2_1_1_1_1_1_1_1_1_1_1_1_1_1_1_1_1_1_1_1_1_2_1_1_1_1_1_1_1_1_1"/>
    <protectedRange sqref="B50" name="Range2_12_5_1_1_1_1_1_2_1_1_2_1_1_1_1_1_1_1_1_1_1_1_1_1_1_1_1_1_2_1_1_1_1_1_1_1_1_1"/>
    <protectedRange sqref="B51" name="Range2_12_5_1_1_1_2_2_1_1_1_1_1_1_1_1_1_1_1_2_1_1_1_2_1_1_1_1_1_1_1_1_1_1_1_1_1_1_1_1_2_1_1_1_1_1_1_1"/>
    <protectedRange sqref="B52" name="Range2_12_5_1_1_1_2_2_1_1_1_1_1_1_1_1_1_1_1_2_1_1_1_1_1_1_1_1_1_3_1_3_1_2_1_1_1_1_1_1_1_1_1_1_1_1_1_2_1_1_1_1_1_2_1_1_1_1_1_1"/>
    <protectedRange sqref="B53" name="Range2_12_5_1_1_1_1_1_2_1_2_1_1_1_2_1_1_1_1_1_1_1_1_1_1_2_1_1_1_1_1_2_1_1_1_1_1"/>
    <protectedRange sqref="B55" name="Range2_12_5_1_1_1_2_2_1_1_1_1_1_1_1_1_1_1_1_1_1_1_1_1_1_1_1_1_1_1_1_1_1_1_1_1_1_1_1_1_1_1_1_1_1_1_1_2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178" priority="1" operator="containsText" text="N/A">
      <formula>NOT(ISERROR(SEARCH("N/A",X11)))</formula>
    </cfRule>
    <cfRule type="cellIs" dxfId="177" priority="19" operator="equal">
      <formula>0</formula>
    </cfRule>
  </conditionalFormatting>
  <conditionalFormatting sqref="X11:AE34">
    <cfRule type="cellIs" dxfId="176" priority="18" operator="greaterThanOrEqual">
      <formula>1185</formula>
    </cfRule>
  </conditionalFormatting>
  <conditionalFormatting sqref="X11:AE34">
    <cfRule type="cellIs" dxfId="175" priority="17" operator="between">
      <formula>0.1</formula>
      <formula>1184</formula>
    </cfRule>
  </conditionalFormatting>
  <conditionalFormatting sqref="X8 AJ11:AO34">
    <cfRule type="cellIs" dxfId="174" priority="16" operator="equal">
      <formula>0</formula>
    </cfRule>
  </conditionalFormatting>
  <conditionalFormatting sqref="X8 AJ11:AO34">
    <cfRule type="cellIs" dxfId="173" priority="15" operator="greaterThan">
      <formula>1179</formula>
    </cfRule>
  </conditionalFormatting>
  <conditionalFormatting sqref="X8 AJ11:AO34">
    <cfRule type="cellIs" dxfId="172" priority="14" operator="greaterThan">
      <formula>99</formula>
    </cfRule>
  </conditionalFormatting>
  <conditionalFormatting sqref="X8 AJ11:AO34">
    <cfRule type="cellIs" dxfId="171" priority="13" operator="greaterThan">
      <formula>0.99</formula>
    </cfRule>
  </conditionalFormatting>
  <conditionalFormatting sqref="AB8">
    <cfRule type="cellIs" dxfId="170" priority="12" operator="equal">
      <formula>0</formula>
    </cfRule>
  </conditionalFormatting>
  <conditionalFormatting sqref="AB8">
    <cfRule type="cellIs" dxfId="169" priority="11" operator="greaterThan">
      <formula>1179</formula>
    </cfRule>
  </conditionalFormatting>
  <conditionalFormatting sqref="AB8">
    <cfRule type="cellIs" dxfId="168" priority="10" operator="greaterThan">
      <formula>99</formula>
    </cfRule>
  </conditionalFormatting>
  <conditionalFormatting sqref="AB8">
    <cfRule type="cellIs" dxfId="167" priority="9" operator="greaterThan">
      <formula>0.99</formula>
    </cfRule>
  </conditionalFormatting>
  <conditionalFormatting sqref="AQ11:AQ34">
    <cfRule type="cellIs" dxfId="166" priority="8" operator="equal">
      <formula>0</formula>
    </cfRule>
  </conditionalFormatting>
  <conditionalFormatting sqref="AQ11:AQ34">
    <cfRule type="cellIs" dxfId="165" priority="7" operator="greaterThan">
      <formula>1179</formula>
    </cfRule>
  </conditionalFormatting>
  <conditionalFormatting sqref="AQ11:AQ34">
    <cfRule type="cellIs" dxfId="164" priority="6" operator="greaterThan">
      <formula>99</formula>
    </cfRule>
  </conditionalFormatting>
  <conditionalFormatting sqref="AQ11:AQ34">
    <cfRule type="cellIs" dxfId="163" priority="5" operator="greaterThan">
      <formula>0.99</formula>
    </cfRule>
  </conditionalFormatting>
  <conditionalFormatting sqref="AI11:AI34">
    <cfRule type="cellIs" dxfId="162" priority="4" operator="greaterThan">
      <formula>$AI$8</formula>
    </cfRule>
  </conditionalFormatting>
  <conditionalFormatting sqref="AH11:AH34">
    <cfRule type="cellIs" dxfId="161" priority="2" operator="greaterThan">
      <formula>$AH$8</formula>
    </cfRule>
    <cfRule type="cellIs" dxfId="160" priority="3" operator="greaterThan">
      <formula>$AH$8</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08"/>
  <sheetViews>
    <sheetView topLeftCell="A36" workbookViewId="0">
      <selection activeCell="B49" sqref="B49:B5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132</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80"/>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84" t="s">
        <v>10</v>
      </c>
      <c r="I7" s="283" t="s">
        <v>11</v>
      </c>
      <c r="J7" s="283" t="s">
        <v>12</v>
      </c>
      <c r="K7" s="283" t="s">
        <v>13</v>
      </c>
      <c r="L7" s="13"/>
      <c r="M7" s="13"/>
      <c r="N7" s="13"/>
      <c r="O7" s="284" t="s">
        <v>14</v>
      </c>
      <c r="P7" s="346" t="s">
        <v>15</v>
      </c>
      <c r="Q7" s="348"/>
      <c r="R7" s="348"/>
      <c r="S7" s="348"/>
      <c r="T7" s="347"/>
      <c r="U7" s="359" t="s">
        <v>16</v>
      </c>
      <c r="V7" s="359"/>
      <c r="W7" s="283" t="s">
        <v>17</v>
      </c>
      <c r="X7" s="346" t="s">
        <v>18</v>
      </c>
      <c r="Y7" s="347"/>
      <c r="Z7" s="346" t="s">
        <v>19</v>
      </c>
      <c r="AA7" s="347"/>
      <c r="AB7" s="346" t="s">
        <v>20</v>
      </c>
      <c r="AC7" s="347"/>
      <c r="AD7" s="346" t="s">
        <v>21</v>
      </c>
      <c r="AE7" s="347"/>
      <c r="AF7" s="283" t="s">
        <v>22</v>
      </c>
      <c r="AG7" s="283" t="s">
        <v>23</v>
      </c>
      <c r="AH7" s="283" t="s">
        <v>24</v>
      </c>
      <c r="AI7" s="283" t="s">
        <v>25</v>
      </c>
      <c r="AJ7" s="346" t="s">
        <v>26</v>
      </c>
      <c r="AK7" s="348"/>
      <c r="AL7" s="348"/>
      <c r="AM7" s="348"/>
      <c r="AN7" s="347"/>
      <c r="AO7" s="346" t="s">
        <v>27</v>
      </c>
      <c r="AP7" s="348"/>
      <c r="AQ7" s="347"/>
      <c r="AR7" s="283" t="s">
        <v>28</v>
      </c>
      <c r="AS7" s="28"/>
      <c r="AT7" s="13"/>
      <c r="AU7" s="13"/>
      <c r="AV7" s="13"/>
      <c r="AW7" s="13"/>
      <c r="AX7" s="13"/>
      <c r="AY7" s="13"/>
    </row>
    <row r="8" spans="1:51" x14ac:dyDescent="0.25">
      <c r="B8" s="349">
        <v>42270</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25344</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83" t="s">
        <v>44</v>
      </c>
      <c r="M9" s="359" t="s">
        <v>45</v>
      </c>
      <c r="N9" s="34" t="s">
        <v>46</v>
      </c>
      <c r="O9" s="367" t="s">
        <v>47</v>
      </c>
      <c r="P9" s="367" t="s">
        <v>48</v>
      </c>
      <c r="Q9" s="35" t="s">
        <v>49</v>
      </c>
      <c r="R9" s="374" t="s">
        <v>50</v>
      </c>
      <c r="S9" s="375"/>
      <c r="T9" s="376"/>
      <c r="U9" s="281" t="s">
        <v>51</v>
      </c>
      <c r="V9" s="281" t="s">
        <v>52</v>
      </c>
      <c r="W9" s="362" t="s">
        <v>53</v>
      </c>
      <c r="X9" s="380" t="s">
        <v>54</v>
      </c>
      <c r="Y9" s="381"/>
      <c r="Z9" s="381"/>
      <c r="AA9" s="381"/>
      <c r="AB9" s="381"/>
      <c r="AC9" s="381"/>
      <c r="AD9" s="381"/>
      <c r="AE9" s="382"/>
      <c r="AF9" s="279" t="s">
        <v>55</v>
      </c>
      <c r="AG9" s="279" t="s">
        <v>56</v>
      </c>
      <c r="AH9" s="369" t="s">
        <v>57</v>
      </c>
      <c r="AI9" s="383" t="s">
        <v>58</v>
      </c>
      <c r="AJ9" s="281" t="s">
        <v>59</v>
      </c>
      <c r="AK9" s="281" t="s">
        <v>60</v>
      </c>
      <c r="AL9" s="281" t="s">
        <v>61</v>
      </c>
      <c r="AM9" s="281" t="s">
        <v>62</v>
      </c>
      <c r="AN9" s="281" t="s">
        <v>63</v>
      </c>
      <c r="AO9" s="281" t="s">
        <v>64</v>
      </c>
      <c r="AP9" s="281" t="s">
        <v>65</v>
      </c>
      <c r="AQ9" s="367" t="s">
        <v>66</v>
      </c>
      <c r="AR9" s="281" t="s">
        <v>67</v>
      </c>
      <c r="AS9" s="369" t="s">
        <v>68</v>
      </c>
      <c r="AV9" s="36" t="s">
        <v>69</v>
      </c>
      <c r="AW9" s="36" t="s">
        <v>70</v>
      </c>
      <c r="AY9" s="37" t="s">
        <v>71</v>
      </c>
    </row>
    <row r="10" spans="1:51" x14ac:dyDescent="0.25">
      <c r="B10" s="281" t="s">
        <v>72</v>
      </c>
      <c r="C10" s="281" t="s">
        <v>73</v>
      </c>
      <c r="D10" s="281" t="s">
        <v>74</v>
      </c>
      <c r="E10" s="281" t="s">
        <v>75</v>
      </c>
      <c r="F10" s="281" t="s">
        <v>74</v>
      </c>
      <c r="G10" s="281" t="s">
        <v>75</v>
      </c>
      <c r="H10" s="366"/>
      <c r="I10" s="281" t="s">
        <v>75</v>
      </c>
      <c r="J10" s="281" t="s">
        <v>75</v>
      </c>
      <c r="K10" s="281" t="s">
        <v>75</v>
      </c>
      <c r="L10" s="29" t="s">
        <v>29</v>
      </c>
      <c r="M10" s="359"/>
      <c r="N10" s="29" t="s">
        <v>29</v>
      </c>
      <c r="O10" s="368"/>
      <c r="P10" s="368"/>
      <c r="Q10" s="2">
        <f>'SEPT 22'!$Q$34</f>
        <v>52581472</v>
      </c>
      <c r="R10" s="377"/>
      <c r="S10" s="378"/>
      <c r="T10" s="379"/>
      <c r="U10" s="281" t="s">
        <v>75</v>
      </c>
      <c r="V10" s="281" t="s">
        <v>75</v>
      </c>
      <c r="W10" s="362"/>
      <c r="X10" s="38" t="s">
        <v>76</v>
      </c>
      <c r="Y10" s="38" t="s">
        <v>77</v>
      </c>
      <c r="Z10" s="38" t="s">
        <v>78</v>
      </c>
      <c r="AA10" s="38" t="s">
        <v>79</v>
      </c>
      <c r="AB10" s="38" t="s">
        <v>80</v>
      </c>
      <c r="AC10" s="38" t="s">
        <v>81</v>
      </c>
      <c r="AD10" s="38" t="s">
        <v>82</v>
      </c>
      <c r="AE10" s="38" t="s">
        <v>83</v>
      </c>
      <c r="AF10" s="39"/>
      <c r="AG10" s="2">
        <f>'SEPT 22'!AG34:AG34</f>
        <v>40533052</v>
      </c>
      <c r="AH10" s="369"/>
      <c r="AI10" s="384"/>
      <c r="AJ10" s="281" t="s">
        <v>84</v>
      </c>
      <c r="AK10" s="281" t="s">
        <v>84</v>
      </c>
      <c r="AL10" s="281" t="s">
        <v>84</v>
      </c>
      <c r="AM10" s="281" t="s">
        <v>84</v>
      </c>
      <c r="AN10" s="281" t="s">
        <v>84</v>
      </c>
      <c r="AO10" s="281" t="s">
        <v>84</v>
      </c>
      <c r="AP10" s="2">
        <f>'SEPT 22'!AP34:AP34</f>
        <v>9246496</v>
      </c>
      <c r="AQ10" s="368"/>
      <c r="AR10" s="282" t="s">
        <v>85</v>
      </c>
      <c r="AS10" s="369"/>
      <c r="AV10" s="40" t="s">
        <v>86</v>
      </c>
      <c r="AW10" s="40" t="s">
        <v>87</v>
      </c>
      <c r="AY10" s="84" t="s">
        <v>126</v>
      </c>
    </row>
    <row r="11" spans="1:51" x14ac:dyDescent="0.25">
      <c r="B11" s="41">
        <v>2</v>
      </c>
      <c r="C11" s="41">
        <v>4.1666666666666664E-2</v>
      </c>
      <c r="D11" s="123">
        <v>15</v>
      </c>
      <c r="E11" s="42">
        <f>D11/1.42</f>
        <v>10.563380281690142</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107</v>
      </c>
      <c r="P11" s="124">
        <v>67</v>
      </c>
      <c r="Q11" s="124">
        <v>52584263</v>
      </c>
      <c r="R11" s="47">
        <f>IF(ISBLANK(Q11),"-",Q11-Q10)</f>
        <v>2791</v>
      </c>
      <c r="S11" s="48">
        <f>R11*24/1000</f>
        <v>66.983999999999995</v>
      </c>
      <c r="T11" s="48">
        <f>R11/1000</f>
        <v>2.7909999999999999</v>
      </c>
      <c r="U11" s="125">
        <v>5.7</v>
      </c>
      <c r="V11" s="125">
        <v>5.7</v>
      </c>
      <c r="W11" s="126" t="s">
        <v>210</v>
      </c>
      <c r="X11" s="128">
        <v>0</v>
      </c>
      <c r="Y11" s="128">
        <v>0</v>
      </c>
      <c r="Z11" s="128">
        <v>0</v>
      </c>
      <c r="AA11" s="128">
        <v>0</v>
      </c>
      <c r="AB11" s="128">
        <v>1048</v>
      </c>
      <c r="AC11" s="49" t="s">
        <v>90</v>
      </c>
      <c r="AD11" s="49" t="s">
        <v>90</v>
      </c>
      <c r="AE11" s="49" t="s">
        <v>90</v>
      </c>
      <c r="AF11" s="127" t="s">
        <v>90</v>
      </c>
      <c r="AG11" s="127">
        <v>40533420</v>
      </c>
      <c r="AH11" s="50">
        <f>IF(ISBLANK(AG11),"-",AG11-AG10)</f>
        <v>368</v>
      </c>
      <c r="AI11" s="51">
        <f>AH11/T11</f>
        <v>131.85238265854534</v>
      </c>
      <c r="AJ11" s="108">
        <v>0</v>
      </c>
      <c r="AK11" s="108">
        <v>0</v>
      </c>
      <c r="AL11" s="108">
        <v>0</v>
      </c>
      <c r="AM11" s="108">
        <v>0</v>
      </c>
      <c r="AN11" s="108">
        <v>1</v>
      </c>
      <c r="AO11" s="108">
        <v>0.28000000000000003</v>
      </c>
      <c r="AP11" s="110">
        <v>9248247</v>
      </c>
      <c r="AQ11" s="128">
        <f t="shared" ref="AQ11:AQ34" si="0">AP11-AP10</f>
        <v>1751</v>
      </c>
      <c r="AR11" s="52"/>
      <c r="AS11" s="53" t="s">
        <v>113</v>
      </c>
      <c r="AV11" s="40" t="s">
        <v>88</v>
      </c>
      <c r="AW11" s="40" t="s">
        <v>91</v>
      </c>
      <c r="AY11" s="84" t="s">
        <v>131</v>
      </c>
    </row>
    <row r="12" spans="1:51" x14ac:dyDescent="0.25">
      <c r="B12" s="41">
        <v>2.0416666666666701</v>
      </c>
      <c r="C12" s="41">
        <v>8.3333333333333329E-2</v>
      </c>
      <c r="D12" s="123">
        <v>18</v>
      </c>
      <c r="E12" s="42">
        <f t="shared" ref="E12:E34" si="1">D12/1.42</f>
        <v>12.67605633802817</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106</v>
      </c>
      <c r="P12" s="124">
        <v>70</v>
      </c>
      <c r="Q12" s="124">
        <v>52587105</v>
      </c>
      <c r="R12" s="47">
        <f t="shared" ref="R12:R34" si="4">IF(ISBLANK(Q12),"-",Q12-Q11)</f>
        <v>2842</v>
      </c>
      <c r="S12" s="48">
        <f t="shared" ref="S12:S34" si="5">R12*24/1000</f>
        <v>68.207999999999998</v>
      </c>
      <c r="T12" s="48">
        <f t="shared" ref="T12:T34" si="6">R12/1000</f>
        <v>2.8420000000000001</v>
      </c>
      <c r="U12" s="125">
        <v>7.3</v>
      </c>
      <c r="V12" s="125">
        <f t="shared" ref="V12:V34" si="7">U12</f>
        <v>7.3</v>
      </c>
      <c r="W12" s="126" t="s">
        <v>210</v>
      </c>
      <c r="X12" s="128">
        <v>0</v>
      </c>
      <c r="Y12" s="128">
        <v>0</v>
      </c>
      <c r="Z12" s="128">
        <v>0</v>
      </c>
      <c r="AA12" s="128">
        <v>0</v>
      </c>
      <c r="AB12" s="128">
        <v>1048</v>
      </c>
      <c r="AC12" s="49" t="s">
        <v>90</v>
      </c>
      <c r="AD12" s="49" t="s">
        <v>90</v>
      </c>
      <c r="AE12" s="49" t="s">
        <v>90</v>
      </c>
      <c r="AF12" s="127" t="s">
        <v>90</v>
      </c>
      <c r="AG12" s="127">
        <v>40533780</v>
      </c>
      <c r="AH12" s="50">
        <f>IF(ISBLANK(AG12),"-",AG12-AG11)</f>
        <v>360</v>
      </c>
      <c r="AI12" s="51">
        <f t="shared" ref="AI12:AI34" si="8">AH12/T12</f>
        <v>126.67135819845178</v>
      </c>
      <c r="AJ12" s="108">
        <v>0</v>
      </c>
      <c r="AK12" s="108">
        <v>0</v>
      </c>
      <c r="AL12" s="108">
        <v>0</v>
      </c>
      <c r="AM12" s="108">
        <v>0</v>
      </c>
      <c r="AN12" s="108">
        <v>1</v>
      </c>
      <c r="AO12" s="108">
        <v>0.28000000000000003</v>
      </c>
      <c r="AP12" s="110">
        <v>9249594</v>
      </c>
      <c r="AQ12" s="128">
        <f t="shared" si="0"/>
        <v>1347</v>
      </c>
      <c r="AR12" s="54">
        <v>1.24</v>
      </c>
      <c r="AS12" s="53" t="s">
        <v>113</v>
      </c>
      <c r="AV12" s="40" t="s">
        <v>92</v>
      </c>
      <c r="AW12" s="40" t="s">
        <v>93</v>
      </c>
      <c r="AY12" s="84" t="s">
        <v>132</v>
      </c>
    </row>
    <row r="13" spans="1:51" x14ac:dyDescent="0.25">
      <c r="A13" s="107" t="s">
        <v>206</v>
      </c>
      <c r="B13" s="41">
        <v>2.0833333333333299</v>
      </c>
      <c r="C13" s="41">
        <v>0.125</v>
      </c>
      <c r="D13" s="123">
        <v>24</v>
      </c>
      <c r="E13" s="42">
        <f t="shared" si="1"/>
        <v>16.901408450704228</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128</v>
      </c>
      <c r="P13" s="124">
        <v>97</v>
      </c>
      <c r="Q13" s="124">
        <v>52590995</v>
      </c>
      <c r="R13" s="47">
        <f t="shared" si="4"/>
        <v>3890</v>
      </c>
      <c r="S13" s="48">
        <f t="shared" si="5"/>
        <v>93.36</v>
      </c>
      <c r="T13" s="48">
        <f t="shared" si="6"/>
        <v>3.89</v>
      </c>
      <c r="U13" s="125">
        <v>8.6</v>
      </c>
      <c r="V13" s="125">
        <f t="shared" si="7"/>
        <v>8.6</v>
      </c>
      <c r="W13" s="126" t="s">
        <v>125</v>
      </c>
      <c r="X13" s="128">
        <v>0</v>
      </c>
      <c r="Y13" s="128">
        <v>0</v>
      </c>
      <c r="Z13" s="128">
        <v>997</v>
      </c>
      <c r="AA13" s="128">
        <v>0</v>
      </c>
      <c r="AB13" s="128">
        <v>1048</v>
      </c>
      <c r="AC13" s="49" t="s">
        <v>90</v>
      </c>
      <c r="AD13" s="49" t="s">
        <v>90</v>
      </c>
      <c r="AE13" s="49" t="s">
        <v>90</v>
      </c>
      <c r="AF13" s="127" t="s">
        <v>90</v>
      </c>
      <c r="AG13" s="127">
        <v>40534336</v>
      </c>
      <c r="AH13" s="50">
        <f>IF(ISBLANK(AG13),"-",AG13-AG12)</f>
        <v>556</v>
      </c>
      <c r="AI13" s="51">
        <f t="shared" si="8"/>
        <v>142.9305912596401</v>
      </c>
      <c r="AJ13" s="108">
        <v>0</v>
      </c>
      <c r="AK13" s="108">
        <v>0</v>
      </c>
      <c r="AL13" s="108">
        <v>1</v>
      </c>
      <c r="AM13" s="108">
        <v>0</v>
      </c>
      <c r="AN13" s="108">
        <v>1</v>
      </c>
      <c r="AO13" s="108">
        <v>0.28000000000000003</v>
      </c>
      <c r="AP13" s="110">
        <v>9250836</v>
      </c>
      <c r="AQ13" s="128">
        <f t="shared" si="0"/>
        <v>1242</v>
      </c>
      <c r="AR13" s="52"/>
      <c r="AS13" s="53" t="s">
        <v>113</v>
      </c>
      <c r="AV13" s="40" t="s">
        <v>94</v>
      </c>
      <c r="AW13" s="40" t="s">
        <v>95</v>
      </c>
      <c r="AY13" s="84" t="s">
        <v>129</v>
      </c>
    </row>
    <row r="14" spans="1:51" x14ac:dyDescent="0.25">
      <c r="B14" s="41">
        <v>2.125</v>
      </c>
      <c r="C14" s="41">
        <v>0.16666666666666699</v>
      </c>
      <c r="D14" s="123">
        <v>20</v>
      </c>
      <c r="E14" s="42">
        <f t="shared" si="1"/>
        <v>14.084507042253522</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117</v>
      </c>
      <c r="P14" s="124">
        <v>118</v>
      </c>
      <c r="Q14" s="124">
        <v>52594961</v>
      </c>
      <c r="R14" s="47">
        <f t="shared" si="4"/>
        <v>3966</v>
      </c>
      <c r="S14" s="48">
        <f t="shared" si="5"/>
        <v>95.183999999999997</v>
      </c>
      <c r="T14" s="48">
        <f t="shared" si="6"/>
        <v>3.9660000000000002</v>
      </c>
      <c r="U14" s="125">
        <v>9.5</v>
      </c>
      <c r="V14" s="125">
        <f t="shared" si="7"/>
        <v>9.5</v>
      </c>
      <c r="W14" s="126" t="s">
        <v>125</v>
      </c>
      <c r="X14" s="128">
        <v>0</v>
      </c>
      <c r="Y14" s="128">
        <v>0</v>
      </c>
      <c r="Z14" s="128">
        <v>1048</v>
      </c>
      <c r="AA14" s="128">
        <v>0</v>
      </c>
      <c r="AB14" s="128">
        <v>1048</v>
      </c>
      <c r="AC14" s="49" t="s">
        <v>90</v>
      </c>
      <c r="AD14" s="49" t="s">
        <v>90</v>
      </c>
      <c r="AE14" s="49" t="s">
        <v>90</v>
      </c>
      <c r="AF14" s="127" t="s">
        <v>90</v>
      </c>
      <c r="AG14" s="127">
        <v>40534972</v>
      </c>
      <c r="AH14" s="50">
        <f t="shared" ref="AH14:AH34" si="9">IF(ISBLANK(AG14),"-",AG14-AG13)</f>
        <v>636</v>
      </c>
      <c r="AI14" s="51">
        <f t="shared" si="8"/>
        <v>160.36308623298032</v>
      </c>
      <c r="AJ14" s="108">
        <v>0</v>
      </c>
      <c r="AK14" s="108">
        <v>0</v>
      </c>
      <c r="AL14" s="108">
        <v>1</v>
      </c>
      <c r="AM14" s="108">
        <v>0</v>
      </c>
      <c r="AN14" s="108">
        <v>1</v>
      </c>
      <c r="AO14" s="108">
        <v>0.28000000000000003</v>
      </c>
      <c r="AP14" s="110">
        <v>9251779</v>
      </c>
      <c r="AQ14" s="128">
        <f t="shared" si="0"/>
        <v>943</v>
      </c>
      <c r="AR14" s="52"/>
      <c r="AS14" s="53" t="s">
        <v>113</v>
      </c>
      <c r="AT14" s="55"/>
      <c r="AV14" s="40" t="s">
        <v>96</v>
      </c>
      <c r="AW14" s="40" t="s">
        <v>97</v>
      </c>
    </row>
    <row r="15" spans="1:51" x14ac:dyDescent="0.25">
      <c r="B15" s="41">
        <v>2.1666666666666701</v>
      </c>
      <c r="C15" s="41">
        <v>0.20833333333333301</v>
      </c>
      <c r="D15" s="123">
        <v>16</v>
      </c>
      <c r="E15" s="42">
        <f t="shared" si="1"/>
        <v>11.267605633802818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106</v>
      </c>
      <c r="P15" s="124">
        <v>101</v>
      </c>
      <c r="Q15" s="124">
        <v>52598996</v>
      </c>
      <c r="R15" s="47">
        <f t="shared" si="4"/>
        <v>4035</v>
      </c>
      <c r="S15" s="48">
        <f t="shared" si="5"/>
        <v>96.84</v>
      </c>
      <c r="T15" s="48">
        <f t="shared" si="6"/>
        <v>4.0350000000000001</v>
      </c>
      <c r="U15" s="125">
        <v>9.5</v>
      </c>
      <c r="V15" s="125">
        <f t="shared" si="7"/>
        <v>9.5</v>
      </c>
      <c r="W15" s="126" t="s">
        <v>125</v>
      </c>
      <c r="X15" s="128">
        <v>0</v>
      </c>
      <c r="Y15" s="128">
        <v>0</v>
      </c>
      <c r="Z15" s="128">
        <v>1048</v>
      </c>
      <c r="AA15" s="128">
        <v>0</v>
      </c>
      <c r="AB15" s="128">
        <v>1048</v>
      </c>
      <c r="AC15" s="49" t="s">
        <v>90</v>
      </c>
      <c r="AD15" s="49" t="s">
        <v>90</v>
      </c>
      <c r="AE15" s="49" t="s">
        <v>90</v>
      </c>
      <c r="AF15" s="127" t="s">
        <v>90</v>
      </c>
      <c r="AG15" s="127">
        <v>40535620</v>
      </c>
      <c r="AH15" s="50">
        <f t="shared" si="9"/>
        <v>648</v>
      </c>
      <c r="AI15" s="51">
        <f t="shared" si="8"/>
        <v>160.59479553903344</v>
      </c>
      <c r="AJ15" s="108">
        <v>0</v>
      </c>
      <c r="AK15" s="108">
        <v>0</v>
      </c>
      <c r="AL15" s="108">
        <v>1</v>
      </c>
      <c r="AM15" s="108">
        <v>0</v>
      </c>
      <c r="AN15" s="108">
        <v>1</v>
      </c>
      <c r="AO15" s="108">
        <v>0</v>
      </c>
      <c r="AP15" s="110">
        <v>9251779</v>
      </c>
      <c r="AQ15" s="128">
        <f t="shared" si="0"/>
        <v>0</v>
      </c>
      <c r="AR15" s="52"/>
      <c r="AS15" s="53" t="s">
        <v>113</v>
      </c>
      <c r="AV15" s="40" t="s">
        <v>98</v>
      </c>
      <c r="AW15" s="40" t="s">
        <v>99</v>
      </c>
      <c r="AY15" s="107"/>
    </row>
    <row r="16" spans="1:51" x14ac:dyDescent="0.25">
      <c r="B16" s="41">
        <v>2.2083333333333299</v>
      </c>
      <c r="C16" s="41">
        <v>0.25</v>
      </c>
      <c r="D16" s="123">
        <v>11</v>
      </c>
      <c r="E16" s="42">
        <f t="shared" si="1"/>
        <v>7.746478873239437</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129</v>
      </c>
      <c r="P16" s="124">
        <v>128</v>
      </c>
      <c r="Q16" s="124">
        <v>52604436</v>
      </c>
      <c r="R16" s="47">
        <f t="shared" si="4"/>
        <v>5440</v>
      </c>
      <c r="S16" s="48">
        <f t="shared" si="5"/>
        <v>130.56</v>
      </c>
      <c r="T16" s="48">
        <f t="shared" si="6"/>
        <v>5.44</v>
      </c>
      <c r="U16" s="125">
        <v>9.5</v>
      </c>
      <c r="V16" s="125">
        <f t="shared" si="7"/>
        <v>9.5</v>
      </c>
      <c r="W16" s="126" t="s">
        <v>125</v>
      </c>
      <c r="X16" s="128">
        <v>0</v>
      </c>
      <c r="Y16" s="128">
        <v>0</v>
      </c>
      <c r="Z16" s="128">
        <v>1188</v>
      </c>
      <c r="AA16" s="128">
        <v>0</v>
      </c>
      <c r="AB16" s="128">
        <v>1187</v>
      </c>
      <c r="AC16" s="49" t="s">
        <v>90</v>
      </c>
      <c r="AD16" s="49" t="s">
        <v>90</v>
      </c>
      <c r="AE16" s="49" t="s">
        <v>90</v>
      </c>
      <c r="AF16" s="127" t="s">
        <v>90</v>
      </c>
      <c r="AG16" s="127">
        <v>40536580</v>
      </c>
      <c r="AH16" s="50">
        <f t="shared" si="9"/>
        <v>960</v>
      </c>
      <c r="AI16" s="51">
        <f t="shared" si="8"/>
        <v>176.47058823529412</v>
      </c>
      <c r="AJ16" s="108">
        <v>0</v>
      </c>
      <c r="AK16" s="108">
        <v>0</v>
      </c>
      <c r="AL16" s="108">
        <v>1</v>
      </c>
      <c r="AM16" s="108">
        <v>0</v>
      </c>
      <c r="AN16" s="108">
        <v>1</v>
      </c>
      <c r="AO16" s="108">
        <v>0</v>
      </c>
      <c r="AP16" s="110">
        <v>9251779</v>
      </c>
      <c r="AQ16" s="128">
        <f t="shared" si="0"/>
        <v>0</v>
      </c>
      <c r="AR16" s="54">
        <v>1.3</v>
      </c>
      <c r="AS16" s="53" t="s">
        <v>101</v>
      </c>
      <c r="AV16" s="40" t="s">
        <v>102</v>
      </c>
      <c r="AW16" s="40" t="s">
        <v>103</v>
      </c>
      <c r="AY16" s="107"/>
    </row>
    <row r="17" spans="1:51" x14ac:dyDescent="0.25">
      <c r="B17" s="41">
        <v>2.25</v>
      </c>
      <c r="C17" s="41">
        <v>0.29166666666666702</v>
      </c>
      <c r="D17" s="123">
        <v>7</v>
      </c>
      <c r="E17" s="42">
        <f t="shared" si="1"/>
        <v>4.9295774647887329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133</v>
      </c>
      <c r="P17" s="124">
        <v>148</v>
      </c>
      <c r="Q17" s="124">
        <v>52610142</v>
      </c>
      <c r="R17" s="47">
        <f t="shared" si="4"/>
        <v>5706</v>
      </c>
      <c r="S17" s="48">
        <f t="shared" si="5"/>
        <v>136.94399999999999</v>
      </c>
      <c r="T17" s="48">
        <f t="shared" si="6"/>
        <v>5.7060000000000004</v>
      </c>
      <c r="U17" s="125">
        <v>9.4</v>
      </c>
      <c r="V17" s="125">
        <f t="shared" si="7"/>
        <v>9.4</v>
      </c>
      <c r="W17" s="126" t="s">
        <v>133</v>
      </c>
      <c r="X17" s="128">
        <v>1099</v>
      </c>
      <c r="Y17" s="128">
        <v>0</v>
      </c>
      <c r="Z17" s="128">
        <v>1186</v>
      </c>
      <c r="AA17" s="128">
        <v>1185</v>
      </c>
      <c r="AB17" s="128">
        <v>1186</v>
      </c>
      <c r="AC17" s="49" t="s">
        <v>90</v>
      </c>
      <c r="AD17" s="49" t="s">
        <v>90</v>
      </c>
      <c r="AE17" s="49" t="s">
        <v>90</v>
      </c>
      <c r="AF17" s="127" t="s">
        <v>90</v>
      </c>
      <c r="AG17" s="127">
        <v>40537824</v>
      </c>
      <c r="AH17" s="50">
        <f t="shared" si="9"/>
        <v>1244</v>
      </c>
      <c r="AI17" s="51">
        <f t="shared" si="8"/>
        <v>218.01612337889938</v>
      </c>
      <c r="AJ17" s="108">
        <v>1</v>
      </c>
      <c r="AK17" s="108">
        <v>0</v>
      </c>
      <c r="AL17" s="108">
        <v>1</v>
      </c>
      <c r="AM17" s="108">
        <v>1</v>
      </c>
      <c r="AN17" s="108">
        <v>1</v>
      </c>
      <c r="AO17" s="108">
        <v>0</v>
      </c>
      <c r="AP17" s="110">
        <v>9251779</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129</v>
      </c>
      <c r="P18" s="124">
        <v>150</v>
      </c>
      <c r="Q18" s="124">
        <v>52616653</v>
      </c>
      <c r="R18" s="47">
        <f t="shared" si="4"/>
        <v>6511</v>
      </c>
      <c r="S18" s="48">
        <f t="shared" si="5"/>
        <v>156.26400000000001</v>
      </c>
      <c r="T18" s="48">
        <f t="shared" si="6"/>
        <v>6.5110000000000001</v>
      </c>
      <c r="U18" s="125">
        <v>8.5</v>
      </c>
      <c r="V18" s="125">
        <f t="shared" si="7"/>
        <v>8.5</v>
      </c>
      <c r="W18" s="126" t="s">
        <v>133</v>
      </c>
      <c r="X18" s="128">
        <v>1170</v>
      </c>
      <c r="Y18" s="128">
        <v>0</v>
      </c>
      <c r="Z18" s="128">
        <v>1186</v>
      </c>
      <c r="AA18" s="128">
        <v>1185</v>
      </c>
      <c r="AB18" s="128">
        <v>1186</v>
      </c>
      <c r="AC18" s="49" t="s">
        <v>90</v>
      </c>
      <c r="AD18" s="49" t="s">
        <v>90</v>
      </c>
      <c r="AE18" s="49" t="s">
        <v>90</v>
      </c>
      <c r="AF18" s="127" t="s">
        <v>90</v>
      </c>
      <c r="AG18" s="127">
        <v>40539300</v>
      </c>
      <c r="AH18" s="50">
        <f t="shared" si="9"/>
        <v>1476</v>
      </c>
      <c r="AI18" s="51">
        <f t="shared" si="8"/>
        <v>226.69328828136997</v>
      </c>
      <c r="AJ18" s="108">
        <v>1</v>
      </c>
      <c r="AK18" s="108">
        <v>0</v>
      </c>
      <c r="AL18" s="108">
        <v>1</v>
      </c>
      <c r="AM18" s="108">
        <v>1</v>
      </c>
      <c r="AN18" s="108">
        <v>1</v>
      </c>
      <c r="AO18" s="108">
        <v>0</v>
      </c>
      <c r="AP18" s="110">
        <v>9251779</v>
      </c>
      <c r="AQ18" s="128">
        <f t="shared" si="0"/>
        <v>0</v>
      </c>
      <c r="AR18" s="52"/>
      <c r="AS18" s="53" t="s">
        <v>101</v>
      </c>
      <c r="AV18" s="40" t="s">
        <v>106</v>
      </c>
      <c r="AW18" s="40" t="s">
        <v>107</v>
      </c>
      <c r="AY18" s="111"/>
    </row>
    <row r="19" spans="1:51" x14ac:dyDescent="0.25">
      <c r="B19" s="41">
        <v>2.3333333333333299</v>
      </c>
      <c r="C19" s="41">
        <v>0.375</v>
      </c>
      <c r="D19" s="123">
        <v>8</v>
      </c>
      <c r="E19" s="42">
        <f t="shared" si="1"/>
        <v>5.6338028169014089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129</v>
      </c>
      <c r="P19" s="124">
        <v>149</v>
      </c>
      <c r="Q19" s="124">
        <v>52622406</v>
      </c>
      <c r="R19" s="47">
        <f t="shared" si="4"/>
        <v>5753</v>
      </c>
      <c r="S19" s="48">
        <f t="shared" si="5"/>
        <v>138.072</v>
      </c>
      <c r="T19" s="48">
        <f t="shared" si="6"/>
        <v>5.7530000000000001</v>
      </c>
      <c r="U19" s="125">
        <v>7.7</v>
      </c>
      <c r="V19" s="125">
        <f t="shared" si="7"/>
        <v>7.7</v>
      </c>
      <c r="W19" s="126" t="s">
        <v>133</v>
      </c>
      <c r="X19" s="128">
        <v>1159</v>
      </c>
      <c r="Y19" s="128">
        <v>0</v>
      </c>
      <c r="Z19" s="128">
        <v>1186</v>
      </c>
      <c r="AA19" s="128">
        <v>1185</v>
      </c>
      <c r="AB19" s="128">
        <v>1187</v>
      </c>
      <c r="AC19" s="49" t="s">
        <v>90</v>
      </c>
      <c r="AD19" s="49" t="s">
        <v>90</v>
      </c>
      <c r="AE19" s="49" t="s">
        <v>90</v>
      </c>
      <c r="AF19" s="127" t="s">
        <v>90</v>
      </c>
      <c r="AG19" s="127">
        <v>40540612</v>
      </c>
      <c r="AH19" s="50">
        <f t="shared" si="9"/>
        <v>1312</v>
      </c>
      <c r="AI19" s="51">
        <f t="shared" si="8"/>
        <v>228.05492786372326</v>
      </c>
      <c r="AJ19" s="108">
        <v>1</v>
      </c>
      <c r="AK19" s="108">
        <v>0</v>
      </c>
      <c r="AL19" s="108">
        <v>1</v>
      </c>
      <c r="AM19" s="108">
        <v>1</v>
      </c>
      <c r="AN19" s="108">
        <v>1</v>
      </c>
      <c r="AO19" s="108">
        <v>0</v>
      </c>
      <c r="AP19" s="110">
        <v>9251779</v>
      </c>
      <c r="AQ19" s="128">
        <f t="shared" si="0"/>
        <v>0</v>
      </c>
      <c r="AR19" s="52"/>
      <c r="AS19" s="53" t="s">
        <v>101</v>
      </c>
      <c r="AV19" s="40" t="s">
        <v>108</v>
      </c>
      <c r="AW19" s="40" t="s">
        <v>109</v>
      </c>
      <c r="AY19" s="111"/>
    </row>
    <row r="20" spans="1:51" x14ac:dyDescent="0.25">
      <c r="B20" s="41">
        <v>2.375</v>
      </c>
      <c r="C20" s="41">
        <v>0.41666666666666669</v>
      </c>
      <c r="D20" s="123">
        <v>8</v>
      </c>
      <c r="E20" s="42">
        <f t="shared" si="1"/>
        <v>5.6338028169014089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130</v>
      </c>
      <c r="P20" s="124">
        <v>148</v>
      </c>
      <c r="Q20" s="124">
        <v>52628857</v>
      </c>
      <c r="R20" s="47">
        <f t="shared" si="4"/>
        <v>6451</v>
      </c>
      <c r="S20" s="48">
        <f t="shared" si="5"/>
        <v>154.82400000000001</v>
      </c>
      <c r="T20" s="48">
        <f t="shared" si="6"/>
        <v>6.4509999999999996</v>
      </c>
      <c r="U20" s="125">
        <v>6.8</v>
      </c>
      <c r="V20" s="125">
        <f t="shared" si="7"/>
        <v>6.8</v>
      </c>
      <c r="W20" s="126" t="s">
        <v>133</v>
      </c>
      <c r="X20" s="128">
        <v>1158</v>
      </c>
      <c r="Y20" s="128">
        <v>0</v>
      </c>
      <c r="Z20" s="128">
        <v>1187</v>
      </c>
      <c r="AA20" s="128">
        <v>1185</v>
      </c>
      <c r="AB20" s="128">
        <v>1186</v>
      </c>
      <c r="AC20" s="49" t="s">
        <v>90</v>
      </c>
      <c r="AD20" s="49" t="s">
        <v>90</v>
      </c>
      <c r="AE20" s="49" t="s">
        <v>90</v>
      </c>
      <c r="AF20" s="127" t="s">
        <v>90</v>
      </c>
      <c r="AG20" s="127">
        <v>40542088</v>
      </c>
      <c r="AH20" s="50">
        <f t="shared" si="9"/>
        <v>1476</v>
      </c>
      <c r="AI20" s="51">
        <f t="shared" si="8"/>
        <v>228.80173616493568</v>
      </c>
      <c r="AJ20" s="108">
        <v>1</v>
      </c>
      <c r="AK20" s="108">
        <v>0</v>
      </c>
      <c r="AL20" s="108">
        <v>1</v>
      </c>
      <c r="AM20" s="108">
        <v>1</v>
      </c>
      <c r="AN20" s="108">
        <v>1</v>
      </c>
      <c r="AO20" s="108">
        <v>0</v>
      </c>
      <c r="AP20" s="110">
        <v>9251779</v>
      </c>
      <c r="AQ20" s="128">
        <f t="shared" si="0"/>
        <v>0</v>
      </c>
      <c r="AR20" s="54">
        <v>1.22</v>
      </c>
      <c r="AS20" s="53" t="s">
        <v>101</v>
      </c>
      <c r="AY20" s="111"/>
    </row>
    <row r="21" spans="1:51" x14ac:dyDescent="0.25">
      <c r="B21" s="41">
        <v>2.4166666666666701</v>
      </c>
      <c r="C21" s="41">
        <v>0.45833333333333298</v>
      </c>
      <c r="D21" s="123">
        <v>5</v>
      </c>
      <c r="E21" s="42">
        <f t="shared" si="1"/>
        <v>3.5211267605633805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125</v>
      </c>
      <c r="P21" s="124">
        <v>144</v>
      </c>
      <c r="Q21" s="124">
        <v>52634995</v>
      </c>
      <c r="R21" s="47">
        <f t="shared" si="4"/>
        <v>6138</v>
      </c>
      <c r="S21" s="48">
        <f t="shared" si="5"/>
        <v>147.31200000000001</v>
      </c>
      <c r="T21" s="48">
        <f t="shared" si="6"/>
        <v>6.1379999999999999</v>
      </c>
      <c r="U21" s="125">
        <v>5.8</v>
      </c>
      <c r="V21" s="125">
        <f t="shared" si="7"/>
        <v>5.8</v>
      </c>
      <c r="W21" s="126" t="s">
        <v>133</v>
      </c>
      <c r="X21" s="128">
        <v>1159</v>
      </c>
      <c r="Y21" s="128">
        <v>0</v>
      </c>
      <c r="Z21" s="128">
        <v>1187</v>
      </c>
      <c r="AA21" s="128">
        <v>1185</v>
      </c>
      <c r="AB21" s="128">
        <v>1187</v>
      </c>
      <c r="AC21" s="49" t="s">
        <v>90</v>
      </c>
      <c r="AD21" s="49" t="s">
        <v>90</v>
      </c>
      <c r="AE21" s="49" t="s">
        <v>90</v>
      </c>
      <c r="AF21" s="127" t="s">
        <v>90</v>
      </c>
      <c r="AG21" s="127">
        <v>40543508</v>
      </c>
      <c r="AH21" s="50">
        <f t="shared" si="9"/>
        <v>1420</v>
      </c>
      <c r="AI21" s="51">
        <f t="shared" si="8"/>
        <v>231.34571521668298</v>
      </c>
      <c r="AJ21" s="108">
        <v>1</v>
      </c>
      <c r="AK21" s="108">
        <v>0</v>
      </c>
      <c r="AL21" s="108">
        <v>1</v>
      </c>
      <c r="AM21" s="108">
        <v>1</v>
      </c>
      <c r="AN21" s="108">
        <v>1</v>
      </c>
      <c r="AO21" s="108">
        <v>0</v>
      </c>
      <c r="AP21" s="110">
        <v>9251779</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127</v>
      </c>
      <c r="P22" s="124">
        <v>141</v>
      </c>
      <c r="Q22" s="124">
        <v>52641296</v>
      </c>
      <c r="R22" s="47">
        <f t="shared" si="4"/>
        <v>6301</v>
      </c>
      <c r="S22" s="48">
        <f t="shared" si="5"/>
        <v>151.22399999999999</v>
      </c>
      <c r="T22" s="48">
        <f t="shared" si="6"/>
        <v>6.3010000000000002</v>
      </c>
      <c r="U22" s="125">
        <v>4.9000000000000004</v>
      </c>
      <c r="V22" s="125">
        <f t="shared" si="7"/>
        <v>4.9000000000000004</v>
      </c>
      <c r="W22" s="126" t="s">
        <v>133</v>
      </c>
      <c r="X22" s="128">
        <v>1117</v>
      </c>
      <c r="Y22" s="128">
        <v>0</v>
      </c>
      <c r="Z22" s="128">
        <v>1186</v>
      </c>
      <c r="AA22" s="128">
        <v>1185</v>
      </c>
      <c r="AB22" s="128">
        <v>1186</v>
      </c>
      <c r="AC22" s="49" t="s">
        <v>90</v>
      </c>
      <c r="AD22" s="49" t="s">
        <v>90</v>
      </c>
      <c r="AE22" s="49" t="s">
        <v>90</v>
      </c>
      <c r="AF22" s="127" t="s">
        <v>90</v>
      </c>
      <c r="AG22" s="127">
        <v>40544992</v>
      </c>
      <c r="AH22" s="50">
        <f t="shared" si="9"/>
        <v>1484</v>
      </c>
      <c r="AI22" s="51">
        <f t="shared" si="8"/>
        <v>235.51817171877479</v>
      </c>
      <c r="AJ22" s="108">
        <v>1</v>
      </c>
      <c r="AK22" s="108">
        <v>0</v>
      </c>
      <c r="AL22" s="108">
        <v>1</v>
      </c>
      <c r="AM22" s="108">
        <v>1</v>
      </c>
      <c r="AN22" s="108">
        <v>1</v>
      </c>
      <c r="AO22" s="108">
        <v>0</v>
      </c>
      <c r="AP22" s="110">
        <v>9251779</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129</v>
      </c>
      <c r="P23" s="124">
        <v>134</v>
      </c>
      <c r="Q23" s="124">
        <v>52646801</v>
      </c>
      <c r="R23" s="47">
        <f t="shared" si="4"/>
        <v>5505</v>
      </c>
      <c r="S23" s="48">
        <f t="shared" si="5"/>
        <v>132.12</v>
      </c>
      <c r="T23" s="48">
        <f t="shared" si="6"/>
        <v>5.5049999999999999</v>
      </c>
      <c r="U23" s="125">
        <v>4.5</v>
      </c>
      <c r="V23" s="125">
        <f t="shared" si="7"/>
        <v>4.5</v>
      </c>
      <c r="W23" s="126" t="s">
        <v>133</v>
      </c>
      <c r="X23" s="128">
        <v>1066</v>
      </c>
      <c r="Y23" s="128">
        <v>0</v>
      </c>
      <c r="Z23" s="128">
        <v>1186</v>
      </c>
      <c r="AA23" s="128">
        <v>1185</v>
      </c>
      <c r="AB23" s="128">
        <v>1187</v>
      </c>
      <c r="AC23" s="49" t="s">
        <v>90</v>
      </c>
      <c r="AD23" s="49" t="s">
        <v>90</v>
      </c>
      <c r="AE23" s="49" t="s">
        <v>90</v>
      </c>
      <c r="AF23" s="127" t="s">
        <v>90</v>
      </c>
      <c r="AG23" s="127">
        <v>40546258</v>
      </c>
      <c r="AH23" s="50">
        <f t="shared" si="9"/>
        <v>1266</v>
      </c>
      <c r="AI23" s="51">
        <f t="shared" si="8"/>
        <v>229.97275204359673</v>
      </c>
      <c r="AJ23" s="108">
        <v>1</v>
      </c>
      <c r="AK23" s="108">
        <v>0</v>
      </c>
      <c r="AL23" s="108">
        <v>1</v>
      </c>
      <c r="AM23" s="108">
        <v>1</v>
      </c>
      <c r="AN23" s="108">
        <v>1</v>
      </c>
      <c r="AO23" s="108">
        <v>0</v>
      </c>
      <c r="AP23" s="110">
        <v>9251779</v>
      </c>
      <c r="AQ23" s="128">
        <f t="shared" si="0"/>
        <v>0</v>
      </c>
      <c r="AR23" s="52"/>
      <c r="AS23" s="53" t="s">
        <v>113</v>
      </c>
      <c r="AT23" s="55"/>
      <c r="AV23" s="57" t="s">
        <v>111</v>
      </c>
      <c r="AW23" s="58" t="s">
        <v>112</v>
      </c>
      <c r="AY23" s="111"/>
    </row>
    <row r="24" spans="1:51" x14ac:dyDescent="0.25">
      <c r="B24" s="41">
        <v>2.5416666666666701</v>
      </c>
      <c r="C24" s="41">
        <v>0.58333333333333404</v>
      </c>
      <c r="D24" s="123">
        <v>7</v>
      </c>
      <c r="E24" s="42">
        <f t="shared" si="1"/>
        <v>4.9295774647887329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130</v>
      </c>
      <c r="P24" s="124">
        <v>137</v>
      </c>
      <c r="Q24" s="124">
        <v>52652476</v>
      </c>
      <c r="R24" s="47">
        <f t="shared" si="4"/>
        <v>5675</v>
      </c>
      <c r="S24" s="48">
        <f t="shared" si="5"/>
        <v>136.19999999999999</v>
      </c>
      <c r="T24" s="48">
        <f t="shared" si="6"/>
        <v>5.6749999999999998</v>
      </c>
      <c r="U24" s="125">
        <v>3.9</v>
      </c>
      <c r="V24" s="125">
        <f t="shared" si="7"/>
        <v>3.9</v>
      </c>
      <c r="W24" s="126" t="s">
        <v>133</v>
      </c>
      <c r="X24" s="128">
        <v>1056</v>
      </c>
      <c r="Y24" s="128">
        <v>0</v>
      </c>
      <c r="Z24" s="128">
        <v>1186</v>
      </c>
      <c r="AA24" s="128">
        <v>1185</v>
      </c>
      <c r="AB24" s="128">
        <v>1186</v>
      </c>
      <c r="AC24" s="49" t="s">
        <v>90</v>
      </c>
      <c r="AD24" s="49" t="s">
        <v>90</v>
      </c>
      <c r="AE24" s="49" t="s">
        <v>90</v>
      </c>
      <c r="AF24" s="127" t="s">
        <v>90</v>
      </c>
      <c r="AG24" s="127">
        <v>40547588</v>
      </c>
      <c r="AH24" s="50">
        <f t="shared" si="9"/>
        <v>1330</v>
      </c>
      <c r="AI24" s="51">
        <f t="shared" si="8"/>
        <v>234.36123348017622</v>
      </c>
      <c r="AJ24" s="108">
        <v>1</v>
      </c>
      <c r="AK24" s="108">
        <v>0</v>
      </c>
      <c r="AL24" s="108">
        <v>1</v>
      </c>
      <c r="AM24" s="108">
        <v>1</v>
      </c>
      <c r="AN24" s="108">
        <v>1</v>
      </c>
      <c r="AO24" s="108">
        <v>0</v>
      </c>
      <c r="AP24" s="110">
        <v>9251779</v>
      </c>
      <c r="AQ24" s="128">
        <f t="shared" si="0"/>
        <v>0</v>
      </c>
      <c r="AR24" s="54">
        <v>1.24</v>
      </c>
      <c r="AS24" s="53" t="s">
        <v>113</v>
      </c>
      <c r="AV24" s="59" t="s">
        <v>29</v>
      </c>
      <c r="AW24" s="59">
        <v>14.7</v>
      </c>
      <c r="AY24" s="111"/>
    </row>
    <row r="25" spans="1:51" x14ac:dyDescent="0.25">
      <c r="B25" s="41">
        <v>2.5833333333333299</v>
      </c>
      <c r="C25" s="41">
        <v>0.625</v>
      </c>
      <c r="D25" s="123">
        <v>5</v>
      </c>
      <c r="E25" s="42">
        <f t="shared" si="1"/>
        <v>3.5211267605633805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130</v>
      </c>
      <c r="P25" s="124">
        <v>135</v>
      </c>
      <c r="Q25" s="124">
        <v>52658124</v>
      </c>
      <c r="R25" s="47">
        <f t="shared" si="4"/>
        <v>5648</v>
      </c>
      <c r="S25" s="48">
        <f t="shared" si="5"/>
        <v>135.55199999999999</v>
      </c>
      <c r="T25" s="48">
        <f t="shared" si="6"/>
        <v>5.6479999999999997</v>
      </c>
      <c r="U25" s="125">
        <v>3.5</v>
      </c>
      <c r="V25" s="125">
        <f t="shared" si="7"/>
        <v>3.5</v>
      </c>
      <c r="W25" s="126" t="s">
        <v>133</v>
      </c>
      <c r="X25" s="128">
        <v>1026</v>
      </c>
      <c r="Y25" s="128">
        <v>0</v>
      </c>
      <c r="Z25" s="128">
        <v>1186</v>
      </c>
      <c r="AA25" s="128">
        <v>1185</v>
      </c>
      <c r="AB25" s="128">
        <v>1186</v>
      </c>
      <c r="AC25" s="49" t="s">
        <v>90</v>
      </c>
      <c r="AD25" s="49" t="s">
        <v>90</v>
      </c>
      <c r="AE25" s="49" t="s">
        <v>90</v>
      </c>
      <c r="AF25" s="127" t="s">
        <v>90</v>
      </c>
      <c r="AG25" s="127">
        <v>40548916</v>
      </c>
      <c r="AH25" s="50">
        <f t="shared" si="9"/>
        <v>1328</v>
      </c>
      <c r="AI25" s="51">
        <f t="shared" si="8"/>
        <v>235.12747875354108</v>
      </c>
      <c r="AJ25" s="108">
        <v>1</v>
      </c>
      <c r="AK25" s="108">
        <v>0</v>
      </c>
      <c r="AL25" s="108">
        <v>1</v>
      </c>
      <c r="AM25" s="108">
        <v>1</v>
      </c>
      <c r="AN25" s="108">
        <v>1</v>
      </c>
      <c r="AO25" s="108">
        <v>0</v>
      </c>
      <c r="AP25" s="110">
        <v>9251779</v>
      </c>
      <c r="AQ25" s="128">
        <f t="shared" si="0"/>
        <v>0</v>
      </c>
      <c r="AR25" s="52"/>
      <c r="AS25" s="53" t="s">
        <v>113</v>
      </c>
      <c r="AV25" s="59" t="s">
        <v>74</v>
      </c>
      <c r="AW25" s="59">
        <v>10.36</v>
      </c>
      <c r="AY25" s="111"/>
    </row>
    <row r="26" spans="1:51" x14ac:dyDescent="0.25">
      <c r="B26" s="41">
        <v>2.625</v>
      </c>
      <c r="C26" s="41">
        <v>0.66666666666666696</v>
      </c>
      <c r="D26" s="123">
        <v>5</v>
      </c>
      <c r="E26" s="42">
        <f t="shared" si="1"/>
        <v>3.5211267605633805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130</v>
      </c>
      <c r="P26" s="124">
        <v>133</v>
      </c>
      <c r="Q26" s="124">
        <v>52663761</v>
      </c>
      <c r="R26" s="47">
        <f t="shared" si="4"/>
        <v>5637</v>
      </c>
      <c r="S26" s="48">
        <f t="shared" si="5"/>
        <v>135.28800000000001</v>
      </c>
      <c r="T26" s="48">
        <f t="shared" si="6"/>
        <v>5.6369999999999996</v>
      </c>
      <c r="U26" s="125">
        <v>3.3</v>
      </c>
      <c r="V26" s="125">
        <f t="shared" si="7"/>
        <v>3.3</v>
      </c>
      <c r="W26" s="126" t="s">
        <v>133</v>
      </c>
      <c r="X26" s="128">
        <v>1026</v>
      </c>
      <c r="Y26" s="128">
        <v>0</v>
      </c>
      <c r="Z26" s="128">
        <v>1186</v>
      </c>
      <c r="AA26" s="128">
        <v>1185</v>
      </c>
      <c r="AB26" s="128">
        <v>1186</v>
      </c>
      <c r="AC26" s="49" t="s">
        <v>90</v>
      </c>
      <c r="AD26" s="49" t="s">
        <v>90</v>
      </c>
      <c r="AE26" s="49" t="s">
        <v>90</v>
      </c>
      <c r="AF26" s="127" t="s">
        <v>90</v>
      </c>
      <c r="AG26" s="127">
        <v>40550240</v>
      </c>
      <c r="AH26" s="50">
        <f t="shared" si="9"/>
        <v>1324</v>
      </c>
      <c r="AI26" s="51">
        <f t="shared" si="8"/>
        <v>234.87670746851163</v>
      </c>
      <c r="AJ26" s="108">
        <v>1</v>
      </c>
      <c r="AK26" s="108">
        <v>0</v>
      </c>
      <c r="AL26" s="108">
        <v>1</v>
      </c>
      <c r="AM26" s="108">
        <v>1</v>
      </c>
      <c r="AN26" s="108">
        <v>1</v>
      </c>
      <c r="AO26" s="108">
        <v>0</v>
      </c>
      <c r="AP26" s="110">
        <v>9251779</v>
      </c>
      <c r="AQ26" s="128">
        <f t="shared" si="0"/>
        <v>0</v>
      </c>
      <c r="AR26" s="52"/>
      <c r="AS26" s="53" t="s">
        <v>113</v>
      </c>
      <c r="AV26" s="59" t="s">
        <v>114</v>
      </c>
      <c r="AW26" s="59">
        <v>1.01325</v>
      </c>
      <c r="AY26" s="111"/>
    </row>
    <row r="27" spans="1:51" x14ac:dyDescent="0.25">
      <c r="B27" s="41">
        <v>2.6666666666666701</v>
      </c>
      <c r="C27" s="41">
        <v>0.70833333333333404</v>
      </c>
      <c r="D27" s="123">
        <v>4</v>
      </c>
      <c r="E27" s="42">
        <f t="shared" si="1"/>
        <v>2.8169014084507045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130</v>
      </c>
      <c r="P27" s="124">
        <v>128</v>
      </c>
      <c r="Q27" s="124">
        <v>52669357</v>
      </c>
      <c r="R27" s="47">
        <f t="shared" si="4"/>
        <v>5596</v>
      </c>
      <c r="S27" s="48">
        <f t="shared" si="5"/>
        <v>134.304</v>
      </c>
      <c r="T27" s="48">
        <f t="shared" si="6"/>
        <v>5.5960000000000001</v>
      </c>
      <c r="U27" s="125">
        <v>3.1</v>
      </c>
      <c r="V27" s="125">
        <f t="shared" si="7"/>
        <v>3.1</v>
      </c>
      <c r="W27" s="126" t="s">
        <v>133</v>
      </c>
      <c r="X27" s="128">
        <v>1026</v>
      </c>
      <c r="Y27" s="128">
        <v>0</v>
      </c>
      <c r="Z27" s="128">
        <v>1186</v>
      </c>
      <c r="AA27" s="128">
        <v>1185</v>
      </c>
      <c r="AB27" s="128">
        <v>1186</v>
      </c>
      <c r="AC27" s="49" t="s">
        <v>90</v>
      </c>
      <c r="AD27" s="49" t="s">
        <v>90</v>
      </c>
      <c r="AE27" s="49" t="s">
        <v>90</v>
      </c>
      <c r="AF27" s="127" t="s">
        <v>90</v>
      </c>
      <c r="AG27" s="127">
        <v>40551556</v>
      </c>
      <c r="AH27" s="50">
        <f t="shared" si="9"/>
        <v>1316</v>
      </c>
      <c r="AI27" s="51">
        <f t="shared" si="8"/>
        <v>235.16797712651893</v>
      </c>
      <c r="AJ27" s="108">
        <v>1</v>
      </c>
      <c r="AK27" s="108">
        <v>0</v>
      </c>
      <c r="AL27" s="108">
        <v>1</v>
      </c>
      <c r="AM27" s="108">
        <v>1</v>
      </c>
      <c r="AN27" s="108">
        <v>1</v>
      </c>
      <c r="AO27" s="108">
        <v>0</v>
      </c>
      <c r="AP27" s="110">
        <v>9251779</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129</v>
      </c>
      <c r="P28" s="124">
        <v>133</v>
      </c>
      <c r="Q28" s="124">
        <v>52674906</v>
      </c>
      <c r="R28" s="47">
        <f t="shared" si="4"/>
        <v>5549</v>
      </c>
      <c r="S28" s="48">
        <f t="shared" si="5"/>
        <v>133.17599999999999</v>
      </c>
      <c r="T28" s="48">
        <f t="shared" si="6"/>
        <v>5.5490000000000004</v>
      </c>
      <c r="U28" s="125">
        <v>2.8</v>
      </c>
      <c r="V28" s="125">
        <f t="shared" si="7"/>
        <v>2.8</v>
      </c>
      <c r="W28" s="126" t="s">
        <v>133</v>
      </c>
      <c r="X28" s="128">
        <v>1026</v>
      </c>
      <c r="Y28" s="128">
        <v>0</v>
      </c>
      <c r="Z28" s="128">
        <v>1167</v>
      </c>
      <c r="AA28" s="128">
        <v>1185</v>
      </c>
      <c r="AB28" s="128">
        <v>1167</v>
      </c>
      <c r="AC28" s="49" t="s">
        <v>90</v>
      </c>
      <c r="AD28" s="49" t="s">
        <v>90</v>
      </c>
      <c r="AE28" s="49" t="s">
        <v>90</v>
      </c>
      <c r="AF28" s="127" t="s">
        <v>90</v>
      </c>
      <c r="AG28" s="127">
        <v>40552852</v>
      </c>
      <c r="AH28" s="50">
        <f t="shared" si="9"/>
        <v>1296</v>
      </c>
      <c r="AI28" s="51">
        <f t="shared" si="8"/>
        <v>233.55559560281131</v>
      </c>
      <c r="AJ28" s="108">
        <v>1</v>
      </c>
      <c r="AK28" s="108">
        <v>0</v>
      </c>
      <c r="AL28" s="108">
        <v>1</v>
      </c>
      <c r="AM28" s="108">
        <v>1</v>
      </c>
      <c r="AN28" s="108">
        <v>1</v>
      </c>
      <c r="AO28" s="108">
        <v>0</v>
      </c>
      <c r="AP28" s="110">
        <v>9251779</v>
      </c>
      <c r="AQ28" s="128">
        <f t="shared" si="0"/>
        <v>0</v>
      </c>
      <c r="AR28" s="54">
        <v>1.22</v>
      </c>
      <c r="AS28" s="53" t="s">
        <v>113</v>
      </c>
      <c r="AV28" s="59" t="s">
        <v>116</v>
      </c>
      <c r="AW28" s="59">
        <v>101.325</v>
      </c>
      <c r="AY28" s="111"/>
    </row>
    <row r="29" spans="1:51" x14ac:dyDescent="0.25">
      <c r="B29" s="41">
        <v>2.75</v>
      </c>
      <c r="C29" s="41">
        <v>0.79166666666666896</v>
      </c>
      <c r="D29" s="123">
        <v>5</v>
      </c>
      <c r="E29" s="42">
        <f t="shared" si="1"/>
        <v>3.5211267605633805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126</v>
      </c>
      <c r="P29" s="124">
        <v>131</v>
      </c>
      <c r="Q29" s="124">
        <v>52680396</v>
      </c>
      <c r="R29" s="47">
        <f t="shared" si="4"/>
        <v>5490</v>
      </c>
      <c r="S29" s="48">
        <f t="shared" si="5"/>
        <v>131.76</v>
      </c>
      <c r="T29" s="48">
        <f t="shared" si="6"/>
        <v>5.49</v>
      </c>
      <c r="U29" s="125">
        <v>2.5</v>
      </c>
      <c r="V29" s="125">
        <f t="shared" si="7"/>
        <v>2.5</v>
      </c>
      <c r="W29" s="126" t="s">
        <v>133</v>
      </c>
      <c r="X29" s="128">
        <v>1026</v>
      </c>
      <c r="Y29" s="128">
        <v>0</v>
      </c>
      <c r="Z29" s="128">
        <v>1167</v>
      </c>
      <c r="AA29" s="128">
        <v>1185</v>
      </c>
      <c r="AB29" s="128">
        <v>1167</v>
      </c>
      <c r="AC29" s="49" t="s">
        <v>90</v>
      </c>
      <c r="AD29" s="49" t="s">
        <v>90</v>
      </c>
      <c r="AE29" s="49" t="s">
        <v>90</v>
      </c>
      <c r="AF29" s="127" t="s">
        <v>90</v>
      </c>
      <c r="AG29" s="127">
        <v>40554132</v>
      </c>
      <c r="AH29" s="50">
        <f t="shared" si="9"/>
        <v>1280</v>
      </c>
      <c r="AI29" s="51">
        <f t="shared" si="8"/>
        <v>233.1511839708561</v>
      </c>
      <c r="AJ29" s="108">
        <v>1</v>
      </c>
      <c r="AK29" s="108">
        <v>0</v>
      </c>
      <c r="AL29" s="108">
        <v>1</v>
      </c>
      <c r="AM29" s="108">
        <v>1</v>
      </c>
      <c r="AN29" s="108">
        <v>1</v>
      </c>
      <c r="AO29" s="108">
        <v>0</v>
      </c>
      <c r="AP29" s="110">
        <v>9251779</v>
      </c>
      <c r="AQ29" s="128">
        <f t="shared" si="0"/>
        <v>0</v>
      </c>
      <c r="AR29" s="52"/>
      <c r="AS29" s="53" t="s">
        <v>113</v>
      </c>
      <c r="AY29" s="111"/>
    </row>
    <row r="30" spans="1:51" x14ac:dyDescent="0.25">
      <c r="B30" s="41">
        <v>2.7916666666666701</v>
      </c>
      <c r="C30" s="41">
        <v>0.83333333333333703</v>
      </c>
      <c r="D30" s="123">
        <v>8</v>
      </c>
      <c r="E30" s="42">
        <f t="shared" si="1"/>
        <v>5.6338028169014089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126</v>
      </c>
      <c r="P30" s="124">
        <v>129</v>
      </c>
      <c r="Q30" s="124">
        <v>52685830</v>
      </c>
      <c r="R30" s="47">
        <f t="shared" si="4"/>
        <v>5434</v>
      </c>
      <c r="S30" s="48">
        <f t="shared" si="5"/>
        <v>130.416</v>
      </c>
      <c r="T30" s="48">
        <f t="shared" si="6"/>
        <v>5.4340000000000002</v>
      </c>
      <c r="U30" s="125">
        <v>2.2999999999999998</v>
      </c>
      <c r="V30" s="125">
        <f t="shared" si="7"/>
        <v>2.2999999999999998</v>
      </c>
      <c r="W30" s="126" t="s">
        <v>133</v>
      </c>
      <c r="X30" s="128">
        <v>1005</v>
      </c>
      <c r="Y30" s="128">
        <v>0</v>
      </c>
      <c r="Z30" s="128">
        <v>1137</v>
      </c>
      <c r="AA30" s="128">
        <v>1185</v>
      </c>
      <c r="AB30" s="128">
        <v>1137</v>
      </c>
      <c r="AC30" s="49" t="s">
        <v>90</v>
      </c>
      <c r="AD30" s="49" t="s">
        <v>90</v>
      </c>
      <c r="AE30" s="49" t="s">
        <v>90</v>
      </c>
      <c r="AF30" s="127" t="s">
        <v>90</v>
      </c>
      <c r="AG30" s="127">
        <v>40555408</v>
      </c>
      <c r="AH30" s="50">
        <f t="shared" si="9"/>
        <v>1276</v>
      </c>
      <c r="AI30" s="51">
        <f t="shared" si="8"/>
        <v>234.81781376518217</v>
      </c>
      <c r="AJ30" s="108">
        <v>1</v>
      </c>
      <c r="AK30" s="108">
        <v>0</v>
      </c>
      <c r="AL30" s="108">
        <v>1</v>
      </c>
      <c r="AM30" s="108">
        <v>1</v>
      </c>
      <c r="AN30" s="108">
        <v>1</v>
      </c>
      <c r="AO30" s="108">
        <v>0</v>
      </c>
      <c r="AP30" s="110">
        <v>9251779</v>
      </c>
      <c r="AQ30" s="128">
        <f t="shared" si="0"/>
        <v>0</v>
      </c>
      <c r="AR30" s="52"/>
      <c r="AS30" s="53" t="s">
        <v>113</v>
      </c>
      <c r="AV30" s="370" t="s">
        <v>117</v>
      </c>
      <c r="AW30" s="370"/>
      <c r="AY30" s="111"/>
    </row>
    <row r="31" spans="1:51" x14ac:dyDescent="0.25">
      <c r="A31" s="107" t="s">
        <v>206</v>
      </c>
      <c r="B31" s="41">
        <v>2.8333333333333299</v>
      </c>
      <c r="C31" s="41">
        <v>0.875000000000004</v>
      </c>
      <c r="D31" s="123">
        <v>10</v>
      </c>
      <c r="E31" s="42">
        <f t="shared" si="1"/>
        <v>7.042253521126761</v>
      </c>
      <c r="F31" s="110">
        <v>73</v>
      </c>
      <c r="G31" s="42">
        <f t="shared" si="2"/>
        <v>51.408450704225352</v>
      </c>
      <c r="H31" s="43" t="s">
        <v>88</v>
      </c>
      <c r="I31" s="43">
        <f t="shared" si="3"/>
        <v>47.887323943661976</v>
      </c>
      <c r="J31" s="44">
        <f t="shared" si="13"/>
        <v>49.295774647887328</v>
      </c>
      <c r="K31" s="43">
        <f t="shared" si="12"/>
        <v>53.521126760563384</v>
      </c>
      <c r="L31" s="45">
        <v>18</v>
      </c>
      <c r="M31" s="46" t="s">
        <v>100</v>
      </c>
      <c r="N31" s="46">
        <v>16.100000000000001</v>
      </c>
      <c r="O31" s="124">
        <v>112</v>
      </c>
      <c r="P31" s="124">
        <v>120</v>
      </c>
      <c r="Q31" s="124">
        <v>52691960</v>
      </c>
      <c r="R31" s="47">
        <f t="shared" si="4"/>
        <v>6130</v>
      </c>
      <c r="S31" s="48">
        <f t="shared" si="5"/>
        <v>147.12</v>
      </c>
      <c r="T31" s="48">
        <f t="shared" si="6"/>
        <v>6.13</v>
      </c>
      <c r="U31" s="125">
        <v>1.9</v>
      </c>
      <c r="V31" s="125">
        <f t="shared" si="7"/>
        <v>1.9</v>
      </c>
      <c r="W31" s="126" t="s">
        <v>144</v>
      </c>
      <c r="X31" s="128">
        <v>1005</v>
      </c>
      <c r="Y31" s="128">
        <v>0</v>
      </c>
      <c r="Z31" s="128">
        <v>1186</v>
      </c>
      <c r="AA31" s="128">
        <v>0</v>
      </c>
      <c r="AB31" s="128">
        <v>1186</v>
      </c>
      <c r="AC31" s="49" t="s">
        <v>90</v>
      </c>
      <c r="AD31" s="49" t="s">
        <v>90</v>
      </c>
      <c r="AE31" s="49" t="s">
        <v>90</v>
      </c>
      <c r="AF31" s="127" t="s">
        <v>90</v>
      </c>
      <c r="AG31" s="127">
        <v>40556668</v>
      </c>
      <c r="AH31" s="50">
        <f t="shared" si="9"/>
        <v>1260</v>
      </c>
      <c r="AI31" s="51">
        <f t="shared" si="8"/>
        <v>205.54649265905383</v>
      </c>
      <c r="AJ31" s="108">
        <v>1</v>
      </c>
      <c r="AK31" s="108">
        <v>0</v>
      </c>
      <c r="AL31" s="108">
        <v>1</v>
      </c>
      <c r="AM31" s="108">
        <v>0</v>
      </c>
      <c r="AN31" s="108">
        <v>1</v>
      </c>
      <c r="AO31" s="108">
        <v>0</v>
      </c>
      <c r="AP31" s="110">
        <v>9251779</v>
      </c>
      <c r="AQ31" s="128">
        <f t="shared" si="0"/>
        <v>0</v>
      </c>
      <c r="AR31" s="52"/>
      <c r="AS31" s="53" t="s">
        <v>113</v>
      </c>
      <c r="AV31" s="60" t="s">
        <v>29</v>
      </c>
      <c r="AW31" s="60" t="s">
        <v>74</v>
      </c>
      <c r="AY31" s="111"/>
    </row>
    <row r="32" spans="1:51" x14ac:dyDescent="0.25">
      <c r="B32" s="41">
        <v>2.875</v>
      </c>
      <c r="C32" s="41">
        <v>0.91666666666667096</v>
      </c>
      <c r="D32" s="123">
        <v>16</v>
      </c>
      <c r="E32" s="42">
        <f t="shared" si="1"/>
        <v>11.267605633802818</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93</v>
      </c>
      <c r="P32" s="124">
        <v>100</v>
      </c>
      <c r="Q32" s="124">
        <v>52695400</v>
      </c>
      <c r="R32" s="47">
        <f t="shared" si="4"/>
        <v>3440</v>
      </c>
      <c r="S32" s="48">
        <f t="shared" si="5"/>
        <v>82.56</v>
      </c>
      <c r="T32" s="48">
        <f t="shared" si="6"/>
        <v>3.44</v>
      </c>
      <c r="U32" s="125">
        <v>1.8</v>
      </c>
      <c r="V32" s="125">
        <f t="shared" si="7"/>
        <v>1.8</v>
      </c>
      <c r="W32" s="126" t="s">
        <v>144</v>
      </c>
      <c r="X32" s="128">
        <v>1005</v>
      </c>
      <c r="Y32" s="128">
        <v>0</v>
      </c>
      <c r="Z32" s="128">
        <v>1186</v>
      </c>
      <c r="AA32" s="128">
        <v>0</v>
      </c>
      <c r="AB32" s="128">
        <v>1186</v>
      </c>
      <c r="AC32" s="49" t="s">
        <v>90</v>
      </c>
      <c r="AD32" s="49" t="s">
        <v>90</v>
      </c>
      <c r="AE32" s="49" t="s">
        <v>90</v>
      </c>
      <c r="AF32" s="127" t="s">
        <v>90</v>
      </c>
      <c r="AG32" s="127">
        <v>40557412</v>
      </c>
      <c r="AH32" s="50">
        <f t="shared" si="9"/>
        <v>744</v>
      </c>
      <c r="AI32" s="51">
        <f t="shared" si="8"/>
        <v>216.27906976744185</v>
      </c>
      <c r="AJ32" s="108">
        <v>1</v>
      </c>
      <c r="AK32" s="108">
        <v>0</v>
      </c>
      <c r="AL32" s="108">
        <v>1</v>
      </c>
      <c r="AM32" s="108">
        <v>0</v>
      </c>
      <c r="AN32" s="108">
        <v>1</v>
      </c>
      <c r="AO32" s="108">
        <v>0</v>
      </c>
      <c r="AP32" s="110">
        <v>9251779</v>
      </c>
      <c r="AQ32" s="128">
        <f t="shared" si="0"/>
        <v>0</v>
      </c>
      <c r="AR32" s="54">
        <v>1.2</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22</v>
      </c>
      <c r="E33" s="42">
        <f t="shared" si="1"/>
        <v>15.492957746478874</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121</v>
      </c>
      <c r="P33" s="124">
        <v>91</v>
      </c>
      <c r="Q33" s="124">
        <v>52699114</v>
      </c>
      <c r="R33" s="47">
        <f t="shared" si="4"/>
        <v>3714</v>
      </c>
      <c r="S33" s="48">
        <f t="shared" si="5"/>
        <v>89.135999999999996</v>
      </c>
      <c r="T33" s="48">
        <f t="shared" si="6"/>
        <v>3.714</v>
      </c>
      <c r="U33" s="125">
        <v>2.7</v>
      </c>
      <c r="V33" s="125">
        <f t="shared" si="7"/>
        <v>2.7</v>
      </c>
      <c r="W33" s="126" t="s">
        <v>125</v>
      </c>
      <c r="X33" s="128">
        <v>0</v>
      </c>
      <c r="Y33" s="128">
        <v>0</v>
      </c>
      <c r="Z33" s="128">
        <v>1028</v>
      </c>
      <c r="AA33" s="128">
        <v>0</v>
      </c>
      <c r="AB33" s="128">
        <v>1028</v>
      </c>
      <c r="AC33" s="49" t="s">
        <v>90</v>
      </c>
      <c r="AD33" s="49" t="s">
        <v>90</v>
      </c>
      <c r="AE33" s="49" t="s">
        <v>90</v>
      </c>
      <c r="AF33" s="127" t="s">
        <v>90</v>
      </c>
      <c r="AG33" s="127">
        <v>40558032</v>
      </c>
      <c r="AH33" s="50">
        <f t="shared" si="9"/>
        <v>620</v>
      </c>
      <c r="AI33" s="51">
        <f t="shared" si="8"/>
        <v>166.93591814754981</v>
      </c>
      <c r="AJ33" s="108">
        <v>0</v>
      </c>
      <c r="AK33" s="108">
        <v>0</v>
      </c>
      <c r="AL33" s="108">
        <v>1</v>
      </c>
      <c r="AM33" s="108">
        <v>0</v>
      </c>
      <c r="AN33" s="108">
        <v>1</v>
      </c>
      <c r="AO33" s="108">
        <v>0.25</v>
      </c>
      <c r="AP33" s="110">
        <v>9252706</v>
      </c>
      <c r="AQ33" s="128">
        <f t="shared" si="0"/>
        <v>927</v>
      </c>
      <c r="AR33" s="52"/>
      <c r="AS33" s="53" t="s">
        <v>113</v>
      </c>
      <c r="AY33" s="111"/>
    </row>
    <row r="34" spans="2:51" x14ac:dyDescent="0.25">
      <c r="B34" s="41">
        <v>2.9583333333333299</v>
      </c>
      <c r="C34" s="41">
        <v>1</v>
      </c>
      <c r="D34" s="123">
        <v>27</v>
      </c>
      <c r="E34" s="42">
        <f t="shared" si="1"/>
        <v>19.014084507042256</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100</v>
      </c>
      <c r="P34" s="124">
        <v>91</v>
      </c>
      <c r="Q34" s="124">
        <v>52702054</v>
      </c>
      <c r="R34" s="47">
        <f t="shared" si="4"/>
        <v>2940</v>
      </c>
      <c r="S34" s="48">
        <f t="shared" si="5"/>
        <v>70.56</v>
      </c>
      <c r="T34" s="48">
        <f t="shared" si="6"/>
        <v>2.94</v>
      </c>
      <c r="U34" s="125">
        <v>4.0999999999999996</v>
      </c>
      <c r="V34" s="125">
        <f t="shared" si="7"/>
        <v>4.0999999999999996</v>
      </c>
      <c r="W34" s="126" t="s">
        <v>210</v>
      </c>
      <c r="X34" s="128">
        <v>0</v>
      </c>
      <c r="Y34" s="128">
        <v>0</v>
      </c>
      <c r="Z34" s="128">
        <v>0</v>
      </c>
      <c r="AA34" s="128">
        <v>0</v>
      </c>
      <c r="AB34" s="128">
        <v>998</v>
      </c>
      <c r="AC34" s="49" t="s">
        <v>90</v>
      </c>
      <c r="AD34" s="49" t="s">
        <v>90</v>
      </c>
      <c r="AE34" s="49" t="s">
        <v>90</v>
      </c>
      <c r="AF34" s="127" t="s">
        <v>90</v>
      </c>
      <c r="AG34" s="127">
        <v>40558396</v>
      </c>
      <c r="AH34" s="50">
        <f t="shared" si="9"/>
        <v>364</v>
      </c>
      <c r="AI34" s="51">
        <f t="shared" si="8"/>
        <v>123.80952380952381</v>
      </c>
      <c r="AJ34" s="108">
        <v>0</v>
      </c>
      <c r="AK34" s="108">
        <v>0</v>
      </c>
      <c r="AL34" s="108">
        <v>0</v>
      </c>
      <c r="AM34" s="108">
        <v>0</v>
      </c>
      <c r="AN34" s="108">
        <v>1</v>
      </c>
      <c r="AO34" s="108">
        <v>0.25</v>
      </c>
      <c r="AP34" s="110">
        <v>9254046</v>
      </c>
      <c r="AQ34" s="128">
        <f t="shared" si="0"/>
        <v>1340</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120582</v>
      </c>
      <c r="S35" s="67">
        <f>AVERAGE(S11:S34)</f>
        <v>120.58200000000001</v>
      </c>
      <c r="T35" s="67">
        <f>SUM(T11:T34)</f>
        <v>120.58199999999999</v>
      </c>
      <c r="U35" s="104"/>
      <c r="V35" s="104"/>
      <c r="W35" s="58"/>
      <c r="X35" s="96"/>
      <c r="Y35" s="97"/>
      <c r="Z35" s="97"/>
      <c r="AA35" s="97"/>
      <c r="AB35" s="98"/>
      <c r="AC35" s="96"/>
      <c r="AD35" s="97"/>
      <c r="AE35" s="98"/>
      <c r="AF35" s="99"/>
      <c r="AG35" s="68"/>
      <c r="AH35" s="69">
        <f>SUM(AH11:AH34)</f>
        <v>25344</v>
      </c>
      <c r="AI35" s="70">
        <f>$AH$35/$T35</f>
        <v>210.18062397372742</v>
      </c>
      <c r="AJ35" s="99"/>
      <c r="AK35" s="100"/>
      <c r="AL35" s="100"/>
      <c r="AM35" s="100"/>
      <c r="AN35" s="101"/>
      <c r="AO35" s="71"/>
      <c r="AP35" s="292">
        <v>7550</v>
      </c>
      <c r="AQ35" s="73">
        <f>SUM(AQ11:AQ34)</f>
        <v>7550</v>
      </c>
      <c r="AR35" s="74">
        <f>AVERAGE(AR11:AR34)</f>
        <v>1.2366666666666666</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238</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91" t="s">
        <v>227</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86" t="s">
        <v>153</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2:51"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91" t="s">
        <v>140</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163</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1:51" x14ac:dyDescent="0.25">
      <c r="B49" s="122" t="s">
        <v>136</v>
      </c>
      <c r="C49" s="122"/>
      <c r="D49" s="116"/>
      <c r="E49" s="94"/>
      <c r="F49" s="116"/>
      <c r="G49" s="116"/>
      <c r="H49" s="116"/>
      <c r="I49" s="116"/>
      <c r="J49" s="117"/>
      <c r="K49" s="117"/>
      <c r="L49" s="117"/>
      <c r="M49" s="117"/>
      <c r="N49" s="117"/>
      <c r="O49" s="117"/>
      <c r="P49" s="117"/>
      <c r="Q49" s="117"/>
      <c r="R49" s="117"/>
      <c r="S49" s="117"/>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1:51" x14ac:dyDescent="0.25">
      <c r="B50" s="122" t="s">
        <v>137</v>
      </c>
      <c r="C50" s="118"/>
      <c r="D50" s="116"/>
      <c r="E50" s="94"/>
      <c r="F50" s="116"/>
      <c r="G50" s="116"/>
      <c r="H50" s="116"/>
      <c r="I50" s="116"/>
      <c r="J50" s="117"/>
      <c r="K50" s="117"/>
      <c r="L50" s="117"/>
      <c r="M50" s="117"/>
      <c r="N50" s="117"/>
      <c r="O50" s="117"/>
      <c r="P50" s="117"/>
      <c r="Q50" s="117"/>
      <c r="R50" s="117"/>
      <c r="S50" s="117"/>
      <c r="T50" s="120"/>
      <c r="U50" s="82"/>
      <c r="V50" s="82"/>
      <c r="W50" s="112"/>
      <c r="X50" s="112"/>
      <c r="Y50" s="112"/>
      <c r="Z50" s="112"/>
      <c r="AA50" s="112"/>
      <c r="AB50" s="112"/>
      <c r="AC50" s="112"/>
      <c r="AD50" s="112"/>
      <c r="AE50" s="112"/>
      <c r="AM50" s="113"/>
      <c r="AN50" s="113"/>
      <c r="AO50" s="113"/>
      <c r="AP50" s="113"/>
      <c r="AQ50" s="113"/>
      <c r="AR50" s="113"/>
      <c r="AS50" s="114"/>
      <c r="AV50" s="111"/>
      <c r="AW50" s="107"/>
      <c r="AX50" s="107"/>
      <c r="AY50" s="107"/>
    </row>
    <row r="51" spans="1:51" x14ac:dyDescent="0.25">
      <c r="B51" s="91" t="s">
        <v>159</v>
      </c>
      <c r="C51" s="118"/>
      <c r="D51" s="116"/>
      <c r="E51" s="116"/>
      <c r="F51" s="116"/>
      <c r="G51" s="116"/>
      <c r="H51" s="116"/>
      <c r="I51" s="116"/>
      <c r="J51" s="117"/>
      <c r="K51" s="117"/>
      <c r="L51" s="117"/>
      <c r="M51" s="117"/>
      <c r="N51" s="117"/>
      <c r="O51" s="117"/>
      <c r="P51" s="117"/>
      <c r="Q51" s="117"/>
      <c r="R51" s="117"/>
      <c r="S51" s="117"/>
      <c r="T51" s="120"/>
      <c r="U51" s="82"/>
      <c r="V51" s="82"/>
      <c r="W51" s="112"/>
      <c r="X51" s="112"/>
      <c r="Y51" s="112"/>
      <c r="Z51" s="92"/>
      <c r="AA51" s="112"/>
      <c r="AB51" s="112"/>
      <c r="AC51" s="112"/>
      <c r="AD51" s="112"/>
      <c r="AE51" s="112"/>
      <c r="AM51" s="113"/>
      <c r="AN51" s="113"/>
      <c r="AO51" s="113"/>
      <c r="AP51" s="113"/>
      <c r="AQ51" s="113"/>
      <c r="AR51" s="113"/>
      <c r="AS51" s="114"/>
      <c r="AV51" s="111"/>
      <c r="AW51" s="107"/>
      <c r="AX51" s="107"/>
      <c r="AY51" s="107"/>
    </row>
    <row r="52" spans="1:51" x14ac:dyDescent="0.25">
      <c r="B52" s="118" t="s">
        <v>166</v>
      </c>
      <c r="C52" s="115"/>
      <c r="D52" s="116"/>
      <c r="E52" s="116"/>
      <c r="F52" s="116"/>
      <c r="G52" s="116"/>
      <c r="H52" s="116"/>
      <c r="I52" s="94"/>
      <c r="J52" s="117"/>
      <c r="K52" s="117"/>
      <c r="L52" s="117"/>
      <c r="M52" s="117"/>
      <c r="N52" s="117"/>
      <c r="O52" s="117"/>
      <c r="P52" s="117"/>
      <c r="Q52" s="117"/>
      <c r="R52" s="117"/>
      <c r="S52" s="92"/>
      <c r="T52" s="92"/>
      <c r="U52" s="92"/>
      <c r="V52" s="92"/>
      <c r="W52" s="92"/>
      <c r="X52" s="92"/>
      <c r="Y52" s="92"/>
      <c r="Z52" s="83"/>
      <c r="AA52" s="92"/>
      <c r="AB52" s="92"/>
      <c r="AC52" s="92"/>
      <c r="AD52" s="92"/>
      <c r="AE52" s="92"/>
      <c r="AF52" s="92"/>
      <c r="AG52" s="92"/>
      <c r="AH52" s="92"/>
      <c r="AI52" s="92"/>
      <c r="AJ52" s="92"/>
      <c r="AK52" s="92"/>
      <c r="AL52" s="92"/>
      <c r="AM52" s="92"/>
      <c r="AN52" s="92"/>
      <c r="AO52" s="92"/>
      <c r="AP52" s="92"/>
      <c r="AQ52" s="92"/>
      <c r="AR52" s="92"/>
      <c r="AS52" s="92"/>
      <c r="AT52" s="92"/>
      <c r="AU52" s="92"/>
      <c r="AV52" s="111"/>
      <c r="AW52" s="107"/>
      <c r="AX52" s="107"/>
      <c r="AY52" s="107"/>
    </row>
    <row r="53" spans="1:51" x14ac:dyDescent="0.25">
      <c r="B53" s="122" t="s">
        <v>138</v>
      </c>
      <c r="C53" s="115"/>
      <c r="D53" s="94"/>
      <c r="E53" s="116"/>
      <c r="F53" s="116"/>
      <c r="G53" s="116"/>
      <c r="H53" s="116"/>
      <c r="I53" s="94"/>
      <c r="J53" s="92"/>
      <c r="K53" s="92"/>
      <c r="L53" s="92"/>
      <c r="M53" s="92"/>
      <c r="N53" s="92"/>
      <c r="O53" s="92"/>
      <c r="P53" s="92"/>
      <c r="Q53" s="92"/>
      <c r="R53" s="92"/>
      <c r="S53" s="92"/>
      <c r="T53" s="92"/>
      <c r="U53" s="92"/>
      <c r="V53" s="92"/>
      <c r="W53" s="83"/>
      <c r="X53" s="83"/>
      <c r="Y53" s="83"/>
      <c r="Z53" s="112"/>
      <c r="AA53" s="83"/>
      <c r="AB53" s="83"/>
      <c r="AC53" s="83"/>
      <c r="AD53" s="83"/>
      <c r="AE53" s="83"/>
      <c r="AF53" s="83"/>
      <c r="AG53" s="83"/>
      <c r="AH53" s="83"/>
      <c r="AI53" s="83"/>
      <c r="AJ53" s="83"/>
      <c r="AK53" s="83"/>
      <c r="AL53" s="83"/>
      <c r="AM53" s="83"/>
      <c r="AN53" s="83"/>
      <c r="AO53" s="83"/>
      <c r="AP53" s="83"/>
      <c r="AQ53" s="83"/>
      <c r="AR53" s="83"/>
      <c r="AS53" s="83"/>
      <c r="AT53" s="83"/>
      <c r="AU53" s="83"/>
      <c r="AV53" s="111"/>
      <c r="AW53" s="107"/>
      <c r="AX53" s="107"/>
      <c r="AY53" s="107"/>
    </row>
    <row r="54" spans="1:51" x14ac:dyDescent="0.25">
      <c r="B54" s="91" t="s">
        <v>216</v>
      </c>
      <c r="C54" s="122"/>
      <c r="D54" s="94"/>
      <c r="E54" s="116"/>
      <c r="F54" s="116"/>
      <c r="G54" s="116"/>
      <c r="H54" s="116"/>
      <c r="I54" s="116"/>
      <c r="J54" s="92"/>
      <c r="K54" s="92"/>
      <c r="L54" s="92"/>
      <c r="M54" s="92"/>
      <c r="N54" s="92"/>
      <c r="O54" s="92"/>
      <c r="P54" s="92"/>
      <c r="Q54" s="92"/>
      <c r="R54" s="92"/>
      <c r="S54" s="117"/>
      <c r="T54" s="120"/>
      <c r="U54" s="82"/>
      <c r="V54" s="82"/>
      <c r="W54" s="112"/>
      <c r="X54" s="112"/>
      <c r="Y54" s="112"/>
      <c r="Z54" s="112"/>
      <c r="AA54" s="112"/>
      <c r="AB54" s="112"/>
      <c r="AC54" s="112"/>
      <c r="AD54" s="112"/>
      <c r="AE54" s="112"/>
      <c r="AM54" s="113"/>
      <c r="AN54" s="113"/>
      <c r="AO54" s="113"/>
      <c r="AP54" s="113"/>
      <c r="AQ54" s="113"/>
      <c r="AR54" s="113"/>
      <c r="AS54" s="114"/>
      <c r="AV54" s="111"/>
      <c r="AW54" s="107"/>
      <c r="AX54" s="107"/>
      <c r="AY54" s="107"/>
    </row>
    <row r="55" spans="1:51" x14ac:dyDescent="0.25">
      <c r="B55" s="258" t="s">
        <v>225</v>
      </c>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1:51" x14ac:dyDescent="0.25">
      <c r="B56" s="1"/>
      <c r="C56" s="118"/>
      <c r="D56" s="116"/>
      <c r="E56" s="94"/>
      <c r="F56" s="116"/>
      <c r="G56" s="94"/>
      <c r="H56" s="94"/>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1:51" x14ac:dyDescent="0.25">
      <c r="B57" s="81"/>
      <c r="C57" s="118"/>
      <c r="D57" s="116"/>
      <c r="E57" s="116"/>
      <c r="F57" s="94"/>
      <c r="G57" s="94"/>
      <c r="H57" s="94"/>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1:51" x14ac:dyDescent="0.25">
      <c r="B58" s="81"/>
      <c r="C58" s="92"/>
      <c r="D58" s="116"/>
      <c r="E58" s="116"/>
      <c r="F58" s="94"/>
      <c r="G58" s="116"/>
      <c r="H58" s="116"/>
      <c r="I58" s="92"/>
      <c r="J58" s="117"/>
      <c r="K58" s="117"/>
      <c r="L58" s="117"/>
      <c r="M58" s="117"/>
      <c r="N58" s="117"/>
      <c r="O58" s="117"/>
      <c r="P58" s="117"/>
      <c r="Q58" s="117"/>
      <c r="R58" s="117"/>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1:51" x14ac:dyDescent="0.25">
      <c r="B59" s="81"/>
      <c r="C59" s="122"/>
      <c r="D59" s="92"/>
      <c r="E59" s="116"/>
      <c r="F59" s="116"/>
      <c r="G59" s="116"/>
      <c r="H59" s="116"/>
      <c r="I59" s="92"/>
      <c r="J59" s="117"/>
      <c r="K59" s="117"/>
      <c r="L59" s="117"/>
      <c r="M59" s="117"/>
      <c r="N59" s="117"/>
      <c r="O59" s="117"/>
      <c r="P59" s="117"/>
      <c r="Q59" s="117"/>
      <c r="R59" s="117"/>
      <c r="S59" s="117"/>
      <c r="T59" s="120"/>
      <c r="U59" s="82"/>
      <c r="V59" s="82"/>
      <c r="W59" s="112"/>
      <c r="X59" s="112"/>
      <c r="Y59" s="112"/>
      <c r="Z59" s="112"/>
      <c r="AA59" s="112"/>
      <c r="AB59" s="112"/>
      <c r="AC59" s="112"/>
      <c r="AD59" s="112"/>
      <c r="AE59" s="112"/>
      <c r="AM59" s="113"/>
      <c r="AN59" s="113"/>
      <c r="AO59" s="113"/>
      <c r="AP59" s="113"/>
      <c r="AQ59" s="113"/>
      <c r="AR59" s="113"/>
      <c r="AS59" s="114"/>
      <c r="AU59" s="107"/>
      <c r="AV59" s="111"/>
      <c r="AW59" s="107"/>
      <c r="AX59" s="107"/>
      <c r="AY59" s="107"/>
    </row>
    <row r="60" spans="1:51" ht="229.5" customHeight="1" x14ac:dyDescent="0.25">
      <c r="B60" s="81"/>
      <c r="C60" s="118"/>
      <c r="D60" s="92"/>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U60" s="107"/>
      <c r="AV60" s="111"/>
      <c r="AW60" s="107"/>
      <c r="AX60" s="107"/>
      <c r="AY60" s="107"/>
    </row>
    <row r="61" spans="1:51" x14ac:dyDescent="0.25">
      <c r="A61" s="112"/>
      <c r="B61" s="92"/>
      <c r="C61" s="122"/>
      <c r="D61" s="116"/>
      <c r="E61" s="92"/>
      <c r="F61" s="116"/>
      <c r="G61" s="116"/>
      <c r="H61" s="116"/>
      <c r="I61" s="113"/>
      <c r="J61" s="113"/>
      <c r="K61" s="113"/>
      <c r="L61" s="113"/>
      <c r="M61" s="113"/>
      <c r="N61" s="113"/>
      <c r="O61" s="114"/>
      <c r="P61" s="109"/>
      <c r="R61" s="111"/>
      <c r="AS61" s="107"/>
      <c r="AT61" s="107"/>
      <c r="AU61" s="107"/>
      <c r="AV61" s="107"/>
      <c r="AW61" s="107"/>
      <c r="AX61" s="107"/>
      <c r="AY61" s="107"/>
    </row>
    <row r="62" spans="1:51" x14ac:dyDescent="0.25">
      <c r="A62" s="112"/>
      <c r="B62" s="92"/>
      <c r="C62" s="90"/>
      <c r="D62" s="116"/>
      <c r="E62" s="92"/>
      <c r="F62" s="116"/>
      <c r="G62" s="92"/>
      <c r="H62" s="92"/>
      <c r="I62" s="113"/>
      <c r="J62" s="113"/>
      <c r="K62" s="113"/>
      <c r="L62" s="113"/>
      <c r="M62" s="113"/>
      <c r="N62" s="113"/>
      <c r="O62" s="114"/>
      <c r="P62" s="109"/>
      <c r="R62" s="109"/>
      <c r="AS62" s="107"/>
      <c r="AT62" s="107"/>
      <c r="AU62" s="107"/>
      <c r="AV62" s="107"/>
      <c r="AW62" s="107"/>
      <c r="AX62" s="107"/>
      <c r="AY62" s="107"/>
    </row>
    <row r="63" spans="1:51" x14ac:dyDescent="0.25">
      <c r="A63" s="112"/>
      <c r="B63" s="81"/>
      <c r="F63" s="92"/>
      <c r="G63" s="92"/>
      <c r="H63" s="92"/>
      <c r="I63" s="113"/>
      <c r="J63" s="113"/>
      <c r="K63" s="113"/>
      <c r="L63" s="113"/>
      <c r="M63" s="113"/>
      <c r="N63" s="113"/>
      <c r="O63" s="114"/>
      <c r="P63" s="109"/>
      <c r="R63" s="109"/>
      <c r="AS63" s="107"/>
      <c r="AT63" s="107"/>
      <c r="AU63" s="107"/>
      <c r="AV63" s="107"/>
      <c r="AW63" s="107"/>
      <c r="AX63" s="107"/>
      <c r="AY63" s="107"/>
    </row>
    <row r="64" spans="1:51" x14ac:dyDescent="0.25">
      <c r="A64" s="112"/>
      <c r="I64" s="113"/>
      <c r="J64" s="113"/>
      <c r="K64" s="113"/>
      <c r="L64" s="113"/>
      <c r="M64" s="113"/>
      <c r="N64" s="113"/>
      <c r="O64" s="114"/>
      <c r="P64" s="109"/>
      <c r="R64" s="109"/>
      <c r="AS64" s="107"/>
      <c r="AT64" s="107"/>
      <c r="AU64" s="107"/>
      <c r="AV64" s="107"/>
      <c r="AW64" s="107"/>
      <c r="AX64" s="107"/>
      <c r="AY64" s="107"/>
    </row>
    <row r="65" spans="1:51" x14ac:dyDescent="0.25">
      <c r="A65" s="112"/>
      <c r="I65" s="113"/>
      <c r="J65" s="113"/>
      <c r="K65" s="113"/>
      <c r="L65" s="113"/>
      <c r="M65" s="113"/>
      <c r="N65" s="113"/>
      <c r="O65" s="114"/>
      <c r="P65" s="109"/>
      <c r="R65" s="109"/>
      <c r="AS65" s="107"/>
      <c r="AT65" s="107"/>
      <c r="AU65" s="107"/>
      <c r="AV65" s="107"/>
      <c r="AW65" s="107"/>
      <c r="AX65" s="107"/>
      <c r="AY65" s="107"/>
    </row>
    <row r="66" spans="1:51" x14ac:dyDescent="0.25">
      <c r="A66" s="112"/>
      <c r="I66" s="113"/>
      <c r="J66" s="113"/>
      <c r="K66" s="113"/>
      <c r="L66" s="113"/>
      <c r="M66" s="113"/>
      <c r="N66" s="113"/>
      <c r="O66" s="114"/>
      <c r="P66" s="109"/>
      <c r="R66" s="109"/>
      <c r="AS66" s="107"/>
      <c r="AT66" s="107"/>
      <c r="AU66" s="107"/>
      <c r="AV66" s="107"/>
      <c r="AW66" s="107"/>
      <c r="AX66" s="107"/>
      <c r="AY66" s="107"/>
    </row>
    <row r="67" spans="1:51" x14ac:dyDescent="0.25">
      <c r="A67" s="112"/>
      <c r="I67" s="113"/>
      <c r="J67" s="113"/>
      <c r="K67" s="113"/>
      <c r="L67" s="113"/>
      <c r="M67" s="113"/>
      <c r="N67" s="113"/>
      <c r="O67" s="114"/>
      <c r="P67" s="109"/>
      <c r="R67" s="83"/>
      <c r="AS67" s="107"/>
      <c r="AT67" s="107"/>
      <c r="AU67" s="107"/>
      <c r="AV67" s="107"/>
      <c r="AW67" s="107"/>
      <c r="AX67" s="107"/>
      <c r="AY67" s="107"/>
    </row>
    <row r="68" spans="1:51" x14ac:dyDescent="0.25">
      <c r="A68" s="112"/>
      <c r="I68" s="113"/>
      <c r="J68" s="113"/>
      <c r="K68" s="113"/>
      <c r="L68" s="113"/>
      <c r="M68" s="113"/>
      <c r="N68" s="113"/>
      <c r="O68" s="114"/>
      <c r="R68" s="109"/>
      <c r="AS68" s="107"/>
      <c r="AT68" s="107"/>
      <c r="AU68" s="107"/>
      <c r="AV68" s="107"/>
      <c r="AW68" s="107"/>
      <c r="AX68" s="107"/>
      <c r="AY68" s="107"/>
    </row>
    <row r="69" spans="1:51" x14ac:dyDescent="0.25">
      <c r="O69" s="114"/>
      <c r="R69" s="109"/>
      <c r="AS69" s="107"/>
      <c r="AT69" s="107"/>
      <c r="AU69" s="107"/>
      <c r="AV69" s="107"/>
      <c r="AW69" s="107"/>
      <c r="AX69" s="107"/>
      <c r="AY69" s="107"/>
    </row>
    <row r="70" spans="1:51" x14ac:dyDescent="0.25">
      <c r="O70" s="114"/>
      <c r="R70" s="109"/>
      <c r="AS70" s="107"/>
      <c r="AT70" s="107"/>
      <c r="AU70" s="107"/>
      <c r="AV70" s="107"/>
      <c r="AW70" s="107"/>
      <c r="AX70" s="107"/>
      <c r="AY70" s="107"/>
    </row>
    <row r="71" spans="1:51" x14ac:dyDescent="0.25">
      <c r="O71" s="114"/>
      <c r="R71" s="109"/>
      <c r="AS71" s="107"/>
      <c r="AT71" s="107"/>
      <c r="AU71" s="107"/>
      <c r="AV71" s="107"/>
      <c r="AW71" s="107"/>
      <c r="AX71" s="107"/>
      <c r="AY71" s="107"/>
    </row>
    <row r="72" spans="1:51" x14ac:dyDescent="0.25">
      <c r="O72" s="114"/>
      <c r="R72" s="109"/>
      <c r="AS72" s="107"/>
      <c r="AT72" s="107"/>
      <c r="AU72" s="107"/>
      <c r="AV72" s="107"/>
      <c r="AW72" s="107"/>
      <c r="AX72" s="107"/>
      <c r="AY72" s="107"/>
    </row>
    <row r="73" spans="1:51" x14ac:dyDescent="0.25">
      <c r="O73" s="114"/>
      <c r="AS73" s="107"/>
      <c r="AT73" s="107"/>
      <c r="AU73" s="107"/>
      <c r="AV73" s="107"/>
      <c r="AW73" s="107"/>
      <c r="AX73" s="107"/>
      <c r="AY73" s="107"/>
    </row>
    <row r="74" spans="1:51" x14ac:dyDescent="0.25">
      <c r="O74" s="114"/>
      <c r="AS74" s="107"/>
      <c r="AT74" s="107"/>
      <c r="AU74" s="107"/>
      <c r="AV74" s="107"/>
      <c r="AW74" s="107"/>
      <c r="AX74" s="107"/>
      <c r="AY74" s="107"/>
    </row>
    <row r="75" spans="1:51" x14ac:dyDescent="0.25">
      <c r="O75" s="114"/>
      <c r="AS75" s="107"/>
      <c r="AT75" s="107"/>
      <c r="AU75" s="107"/>
      <c r="AV75" s="107"/>
      <c r="AW75" s="107"/>
      <c r="AX75" s="107"/>
      <c r="AY75" s="107"/>
    </row>
    <row r="76" spans="1:51" x14ac:dyDescent="0.25">
      <c r="O76" s="114"/>
      <c r="AS76" s="107"/>
      <c r="AT76" s="107"/>
      <c r="AU76" s="107"/>
      <c r="AV76" s="107"/>
      <c r="AW76" s="107"/>
      <c r="AX76" s="107"/>
      <c r="AY76" s="107"/>
    </row>
    <row r="77" spans="1:51" x14ac:dyDescent="0.25">
      <c r="O77" s="114"/>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Q79" s="109"/>
      <c r="AS79" s="107"/>
      <c r="AT79" s="107"/>
      <c r="AU79" s="107"/>
      <c r="AV79" s="107"/>
      <c r="AW79" s="107"/>
      <c r="AX79" s="107"/>
      <c r="AY79" s="107"/>
    </row>
    <row r="80" spans="1:51" x14ac:dyDescent="0.25">
      <c r="O80" s="13"/>
      <c r="P80" s="109"/>
      <c r="Q80" s="109"/>
      <c r="AS80" s="107"/>
      <c r="AT80" s="107"/>
      <c r="AU80" s="107"/>
      <c r="AV80" s="107"/>
      <c r="AW80" s="107"/>
      <c r="AX80" s="107"/>
      <c r="AY80" s="107"/>
    </row>
    <row r="81" spans="15:51" x14ac:dyDescent="0.25">
      <c r="O81" s="13"/>
      <c r="P81" s="109"/>
      <c r="Q81" s="109"/>
      <c r="AS81" s="107"/>
      <c r="AT81" s="107"/>
      <c r="AU81" s="107"/>
      <c r="AV81" s="107"/>
      <c r="AW81" s="107"/>
      <c r="AX81" s="107"/>
      <c r="AY81" s="107"/>
    </row>
    <row r="82" spans="15:51" x14ac:dyDescent="0.25">
      <c r="O82" s="13"/>
      <c r="P82" s="109"/>
      <c r="Q82" s="109"/>
      <c r="AS82" s="107"/>
      <c r="AT82" s="107"/>
      <c r="AU82" s="107"/>
      <c r="AV82" s="107"/>
      <c r="AW82" s="107"/>
      <c r="AX82" s="107"/>
      <c r="AY82" s="107"/>
    </row>
    <row r="83" spans="15:51" x14ac:dyDescent="0.25">
      <c r="O83" s="13"/>
      <c r="P83" s="109"/>
      <c r="Q83" s="109"/>
      <c r="AS83" s="107"/>
      <c r="AT83" s="107"/>
      <c r="AU83" s="107"/>
      <c r="AV83" s="107"/>
      <c r="AW83" s="107"/>
      <c r="AX83" s="107"/>
      <c r="AY83" s="107"/>
    </row>
    <row r="84" spans="15:51" x14ac:dyDescent="0.25">
      <c r="O84" s="13"/>
      <c r="P84" s="109"/>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R89" s="109"/>
      <c r="S89" s="109"/>
      <c r="AS89" s="107"/>
      <c r="AT89" s="107"/>
      <c r="AU89" s="107"/>
      <c r="AV89" s="107"/>
      <c r="AW89" s="107"/>
      <c r="AX89" s="107"/>
      <c r="AY89" s="107"/>
    </row>
    <row r="90" spans="15:51" x14ac:dyDescent="0.25">
      <c r="O90" s="13"/>
      <c r="P90" s="109"/>
      <c r="Q90" s="109"/>
      <c r="R90" s="109"/>
      <c r="S90" s="109"/>
      <c r="T90" s="109"/>
      <c r="AS90" s="107"/>
      <c r="AT90" s="107"/>
      <c r="AU90" s="107"/>
      <c r="AV90" s="107"/>
      <c r="AW90" s="107"/>
      <c r="AX90" s="107"/>
      <c r="AY90" s="107"/>
    </row>
    <row r="91" spans="15:51" x14ac:dyDescent="0.25">
      <c r="O91" s="13"/>
      <c r="P91" s="109"/>
      <c r="Q91" s="109"/>
      <c r="R91" s="109"/>
      <c r="S91" s="109"/>
      <c r="T91" s="109"/>
      <c r="AS91" s="107"/>
      <c r="AT91" s="107"/>
      <c r="AU91" s="107"/>
      <c r="AV91" s="107"/>
      <c r="AW91" s="107"/>
      <c r="AX91" s="107"/>
      <c r="AY91" s="107"/>
    </row>
    <row r="92" spans="15:51" x14ac:dyDescent="0.25">
      <c r="O92" s="13"/>
      <c r="P92" s="109"/>
      <c r="T92" s="109"/>
      <c r="AS92" s="107"/>
      <c r="AT92" s="107"/>
      <c r="AU92" s="107"/>
      <c r="AV92" s="107"/>
      <c r="AW92" s="107"/>
      <c r="AX92" s="107"/>
      <c r="AY92" s="107"/>
    </row>
    <row r="93" spans="15:51" x14ac:dyDescent="0.25">
      <c r="O93" s="109"/>
      <c r="Q93" s="109"/>
      <c r="R93" s="109"/>
      <c r="S93" s="109"/>
      <c r="AS93" s="107"/>
      <c r="AT93" s="107"/>
      <c r="AU93" s="107"/>
      <c r="AV93" s="107"/>
      <c r="AW93" s="107"/>
      <c r="AX93" s="107"/>
      <c r="AY93" s="107"/>
    </row>
    <row r="94" spans="15:51" x14ac:dyDescent="0.25">
      <c r="O94" s="13"/>
      <c r="P94" s="109"/>
      <c r="Q94" s="109"/>
      <c r="R94" s="109"/>
      <c r="S94" s="109"/>
      <c r="T94" s="109"/>
      <c r="AS94" s="107"/>
      <c r="AT94" s="107"/>
      <c r="AU94" s="107"/>
      <c r="AV94" s="107"/>
      <c r="AW94" s="107"/>
      <c r="AX94" s="107"/>
      <c r="AY94" s="107"/>
    </row>
    <row r="95" spans="15:51" x14ac:dyDescent="0.25">
      <c r="O95" s="13"/>
      <c r="P95" s="109"/>
      <c r="Q95" s="109"/>
      <c r="R95" s="109"/>
      <c r="S95" s="109"/>
      <c r="T95" s="109"/>
      <c r="U95" s="109"/>
      <c r="AS95" s="107"/>
      <c r="AT95" s="107"/>
      <c r="AU95" s="107"/>
      <c r="AV95" s="107"/>
      <c r="AW95" s="107"/>
      <c r="AX95" s="107"/>
      <c r="AY95" s="107"/>
    </row>
    <row r="96" spans="15:51" x14ac:dyDescent="0.25">
      <c r="O96" s="13"/>
      <c r="P96" s="109"/>
      <c r="T96" s="109"/>
      <c r="U96" s="109"/>
      <c r="AS96" s="107"/>
      <c r="AT96" s="107"/>
      <c r="AU96" s="107"/>
      <c r="AV96" s="107"/>
      <c r="AW96" s="107"/>
      <c r="AX96" s="107"/>
      <c r="AY96" s="107"/>
    </row>
    <row r="108" spans="45:51" x14ac:dyDescent="0.25">
      <c r="AS108" s="107"/>
      <c r="AT108" s="107"/>
      <c r="AU108" s="107"/>
      <c r="AV108" s="107"/>
      <c r="AW108" s="107"/>
      <c r="AX108" s="107"/>
      <c r="AY108" s="107"/>
    </row>
  </sheetData>
  <protectedRanges>
    <protectedRange sqref="N52:R52 B63 S54:T60 B56:B60 N55:R60 T44:T45 S50:T51 T49" name="Range2_12_5_1_1"/>
    <protectedRange sqref="N10 L10 L6 D6 D8 AD8 AF8 O8:U8 AJ8:AR8 AF10 AR11:AR34 L24:N31 N12:N23 N32:N34 E11:E34 G11:G34 N11:AG11 O12:V34 X33:AF34 W12:Y15 AG12:AG34 W16 X16:Y32 Z12:AF32" name="Range1_16_3_1_1"/>
    <protectedRange sqref="I57 J55:M60 J52:M52 I60"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1:H61 F62 E60" name="Range2_2_2_9_2_1_1"/>
    <protectedRange sqref="D58 D61:D62" name="Range2_1_1_1_1_1_9_2_1_1"/>
    <protectedRange sqref="C59 C61" name="Range2_4_1_1_1"/>
    <protectedRange sqref="AS16:AS34" name="Range1_1_1_1"/>
    <protectedRange sqref="P3:U5" name="Range1_16_1_1_1_1"/>
    <protectedRange sqref="C62 C60 C57" name="Range2_1_3_1_1"/>
    <protectedRange sqref="H11:H34" name="Range1_1_1_1_1_1_1"/>
    <protectedRange sqref="B61:B62 J53:R54 D59:D60 I58:I59 Z51:Z52 S52:Y53 AA52:AU53 E61:E62 G62:H63 F63" name="Range2_2_1_10_1_1_1_2"/>
    <protectedRange sqref="C58" name="Range2_2_1_10_2_1_1_1"/>
    <protectedRange sqref="G58:H58 F59 E57 N51:R51" name="Range2_12_1_6_1_1"/>
    <protectedRange sqref="I54:I56 I51:M51 G59:H60 E58:E59 F60:F61" name="Range2_2_12_1_7_1_1"/>
    <protectedRange sqref="D56:D57" name="Range2_1_1_1_1_11_1_2_1_1"/>
    <protectedRange sqref="F56" name="Range2_2_2_9_1_1_1_1"/>
    <protectedRange sqref="C56" name="Range2_1_1_2_1_1"/>
    <protectedRange sqref="E56 F57:F58 G56:H57 I52:I53" name="Range2_2_1_1_1_1"/>
    <protectedRange sqref="AS11:AS15" name="Range1_4_1_1_1_1"/>
    <protectedRange sqref="J11:J15 J26:J34" name="Range1_1_2_1_10_1_1_1_1"/>
    <protectedRange sqref="R67" name="Range2_2_1_10_1_1_1_1_1"/>
    <protectedRange sqref="T43" name="Range2_12_5_1_1_4"/>
    <protectedRange sqref="B42:B43" name="Range2_12_5_1_1_1"/>
    <protectedRange sqref="E42 F43:H43" name="Range2_2_12_1_7_1_1_1"/>
    <protectedRange sqref="D42" name="Range2_3_2_1_3_1_1_2_10_1_1_1_1_1"/>
    <protectedRange sqref="C42" name="Range2_1_1_1_1_11_1_2_1_1_1"/>
    <protectedRange sqref="S38:S42" name="Range2_12_3_1_1_1_1"/>
    <protectedRange sqref="D38:H38 N38:R42" name="Range2_12_1_3_1_1_1_1"/>
    <protectedRange sqref="I38:M38 E39:M40 F42:M42 H41:M41" name="Range2_2_12_1_6_1_1_1_1"/>
    <protectedRange sqref="D39:D40" name="Range2_1_1_1_1_11_1_1_1_1_1_1"/>
    <protectedRange sqref="C39:C40"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49" name="Range2_12_2_1_1_1_2_1_1"/>
    <protectedRange sqref="T48" name="Range2_12_5_1_1_2_2"/>
    <protectedRange sqref="S48" name="Range2_12_4_1_1_1_4_2_2_2"/>
    <protectedRange sqref="T47" name="Range2_12_5_1_1_2_1_1"/>
    <protectedRange sqref="T46" name="Range2_12_5_1_1_6_1_1_1_1_1_1_1"/>
    <protectedRange sqref="S46" name="Range2_12_5_1_1_5_3_1_1_1_1_1_1_1"/>
    <protectedRange sqref="S47" name="Range2_12_4_1_1_1_4_2_2_1_1"/>
    <protectedRange sqref="AG10 Q10 AP10:AP36" name="Range1_16_3_1_1_1_1_1"/>
    <protectedRange sqref="N50:R50" name="Range2_12_1_6_1_1_1_1"/>
    <protectedRange sqref="J50:M50" name="Range2_2_12_1_7_1_1_2_1"/>
    <protectedRange sqref="I50" name="Range2_2_12_1_7_1_1_2_2_1_1_1"/>
    <protectedRange sqref="Q49:R49" name="Range2_12_1_6_1_1_1_2_3_1_1_3_1_1_1_1_1_1_1_1_1_1"/>
    <protectedRange sqref="N49:P49" name="Range2_12_1_2_3_1_1_1_2_3_1_1_3_1_1_1_1_1_1_1_1_1_1"/>
    <protectedRange sqref="J49:M49" name="Range2_2_12_1_4_3_1_1_1_3_3_1_1_3_1_1_1_1_1_1_1_1_1_1"/>
    <protectedRange sqref="I49" name="Range2_2_12_1_7_1_1_2_2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48:R48" name="Range2_12_1_6_1_1_1_2_3_2_1_1_3_1_1_1_1_1"/>
    <protectedRange sqref="N48:P48" name="Range2_12_1_2_3_1_1_1_2_3_2_1_1_3_1_1_1_1_1"/>
    <protectedRange sqref="K48:M48" name="Range2_2_12_1_4_3_1_1_1_3_3_2_1_1_3_1_1_1_1_1"/>
    <protectedRange sqref="J48" name="Range2_2_12_1_4_3_1_1_1_3_2_1_2_2_1_1_1_1_1"/>
    <protectedRange sqref="E47:E48 F48:H48"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 name="Range2_2_12_1_4_2_1_1_1_4_1_2_1_1_1_2_2_1_1_1_1_1_1"/>
    <protectedRange sqref="F11:F15" name="Range1_16_3_1_1_2_1_1_1_2_1_1"/>
    <protectedRange sqref="W33:W34" name="Range1_16_3_1_1_1_1_2_1_1_1_1_1"/>
    <protectedRange sqref="B41" name="Range2_12_5_1_1_1_2_2_1_1_1_1_1_1_1_1_1_1_1_1_1_1_1_1_1_1_1_1_1_1_1_1_1_1_1_1_1_1_1_1_1_1_1_1_1_1_1"/>
    <protectedRange sqref="F16:F22" name="Range1_16_3_1_1_2_1_1_1_2_1_1_2"/>
    <protectedRange sqref="W17:W32" name="Range1_16_3_1_1_1_1_2_1_1_1_1_1_1_2_1"/>
    <protectedRange sqref="B45" name="Range2_12_5_1_1_1_2_2_1_1_1_1_1_1_1_1_1_1_1_1_1_1_1_1_1_1_1_1_1_1_1_1_1_1_1_1_1_1_1_1_1_1_1_1_1_1_1_1_2_1_1_1_1"/>
    <protectedRange sqref="B46" name="Range2_12_5_1_1_1_2_2_1_1_1_1_1_1_1_1_1_1_1_2_1_1_1_1_1_1_1_1_1_1_1_1_1_1_1_1_1_1_1_1_1_1_1_1_1_1_1_1_1_1_1_1_1_1_1_1_1_1_1_1_1_1_1_1_2_1_1_1_1"/>
    <protectedRange sqref="B44" name="Range2_12_5_1_1_1_2_1_1_1_1_1_1_1_1_1_1_1_2_1_1_1_1_1_1_1_1_1_1_1_1_1_1_1_1_1_1_1_1_1_1_1_1_2_1_1_1_1"/>
    <protectedRange sqref="B47" name="Range2_12_5_1_1_1_2_2_1_1_1_1_1_1_1_1_1_1_1_2_1_1_1_2_1_1_1_2_1_1_1_3_1_1_1_1_1_1_1_1_1_1_1_1_1_1_1_1_1_1_1_1_1_1_1_1_1_1_1_1_1_1_1_1_1_1_1_1_1_1_1_1_1_1_1"/>
    <protectedRange sqref="B48" name="Range2_12_5_1_1_1_2_1_1_1_1_1_1_1_1_1_1_1_2_1_2_1_1_1_1_1_1_1_1_1_2_1_1_1_1_1_1_1_1_1_1_1_1_1_1_1_1_1_1_1_1_1_1_1_1_1_1_1"/>
    <protectedRange sqref="D55" name="Range2_12_1_6_1_1_1"/>
    <protectedRange sqref="D50:D51 G52:H54 F53:F55 E51:E53" name="Range2_2_12_1_7_1_1_2"/>
    <protectedRange sqref="E54 G55:H55" name="Range2_2_2_9_1_1_1_1_1"/>
    <protectedRange sqref="D52" name="Range2_1_1_1_1_1_9_1_1_1_1_1"/>
    <protectedRange sqref="C51" name="Range2_1_1_2_1_1_1"/>
    <protectedRange sqref="C55" name="Range2_1_2_2_1_1_1"/>
    <protectedRange sqref="C54" name="Range2_3_2_1_1_1"/>
    <protectedRange sqref="F51:F52 E50 G51:H51" name="Range2_2_12_1_1_1_1_1_1"/>
    <protectedRange sqref="C50" name="Range2_1_4_2_1_1_1_1"/>
    <protectedRange sqref="C52:C53" name="Range2_5_1_1_1_1"/>
    <protectedRange sqref="E55" name="Range2_2_1_1_1_1_1"/>
    <protectedRange sqref="D53:D54" name="Range2_1_1_1_1_1_1_1_1_1"/>
    <protectedRange sqref="G50:H50" name="Range2_2_12_1_3_3_1_1_1_2_1_1_1_1_1_1_1_1_1_1_1_1_1_1_1_1_1_1"/>
    <protectedRange sqref="F50" name="Range2_2_12_1_3_1_2_1_1_1_3_1_1_1_1_1_3_1_1_1_1_1_1_1_1_1_1_1"/>
    <protectedRange sqref="D49:E49" name="Range2_2_12_1_3_1_2_1_1_1_3_1_1_1_1_1_1_1_2_1_1_1_1_1_1_1_1_1"/>
    <protectedRange sqref="G49:H49" name="Range2_2_12_1_3_3_1_1_1_2_1_1_1_1_1_1_1_1_1_1_1_1_1_1_1_1_1_1_1_1"/>
    <protectedRange sqref="F49" name="Range2_2_12_1_3_1_2_1_1_1_3_1_1_1_1_1_3_1_1_1_1_1_1_1_1_2_1_1_1_1"/>
    <protectedRange sqref="B49" name="Range2_12_5_1_1_1_1_1_2_1_1_1_1_1_1_1_1_1_1_1_1_1_1_1_1_1_1_1_1_2_1_1_1_1_1_1_1_1_1_1"/>
    <protectedRange sqref="B50" name="Range2_12_5_1_1_1_1_1_2_1_1_2_1_1_1_1_1_1_1_1_1_1_1_1_1_1_1_1_1_2_1_1_1_1_1_1_1_1_1_1"/>
    <protectedRange sqref="B51" name="Range2_12_5_1_1_1_2_2_1_1_1_1_1_1_1_1_1_1_1_2_1_1_1_2_1_1_1_1_1_1_1_1_1_1_1_1_1_1_1_1_2_1_1_1_1_1_1_1_1"/>
    <protectedRange sqref="B52" name="Range2_12_5_1_1_1_2_2_1_1_1_1_1_1_1_1_1_1_1_2_1_1_1_1_1_1_1_1_1_3_1_3_1_2_1_1_1_1_1_1_1_1_1_1_1_1_1_2_1_1_1_1_1_2_1_1_1_1_1_1_1"/>
    <protectedRange sqref="B53" name="Range2_12_5_1_1_1_1_1_2_1_2_1_1_1_2_1_1_1_1_1_1_1_1_1_1_2_1_1_1_1_1_2_1_1_1_1_1_1"/>
    <protectedRange sqref="B55" name="Range2_12_5_1_1_1_2_2_1_1_1_1_1_1_1_1_1_1_1_1_1_1_1_1_1_1_1_1_1_1_1_1_1_1_1_1_1_1_1_1_1_1_1_1_1_1_1_2_1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159" priority="1" operator="containsText" text="N/A">
      <formula>NOT(ISERROR(SEARCH("N/A",X11)))</formula>
    </cfRule>
    <cfRule type="cellIs" dxfId="158" priority="19" operator="equal">
      <formula>0</formula>
    </cfRule>
  </conditionalFormatting>
  <conditionalFormatting sqref="X11:AE34">
    <cfRule type="cellIs" dxfId="157" priority="18" operator="greaterThanOrEqual">
      <formula>1185</formula>
    </cfRule>
  </conditionalFormatting>
  <conditionalFormatting sqref="X11:AE34">
    <cfRule type="cellIs" dxfId="156" priority="17" operator="between">
      <formula>0.1</formula>
      <formula>1184</formula>
    </cfRule>
  </conditionalFormatting>
  <conditionalFormatting sqref="X8 AJ11:AO34">
    <cfRule type="cellIs" dxfId="155" priority="16" operator="equal">
      <formula>0</formula>
    </cfRule>
  </conditionalFormatting>
  <conditionalFormatting sqref="X8 AJ11:AO34">
    <cfRule type="cellIs" dxfId="154" priority="15" operator="greaterThan">
      <formula>1179</formula>
    </cfRule>
  </conditionalFormatting>
  <conditionalFormatting sqref="X8 AJ11:AO34">
    <cfRule type="cellIs" dxfId="153" priority="14" operator="greaterThan">
      <formula>99</formula>
    </cfRule>
  </conditionalFormatting>
  <conditionalFormatting sqref="X8 AJ11:AO34">
    <cfRule type="cellIs" dxfId="152" priority="13" operator="greaterThan">
      <formula>0.99</formula>
    </cfRule>
  </conditionalFormatting>
  <conditionalFormatting sqref="AB8">
    <cfRule type="cellIs" dxfId="151" priority="12" operator="equal">
      <formula>0</formula>
    </cfRule>
  </conditionalFormatting>
  <conditionalFormatting sqref="AB8">
    <cfRule type="cellIs" dxfId="150" priority="11" operator="greaterThan">
      <formula>1179</formula>
    </cfRule>
  </conditionalFormatting>
  <conditionalFormatting sqref="AB8">
    <cfRule type="cellIs" dxfId="149" priority="10" operator="greaterThan">
      <formula>99</formula>
    </cfRule>
  </conditionalFormatting>
  <conditionalFormatting sqref="AB8">
    <cfRule type="cellIs" dxfId="148" priority="9" operator="greaterThan">
      <formula>0.99</formula>
    </cfRule>
  </conditionalFormatting>
  <conditionalFormatting sqref="AQ11:AQ34">
    <cfRule type="cellIs" dxfId="147" priority="8" operator="equal">
      <formula>0</formula>
    </cfRule>
  </conditionalFormatting>
  <conditionalFormatting sqref="AQ11:AQ34">
    <cfRule type="cellIs" dxfId="146" priority="7" operator="greaterThan">
      <formula>1179</formula>
    </cfRule>
  </conditionalFormatting>
  <conditionalFormatting sqref="AQ11:AQ34">
    <cfRule type="cellIs" dxfId="145" priority="6" operator="greaterThan">
      <formula>99</formula>
    </cfRule>
  </conditionalFormatting>
  <conditionalFormatting sqref="AQ11:AQ34">
    <cfRule type="cellIs" dxfId="144" priority="5" operator="greaterThan">
      <formula>0.99</formula>
    </cfRule>
  </conditionalFormatting>
  <conditionalFormatting sqref="AI11:AI34">
    <cfRule type="cellIs" dxfId="143" priority="4" operator="greaterThan">
      <formula>$AI$8</formula>
    </cfRule>
  </conditionalFormatting>
  <conditionalFormatting sqref="AH11:AH34">
    <cfRule type="cellIs" dxfId="142" priority="2" operator="greaterThan">
      <formula>$AH$8</formula>
    </cfRule>
    <cfRule type="cellIs" dxfId="141" priority="3" operator="greaterThan">
      <formula>$AH$8</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08"/>
  <sheetViews>
    <sheetView topLeftCell="P14" workbookViewId="0">
      <selection activeCell="P35" sqref="P3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131</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131</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91"/>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86" t="s">
        <v>10</v>
      </c>
      <c r="I7" s="287" t="s">
        <v>11</v>
      </c>
      <c r="J7" s="287" t="s">
        <v>12</v>
      </c>
      <c r="K7" s="287" t="s">
        <v>13</v>
      </c>
      <c r="L7" s="13"/>
      <c r="M7" s="13"/>
      <c r="N7" s="13"/>
      <c r="O7" s="286" t="s">
        <v>14</v>
      </c>
      <c r="P7" s="346" t="s">
        <v>15</v>
      </c>
      <c r="Q7" s="348"/>
      <c r="R7" s="348"/>
      <c r="S7" s="348"/>
      <c r="T7" s="347"/>
      <c r="U7" s="359" t="s">
        <v>16</v>
      </c>
      <c r="V7" s="359"/>
      <c r="W7" s="287" t="s">
        <v>17</v>
      </c>
      <c r="X7" s="346" t="s">
        <v>18</v>
      </c>
      <c r="Y7" s="347"/>
      <c r="Z7" s="346" t="s">
        <v>19</v>
      </c>
      <c r="AA7" s="347"/>
      <c r="AB7" s="346" t="s">
        <v>20</v>
      </c>
      <c r="AC7" s="347"/>
      <c r="AD7" s="346" t="s">
        <v>21</v>
      </c>
      <c r="AE7" s="347"/>
      <c r="AF7" s="287" t="s">
        <v>22</v>
      </c>
      <c r="AG7" s="287" t="s">
        <v>23</v>
      </c>
      <c r="AH7" s="287" t="s">
        <v>24</v>
      </c>
      <c r="AI7" s="287" t="s">
        <v>25</v>
      </c>
      <c r="AJ7" s="346" t="s">
        <v>26</v>
      </c>
      <c r="AK7" s="348"/>
      <c r="AL7" s="348"/>
      <c r="AM7" s="348"/>
      <c r="AN7" s="347"/>
      <c r="AO7" s="346" t="s">
        <v>27</v>
      </c>
      <c r="AP7" s="348"/>
      <c r="AQ7" s="347"/>
      <c r="AR7" s="287" t="s">
        <v>28</v>
      </c>
      <c r="AS7" s="28"/>
      <c r="AT7" s="13"/>
      <c r="AU7" s="13"/>
      <c r="AV7" s="13"/>
      <c r="AW7" s="13"/>
      <c r="AX7" s="13"/>
      <c r="AY7" s="13"/>
    </row>
    <row r="8" spans="1:51" x14ac:dyDescent="0.25">
      <c r="B8" s="349">
        <v>42271</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24696</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87" t="s">
        <v>44</v>
      </c>
      <c r="M9" s="359" t="s">
        <v>45</v>
      </c>
      <c r="N9" s="34" t="s">
        <v>46</v>
      </c>
      <c r="O9" s="367" t="s">
        <v>47</v>
      </c>
      <c r="P9" s="367" t="s">
        <v>48</v>
      </c>
      <c r="Q9" s="35" t="s">
        <v>49</v>
      </c>
      <c r="R9" s="374" t="s">
        <v>50</v>
      </c>
      <c r="S9" s="375"/>
      <c r="T9" s="376"/>
      <c r="U9" s="288" t="s">
        <v>51</v>
      </c>
      <c r="V9" s="288" t="s">
        <v>52</v>
      </c>
      <c r="W9" s="362" t="s">
        <v>53</v>
      </c>
      <c r="X9" s="380" t="s">
        <v>54</v>
      </c>
      <c r="Y9" s="381"/>
      <c r="Z9" s="381"/>
      <c r="AA9" s="381"/>
      <c r="AB9" s="381"/>
      <c r="AC9" s="381"/>
      <c r="AD9" s="381"/>
      <c r="AE9" s="382"/>
      <c r="AF9" s="290" t="s">
        <v>55</v>
      </c>
      <c r="AG9" s="290" t="s">
        <v>56</v>
      </c>
      <c r="AH9" s="369" t="s">
        <v>57</v>
      </c>
      <c r="AI9" s="383" t="s">
        <v>58</v>
      </c>
      <c r="AJ9" s="288" t="s">
        <v>59</v>
      </c>
      <c r="AK9" s="288" t="s">
        <v>60</v>
      </c>
      <c r="AL9" s="288" t="s">
        <v>61</v>
      </c>
      <c r="AM9" s="288" t="s">
        <v>62</v>
      </c>
      <c r="AN9" s="288" t="s">
        <v>63</v>
      </c>
      <c r="AO9" s="288" t="s">
        <v>64</v>
      </c>
      <c r="AP9" s="288" t="s">
        <v>65</v>
      </c>
      <c r="AQ9" s="367" t="s">
        <v>66</v>
      </c>
      <c r="AR9" s="288" t="s">
        <v>67</v>
      </c>
      <c r="AS9" s="369" t="s">
        <v>68</v>
      </c>
      <c r="AV9" s="36" t="s">
        <v>69</v>
      </c>
      <c r="AW9" s="36" t="s">
        <v>70</v>
      </c>
      <c r="AY9" s="37" t="s">
        <v>71</v>
      </c>
    </row>
    <row r="10" spans="1:51" x14ac:dyDescent="0.25">
      <c r="B10" s="288" t="s">
        <v>72</v>
      </c>
      <c r="C10" s="288" t="s">
        <v>73</v>
      </c>
      <c r="D10" s="288" t="s">
        <v>74</v>
      </c>
      <c r="E10" s="288" t="s">
        <v>75</v>
      </c>
      <c r="F10" s="288" t="s">
        <v>74</v>
      </c>
      <c r="G10" s="288" t="s">
        <v>75</v>
      </c>
      <c r="H10" s="366"/>
      <c r="I10" s="288" t="s">
        <v>75</v>
      </c>
      <c r="J10" s="288" t="s">
        <v>75</v>
      </c>
      <c r="K10" s="288" t="s">
        <v>75</v>
      </c>
      <c r="L10" s="29" t="s">
        <v>29</v>
      </c>
      <c r="M10" s="359"/>
      <c r="N10" s="29" t="s">
        <v>29</v>
      </c>
      <c r="O10" s="368"/>
      <c r="P10" s="368"/>
      <c r="Q10" s="2">
        <f>'SEPT 23'!$Q$34</f>
        <v>52702054</v>
      </c>
      <c r="R10" s="377"/>
      <c r="S10" s="378"/>
      <c r="T10" s="379"/>
      <c r="U10" s="288" t="s">
        <v>75</v>
      </c>
      <c r="V10" s="288" t="s">
        <v>75</v>
      </c>
      <c r="W10" s="362"/>
      <c r="X10" s="38" t="s">
        <v>76</v>
      </c>
      <c r="Y10" s="38" t="s">
        <v>77</v>
      </c>
      <c r="Z10" s="38" t="s">
        <v>78</v>
      </c>
      <c r="AA10" s="38" t="s">
        <v>79</v>
      </c>
      <c r="AB10" s="38" t="s">
        <v>80</v>
      </c>
      <c r="AC10" s="38" t="s">
        <v>81</v>
      </c>
      <c r="AD10" s="38" t="s">
        <v>82</v>
      </c>
      <c r="AE10" s="38" t="s">
        <v>83</v>
      </c>
      <c r="AF10" s="39"/>
      <c r="AG10" s="2">
        <f>'SEPT 23'!AG34:AG34</f>
        <v>40558396</v>
      </c>
      <c r="AH10" s="369"/>
      <c r="AI10" s="384"/>
      <c r="AJ10" s="288" t="s">
        <v>84</v>
      </c>
      <c r="AK10" s="288" t="s">
        <v>84</v>
      </c>
      <c r="AL10" s="288" t="s">
        <v>84</v>
      </c>
      <c r="AM10" s="288" t="s">
        <v>84</v>
      </c>
      <c r="AN10" s="288" t="s">
        <v>84</v>
      </c>
      <c r="AO10" s="288" t="s">
        <v>84</v>
      </c>
      <c r="AP10" s="2">
        <f>'SEPT 23'!AP34:AP34</f>
        <v>9254046</v>
      </c>
      <c r="AQ10" s="368"/>
      <c r="AR10" s="289" t="s">
        <v>85</v>
      </c>
      <c r="AS10" s="369"/>
      <c r="AV10" s="40" t="s">
        <v>86</v>
      </c>
      <c r="AW10" s="40" t="s">
        <v>87</v>
      </c>
      <c r="AY10" s="84" t="s">
        <v>126</v>
      </c>
    </row>
    <row r="11" spans="1:51" x14ac:dyDescent="0.25">
      <c r="B11" s="41">
        <v>2</v>
      </c>
      <c r="C11" s="41">
        <v>4.1666666666666664E-2</v>
      </c>
      <c r="D11" s="123">
        <v>28</v>
      </c>
      <c r="E11" s="42">
        <f>D11/1.42</f>
        <v>19.718309859154932</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109</v>
      </c>
      <c r="P11" s="124">
        <v>68</v>
      </c>
      <c r="Q11" s="124">
        <v>52704710</v>
      </c>
      <c r="R11" s="47">
        <f>IF(ISBLANK(Q11),"-",Q11-Q10)</f>
        <v>2656</v>
      </c>
      <c r="S11" s="48">
        <f>R11*24/1000</f>
        <v>63.744</v>
      </c>
      <c r="T11" s="48">
        <f>R11/1000</f>
        <v>2.6560000000000001</v>
      </c>
      <c r="U11" s="125">
        <v>5.9</v>
      </c>
      <c r="V11" s="125">
        <v>5.9</v>
      </c>
      <c r="W11" s="126" t="s">
        <v>210</v>
      </c>
      <c r="X11" s="128">
        <v>0</v>
      </c>
      <c r="Y11" s="128">
        <v>0</v>
      </c>
      <c r="Z11" s="128">
        <v>0</v>
      </c>
      <c r="AA11" s="128">
        <v>0</v>
      </c>
      <c r="AB11" s="128">
        <v>1038</v>
      </c>
      <c r="AC11" s="49" t="s">
        <v>90</v>
      </c>
      <c r="AD11" s="49" t="s">
        <v>90</v>
      </c>
      <c r="AE11" s="49" t="s">
        <v>90</v>
      </c>
      <c r="AF11" s="127" t="s">
        <v>90</v>
      </c>
      <c r="AG11" s="127">
        <v>40558716</v>
      </c>
      <c r="AH11" s="50">
        <f>IF(ISBLANK(AG11),"-",AG11-AG10)</f>
        <v>320</v>
      </c>
      <c r="AI11" s="51">
        <f>AH11/T11</f>
        <v>120.48192771084337</v>
      </c>
      <c r="AJ11" s="108">
        <v>0</v>
      </c>
      <c r="AK11" s="108">
        <v>0</v>
      </c>
      <c r="AL11" s="108">
        <v>0</v>
      </c>
      <c r="AM11" s="108">
        <v>0</v>
      </c>
      <c r="AN11" s="108">
        <v>1</v>
      </c>
      <c r="AO11" s="108">
        <v>0.3</v>
      </c>
      <c r="AP11" s="110">
        <v>9255587</v>
      </c>
      <c r="AQ11" s="128">
        <f t="shared" ref="AQ11:AQ34" si="0">AP11-AP10</f>
        <v>1541</v>
      </c>
      <c r="AR11" s="52"/>
      <c r="AS11" s="53" t="s">
        <v>113</v>
      </c>
      <c r="AV11" s="40" t="s">
        <v>88</v>
      </c>
      <c r="AW11" s="40" t="s">
        <v>91</v>
      </c>
      <c r="AY11" s="84" t="s">
        <v>131</v>
      </c>
    </row>
    <row r="12" spans="1:51" x14ac:dyDescent="0.25">
      <c r="B12" s="41">
        <v>2.0416666666666701</v>
      </c>
      <c r="C12" s="41">
        <v>8.3333333333333329E-2</v>
      </c>
      <c r="D12" s="123">
        <v>27</v>
      </c>
      <c r="E12" s="42">
        <f t="shared" ref="E12:E34" si="1">D12/1.42</f>
        <v>19.014084507042256</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110</v>
      </c>
      <c r="P12" s="124">
        <v>70</v>
      </c>
      <c r="Q12" s="124">
        <v>52707483</v>
      </c>
      <c r="R12" s="47">
        <f t="shared" ref="R12:R34" si="4">IF(ISBLANK(Q12),"-",Q12-Q11)</f>
        <v>2773</v>
      </c>
      <c r="S12" s="48">
        <f t="shared" ref="S12:S34" si="5">R12*24/1000</f>
        <v>66.552000000000007</v>
      </c>
      <c r="T12" s="48">
        <f t="shared" ref="T12:T34" si="6">R12/1000</f>
        <v>2.7730000000000001</v>
      </c>
      <c r="U12" s="125">
        <v>7.5</v>
      </c>
      <c r="V12" s="125">
        <f t="shared" ref="V12:V34" si="7">U12</f>
        <v>7.5</v>
      </c>
      <c r="W12" s="126" t="s">
        <v>210</v>
      </c>
      <c r="X12" s="128">
        <v>0</v>
      </c>
      <c r="Y12" s="128">
        <v>0</v>
      </c>
      <c r="Z12" s="128">
        <v>0</v>
      </c>
      <c r="AA12" s="128">
        <v>0</v>
      </c>
      <c r="AB12" s="128">
        <v>1038</v>
      </c>
      <c r="AC12" s="49" t="s">
        <v>90</v>
      </c>
      <c r="AD12" s="49" t="s">
        <v>90</v>
      </c>
      <c r="AE12" s="49" t="s">
        <v>90</v>
      </c>
      <c r="AF12" s="127" t="s">
        <v>90</v>
      </c>
      <c r="AG12" s="127">
        <v>40559072</v>
      </c>
      <c r="AH12" s="50">
        <f>IF(ISBLANK(AG12),"-",AG12-AG11)</f>
        <v>356</v>
      </c>
      <c r="AI12" s="51">
        <f t="shared" ref="AI12:AI34" si="8">AH12/T12</f>
        <v>128.38081500180309</v>
      </c>
      <c r="AJ12" s="108">
        <v>0</v>
      </c>
      <c r="AK12" s="108">
        <v>0</v>
      </c>
      <c r="AL12" s="108">
        <v>0</v>
      </c>
      <c r="AM12" s="108">
        <v>0</v>
      </c>
      <c r="AN12" s="108">
        <v>1</v>
      </c>
      <c r="AO12" s="108">
        <v>0.3</v>
      </c>
      <c r="AP12" s="110">
        <v>9257212</v>
      </c>
      <c r="AQ12" s="128">
        <f t="shared" si="0"/>
        <v>1625</v>
      </c>
      <c r="AR12" s="54">
        <v>1.18</v>
      </c>
      <c r="AS12" s="53" t="s">
        <v>113</v>
      </c>
      <c r="AV12" s="40" t="s">
        <v>92</v>
      </c>
      <c r="AW12" s="40" t="s">
        <v>93</v>
      </c>
      <c r="AY12" s="84" t="s">
        <v>132</v>
      </c>
    </row>
    <row r="13" spans="1:51" x14ac:dyDescent="0.25">
      <c r="A13" s="107" t="s">
        <v>206</v>
      </c>
      <c r="B13" s="41">
        <v>2.0833333333333299</v>
      </c>
      <c r="C13" s="41">
        <v>0.125</v>
      </c>
      <c r="D13" s="123">
        <v>20</v>
      </c>
      <c r="E13" s="42">
        <f t="shared" si="1"/>
        <v>14.084507042253522</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131</v>
      </c>
      <c r="P13" s="124">
        <v>106</v>
      </c>
      <c r="Q13" s="124">
        <v>52710722</v>
      </c>
      <c r="R13" s="47">
        <f t="shared" si="4"/>
        <v>3239</v>
      </c>
      <c r="S13" s="48">
        <f t="shared" si="5"/>
        <v>77.736000000000004</v>
      </c>
      <c r="T13" s="48">
        <f t="shared" si="6"/>
        <v>3.2389999999999999</v>
      </c>
      <c r="U13" s="125">
        <v>9</v>
      </c>
      <c r="V13" s="125">
        <f t="shared" si="7"/>
        <v>9</v>
      </c>
      <c r="W13" s="126" t="s">
        <v>125</v>
      </c>
      <c r="X13" s="128">
        <v>0</v>
      </c>
      <c r="Y13" s="128">
        <v>0</v>
      </c>
      <c r="Z13" s="128">
        <v>998</v>
      </c>
      <c r="AA13" s="128">
        <v>0</v>
      </c>
      <c r="AB13" s="128">
        <v>998</v>
      </c>
      <c r="AC13" s="49" t="s">
        <v>90</v>
      </c>
      <c r="AD13" s="49" t="s">
        <v>90</v>
      </c>
      <c r="AE13" s="49" t="s">
        <v>90</v>
      </c>
      <c r="AF13" s="127" t="s">
        <v>90</v>
      </c>
      <c r="AG13" s="127">
        <v>40559548</v>
      </c>
      <c r="AH13" s="50">
        <f>IF(ISBLANK(AG13),"-",AG13-AG12)</f>
        <v>476</v>
      </c>
      <c r="AI13" s="51">
        <f t="shared" si="8"/>
        <v>146.95893794380981</v>
      </c>
      <c r="AJ13" s="108">
        <v>0</v>
      </c>
      <c r="AK13" s="108">
        <v>0</v>
      </c>
      <c r="AL13" s="108">
        <v>1</v>
      </c>
      <c r="AM13" s="108">
        <v>0</v>
      </c>
      <c r="AN13" s="108">
        <v>1</v>
      </c>
      <c r="AO13" s="108">
        <v>0.3</v>
      </c>
      <c r="AP13" s="110">
        <v>9258676</v>
      </c>
      <c r="AQ13" s="128">
        <f t="shared" si="0"/>
        <v>1464</v>
      </c>
      <c r="AR13" s="52"/>
      <c r="AS13" s="53" t="s">
        <v>113</v>
      </c>
      <c r="AV13" s="40" t="s">
        <v>94</v>
      </c>
      <c r="AW13" s="40" t="s">
        <v>95</v>
      </c>
      <c r="AY13" s="84" t="s">
        <v>129</v>
      </c>
    </row>
    <row r="14" spans="1:51" x14ac:dyDescent="0.25">
      <c r="B14" s="41">
        <v>2.125</v>
      </c>
      <c r="C14" s="41">
        <v>0.16666666666666699</v>
      </c>
      <c r="D14" s="123">
        <v>19</v>
      </c>
      <c r="E14" s="42">
        <f t="shared" si="1"/>
        <v>13.380281690140846</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95</v>
      </c>
      <c r="P14" s="124">
        <v>97</v>
      </c>
      <c r="Q14" s="124">
        <v>52714663</v>
      </c>
      <c r="R14" s="47">
        <f t="shared" si="4"/>
        <v>3941</v>
      </c>
      <c r="S14" s="48">
        <f t="shared" si="5"/>
        <v>94.584000000000003</v>
      </c>
      <c r="T14" s="48">
        <f t="shared" si="6"/>
        <v>3.9409999999999998</v>
      </c>
      <c r="U14" s="125">
        <v>9.5</v>
      </c>
      <c r="V14" s="125">
        <f t="shared" si="7"/>
        <v>9.5</v>
      </c>
      <c r="W14" s="126" t="s">
        <v>125</v>
      </c>
      <c r="X14" s="128">
        <v>0</v>
      </c>
      <c r="Y14" s="128">
        <v>0</v>
      </c>
      <c r="Z14" s="128">
        <v>998</v>
      </c>
      <c r="AA14" s="128">
        <v>0</v>
      </c>
      <c r="AB14" s="128">
        <v>998</v>
      </c>
      <c r="AC14" s="49" t="s">
        <v>90</v>
      </c>
      <c r="AD14" s="49" t="s">
        <v>90</v>
      </c>
      <c r="AE14" s="49" t="s">
        <v>90</v>
      </c>
      <c r="AF14" s="127" t="s">
        <v>90</v>
      </c>
      <c r="AG14" s="127">
        <v>40560120</v>
      </c>
      <c r="AH14" s="50">
        <f t="shared" ref="AH14:AH34" si="9">IF(ISBLANK(AG14),"-",AG14-AG13)</f>
        <v>572</v>
      </c>
      <c r="AI14" s="51">
        <f t="shared" si="8"/>
        <v>145.14082720121797</v>
      </c>
      <c r="AJ14" s="108">
        <v>0</v>
      </c>
      <c r="AK14" s="108">
        <v>0</v>
      </c>
      <c r="AL14" s="108">
        <v>1</v>
      </c>
      <c r="AM14" s="108">
        <v>0</v>
      </c>
      <c r="AN14" s="108">
        <v>1</v>
      </c>
      <c r="AO14" s="108">
        <v>0.3</v>
      </c>
      <c r="AP14" s="110">
        <v>9259222</v>
      </c>
      <c r="AQ14" s="128">
        <f t="shared" si="0"/>
        <v>546</v>
      </c>
      <c r="AR14" s="52"/>
      <c r="AS14" s="53" t="s">
        <v>113</v>
      </c>
      <c r="AT14" s="55"/>
      <c r="AV14" s="40" t="s">
        <v>96</v>
      </c>
      <c r="AW14" s="40" t="s">
        <v>97</v>
      </c>
    </row>
    <row r="15" spans="1:51" x14ac:dyDescent="0.25">
      <c r="B15" s="41">
        <v>2.1666666666666701</v>
      </c>
      <c r="C15" s="41">
        <v>0.20833333333333301</v>
      </c>
      <c r="D15" s="123">
        <v>16</v>
      </c>
      <c r="E15" s="42">
        <f t="shared" si="1"/>
        <v>11.267605633802818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102</v>
      </c>
      <c r="P15" s="124">
        <v>100</v>
      </c>
      <c r="Q15" s="124">
        <v>52718659</v>
      </c>
      <c r="R15" s="47">
        <f t="shared" si="4"/>
        <v>3996</v>
      </c>
      <c r="S15" s="48">
        <f t="shared" si="5"/>
        <v>95.903999999999996</v>
      </c>
      <c r="T15" s="48">
        <f t="shared" si="6"/>
        <v>3.996</v>
      </c>
      <c r="U15" s="125">
        <v>9.5</v>
      </c>
      <c r="V15" s="125">
        <f t="shared" si="7"/>
        <v>9.5</v>
      </c>
      <c r="W15" s="126" t="s">
        <v>125</v>
      </c>
      <c r="X15" s="128">
        <v>0</v>
      </c>
      <c r="Y15" s="128">
        <v>0</v>
      </c>
      <c r="Z15" s="128">
        <v>998</v>
      </c>
      <c r="AA15" s="128">
        <v>0</v>
      </c>
      <c r="AB15" s="128">
        <v>998</v>
      </c>
      <c r="AC15" s="49" t="s">
        <v>90</v>
      </c>
      <c r="AD15" s="49" t="s">
        <v>90</v>
      </c>
      <c r="AE15" s="49" t="s">
        <v>90</v>
      </c>
      <c r="AF15" s="127" t="s">
        <v>90</v>
      </c>
      <c r="AG15" s="127">
        <v>40560692</v>
      </c>
      <c r="AH15" s="50">
        <f t="shared" si="9"/>
        <v>572</v>
      </c>
      <c r="AI15" s="51">
        <f t="shared" si="8"/>
        <v>143.14314314314313</v>
      </c>
      <c r="AJ15" s="108">
        <v>0</v>
      </c>
      <c r="AK15" s="108">
        <v>0</v>
      </c>
      <c r="AL15" s="108">
        <v>1</v>
      </c>
      <c r="AM15" s="108">
        <v>0</v>
      </c>
      <c r="AN15" s="108">
        <v>1</v>
      </c>
      <c r="AO15" s="108">
        <v>0</v>
      </c>
      <c r="AP15" s="110">
        <v>9259222</v>
      </c>
      <c r="AQ15" s="128">
        <f t="shared" si="0"/>
        <v>0</v>
      </c>
      <c r="AR15" s="52"/>
      <c r="AS15" s="53" t="s">
        <v>113</v>
      </c>
      <c r="AV15" s="40" t="s">
        <v>98</v>
      </c>
      <c r="AW15" s="40" t="s">
        <v>99</v>
      </c>
      <c r="AY15" s="107"/>
    </row>
    <row r="16" spans="1:51" x14ac:dyDescent="0.25">
      <c r="B16" s="41">
        <v>2.2083333333333299</v>
      </c>
      <c r="C16" s="41">
        <v>0.25</v>
      </c>
      <c r="D16" s="123">
        <v>10</v>
      </c>
      <c r="E16" s="42">
        <f t="shared" si="1"/>
        <v>7.042253521126761</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131</v>
      </c>
      <c r="P16" s="124">
        <v>137</v>
      </c>
      <c r="Q16" s="124">
        <v>52723905</v>
      </c>
      <c r="R16" s="47">
        <f t="shared" si="4"/>
        <v>5246</v>
      </c>
      <c r="S16" s="48">
        <f t="shared" si="5"/>
        <v>125.904</v>
      </c>
      <c r="T16" s="48">
        <f t="shared" si="6"/>
        <v>5.2460000000000004</v>
      </c>
      <c r="U16" s="125">
        <v>9.5</v>
      </c>
      <c r="V16" s="125">
        <f t="shared" si="7"/>
        <v>9.5</v>
      </c>
      <c r="W16" s="126" t="s">
        <v>125</v>
      </c>
      <c r="X16" s="128">
        <v>0</v>
      </c>
      <c r="Y16" s="128">
        <v>0</v>
      </c>
      <c r="Z16" s="128">
        <v>1187</v>
      </c>
      <c r="AA16" s="128">
        <v>0</v>
      </c>
      <c r="AB16" s="128">
        <v>1188</v>
      </c>
      <c r="AC16" s="49" t="s">
        <v>90</v>
      </c>
      <c r="AD16" s="49" t="s">
        <v>90</v>
      </c>
      <c r="AE16" s="49" t="s">
        <v>90</v>
      </c>
      <c r="AF16" s="127" t="s">
        <v>90</v>
      </c>
      <c r="AG16" s="127">
        <v>40561628</v>
      </c>
      <c r="AH16" s="50">
        <f t="shared" si="9"/>
        <v>936</v>
      </c>
      <c r="AI16" s="51">
        <f t="shared" si="8"/>
        <v>178.42165459397634</v>
      </c>
      <c r="AJ16" s="108">
        <v>0</v>
      </c>
      <c r="AK16" s="108">
        <v>0</v>
      </c>
      <c r="AL16" s="108">
        <v>1</v>
      </c>
      <c r="AM16" s="108">
        <v>0</v>
      </c>
      <c r="AN16" s="108">
        <v>1</v>
      </c>
      <c r="AO16" s="108">
        <v>0</v>
      </c>
      <c r="AP16" s="110">
        <v>9259222</v>
      </c>
      <c r="AQ16" s="128">
        <f t="shared" si="0"/>
        <v>0</v>
      </c>
      <c r="AR16" s="54">
        <v>1.03</v>
      </c>
      <c r="AS16" s="53" t="s">
        <v>101</v>
      </c>
      <c r="AV16" s="40" t="s">
        <v>102</v>
      </c>
      <c r="AW16" s="40" t="s">
        <v>103</v>
      </c>
      <c r="AY16" s="107"/>
    </row>
    <row r="17" spans="1:51" x14ac:dyDescent="0.25">
      <c r="B17" s="41">
        <v>2.25</v>
      </c>
      <c r="C17" s="41">
        <v>0.29166666666666702</v>
      </c>
      <c r="D17" s="123">
        <v>9</v>
      </c>
      <c r="E17" s="42">
        <f t="shared" si="1"/>
        <v>6.3380281690140849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137</v>
      </c>
      <c r="P17" s="124">
        <v>134</v>
      </c>
      <c r="Q17" s="124">
        <v>52730126</v>
      </c>
      <c r="R17" s="47">
        <f t="shared" si="4"/>
        <v>6221</v>
      </c>
      <c r="S17" s="48">
        <f t="shared" si="5"/>
        <v>149.304</v>
      </c>
      <c r="T17" s="48">
        <f t="shared" si="6"/>
        <v>6.2210000000000001</v>
      </c>
      <c r="U17" s="125">
        <v>9.4</v>
      </c>
      <c r="V17" s="125">
        <f t="shared" si="7"/>
        <v>9.4</v>
      </c>
      <c r="W17" s="126" t="s">
        <v>133</v>
      </c>
      <c r="X17" s="128">
        <v>0</v>
      </c>
      <c r="Y17" s="128">
        <v>1027</v>
      </c>
      <c r="Z17" s="128">
        <v>1187</v>
      </c>
      <c r="AA17" s="128">
        <v>1185</v>
      </c>
      <c r="AB17" s="128">
        <v>1188</v>
      </c>
      <c r="AC17" s="49" t="s">
        <v>90</v>
      </c>
      <c r="AD17" s="49" t="s">
        <v>90</v>
      </c>
      <c r="AE17" s="49" t="s">
        <v>90</v>
      </c>
      <c r="AF17" s="127" t="s">
        <v>90</v>
      </c>
      <c r="AG17" s="127">
        <v>40562968</v>
      </c>
      <c r="AH17" s="50">
        <f t="shared" si="9"/>
        <v>1340</v>
      </c>
      <c r="AI17" s="51">
        <f t="shared" si="8"/>
        <v>215.3994534640733</v>
      </c>
      <c r="AJ17" s="108">
        <v>0</v>
      </c>
      <c r="AK17" s="108">
        <v>1</v>
      </c>
      <c r="AL17" s="108">
        <v>1</v>
      </c>
      <c r="AM17" s="108">
        <v>1</v>
      </c>
      <c r="AN17" s="108">
        <v>1</v>
      </c>
      <c r="AO17" s="108">
        <v>0</v>
      </c>
      <c r="AP17" s="110">
        <v>9259222</v>
      </c>
      <c r="AQ17" s="128">
        <f t="shared" si="0"/>
        <v>0</v>
      </c>
      <c r="AR17" s="52"/>
      <c r="AS17" s="53" t="s">
        <v>101</v>
      </c>
      <c r="AT17" s="55"/>
      <c r="AV17" s="40" t="s">
        <v>104</v>
      </c>
      <c r="AW17" s="40" t="s">
        <v>105</v>
      </c>
      <c r="AY17" s="111"/>
    </row>
    <row r="18" spans="1:51" x14ac:dyDescent="0.25">
      <c r="B18" s="41">
        <v>2.2916666666666701</v>
      </c>
      <c r="C18" s="41">
        <v>0.33333333333333298</v>
      </c>
      <c r="D18" s="123">
        <v>9</v>
      </c>
      <c r="E18" s="42">
        <f t="shared" si="1"/>
        <v>6.3380281690140849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135</v>
      </c>
      <c r="P18" s="124">
        <v>145</v>
      </c>
      <c r="Q18" s="124">
        <v>52736125</v>
      </c>
      <c r="R18" s="47">
        <f t="shared" si="4"/>
        <v>5999</v>
      </c>
      <c r="S18" s="48">
        <f t="shared" si="5"/>
        <v>143.976</v>
      </c>
      <c r="T18" s="48">
        <f t="shared" si="6"/>
        <v>5.9989999999999997</v>
      </c>
      <c r="U18" s="125">
        <v>8.9</v>
      </c>
      <c r="V18" s="125">
        <f t="shared" si="7"/>
        <v>8.9</v>
      </c>
      <c r="W18" s="126" t="s">
        <v>133</v>
      </c>
      <c r="X18" s="128">
        <v>0</v>
      </c>
      <c r="Y18" s="128">
        <v>1037</v>
      </c>
      <c r="Z18" s="128">
        <v>1187</v>
      </c>
      <c r="AA18" s="128">
        <v>1185</v>
      </c>
      <c r="AB18" s="128">
        <v>1188</v>
      </c>
      <c r="AC18" s="49" t="s">
        <v>90</v>
      </c>
      <c r="AD18" s="49" t="s">
        <v>90</v>
      </c>
      <c r="AE18" s="49" t="s">
        <v>90</v>
      </c>
      <c r="AF18" s="127" t="s">
        <v>90</v>
      </c>
      <c r="AG18" s="127">
        <v>40564332</v>
      </c>
      <c r="AH18" s="50">
        <f t="shared" si="9"/>
        <v>1364</v>
      </c>
      <c r="AI18" s="51">
        <f t="shared" si="8"/>
        <v>227.3712285380897</v>
      </c>
      <c r="AJ18" s="108">
        <v>0</v>
      </c>
      <c r="AK18" s="108">
        <v>1</v>
      </c>
      <c r="AL18" s="108">
        <v>1</v>
      </c>
      <c r="AM18" s="108">
        <v>1</v>
      </c>
      <c r="AN18" s="108">
        <v>1</v>
      </c>
      <c r="AO18" s="108">
        <v>0</v>
      </c>
      <c r="AP18" s="110">
        <v>9259222</v>
      </c>
      <c r="AQ18" s="128">
        <f t="shared" si="0"/>
        <v>0</v>
      </c>
      <c r="AR18" s="52"/>
      <c r="AS18" s="53" t="s">
        <v>101</v>
      </c>
      <c r="AV18" s="40" t="s">
        <v>106</v>
      </c>
      <c r="AW18" s="40" t="s">
        <v>107</v>
      </c>
      <c r="AY18" s="111"/>
    </row>
    <row r="19" spans="1:51" x14ac:dyDescent="0.25">
      <c r="B19" s="41">
        <v>2.3333333333333299</v>
      </c>
      <c r="C19" s="41">
        <v>0.375</v>
      </c>
      <c r="D19" s="123">
        <v>8</v>
      </c>
      <c r="E19" s="42">
        <f t="shared" si="1"/>
        <v>5.6338028169014089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137</v>
      </c>
      <c r="P19" s="124">
        <v>148</v>
      </c>
      <c r="Q19" s="124">
        <v>52742281</v>
      </c>
      <c r="R19" s="47">
        <f t="shared" si="4"/>
        <v>6156</v>
      </c>
      <c r="S19" s="48">
        <f t="shared" si="5"/>
        <v>147.744</v>
      </c>
      <c r="T19" s="48">
        <f t="shared" si="6"/>
        <v>6.1559999999999997</v>
      </c>
      <c r="U19" s="125">
        <v>8.4</v>
      </c>
      <c r="V19" s="125">
        <f t="shared" si="7"/>
        <v>8.4</v>
      </c>
      <c r="W19" s="126" t="s">
        <v>133</v>
      </c>
      <c r="X19" s="128">
        <v>0</v>
      </c>
      <c r="Y19" s="128">
        <v>1027</v>
      </c>
      <c r="Z19" s="128">
        <v>1187</v>
      </c>
      <c r="AA19" s="128">
        <v>1185</v>
      </c>
      <c r="AB19" s="128">
        <v>1188</v>
      </c>
      <c r="AC19" s="49" t="s">
        <v>90</v>
      </c>
      <c r="AD19" s="49" t="s">
        <v>90</v>
      </c>
      <c r="AE19" s="49" t="s">
        <v>90</v>
      </c>
      <c r="AF19" s="127" t="s">
        <v>90</v>
      </c>
      <c r="AG19" s="127">
        <v>40565711</v>
      </c>
      <c r="AH19" s="50">
        <f t="shared" si="9"/>
        <v>1379</v>
      </c>
      <c r="AI19" s="51">
        <f t="shared" si="8"/>
        <v>224.00909681611438</v>
      </c>
      <c r="AJ19" s="108">
        <v>0</v>
      </c>
      <c r="AK19" s="108">
        <v>1</v>
      </c>
      <c r="AL19" s="108">
        <v>1</v>
      </c>
      <c r="AM19" s="108">
        <v>1</v>
      </c>
      <c r="AN19" s="108">
        <v>1</v>
      </c>
      <c r="AO19" s="108">
        <v>0</v>
      </c>
      <c r="AP19" s="110">
        <v>9259222</v>
      </c>
      <c r="AQ19" s="128">
        <f t="shared" si="0"/>
        <v>0</v>
      </c>
      <c r="AR19" s="52"/>
      <c r="AS19" s="53" t="s">
        <v>101</v>
      </c>
      <c r="AV19" s="40" t="s">
        <v>108</v>
      </c>
      <c r="AW19" s="40" t="s">
        <v>109</v>
      </c>
      <c r="AY19" s="111"/>
    </row>
    <row r="20" spans="1:51" x14ac:dyDescent="0.25">
      <c r="B20" s="41">
        <v>2.375</v>
      </c>
      <c r="C20" s="41">
        <v>0.41666666666666669</v>
      </c>
      <c r="D20" s="123">
        <v>8</v>
      </c>
      <c r="E20" s="42">
        <f t="shared" si="1"/>
        <v>5.6338028169014089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140</v>
      </c>
      <c r="P20" s="124">
        <v>144</v>
      </c>
      <c r="Q20" s="124">
        <v>52748350</v>
      </c>
      <c r="R20" s="47">
        <f t="shared" si="4"/>
        <v>6069</v>
      </c>
      <c r="S20" s="48">
        <f t="shared" si="5"/>
        <v>145.65600000000001</v>
      </c>
      <c r="T20" s="48">
        <f t="shared" si="6"/>
        <v>6.069</v>
      </c>
      <c r="U20" s="125">
        <v>7.9</v>
      </c>
      <c r="V20" s="125">
        <f t="shared" si="7"/>
        <v>7.9</v>
      </c>
      <c r="W20" s="126" t="s">
        <v>133</v>
      </c>
      <c r="X20" s="128">
        <v>0</v>
      </c>
      <c r="Y20" s="128">
        <v>1016</v>
      </c>
      <c r="Z20" s="128">
        <v>1187</v>
      </c>
      <c r="AA20" s="128">
        <v>1185</v>
      </c>
      <c r="AB20" s="128">
        <v>1188</v>
      </c>
      <c r="AC20" s="49" t="s">
        <v>90</v>
      </c>
      <c r="AD20" s="49" t="s">
        <v>90</v>
      </c>
      <c r="AE20" s="49" t="s">
        <v>90</v>
      </c>
      <c r="AF20" s="127" t="s">
        <v>90</v>
      </c>
      <c r="AG20" s="127">
        <v>40567051</v>
      </c>
      <c r="AH20" s="50">
        <f t="shared" si="9"/>
        <v>1340</v>
      </c>
      <c r="AI20" s="51">
        <f t="shared" si="8"/>
        <v>220.79420003295436</v>
      </c>
      <c r="AJ20" s="108">
        <v>0</v>
      </c>
      <c r="AK20" s="108">
        <v>1</v>
      </c>
      <c r="AL20" s="108">
        <v>1</v>
      </c>
      <c r="AM20" s="108">
        <v>1</v>
      </c>
      <c r="AN20" s="108">
        <v>1</v>
      </c>
      <c r="AO20" s="108">
        <v>0</v>
      </c>
      <c r="AP20" s="110">
        <v>9259222</v>
      </c>
      <c r="AQ20" s="128">
        <f t="shared" si="0"/>
        <v>0</v>
      </c>
      <c r="AR20" s="54">
        <v>1.4</v>
      </c>
      <c r="AS20" s="53" t="s">
        <v>101</v>
      </c>
      <c r="AY20" s="111"/>
    </row>
    <row r="21" spans="1:51" x14ac:dyDescent="0.25">
      <c r="B21" s="41">
        <v>2.4166666666666701</v>
      </c>
      <c r="C21" s="41">
        <v>0.45833333333333298</v>
      </c>
      <c r="D21" s="123">
        <v>8</v>
      </c>
      <c r="E21" s="42">
        <f t="shared" si="1"/>
        <v>5.6338028169014089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138</v>
      </c>
      <c r="P21" s="124">
        <v>146</v>
      </c>
      <c r="Q21" s="124">
        <v>52754464</v>
      </c>
      <c r="R21" s="47">
        <f t="shared" si="4"/>
        <v>6114</v>
      </c>
      <c r="S21" s="48">
        <f t="shared" si="5"/>
        <v>146.73599999999999</v>
      </c>
      <c r="T21" s="48">
        <f t="shared" si="6"/>
        <v>6.1139999999999999</v>
      </c>
      <c r="U21" s="125">
        <v>7.5</v>
      </c>
      <c r="V21" s="125">
        <f t="shared" si="7"/>
        <v>7.5</v>
      </c>
      <c r="W21" s="126" t="s">
        <v>133</v>
      </c>
      <c r="X21" s="128">
        <v>0</v>
      </c>
      <c r="Y21" s="128">
        <v>1016</v>
      </c>
      <c r="Z21" s="128">
        <v>1187</v>
      </c>
      <c r="AA21" s="128">
        <v>1185</v>
      </c>
      <c r="AB21" s="128">
        <v>1188</v>
      </c>
      <c r="AC21" s="49" t="s">
        <v>90</v>
      </c>
      <c r="AD21" s="49" t="s">
        <v>90</v>
      </c>
      <c r="AE21" s="49" t="s">
        <v>90</v>
      </c>
      <c r="AF21" s="127" t="s">
        <v>90</v>
      </c>
      <c r="AG21" s="127">
        <v>40568420</v>
      </c>
      <c r="AH21" s="50">
        <f t="shared" si="9"/>
        <v>1369</v>
      </c>
      <c r="AI21" s="51">
        <f t="shared" si="8"/>
        <v>223.91233235197907</v>
      </c>
      <c r="AJ21" s="108">
        <v>0</v>
      </c>
      <c r="AK21" s="108">
        <v>1</v>
      </c>
      <c r="AL21" s="108">
        <v>1</v>
      </c>
      <c r="AM21" s="108">
        <v>1</v>
      </c>
      <c r="AN21" s="108">
        <v>1</v>
      </c>
      <c r="AO21" s="108">
        <v>0</v>
      </c>
      <c r="AP21" s="110">
        <v>9259222</v>
      </c>
      <c r="AQ21" s="128">
        <f t="shared" si="0"/>
        <v>0</v>
      </c>
      <c r="AR21" s="52"/>
      <c r="AS21" s="53" t="s">
        <v>101</v>
      </c>
      <c r="AY21" s="111"/>
    </row>
    <row r="22" spans="1:51" x14ac:dyDescent="0.25">
      <c r="B22" s="41">
        <v>2.4583333333333299</v>
      </c>
      <c r="C22" s="41">
        <v>0.5</v>
      </c>
      <c r="D22" s="123">
        <v>7</v>
      </c>
      <c r="E22" s="42">
        <f t="shared" si="1"/>
        <v>4.9295774647887329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139</v>
      </c>
      <c r="P22" s="124">
        <v>145</v>
      </c>
      <c r="Q22" s="124">
        <v>52760555</v>
      </c>
      <c r="R22" s="47">
        <f t="shared" si="4"/>
        <v>6091</v>
      </c>
      <c r="S22" s="48">
        <f t="shared" si="5"/>
        <v>146.184</v>
      </c>
      <c r="T22" s="48">
        <f t="shared" si="6"/>
        <v>6.0910000000000002</v>
      </c>
      <c r="U22" s="125">
        <v>7.1</v>
      </c>
      <c r="V22" s="125">
        <f t="shared" si="7"/>
        <v>7.1</v>
      </c>
      <c r="W22" s="126" t="s">
        <v>133</v>
      </c>
      <c r="X22" s="128">
        <v>0</v>
      </c>
      <c r="Y22" s="128">
        <v>1016</v>
      </c>
      <c r="Z22" s="128">
        <v>1187</v>
      </c>
      <c r="AA22" s="128">
        <v>1185</v>
      </c>
      <c r="AB22" s="128">
        <v>1188</v>
      </c>
      <c r="AC22" s="49" t="s">
        <v>90</v>
      </c>
      <c r="AD22" s="49" t="s">
        <v>90</v>
      </c>
      <c r="AE22" s="49" t="s">
        <v>90</v>
      </c>
      <c r="AF22" s="127" t="s">
        <v>90</v>
      </c>
      <c r="AG22" s="127">
        <v>40569776</v>
      </c>
      <c r="AH22" s="50">
        <f t="shared" si="9"/>
        <v>1356</v>
      </c>
      <c r="AI22" s="51">
        <f t="shared" si="8"/>
        <v>222.62354293219502</v>
      </c>
      <c r="AJ22" s="108">
        <v>0</v>
      </c>
      <c r="AK22" s="108">
        <v>1</v>
      </c>
      <c r="AL22" s="108">
        <v>1</v>
      </c>
      <c r="AM22" s="108">
        <v>1</v>
      </c>
      <c r="AN22" s="108">
        <v>1</v>
      </c>
      <c r="AO22" s="108">
        <v>0</v>
      </c>
      <c r="AP22" s="110">
        <v>9259222</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130</v>
      </c>
      <c r="P23" s="124">
        <v>138</v>
      </c>
      <c r="Q23" s="124">
        <v>52766360</v>
      </c>
      <c r="R23" s="47">
        <f t="shared" si="4"/>
        <v>5805</v>
      </c>
      <c r="S23" s="48">
        <f t="shared" si="5"/>
        <v>139.32</v>
      </c>
      <c r="T23" s="48">
        <f t="shared" si="6"/>
        <v>5.8049999999999997</v>
      </c>
      <c r="U23" s="125">
        <v>6.6</v>
      </c>
      <c r="V23" s="125">
        <f t="shared" si="7"/>
        <v>6.6</v>
      </c>
      <c r="W23" s="126" t="s">
        <v>133</v>
      </c>
      <c r="X23" s="128">
        <v>0</v>
      </c>
      <c r="Y23" s="128">
        <v>1037</v>
      </c>
      <c r="Z23" s="128">
        <v>1187</v>
      </c>
      <c r="AA23" s="128">
        <v>1185</v>
      </c>
      <c r="AB23" s="128">
        <v>1188</v>
      </c>
      <c r="AC23" s="49" t="s">
        <v>90</v>
      </c>
      <c r="AD23" s="49" t="s">
        <v>90</v>
      </c>
      <c r="AE23" s="49" t="s">
        <v>90</v>
      </c>
      <c r="AF23" s="127" t="s">
        <v>90</v>
      </c>
      <c r="AG23" s="127">
        <v>40571128</v>
      </c>
      <c r="AH23" s="50">
        <f t="shared" si="9"/>
        <v>1352</v>
      </c>
      <c r="AI23" s="51">
        <f t="shared" si="8"/>
        <v>232.90267011197244</v>
      </c>
      <c r="AJ23" s="108">
        <v>0</v>
      </c>
      <c r="AK23" s="108">
        <v>1</v>
      </c>
      <c r="AL23" s="108">
        <v>1</v>
      </c>
      <c r="AM23" s="108">
        <v>1</v>
      </c>
      <c r="AN23" s="108">
        <v>1</v>
      </c>
      <c r="AO23" s="108">
        <v>0</v>
      </c>
      <c r="AP23" s="110">
        <v>9259222</v>
      </c>
      <c r="AQ23" s="128">
        <f t="shared" si="0"/>
        <v>0</v>
      </c>
      <c r="AR23" s="52"/>
      <c r="AS23" s="53" t="s">
        <v>113</v>
      </c>
      <c r="AT23" s="55"/>
      <c r="AV23" s="57" t="s">
        <v>111</v>
      </c>
      <c r="AW23" s="58" t="s">
        <v>112</v>
      </c>
      <c r="AY23" s="111"/>
    </row>
    <row r="24" spans="1:51" x14ac:dyDescent="0.25">
      <c r="B24" s="41">
        <v>2.5416666666666701</v>
      </c>
      <c r="C24" s="41">
        <v>0.58333333333333404</v>
      </c>
      <c r="D24" s="123">
        <v>4</v>
      </c>
      <c r="E24" s="42">
        <f t="shared" si="1"/>
        <v>2.8169014084507045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129</v>
      </c>
      <c r="P24" s="124">
        <v>138</v>
      </c>
      <c r="Q24" s="124">
        <v>52772108</v>
      </c>
      <c r="R24" s="47">
        <f t="shared" si="4"/>
        <v>5748</v>
      </c>
      <c r="S24" s="48">
        <f t="shared" si="5"/>
        <v>137.952</v>
      </c>
      <c r="T24" s="48">
        <f t="shared" si="6"/>
        <v>5.7480000000000002</v>
      </c>
      <c r="U24" s="125">
        <v>6.1</v>
      </c>
      <c r="V24" s="125">
        <f t="shared" si="7"/>
        <v>6.1</v>
      </c>
      <c r="W24" s="126" t="s">
        <v>133</v>
      </c>
      <c r="X24" s="128">
        <v>0</v>
      </c>
      <c r="Y24" s="128">
        <v>1037</v>
      </c>
      <c r="Z24" s="128">
        <v>1187</v>
      </c>
      <c r="AA24" s="128">
        <v>1185</v>
      </c>
      <c r="AB24" s="128">
        <v>1188</v>
      </c>
      <c r="AC24" s="49" t="s">
        <v>90</v>
      </c>
      <c r="AD24" s="49" t="s">
        <v>90</v>
      </c>
      <c r="AE24" s="49" t="s">
        <v>90</v>
      </c>
      <c r="AF24" s="127" t="s">
        <v>90</v>
      </c>
      <c r="AG24" s="127">
        <v>40572464</v>
      </c>
      <c r="AH24" s="50">
        <f t="shared" si="9"/>
        <v>1336</v>
      </c>
      <c r="AI24" s="51">
        <f t="shared" si="8"/>
        <v>232.42867084203201</v>
      </c>
      <c r="AJ24" s="108">
        <v>0</v>
      </c>
      <c r="AK24" s="108">
        <v>1</v>
      </c>
      <c r="AL24" s="108">
        <v>1</v>
      </c>
      <c r="AM24" s="108">
        <v>1</v>
      </c>
      <c r="AN24" s="108">
        <v>1</v>
      </c>
      <c r="AO24" s="108">
        <v>0</v>
      </c>
      <c r="AP24" s="110">
        <v>9259222</v>
      </c>
      <c r="AQ24" s="128">
        <f t="shared" si="0"/>
        <v>0</v>
      </c>
      <c r="AR24" s="54">
        <v>1.22</v>
      </c>
      <c r="AS24" s="53" t="s">
        <v>113</v>
      </c>
      <c r="AV24" s="59" t="s">
        <v>29</v>
      </c>
      <c r="AW24" s="59">
        <v>14.7</v>
      </c>
      <c r="AY24" s="111"/>
    </row>
    <row r="25" spans="1:51" x14ac:dyDescent="0.25">
      <c r="B25" s="41">
        <v>2.5833333333333299</v>
      </c>
      <c r="C25" s="41">
        <v>0.625</v>
      </c>
      <c r="D25" s="123">
        <v>4</v>
      </c>
      <c r="E25" s="42">
        <f t="shared" si="1"/>
        <v>2.8169014084507045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128</v>
      </c>
      <c r="P25" s="124">
        <v>131</v>
      </c>
      <c r="Q25" s="124">
        <v>52777749</v>
      </c>
      <c r="R25" s="47">
        <f t="shared" si="4"/>
        <v>5641</v>
      </c>
      <c r="S25" s="48">
        <f t="shared" si="5"/>
        <v>135.38399999999999</v>
      </c>
      <c r="T25" s="48">
        <f t="shared" si="6"/>
        <v>5.641</v>
      </c>
      <c r="U25" s="125">
        <v>5.7</v>
      </c>
      <c r="V25" s="125">
        <f t="shared" si="7"/>
        <v>5.7</v>
      </c>
      <c r="W25" s="126" t="s">
        <v>133</v>
      </c>
      <c r="X25" s="128">
        <v>0</v>
      </c>
      <c r="Y25" s="128">
        <v>1037</v>
      </c>
      <c r="Z25" s="128">
        <v>1187</v>
      </c>
      <c r="AA25" s="128">
        <v>1185</v>
      </c>
      <c r="AB25" s="128">
        <v>1188</v>
      </c>
      <c r="AC25" s="49" t="s">
        <v>90</v>
      </c>
      <c r="AD25" s="49" t="s">
        <v>90</v>
      </c>
      <c r="AE25" s="49" t="s">
        <v>90</v>
      </c>
      <c r="AF25" s="127" t="s">
        <v>90</v>
      </c>
      <c r="AG25" s="127">
        <v>40573792</v>
      </c>
      <c r="AH25" s="50">
        <f t="shared" si="9"/>
        <v>1328</v>
      </c>
      <c r="AI25" s="51">
        <f t="shared" si="8"/>
        <v>235.41925190569049</v>
      </c>
      <c r="AJ25" s="108">
        <v>0</v>
      </c>
      <c r="AK25" s="108">
        <v>1</v>
      </c>
      <c r="AL25" s="108">
        <v>1</v>
      </c>
      <c r="AM25" s="108">
        <v>1</v>
      </c>
      <c r="AN25" s="108">
        <v>1</v>
      </c>
      <c r="AO25" s="108">
        <v>0</v>
      </c>
      <c r="AP25" s="110">
        <v>9259222</v>
      </c>
      <c r="AQ25" s="128">
        <f t="shared" si="0"/>
        <v>0</v>
      </c>
      <c r="AR25" s="52"/>
      <c r="AS25" s="53" t="s">
        <v>113</v>
      </c>
      <c r="AV25" s="59" t="s">
        <v>74</v>
      </c>
      <c r="AW25" s="59">
        <v>10.36</v>
      </c>
      <c r="AY25" s="111"/>
    </row>
    <row r="26" spans="1:51" x14ac:dyDescent="0.25">
      <c r="B26" s="41">
        <v>2.625</v>
      </c>
      <c r="C26" s="41">
        <v>0.66666666666666696</v>
      </c>
      <c r="D26" s="123">
        <v>3</v>
      </c>
      <c r="E26" s="42">
        <f t="shared" si="1"/>
        <v>2.1126760563380285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128</v>
      </c>
      <c r="P26" s="124">
        <v>129</v>
      </c>
      <c r="Q26" s="124">
        <v>52783179</v>
      </c>
      <c r="R26" s="47">
        <f t="shared" si="4"/>
        <v>5430</v>
      </c>
      <c r="S26" s="48">
        <f t="shared" si="5"/>
        <v>130.32</v>
      </c>
      <c r="T26" s="48">
        <f t="shared" si="6"/>
        <v>5.43</v>
      </c>
      <c r="U26" s="125">
        <v>5.4</v>
      </c>
      <c r="V26" s="125">
        <f t="shared" si="7"/>
        <v>5.4</v>
      </c>
      <c r="W26" s="126" t="s">
        <v>133</v>
      </c>
      <c r="X26" s="128">
        <v>0</v>
      </c>
      <c r="Y26" s="128">
        <v>1037</v>
      </c>
      <c r="Z26" s="128">
        <v>1187</v>
      </c>
      <c r="AA26" s="128">
        <v>1185</v>
      </c>
      <c r="AB26" s="128">
        <v>1188</v>
      </c>
      <c r="AC26" s="49" t="s">
        <v>90</v>
      </c>
      <c r="AD26" s="49" t="s">
        <v>90</v>
      </c>
      <c r="AE26" s="49" t="s">
        <v>90</v>
      </c>
      <c r="AF26" s="127" t="s">
        <v>90</v>
      </c>
      <c r="AG26" s="127">
        <v>40575044</v>
      </c>
      <c r="AH26" s="50">
        <f t="shared" si="9"/>
        <v>1252</v>
      </c>
      <c r="AI26" s="51">
        <f t="shared" si="8"/>
        <v>230.57090239410684</v>
      </c>
      <c r="AJ26" s="108">
        <v>0</v>
      </c>
      <c r="AK26" s="108">
        <v>1</v>
      </c>
      <c r="AL26" s="108">
        <v>1</v>
      </c>
      <c r="AM26" s="108">
        <v>1</v>
      </c>
      <c r="AN26" s="108">
        <v>1</v>
      </c>
      <c r="AO26" s="108">
        <v>0</v>
      </c>
      <c r="AP26" s="110">
        <v>9259222</v>
      </c>
      <c r="AQ26" s="128">
        <f t="shared" si="0"/>
        <v>0</v>
      </c>
      <c r="AR26" s="52"/>
      <c r="AS26" s="53" t="s">
        <v>113</v>
      </c>
      <c r="AV26" s="59" t="s">
        <v>114</v>
      </c>
      <c r="AW26" s="59">
        <v>1.01325</v>
      </c>
      <c r="AY26" s="111"/>
    </row>
    <row r="27" spans="1:51" x14ac:dyDescent="0.25">
      <c r="A27" s="107" t="s">
        <v>240</v>
      </c>
      <c r="B27" s="41">
        <v>2.6666666666666701</v>
      </c>
      <c r="C27" s="41">
        <v>0.70833333333333404</v>
      </c>
      <c r="D27" s="123">
        <v>3</v>
      </c>
      <c r="E27" s="42">
        <f t="shared" si="1"/>
        <v>2.1126760563380285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135</v>
      </c>
      <c r="P27" s="124">
        <v>133</v>
      </c>
      <c r="Q27" s="124">
        <v>52788888</v>
      </c>
      <c r="R27" s="47">
        <f t="shared" si="4"/>
        <v>5709</v>
      </c>
      <c r="S27" s="48">
        <f t="shared" si="5"/>
        <v>137.01599999999999</v>
      </c>
      <c r="T27" s="48">
        <f t="shared" si="6"/>
        <v>5.7089999999999996</v>
      </c>
      <c r="U27" s="125">
        <v>4.7</v>
      </c>
      <c r="V27" s="125">
        <f t="shared" si="7"/>
        <v>4.7</v>
      </c>
      <c r="W27" s="126" t="s">
        <v>133</v>
      </c>
      <c r="X27" s="128">
        <v>0</v>
      </c>
      <c r="Y27" s="128">
        <v>1016</v>
      </c>
      <c r="Z27" s="128">
        <v>1167</v>
      </c>
      <c r="AA27" s="128">
        <v>1185</v>
      </c>
      <c r="AB27" s="128">
        <v>1167</v>
      </c>
      <c r="AC27" s="49" t="s">
        <v>90</v>
      </c>
      <c r="AD27" s="49" t="s">
        <v>90</v>
      </c>
      <c r="AE27" s="49" t="s">
        <v>90</v>
      </c>
      <c r="AF27" s="127" t="s">
        <v>90</v>
      </c>
      <c r="AG27" s="127">
        <v>40576449</v>
      </c>
      <c r="AH27" s="50">
        <f t="shared" si="9"/>
        <v>1405</v>
      </c>
      <c r="AI27" s="51">
        <f t="shared" si="8"/>
        <v>246.10264494657559</v>
      </c>
      <c r="AJ27" s="108">
        <v>0</v>
      </c>
      <c r="AK27" s="108">
        <v>1</v>
      </c>
      <c r="AL27" s="108">
        <v>1</v>
      </c>
      <c r="AM27" s="108">
        <v>1</v>
      </c>
      <c r="AN27" s="108">
        <v>1</v>
      </c>
      <c r="AO27" s="108">
        <v>0</v>
      </c>
      <c r="AP27" s="110">
        <v>9259222</v>
      </c>
      <c r="AQ27" s="128">
        <f t="shared" si="0"/>
        <v>0</v>
      </c>
      <c r="AR27" s="52"/>
      <c r="AS27" s="53" t="s">
        <v>113</v>
      </c>
      <c r="AV27" s="59" t="s">
        <v>115</v>
      </c>
      <c r="AW27" s="59">
        <v>1</v>
      </c>
      <c r="AY27" s="111"/>
    </row>
    <row r="28" spans="1:51" x14ac:dyDescent="0.25">
      <c r="B28" s="41">
        <v>2.7083333333333299</v>
      </c>
      <c r="C28" s="41">
        <v>0.750000000000002</v>
      </c>
      <c r="D28" s="123">
        <v>3</v>
      </c>
      <c r="E28" s="42">
        <f t="shared" si="1"/>
        <v>2.1126760563380285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127</v>
      </c>
      <c r="P28" s="124">
        <v>133</v>
      </c>
      <c r="Q28" s="124">
        <v>52794400</v>
      </c>
      <c r="R28" s="47">
        <f t="shared" si="4"/>
        <v>5512</v>
      </c>
      <c r="S28" s="48">
        <f t="shared" si="5"/>
        <v>132.28800000000001</v>
      </c>
      <c r="T28" s="48">
        <f t="shared" si="6"/>
        <v>5.5119999999999996</v>
      </c>
      <c r="U28" s="125">
        <v>4.7</v>
      </c>
      <c r="V28" s="125">
        <f t="shared" si="7"/>
        <v>4.7</v>
      </c>
      <c r="W28" s="126" t="s">
        <v>133</v>
      </c>
      <c r="X28" s="128">
        <v>0</v>
      </c>
      <c r="Y28" s="128">
        <v>1016</v>
      </c>
      <c r="Z28" s="128">
        <v>1167</v>
      </c>
      <c r="AA28" s="128">
        <v>1185</v>
      </c>
      <c r="AB28" s="128">
        <v>1167</v>
      </c>
      <c r="AC28" s="49" t="s">
        <v>90</v>
      </c>
      <c r="AD28" s="49" t="s">
        <v>90</v>
      </c>
      <c r="AE28" s="49" t="s">
        <v>90</v>
      </c>
      <c r="AF28" s="127" t="s">
        <v>90</v>
      </c>
      <c r="AG28" s="127">
        <v>40577709</v>
      </c>
      <c r="AH28" s="50">
        <f t="shared" si="9"/>
        <v>1260</v>
      </c>
      <c r="AI28" s="51">
        <f t="shared" si="8"/>
        <v>228.59216255442672</v>
      </c>
      <c r="AJ28" s="108">
        <v>0</v>
      </c>
      <c r="AK28" s="108">
        <v>1</v>
      </c>
      <c r="AL28" s="108">
        <v>1</v>
      </c>
      <c r="AM28" s="108">
        <v>1</v>
      </c>
      <c r="AN28" s="108">
        <v>1</v>
      </c>
      <c r="AO28" s="108">
        <v>0</v>
      </c>
      <c r="AP28" s="110">
        <v>9259222</v>
      </c>
      <c r="AQ28" s="128">
        <f t="shared" si="0"/>
        <v>0</v>
      </c>
      <c r="AR28" s="54">
        <v>1.1200000000000001</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127</v>
      </c>
      <c r="P29" s="124">
        <v>134</v>
      </c>
      <c r="Q29" s="124">
        <v>52799928</v>
      </c>
      <c r="R29" s="47">
        <f t="shared" si="4"/>
        <v>5528</v>
      </c>
      <c r="S29" s="48">
        <f t="shared" si="5"/>
        <v>132.672</v>
      </c>
      <c r="T29" s="48">
        <f t="shared" si="6"/>
        <v>5.5279999999999996</v>
      </c>
      <c r="U29" s="125">
        <v>4.3</v>
      </c>
      <c r="V29" s="125">
        <f t="shared" si="7"/>
        <v>4.3</v>
      </c>
      <c r="W29" s="126" t="s">
        <v>133</v>
      </c>
      <c r="X29" s="128">
        <v>0</v>
      </c>
      <c r="Y29" s="128">
        <v>1016</v>
      </c>
      <c r="Z29" s="128">
        <v>1167</v>
      </c>
      <c r="AA29" s="128">
        <v>1185</v>
      </c>
      <c r="AB29" s="128">
        <v>1167</v>
      </c>
      <c r="AC29" s="49" t="s">
        <v>90</v>
      </c>
      <c r="AD29" s="49" t="s">
        <v>90</v>
      </c>
      <c r="AE29" s="49" t="s">
        <v>90</v>
      </c>
      <c r="AF29" s="127" t="s">
        <v>90</v>
      </c>
      <c r="AG29" s="127">
        <v>40578988</v>
      </c>
      <c r="AH29" s="50">
        <f t="shared" si="9"/>
        <v>1279</v>
      </c>
      <c r="AI29" s="51">
        <f t="shared" si="8"/>
        <v>231.36758321273518</v>
      </c>
      <c r="AJ29" s="108">
        <v>0</v>
      </c>
      <c r="AK29" s="108">
        <v>1</v>
      </c>
      <c r="AL29" s="108">
        <v>1</v>
      </c>
      <c r="AM29" s="108">
        <v>1</v>
      </c>
      <c r="AN29" s="108">
        <v>1</v>
      </c>
      <c r="AO29" s="108">
        <v>0</v>
      </c>
      <c r="AP29" s="110">
        <v>9259222</v>
      </c>
      <c r="AQ29" s="128">
        <f t="shared" si="0"/>
        <v>0</v>
      </c>
      <c r="AR29" s="52"/>
      <c r="AS29" s="53" t="s">
        <v>113</v>
      </c>
      <c r="AY29" s="111"/>
    </row>
    <row r="30" spans="1:51" x14ac:dyDescent="0.25">
      <c r="B30" s="41">
        <v>2.7916666666666701</v>
      </c>
      <c r="C30" s="41">
        <v>0.83333333333333703</v>
      </c>
      <c r="D30" s="123">
        <v>3</v>
      </c>
      <c r="E30" s="42">
        <f t="shared" si="1"/>
        <v>2.1126760563380285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108</v>
      </c>
      <c r="P30" s="124">
        <v>125</v>
      </c>
      <c r="Q30" s="124">
        <v>52805161</v>
      </c>
      <c r="R30" s="47">
        <f t="shared" si="4"/>
        <v>5233</v>
      </c>
      <c r="S30" s="48">
        <f t="shared" si="5"/>
        <v>125.592</v>
      </c>
      <c r="T30" s="48">
        <f t="shared" si="6"/>
        <v>5.2329999999999997</v>
      </c>
      <c r="U30" s="125">
        <v>3.5</v>
      </c>
      <c r="V30" s="125">
        <f t="shared" si="7"/>
        <v>3.5</v>
      </c>
      <c r="W30" s="126" t="s">
        <v>144</v>
      </c>
      <c r="X30" s="128">
        <v>0</v>
      </c>
      <c r="Y30" s="128">
        <v>1088</v>
      </c>
      <c r="Z30" s="128">
        <v>1187</v>
      </c>
      <c r="AA30" s="128">
        <v>0</v>
      </c>
      <c r="AB30" s="128">
        <v>1188</v>
      </c>
      <c r="AC30" s="49" t="s">
        <v>90</v>
      </c>
      <c r="AD30" s="49" t="s">
        <v>90</v>
      </c>
      <c r="AE30" s="49" t="s">
        <v>90</v>
      </c>
      <c r="AF30" s="127" t="s">
        <v>90</v>
      </c>
      <c r="AG30" s="127">
        <v>40580080</v>
      </c>
      <c r="AH30" s="50">
        <f t="shared" si="9"/>
        <v>1092</v>
      </c>
      <c r="AI30" s="51">
        <f t="shared" si="8"/>
        <v>208.67571182877893</v>
      </c>
      <c r="AJ30" s="108">
        <v>0</v>
      </c>
      <c r="AK30" s="108">
        <v>1</v>
      </c>
      <c r="AL30" s="108">
        <v>1</v>
      </c>
      <c r="AM30" s="108">
        <v>0</v>
      </c>
      <c r="AN30" s="108">
        <v>1</v>
      </c>
      <c r="AO30" s="108">
        <v>0</v>
      </c>
      <c r="AP30" s="110">
        <v>9259222</v>
      </c>
      <c r="AQ30" s="128">
        <f t="shared" si="0"/>
        <v>0</v>
      </c>
      <c r="AR30" s="52"/>
      <c r="AS30" s="53" t="s">
        <v>113</v>
      </c>
      <c r="AV30" s="370" t="s">
        <v>117</v>
      </c>
      <c r="AW30" s="370"/>
      <c r="AY30" s="111"/>
    </row>
    <row r="31" spans="1:51" x14ac:dyDescent="0.25">
      <c r="A31" s="107" t="s">
        <v>206</v>
      </c>
      <c r="B31" s="41">
        <v>2.8333333333333299</v>
      </c>
      <c r="C31" s="41">
        <v>0.875000000000004</v>
      </c>
      <c r="D31" s="123">
        <v>4</v>
      </c>
      <c r="E31" s="42">
        <f t="shared" si="1"/>
        <v>2.8169014084507045</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111</v>
      </c>
      <c r="P31" s="124">
        <v>120</v>
      </c>
      <c r="Q31" s="124">
        <v>52810270</v>
      </c>
      <c r="R31" s="47">
        <f t="shared" si="4"/>
        <v>5109</v>
      </c>
      <c r="S31" s="48">
        <f t="shared" si="5"/>
        <v>122.616</v>
      </c>
      <c r="T31" s="48">
        <f t="shared" si="6"/>
        <v>5.109</v>
      </c>
      <c r="U31" s="125">
        <v>2.7</v>
      </c>
      <c r="V31" s="125">
        <f t="shared" si="7"/>
        <v>2.7</v>
      </c>
      <c r="W31" s="126" t="s">
        <v>144</v>
      </c>
      <c r="X31" s="128">
        <v>0</v>
      </c>
      <c r="Y31" s="128">
        <v>1077</v>
      </c>
      <c r="Z31" s="128">
        <v>1187</v>
      </c>
      <c r="AA31" s="128">
        <v>0</v>
      </c>
      <c r="AB31" s="128">
        <v>1187</v>
      </c>
      <c r="AC31" s="49" t="s">
        <v>90</v>
      </c>
      <c r="AD31" s="49" t="s">
        <v>90</v>
      </c>
      <c r="AE31" s="49" t="s">
        <v>90</v>
      </c>
      <c r="AF31" s="127" t="s">
        <v>90</v>
      </c>
      <c r="AG31" s="127">
        <v>40581144</v>
      </c>
      <c r="AH31" s="50">
        <f t="shared" si="9"/>
        <v>1064</v>
      </c>
      <c r="AI31" s="51">
        <f t="shared" si="8"/>
        <v>208.25993345077313</v>
      </c>
      <c r="AJ31" s="108">
        <v>0</v>
      </c>
      <c r="AK31" s="108">
        <v>1</v>
      </c>
      <c r="AL31" s="108">
        <v>1</v>
      </c>
      <c r="AM31" s="108">
        <v>0</v>
      </c>
      <c r="AN31" s="108">
        <v>1</v>
      </c>
      <c r="AO31" s="108">
        <v>0</v>
      </c>
      <c r="AP31" s="110">
        <v>9259222</v>
      </c>
      <c r="AQ31" s="128">
        <f t="shared" si="0"/>
        <v>0</v>
      </c>
      <c r="AR31" s="52"/>
      <c r="AS31" s="53" t="s">
        <v>113</v>
      </c>
      <c r="AV31" s="60" t="s">
        <v>29</v>
      </c>
      <c r="AW31" s="60" t="s">
        <v>74</v>
      </c>
      <c r="AY31" s="111"/>
    </row>
    <row r="32" spans="1:51" x14ac:dyDescent="0.25">
      <c r="B32" s="41">
        <v>2.875</v>
      </c>
      <c r="C32" s="41">
        <v>0.91666666666667096</v>
      </c>
      <c r="D32" s="123">
        <v>8</v>
      </c>
      <c r="E32" s="42">
        <f t="shared" si="1"/>
        <v>5.6338028169014089</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104</v>
      </c>
      <c r="P32" s="124">
        <v>119</v>
      </c>
      <c r="Q32" s="124">
        <v>52814527</v>
      </c>
      <c r="R32" s="47">
        <f t="shared" si="4"/>
        <v>4257</v>
      </c>
      <c r="S32" s="48">
        <f t="shared" si="5"/>
        <v>102.16800000000001</v>
      </c>
      <c r="T32" s="48">
        <f t="shared" si="6"/>
        <v>4.2569999999999997</v>
      </c>
      <c r="U32" s="125">
        <v>2.5</v>
      </c>
      <c r="V32" s="125">
        <f t="shared" si="7"/>
        <v>2.5</v>
      </c>
      <c r="W32" s="126" t="s">
        <v>144</v>
      </c>
      <c r="X32" s="128">
        <v>0</v>
      </c>
      <c r="Y32" s="128">
        <v>994</v>
      </c>
      <c r="Z32" s="128">
        <v>1167</v>
      </c>
      <c r="AA32" s="128">
        <v>0</v>
      </c>
      <c r="AB32" s="128">
        <v>1167</v>
      </c>
      <c r="AC32" s="49" t="s">
        <v>90</v>
      </c>
      <c r="AD32" s="49" t="s">
        <v>90</v>
      </c>
      <c r="AE32" s="49" t="s">
        <v>90</v>
      </c>
      <c r="AF32" s="127" t="s">
        <v>90</v>
      </c>
      <c r="AG32" s="127">
        <v>40582060</v>
      </c>
      <c r="AH32" s="50">
        <f t="shared" si="9"/>
        <v>916</v>
      </c>
      <c r="AI32" s="51">
        <f t="shared" si="8"/>
        <v>215.17500587268032</v>
      </c>
      <c r="AJ32" s="108">
        <v>0</v>
      </c>
      <c r="AK32" s="108">
        <v>1</v>
      </c>
      <c r="AL32" s="108">
        <v>1</v>
      </c>
      <c r="AM32" s="108">
        <v>0</v>
      </c>
      <c r="AN32" s="108">
        <v>1</v>
      </c>
      <c r="AO32" s="108">
        <v>0</v>
      </c>
      <c r="AP32" s="110">
        <v>9259222</v>
      </c>
      <c r="AQ32" s="128">
        <f t="shared" si="0"/>
        <v>0</v>
      </c>
      <c r="AR32" s="54">
        <v>1.26</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17</v>
      </c>
      <c r="E33" s="42">
        <f t="shared" si="1"/>
        <v>11.971830985915494</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119</v>
      </c>
      <c r="P33" s="124">
        <v>95</v>
      </c>
      <c r="Q33" s="124">
        <v>52818281</v>
      </c>
      <c r="R33" s="47">
        <f t="shared" si="4"/>
        <v>3754</v>
      </c>
      <c r="S33" s="48">
        <f t="shared" si="5"/>
        <v>90.096000000000004</v>
      </c>
      <c r="T33" s="48">
        <f t="shared" si="6"/>
        <v>3.754</v>
      </c>
      <c r="U33" s="125">
        <v>3.5</v>
      </c>
      <c r="V33" s="125">
        <f t="shared" si="7"/>
        <v>3.5</v>
      </c>
      <c r="W33" s="126" t="s">
        <v>125</v>
      </c>
      <c r="X33" s="128">
        <v>0</v>
      </c>
      <c r="Y33" s="128">
        <v>0</v>
      </c>
      <c r="Z33" s="128">
        <v>1057</v>
      </c>
      <c r="AA33" s="128">
        <v>0</v>
      </c>
      <c r="AB33" s="128">
        <v>1057</v>
      </c>
      <c r="AC33" s="49" t="s">
        <v>90</v>
      </c>
      <c r="AD33" s="49" t="s">
        <v>90</v>
      </c>
      <c r="AE33" s="49" t="s">
        <v>90</v>
      </c>
      <c r="AF33" s="127" t="s">
        <v>90</v>
      </c>
      <c r="AG33" s="127">
        <v>40582724</v>
      </c>
      <c r="AH33" s="50">
        <f t="shared" si="9"/>
        <v>664</v>
      </c>
      <c r="AI33" s="51">
        <f t="shared" si="8"/>
        <v>176.8779968034097</v>
      </c>
      <c r="AJ33" s="108">
        <v>0</v>
      </c>
      <c r="AK33" s="108">
        <v>0</v>
      </c>
      <c r="AL33" s="108">
        <v>1</v>
      </c>
      <c r="AM33" s="108">
        <v>0</v>
      </c>
      <c r="AN33" s="108">
        <v>1</v>
      </c>
      <c r="AO33" s="108">
        <v>0.25</v>
      </c>
      <c r="AP33" s="110">
        <v>9260239</v>
      </c>
      <c r="AQ33" s="128">
        <f t="shared" si="0"/>
        <v>1017</v>
      </c>
      <c r="AR33" s="52"/>
      <c r="AS33" s="53" t="s">
        <v>113</v>
      </c>
      <c r="AY33" s="111"/>
    </row>
    <row r="34" spans="2:51" x14ac:dyDescent="0.25">
      <c r="B34" s="41">
        <v>2.9583333333333299</v>
      </c>
      <c r="C34" s="41">
        <v>1</v>
      </c>
      <c r="D34" s="123">
        <v>15</v>
      </c>
      <c r="E34" s="42">
        <f t="shared" si="1"/>
        <v>10.563380281690142</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101</v>
      </c>
      <c r="P34" s="124">
        <v>65</v>
      </c>
      <c r="Q34" s="124">
        <v>52821180</v>
      </c>
      <c r="R34" s="47">
        <f t="shared" si="4"/>
        <v>2899</v>
      </c>
      <c r="S34" s="48">
        <f t="shared" si="5"/>
        <v>69.575999999999993</v>
      </c>
      <c r="T34" s="48">
        <f t="shared" si="6"/>
        <v>2.899</v>
      </c>
      <c r="U34" s="125">
        <v>5</v>
      </c>
      <c r="V34" s="125">
        <f t="shared" si="7"/>
        <v>5</v>
      </c>
      <c r="W34" s="126" t="s">
        <v>210</v>
      </c>
      <c r="X34" s="128">
        <v>0</v>
      </c>
      <c r="Y34" s="128">
        <v>0</v>
      </c>
      <c r="Z34" s="128">
        <v>0</v>
      </c>
      <c r="AA34" s="128">
        <v>0</v>
      </c>
      <c r="AB34" s="128">
        <v>1008</v>
      </c>
      <c r="AC34" s="49" t="s">
        <v>90</v>
      </c>
      <c r="AD34" s="49" t="s">
        <v>90</v>
      </c>
      <c r="AE34" s="49" t="s">
        <v>90</v>
      </c>
      <c r="AF34" s="127" t="s">
        <v>90</v>
      </c>
      <c r="AG34" s="127">
        <v>40583092</v>
      </c>
      <c r="AH34" s="50">
        <f t="shared" si="9"/>
        <v>368</v>
      </c>
      <c r="AI34" s="51">
        <f t="shared" si="8"/>
        <v>126.94032424974129</v>
      </c>
      <c r="AJ34" s="108">
        <v>0</v>
      </c>
      <c r="AK34" s="108">
        <v>0</v>
      </c>
      <c r="AL34" s="108">
        <v>0</v>
      </c>
      <c r="AM34" s="108">
        <v>0</v>
      </c>
      <c r="AN34" s="108">
        <v>1</v>
      </c>
      <c r="AO34" s="108">
        <v>0.25</v>
      </c>
      <c r="AP34" s="110">
        <v>9261569</v>
      </c>
      <c r="AQ34" s="128">
        <f t="shared" si="0"/>
        <v>1330</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119126</v>
      </c>
      <c r="S35" s="67">
        <f>AVERAGE(S11:S34)</f>
        <v>119.12600000000002</v>
      </c>
      <c r="T35" s="67">
        <f>SUM(T11:T34)</f>
        <v>119.12600000000002</v>
      </c>
      <c r="U35" s="104"/>
      <c r="V35" s="104"/>
      <c r="W35" s="58"/>
      <c r="X35" s="96"/>
      <c r="Y35" s="97"/>
      <c r="Z35" s="97"/>
      <c r="AA35" s="97"/>
      <c r="AB35" s="98"/>
      <c r="AC35" s="96"/>
      <c r="AD35" s="97"/>
      <c r="AE35" s="98"/>
      <c r="AF35" s="99"/>
      <c r="AG35" s="68"/>
      <c r="AH35" s="69">
        <f>SUM(AH11:AH34)</f>
        <v>24696</v>
      </c>
      <c r="AI35" s="70">
        <f>$AH$35/$T35</f>
        <v>207.30990715712772</v>
      </c>
      <c r="AJ35" s="99"/>
      <c r="AK35" s="100"/>
      <c r="AL35" s="100"/>
      <c r="AM35" s="100"/>
      <c r="AN35" s="101"/>
      <c r="AO35" s="71"/>
      <c r="AP35" s="305">
        <v>7523</v>
      </c>
      <c r="AQ35" s="73">
        <f>SUM(AQ11:AQ34)</f>
        <v>7523</v>
      </c>
      <c r="AR35" s="74">
        <f>AVERAGE(AR11:AR34)</f>
        <v>1.2016666666666667</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219</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91" t="s">
        <v>227</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86" t="s">
        <v>162</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2:51"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91" t="s">
        <v>148</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239</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1:51" x14ac:dyDescent="0.25">
      <c r="B49" s="122" t="s">
        <v>136</v>
      </c>
      <c r="C49" s="122"/>
      <c r="D49" s="116"/>
      <c r="E49" s="94"/>
      <c r="F49" s="116"/>
      <c r="G49" s="116"/>
      <c r="H49" s="116"/>
      <c r="I49" s="116"/>
      <c r="J49" s="117"/>
      <c r="K49" s="117"/>
      <c r="L49" s="117"/>
      <c r="M49" s="117"/>
      <c r="N49" s="117"/>
      <c r="O49" s="117"/>
      <c r="P49" s="117"/>
      <c r="Q49" s="117"/>
      <c r="R49" s="117"/>
      <c r="S49" s="117"/>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1:51" x14ac:dyDescent="0.25">
      <c r="B50" s="122" t="s">
        <v>137</v>
      </c>
      <c r="C50" s="118"/>
      <c r="D50" s="116"/>
      <c r="E50" s="94"/>
      <c r="F50" s="116"/>
      <c r="G50" s="116"/>
      <c r="H50" s="116"/>
      <c r="I50" s="116"/>
      <c r="J50" s="117"/>
      <c r="K50" s="117"/>
      <c r="L50" s="117"/>
      <c r="M50" s="117"/>
      <c r="N50" s="117"/>
      <c r="O50" s="117"/>
      <c r="P50" s="117"/>
      <c r="Q50" s="117"/>
      <c r="R50" s="117"/>
      <c r="S50" s="117"/>
      <c r="T50" s="120"/>
      <c r="U50" s="82"/>
      <c r="V50" s="82"/>
      <c r="W50" s="112"/>
      <c r="X50" s="112"/>
      <c r="Y50" s="112"/>
      <c r="Z50" s="112"/>
      <c r="AA50" s="112"/>
      <c r="AB50" s="112"/>
      <c r="AC50" s="112"/>
      <c r="AD50" s="112"/>
      <c r="AE50" s="112"/>
      <c r="AM50" s="113"/>
      <c r="AN50" s="113"/>
      <c r="AO50" s="113"/>
      <c r="AP50" s="113"/>
      <c r="AQ50" s="113"/>
      <c r="AR50" s="113"/>
      <c r="AS50" s="114"/>
      <c r="AV50" s="111"/>
      <c r="AW50" s="107"/>
      <c r="AX50" s="107"/>
      <c r="AY50" s="107"/>
    </row>
    <row r="51" spans="1:51" x14ac:dyDescent="0.25">
      <c r="B51" s="91" t="s">
        <v>164</v>
      </c>
      <c r="C51" s="118"/>
      <c r="D51" s="116"/>
      <c r="E51" s="116"/>
      <c r="F51" s="116"/>
      <c r="G51" s="116"/>
      <c r="H51" s="116"/>
      <c r="I51" s="116"/>
      <c r="J51" s="117"/>
      <c r="K51" s="117"/>
      <c r="L51" s="117"/>
      <c r="M51" s="117"/>
      <c r="N51" s="117"/>
      <c r="O51" s="117"/>
      <c r="P51" s="117"/>
      <c r="Q51" s="117"/>
      <c r="R51" s="117"/>
      <c r="S51" s="117"/>
      <c r="T51" s="120"/>
      <c r="U51" s="82"/>
      <c r="V51" s="82"/>
      <c r="W51" s="112"/>
      <c r="X51" s="112"/>
      <c r="Y51" s="112"/>
      <c r="Z51" s="92"/>
      <c r="AA51" s="112"/>
      <c r="AB51" s="112"/>
      <c r="AC51" s="112"/>
      <c r="AD51" s="112"/>
      <c r="AE51" s="112"/>
      <c r="AM51" s="113"/>
      <c r="AN51" s="113"/>
      <c r="AO51" s="113"/>
      <c r="AP51" s="113"/>
      <c r="AQ51" s="113"/>
      <c r="AR51" s="113"/>
      <c r="AS51" s="114"/>
      <c r="AV51" s="111"/>
      <c r="AW51" s="107"/>
      <c r="AX51" s="107"/>
      <c r="AY51" s="107"/>
    </row>
    <row r="52" spans="1:51" x14ac:dyDescent="0.25">
      <c r="B52" s="118" t="s">
        <v>166</v>
      </c>
      <c r="C52" s="115"/>
      <c r="D52" s="116"/>
      <c r="E52" s="116"/>
      <c r="F52" s="116"/>
      <c r="G52" s="116"/>
      <c r="H52" s="116"/>
      <c r="I52" s="94"/>
      <c r="J52" s="117"/>
      <c r="K52" s="117"/>
      <c r="L52" s="117"/>
      <c r="M52" s="117"/>
      <c r="N52" s="117"/>
      <c r="O52" s="117"/>
      <c r="P52" s="117"/>
      <c r="Q52" s="117"/>
      <c r="R52" s="117"/>
      <c r="S52" s="92"/>
      <c r="T52" s="92"/>
      <c r="U52" s="92"/>
      <c r="V52" s="92"/>
      <c r="W52" s="92"/>
      <c r="X52" s="92"/>
      <c r="Y52" s="92"/>
      <c r="Z52" s="83"/>
      <c r="AA52" s="92"/>
      <c r="AB52" s="92"/>
      <c r="AC52" s="92"/>
      <c r="AD52" s="92"/>
      <c r="AE52" s="92"/>
      <c r="AF52" s="92"/>
      <c r="AG52" s="92"/>
      <c r="AH52" s="92"/>
      <c r="AI52" s="92"/>
      <c r="AJ52" s="92"/>
      <c r="AK52" s="92"/>
      <c r="AL52" s="92"/>
      <c r="AM52" s="92"/>
      <c r="AN52" s="92"/>
      <c r="AO52" s="92"/>
      <c r="AP52" s="92"/>
      <c r="AQ52" s="92"/>
      <c r="AR52" s="92"/>
      <c r="AS52" s="92"/>
      <c r="AT52" s="92"/>
      <c r="AU52" s="92"/>
      <c r="AV52" s="111"/>
      <c r="AW52" s="107"/>
      <c r="AX52" s="107"/>
      <c r="AY52" s="107"/>
    </row>
    <row r="53" spans="1:51" x14ac:dyDescent="0.25">
      <c r="B53" s="122" t="s">
        <v>138</v>
      </c>
      <c r="C53" s="115"/>
      <c r="D53" s="94"/>
      <c r="E53" s="116"/>
      <c r="F53" s="116"/>
      <c r="G53" s="116"/>
      <c r="H53" s="116"/>
      <c r="I53" s="94"/>
      <c r="J53" s="92"/>
      <c r="K53" s="92"/>
      <c r="L53" s="92"/>
      <c r="M53" s="92"/>
      <c r="N53" s="92"/>
      <c r="O53" s="92"/>
      <c r="P53" s="92"/>
      <c r="Q53" s="92"/>
      <c r="R53" s="92"/>
      <c r="S53" s="92"/>
      <c r="T53" s="92"/>
      <c r="U53" s="92"/>
      <c r="V53" s="92"/>
      <c r="W53" s="83"/>
      <c r="X53" s="83"/>
      <c r="Y53" s="83"/>
      <c r="Z53" s="112"/>
      <c r="AA53" s="83"/>
      <c r="AB53" s="83"/>
      <c r="AC53" s="83"/>
      <c r="AD53" s="83"/>
      <c r="AE53" s="83"/>
      <c r="AF53" s="83"/>
      <c r="AG53" s="83"/>
      <c r="AH53" s="83"/>
      <c r="AI53" s="83"/>
      <c r="AJ53" s="83"/>
      <c r="AK53" s="83"/>
      <c r="AL53" s="83"/>
      <c r="AM53" s="83"/>
      <c r="AN53" s="83"/>
      <c r="AO53" s="83"/>
      <c r="AP53" s="83"/>
      <c r="AQ53" s="83"/>
      <c r="AR53" s="83"/>
      <c r="AS53" s="83"/>
      <c r="AT53" s="83"/>
      <c r="AU53" s="83"/>
      <c r="AV53" s="111"/>
      <c r="AW53" s="107"/>
      <c r="AX53" s="107"/>
      <c r="AY53" s="107"/>
    </row>
    <row r="54" spans="1:51" x14ac:dyDescent="0.25">
      <c r="B54" s="91" t="s">
        <v>216</v>
      </c>
      <c r="C54" s="122"/>
      <c r="D54" s="94"/>
      <c r="E54" s="116"/>
      <c r="F54" s="116"/>
      <c r="G54" s="116"/>
      <c r="H54" s="116"/>
      <c r="I54" s="116"/>
      <c r="J54" s="92"/>
      <c r="K54" s="92"/>
      <c r="L54" s="92"/>
      <c r="M54" s="92"/>
      <c r="N54" s="92"/>
      <c r="O54" s="92"/>
      <c r="P54" s="92"/>
      <c r="Q54" s="92"/>
      <c r="R54" s="92"/>
      <c r="S54" s="117"/>
      <c r="T54" s="120"/>
      <c r="U54" s="82"/>
      <c r="V54" s="82"/>
      <c r="W54" s="112"/>
      <c r="X54" s="112"/>
      <c r="Y54" s="112"/>
      <c r="Z54" s="112"/>
      <c r="AA54" s="112"/>
      <c r="AB54" s="112"/>
      <c r="AC54" s="112"/>
      <c r="AD54" s="112"/>
      <c r="AE54" s="112"/>
      <c r="AM54" s="113"/>
      <c r="AN54" s="113"/>
      <c r="AO54" s="113"/>
      <c r="AP54" s="113"/>
      <c r="AQ54" s="113"/>
      <c r="AR54" s="113"/>
      <c r="AS54" s="114"/>
      <c r="AV54" s="111"/>
      <c r="AW54" s="107"/>
      <c r="AX54" s="107"/>
      <c r="AY54" s="107"/>
    </row>
    <row r="55" spans="1:51" x14ac:dyDescent="0.25">
      <c r="B55" s="258" t="s">
        <v>225</v>
      </c>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1:51" x14ac:dyDescent="0.25">
      <c r="B56" s="1"/>
      <c r="C56" s="118"/>
      <c r="D56" s="116"/>
      <c r="E56" s="94"/>
      <c r="F56" s="116"/>
      <c r="G56" s="94"/>
      <c r="H56" s="94"/>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1:51" x14ac:dyDescent="0.25">
      <c r="B57" s="81"/>
      <c r="C57" s="118"/>
      <c r="D57" s="116"/>
      <c r="E57" s="116"/>
      <c r="F57" s="94"/>
      <c r="G57" s="94"/>
      <c r="H57" s="94"/>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1:51" x14ac:dyDescent="0.25">
      <c r="B58" s="81"/>
      <c r="C58" s="92"/>
      <c r="D58" s="116"/>
      <c r="E58" s="116"/>
      <c r="F58" s="94"/>
      <c r="G58" s="116"/>
      <c r="H58" s="116"/>
      <c r="I58" s="92"/>
      <c r="J58" s="117"/>
      <c r="K58" s="117"/>
      <c r="L58" s="117"/>
      <c r="M58" s="117"/>
      <c r="N58" s="117"/>
      <c r="O58" s="117"/>
      <c r="P58" s="117"/>
      <c r="Q58" s="117"/>
      <c r="R58" s="117"/>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1:51" x14ac:dyDescent="0.25">
      <c r="B59" s="81"/>
      <c r="C59" s="122"/>
      <c r="D59" s="92"/>
      <c r="E59" s="116"/>
      <c r="F59" s="116"/>
      <c r="G59" s="116"/>
      <c r="H59" s="116"/>
      <c r="I59" s="92"/>
      <c r="J59" s="117"/>
      <c r="K59" s="117"/>
      <c r="L59" s="117"/>
      <c r="M59" s="117"/>
      <c r="N59" s="117"/>
      <c r="O59" s="117"/>
      <c r="P59" s="117"/>
      <c r="Q59" s="117"/>
      <c r="R59" s="117"/>
      <c r="S59" s="117"/>
      <c r="T59" s="120"/>
      <c r="U59" s="82"/>
      <c r="V59" s="82"/>
      <c r="W59" s="112"/>
      <c r="X59" s="112"/>
      <c r="Y59" s="112"/>
      <c r="Z59" s="112"/>
      <c r="AA59" s="112"/>
      <c r="AB59" s="112"/>
      <c r="AC59" s="112"/>
      <c r="AD59" s="112"/>
      <c r="AE59" s="112"/>
      <c r="AM59" s="113"/>
      <c r="AN59" s="113"/>
      <c r="AO59" s="113"/>
      <c r="AP59" s="113"/>
      <c r="AQ59" s="113"/>
      <c r="AR59" s="113"/>
      <c r="AS59" s="114"/>
      <c r="AU59" s="107"/>
      <c r="AV59" s="111"/>
      <c r="AW59" s="107"/>
      <c r="AX59" s="107"/>
      <c r="AY59" s="107"/>
    </row>
    <row r="60" spans="1:51" ht="229.5" customHeight="1" x14ac:dyDescent="0.25">
      <c r="B60" s="81"/>
      <c r="C60" s="118"/>
      <c r="D60" s="92"/>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U60" s="107"/>
      <c r="AV60" s="111"/>
      <c r="AW60" s="107"/>
      <c r="AX60" s="107"/>
      <c r="AY60" s="107"/>
    </row>
    <row r="61" spans="1:51" x14ac:dyDescent="0.25">
      <c r="A61" s="112"/>
      <c r="B61" s="92"/>
      <c r="C61" s="122"/>
      <c r="D61" s="116"/>
      <c r="E61" s="92"/>
      <c r="F61" s="116"/>
      <c r="G61" s="116"/>
      <c r="H61" s="116"/>
      <c r="I61" s="113"/>
      <c r="J61" s="113"/>
      <c r="K61" s="113"/>
      <c r="L61" s="113"/>
      <c r="M61" s="113"/>
      <c r="N61" s="113"/>
      <c r="O61" s="114"/>
      <c r="P61" s="109"/>
      <c r="R61" s="111"/>
      <c r="AS61" s="107"/>
      <c r="AT61" s="107"/>
      <c r="AU61" s="107"/>
      <c r="AV61" s="107"/>
      <c r="AW61" s="107"/>
      <c r="AX61" s="107"/>
      <c r="AY61" s="107"/>
    </row>
    <row r="62" spans="1:51" x14ac:dyDescent="0.25">
      <c r="A62" s="112"/>
      <c r="B62" s="92"/>
      <c r="C62" s="90"/>
      <c r="D62" s="116"/>
      <c r="E62" s="92"/>
      <c r="F62" s="116"/>
      <c r="G62" s="92"/>
      <c r="H62" s="92"/>
      <c r="I62" s="113"/>
      <c r="J62" s="113"/>
      <c r="K62" s="113"/>
      <c r="L62" s="113"/>
      <c r="M62" s="113"/>
      <c r="N62" s="113"/>
      <c r="O62" s="114"/>
      <c r="P62" s="109"/>
      <c r="R62" s="109"/>
      <c r="AS62" s="107"/>
      <c r="AT62" s="107"/>
      <c r="AU62" s="107"/>
      <c r="AV62" s="107"/>
      <c r="AW62" s="107"/>
      <c r="AX62" s="107"/>
      <c r="AY62" s="107"/>
    </row>
    <row r="63" spans="1:51" x14ac:dyDescent="0.25">
      <c r="A63" s="112"/>
      <c r="B63" s="81"/>
      <c r="F63" s="92"/>
      <c r="G63" s="92"/>
      <c r="H63" s="92"/>
      <c r="I63" s="113"/>
      <c r="J63" s="113"/>
      <c r="K63" s="113"/>
      <c r="L63" s="113"/>
      <c r="M63" s="113"/>
      <c r="N63" s="113"/>
      <c r="O63" s="114"/>
      <c r="P63" s="109"/>
      <c r="R63" s="109"/>
      <c r="AS63" s="107"/>
      <c r="AT63" s="107"/>
      <c r="AU63" s="107"/>
      <c r="AV63" s="107"/>
      <c r="AW63" s="107"/>
      <c r="AX63" s="107"/>
      <c r="AY63" s="107"/>
    </row>
    <row r="64" spans="1:51" x14ac:dyDescent="0.25">
      <c r="A64" s="112"/>
      <c r="I64" s="113"/>
      <c r="J64" s="113"/>
      <c r="K64" s="113"/>
      <c r="L64" s="113"/>
      <c r="M64" s="113"/>
      <c r="N64" s="113"/>
      <c r="O64" s="114"/>
      <c r="P64" s="109"/>
      <c r="R64" s="109"/>
      <c r="AS64" s="107"/>
      <c r="AT64" s="107"/>
      <c r="AU64" s="107"/>
      <c r="AV64" s="107"/>
      <c r="AW64" s="107"/>
      <c r="AX64" s="107"/>
      <c r="AY64" s="107"/>
    </row>
    <row r="65" spans="1:51" x14ac:dyDescent="0.25">
      <c r="A65" s="112"/>
      <c r="I65" s="113"/>
      <c r="J65" s="113"/>
      <c r="K65" s="113"/>
      <c r="L65" s="113"/>
      <c r="M65" s="113"/>
      <c r="N65" s="113"/>
      <c r="O65" s="114"/>
      <c r="P65" s="109"/>
      <c r="R65" s="109"/>
      <c r="AS65" s="107"/>
      <c r="AT65" s="107"/>
      <c r="AU65" s="107"/>
      <c r="AV65" s="107"/>
      <c r="AW65" s="107"/>
      <c r="AX65" s="107"/>
      <c r="AY65" s="107"/>
    </row>
    <row r="66" spans="1:51" x14ac:dyDescent="0.25">
      <c r="A66" s="112"/>
      <c r="I66" s="113"/>
      <c r="J66" s="113"/>
      <c r="K66" s="113"/>
      <c r="L66" s="113"/>
      <c r="M66" s="113"/>
      <c r="N66" s="113"/>
      <c r="O66" s="114"/>
      <c r="P66" s="109"/>
      <c r="R66" s="109"/>
      <c r="AS66" s="107"/>
      <c r="AT66" s="107"/>
      <c r="AU66" s="107"/>
      <c r="AV66" s="107"/>
      <c r="AW66" s="107"/>
      <c r="AX66" s="107"/>
      <c r="AY66" s="107"/>
    </row>
    <row r="67" spans="1:51" x14ac:dyDescent="0.25">
      <c r="A67" s="112"/>
      <c r="I67" s="113"/>
      <c r="J67" s="113"/>
      <c r="K67" s="113"/>
      <c r="L67" s="113"/>
      <c r="M67" s="113"/>
      <c r="N67" s="113"/>
      <c r="O67" s="114"/>
      <c r="P67" s="109"/>
      <c r="R67" s="83"/>
      <c r="AS67" s="107"/>
      <c r="AT67" s="107"/>
      <c r="AU67" s="107"/>
      <c r="AV67" s="107"/>
      <c r="AW67" s="107"/>
      <c r="AX67" s="107"/>
      <c r="AY67" s="107"/>
    </row>
    <row r="68" spans="1:51" x14ac:dyDescent="0.25">
      <c r="A68" s="112"/>
      <c r="I68" s="113"/>
      <c r="J68" s="113"/>
      <c r="K68" s="113"/>
      <c r="L68" s="113"/>
      <c r="M68" s="113"/>
      <c r="N68" s="113"/>
      <c r="O68" s="114"/>
      <c r="R68" s="109"/>
      <c r="AS68" s="107"/>
      <c r="AT68" s="107"/>
      <c r="AU68" s="107"/>
      <c r="AV68" s="107"/>
      <c r="AW68" s="107"/>
      <c r="AX68" s="107"/>
      <c r="AY68" s="107"/>
    </row>
    <row r="69" spans="1:51" x14ac:dyDescent="0.25">
      <c r="O69" s="114"/>
      <c r="R69" s="109"/>
      <c r="AS69" s="107"/>
      <c r="AT69" s="107"/>
      <c r="AU69" s="107"/>
      <c r="AV69" s="107"/>
      <c r="AW69" s="107"/>
      <c r="AX69" s="107"/>
      <c r="AY69" s="107"/>
    </row>
    <row r="70" spans="1:51" x14ac:dyDescent="0.25">
      <c r="O70" s="114"/>
      <c r="R70" s="109"/>
      <c r="AS70" s="107"/>
      <c r="AT70" s="107"/>
      <c r="AU70" s="107"/>
      <c r="AV70" s="107"/>
      <c r="AW70" s="107"/>
      <c r="AX70" s="107"/>
      <c r="AY70" s="107"/>
    </row>
    <row r="71" spans="1:51" x14ac:dyDescent="0.25">
      <c r="O71" s="114"/>
      <c r="R71" s="109"/>
      <c r="AS71" s="107"/>
      <c r="AT71" s="107"/>
      <c r="AU71" s="107"/>
      <c r="AV71" s="107"/>
      <c r="AW71" s="107"/>
      <c r="AX71" s="107"/>
      <c r="AY71" s="107"/>
    </row>
    <row r="72" spans="1:51" x14ac:dyDescent="0.25">
      <c r="O72" s="114"/>
      <c r="R72" s="109"/>
      <c r="AS72" s="107"/>
      <c r="AT72" s="107"/>
      <c r="AU72" s="107"/>
      <c r="AV72" s="107"/>
      <c r="AW72" s="107"/>
      <c r="AX72" s="107"/>
      <c r="AY72" s="107"/>
    </row>
    <row r="73" spans="1:51" x14ac:dyDescent="0.25">
      <c r="O73" s="114"/>
      <c r="AS73" s="107"/>
      <c r="AT73" s="107"/>
      <c r="AU73" s="107"/>
      <c r="AV73" s="107"/>
      <c r="AW73" s="107"/>
      <c r="AX73" s="107"/>
      <c r="AY73" s="107"/>
    </row>
    <row r="74" spans="1:51" x14ac:dyDescent="0.25">
      <c r="O74" s="114"/>
      <c r="AS74" s="107"/>
      <c r="AT74" s="107"/>
      <c r="AU74" s="107"/>
      <c r="AV74" s="107"/>
      <c r="AW74" s="107"/>
      <c r="AX74" s="107"/>
      <c r="AY74" s="107"/>
    </row>
    <row r="75" spans="1:51" x14ac:dyDescent="0.25">
      <c r="O75" s="114"/>
      <c r="AS75" s="107"/>
      <c r="AT75" s="107"/>
      <c r="AU75" s="107"/>
      <c r="AV75" s="107"/>
      <c r="AW75" s="107"/>
      <c r="AX75" s="107"/>
      <c r="AY75" s="107"/>
    </row>
    <row r="76" spans="1:51" x14ac:dyDescent="0.25">
      <c r="O76" s="114"/>
      <c r="AS76" s="107"/>
      <c r="AT76" s="107"/>
      <c r="AU76" s="107"/>
      <c r="AV76" s="107"/>
      <c r="AW76" s="107"/>
      <c r="AX76" s="107"/>
      <c r="AY76" s="107"/>
    </row>
    <row r="77" spans="1:51" x14ac:dyDescent="0.25">
      <c r="O77" s="114"/>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Q79" s="109"/>
      <c r="AS79" s="107"/>
      <c r="AT79" s="107"/>
      <c r="AU79" s="107"/>
      <c r="AV79" s="107"/>
      <c r="AW79" s="107"/>
      <c r="AX79" s="107"/>
      <c r="AY79" s="107"/>
    </row>
    <row r="80" spans="1:51" x14ac:dyDescent="0.25">
      <c r="O80" s="13"/>
      <c r="P80" s="109"/>
      <c r="Q80" s="109"/>
      <c r="AS80" s="107"/>
      <c r="AT80" s="107"/>
      <c r="AU80" s="107"/>
      <c r="AV80" s="107"/>
      <c r="AW80" s="107"/>
      <c r="AX80" s="107"/>
      <c r="AY80" s="107"/>
    </row>
    <row r="81" spans="15:51" x14ac:dyDescent="0.25">
      <c r="O81" s="13"/>
      <c r="P81" s="109"/>
      <c r="Q81" s="109"/>
      <c r="AS81" s="107"/>
      <c r="AT81" s="107"/>
      <c r="AU81" s="107"/>
      <c r="AV81" s="107"/>
      <c r="AW81" s="107"/>
      <c r="AX81" s="107"/>
      <c r="AY81" s="107"/>
    </row>
    <row r="82" spans="15:51" x14ac:dyDescent="0.25">
      <c r="O82" s="13"/>
      <c r="P82" s="109"/>
      <c r="Q82" s="109"/>
      <c r="AS82" s="107"/>
      <c r="AT82" s="107"/>
      <c r="AU82" s="107"/>
      <c r="AV82" s="107"/>
      <c r="AW82" s="107"/>
      <c r="AX82" s="107"/>
      <c r="AY82" s="107"/>
    </row>
    <row r="83" spans="15:51" x14ac:dyDescent="0.25">
      <c r="O83" s="13"/>
      <c r="P83" s="109"/>
      <c r="Q83" s="109"/>
      <c r="AS83" s="107"/>
      <c r="AT83" s="107"/>
      <c r="AU83" s="107"/>
      <c r="AV83" s="107"/>
      <c r="AW83" s="107"/>
      <c r="AX83" s="107"/>
      <c r="AY83" s="107"/>
    </row>
    <row r="84" spans="15:51" x14ac:dyDescent="0.25">
      <c r="O84" s="13"/>
      <c r="P84" s="109"/>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R89" s="109"/>
      <c r="S89" s="109"/>
      <c r="AS89" s="107"/>
      <c r="AT89" s="107"/>
      <c r="AU89" s="107"/>
      <c r="AV89" s="107"/>
      <c r="AW89" s="107"/>
      <c r="AX89" s="107"/>
      <c r="AY89" s="107"/>
    </row>
    <row r="90" spans="15:51" x14ac:dyDescent="0.25">
      <c r="O90" s="13"/>
      <c r="P90" s="109"/>
      <c r="Q90" s="109"/>
      <c r="R90" s="109"/>
      <c r="S90" s="109"/>
      <c r="T90" s="109"/>
      <c r="AS90" s="107"/>
      <c r="AT90" s="107"/>
      <c r="AU90" s="107"/>
      <c r="AV90" s="107"/>
      <c r="AW90" s="107"/>
      <c r="AX90" s="107"/>
      <c r="AY90" s="107"/>
    </row>
    <row r="91" spans="15:51" x14ac:dyDescent="0.25">
      <c r="O91" s="13"/>
      <c r="P91" s="109"/>
      <c r="Q91" s="109"/>
      <c r="R91" s="109"/>
      <c r="S91" s="109"/>
      <c r="T91" s="109"/>
      <c r="AS91" s="107"/>
      <c r="AT91" s="107"/>
      <c r="AU91" s="107"/>
      <c r="AV91" s="107"/>
      <c r="AW91" s="107"/>
      <c r="AX91" s="107"/>
      <c r="AY91" s="107"/>
    </row>
    <row r="92" spans="15:51" x14ac:dyDescent="0.25">
      <c r="O92" s="13"/>
      <c r="P92" s="109"/>
      <c r="T92" s="109"/>
      <c r="AS92" s="107"/>
      <c r="AT92" s="107"/>
      <c r="AU92" s="107"/>
      <c r="AV92" s="107"/>
      <c r="AW92" s="107"/>
      <c r="AX92" s="107"/>
      <c r="AY92" s="107"/>
    </row>
    <row r="93" spans="15:51" x14ac:dyDescent="0.25">
      <c r="O93" s="109"/>
      <c r="Q93" s="109"/>
      <c r="R93" s="109"/>
      <c r="S93" s="109"/>
      <c r="AS93" s="107"/>
      <c r="AT93" s="107"/>
      <c r="AU93" s="107"/>
      <c r="AV93" s="107"/>
      <c r="AW93" s="107"/>
      <c r="AX93" s="107"/>
      <c r="AY93" s="107"/>
    </row>
    <row r="94" spans="15:51" x14ac:dyDescent="0.25">
      <c r="O94" s="13"/>
      <c r="P94" s="109"/>
      <c r="Q94" s="109"/>
      <c r="R94" s="109"/>
      <c r="S94" s="109"/>
      <c r="T94" s="109"/>
      <c r="AS94" s="107"/>
      <c r="AT94" s="107"/>
      <c r="AU94" s="107"/>
      <c r="AV94" s="107"/>
      <c r="AW94" s="107"/>
      <c r="AX94" s="107"/>
      <c r="AY94" s="107"/>
    </row>
    <row r="95" spans="15:51" x14ac:dyDescent="0.25">
      <c r="O95" s="13"/>
      <c r="P95" s="109"/>
      <c r="Q95" s="109"/>
      <c r="R95" s="109"/>
      <c r="S95" s="109"/>
      <c r="T95" s="109"/>
      <c r="U95" s="109"/>
      <c r="AS95" s="107"/>
      <c r="AT95" s="107"/>
      <c r="AU95" s="107"/>
      <c r="AV95" s="107"/>
      <c r="AW95" s="107"/>
      <c r="AX95" s="107"/>
      <c r="AY95" s="107"/>
    </row>
    <row r="96" spans="15:51" x14ac:dyDescent="0.25">
      <c r="O96" s="13"/>
      <c r="P96" s="109"/>
      <c r="T96" s="109"/>
      <c r="U96" s="109"/>
      <c r="AS96" s="107"/>
      <c r="AT96" s="107"/>
      <c r="AU96" s="107"/>
      <c r="AV96" s="107"/>
      <c r="AW96" s="107"/>
      <c r="AX96" s="107"/>
      <c r="AY96" s="107"/>
    </row>
    <row r="108" spans="45:51" x14ac:dyDescent="0.25">
      <c r="AS108" s="107"/>
      <c r="AT108" s="107"/>
      <c r="AU108" s="107"/>
      <c r="AV108" s="107"/>
      <c r="AW108" s="107"/>
      <c r="AX108" s="107"/>
      <c r="AY108" s="107"/>
    </row>
  </sheetData>
  <protectedRanges>
    <protectedRange sqref="N52:R52 B63 S54:T60 B57:B60 N55:R60 T44:T45 S50:T51 T49" name="Range2_12_5_1_1"/>
    <protectedRange sqref="N10 L10 L6 D6 D8 AD8 AF8 O8:U8 AJ8:AR8 AF10 AR11:AR34 L24:N31 N12:N23 N32:N34 E11:E34 G11:G34 N11:AG11 O12:V34 X33:AF34 W12:Y15 AG12:AG34 W16 X16:Y32 Z12:AF32" name="Range1_16_3_1_1"/>
    <protectedRange sqref="I57 J55:M60 J52:M52 I60"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1:H61 F62 E60" name="Range2_2_2_9_2_1_1"/>
    <protectedRange sqref="D58 D61:D62" name="Range2_1_1_1_1_1_9_2_1_1"/>
    <protectedRange sqref="C59 C61" name="Range2_4_1_1_1"/>
    <protectedRange sqref="AS16:AS34" name="Range1_1_1_1"/>
    <protectedRange sqref="P3:U5" name="Range1_16_1_1_1_1"/>
    <protectedRange sqref="C62 C60 C57" name="Range2_1_3_1_1"/>
    <protectedRange sqref="H11:H34" name="Range1_1_1_1_1_1_1"/>
    <protectedRange sqref="B61:B62 J53:R54 D59:D60 I58:I59 Z51:Z52 S52:Y53 AA52:AU53 E61:E62 G62:H63 F63" name="Range2_2_1_10_1_1_1_2"/>
    <protectedRange sqref="C58" name="Range2_2_1_10_2_1_1_1"/>
    <protectedRange sqref="G58:H58 F59 E57 N51:R51" name="Range2_12_1_6_1_1"/>
    <protectedRange sqref="I54:I56 I51:M51 G59:H60 E58:E59 F60:F61" name="Range2_2_12_1_7_1_1"/>
    <protectedRange sqref="D57" name="Range2_1_1_1_1_11_1_2_1_1"/>
    <protectedRange sqref="F57:F58 G57:H57 I52:I53" name="Range2_2_1_1_1_1"/>
    <protectedRange sqref="AS11:AS15" name="Range1_4_1_1_1_1"/>
    <protectedRange sqref="J11:J15 J26:J34" name="Range1_1_2_1_10_1_1_1_1"/>
    <protectedRange sqref="R67" name="Range2_2_1_10_1_1_1_1_1"/>
    <protectedRange sqref="T43" name="Range2_12_5_1_1_4"/>
    <protectedRange sqref="B42:B43" name="Range2_12_5_1_1_1"/>
    <protectedRange sqref="E42 F43:H43" name="Range2_2_12_1_7_1_1_1"/>
    <protectedRange sqref="D42" name="Range2_3_2_1_3_1_1_2_10_1_1_1_1_1"/>
    <protectedRange sqref="C42" name="Range2_1_1_1_1_11_1_2_1_1_1"/>
    <protectedRange sqref="S38:S42" name="Range2_12_3_1_1_1_1"/>
    <protectedRange sqref="D38:H38 N38:R42" name="Range2_12_1_3_1_1_1_1"/>
    <protectedRange sqref="I38:M38 E39:M40 F42:M42 H41:M41" name="Range2_2_12_1_6_1_1_1_1"/>
    <protectedRange sqref="D39:D40" name="Range2_1_1_1_1_11_1_1_1_1_1_1"/>
    <protectedRange sqref="C39:C40"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49" name="Range2_12_2_1_1_1_2_1_1"/>
    <protectedRange sqref="T48" name="Range2_12_5_1_1_2_2"/>
    <protectedRange sqref="S48" name="Range2_12_4_1_1_1_4_2_2_2"/>
    <protectedRange sqref="T47" name="Range2_12_5_1_1_2_1_1"/>
    <protectedRange sqref="T46" name="Range2_12_5_1_1_6_1_1_1_1_1_1_1"/>
    <protectedRange sqref="S46" name="Range2_12_5_1_1_5_3_1_1_1_1_1_1_1"/>
    <protectedRange sqref="S47" name="Range2_12_4_1_1_1_4_2_2_1_1"/>
    <protectedRange sqref="AG10 Q10 AP10:AP36" name="Range1_16_3_1_1_1_1_1"/>
    <protectedRange sqref="N50:R50" name="Range2_12_1_6_1_1_1_1"/>
    <protectedRange sqref="J50:M50" name="Range2_2_12_1_7_1_1_2_1"/>
    <protectedRange sqref="I50" name="Range2_2_12_1_7_1_1_2_2_1_1_1"/>
    <protectedRange sqref="Q49:R49" name="Range2_12_1_6_1_1_1_2_3_1_1_3_1_1_1_1_1_1_1_1_1_1"/>
    <protectedRange sqref="N49:P49" name="Range2_12_1_2_3_1_1_1_2_3_1_1_3_1_1_1_1_1_1_1_1_1_1"/>
    <protectedRange sqref="J49:M49" name="Range2_2_12_1_4_3_1_1_1_3_3_1_1_3_1_1_1_1_1_1_1_1_1_1"/>
    <protectedRange sqref="I49" name="Range2_2_12_1_7_1_1_2_2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48:R48" name="Range2_12_1_6_1_1_1_2_3_2_1_1_3_1_1_1_1_1"/>
    <protectedRange sqref="N48:P48" name="Range2_12_1_2_3_1_1_1_2_3_2_1_1_3_1_1_1_1_1"/>
    <protectedRange sqref="K48:M48" name="Range2_2_12_1_4_3_1_1_1_3_3_2_1_1_3_1_1_1_1_1"/>
    <protectedRange sqref="J48" name="Range2_2_12_1_4_3_1_1_1_3_2_1_2_2_1_1_1_1_1"/>
    <protectedRange sqref="E47:E48 F48:H48"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 name="Range2_2_12_1_4_2_1_1_1_4_1_2_1_1_1_2_2_1_1_1_1_1_1"/>
    <protectedRange sqref="F11:F15" name="Range1_16_3_1_1_2_1_1_1_2_1_1"/>
    <protectedRange sqref="W33:W34" name="Range1_16_3_1_1_1_1_2_1_1_1_1_1"/>
    <protectedRange sqref="B41" name="Range2_12_5_1_1_1_2_2_1_1_1_1_1_1_1_1_1_1_1_1_1_1_1_1_1_1_1_1_1_1_1_1_1_1_1_1_1_1_1_1_1_1_1_1_1_1_1"/>
    <protectedRange sqref="F16:F22" name="Range1_16_3_1_1_2_1_1_1_2_1_1_2"/>
    <protectedRange sqref="W17:W32" name="Range1_16_3_1_1_1_1_2_1_1_1_1_1_1_2_1"/>
    <protectedRange sqref="D50:D51 E51" name="Range2_2_12_1_7_1_1_2"/>
    <protectedRange sqref="C51" name="Range2_1_1_2_1_1_1"/>
    <protectedRange sqref="F51 E50 G51:H51" name="Range2_2_12_1_1_1_1_1_1"/>
    <protectedRange sqref="C50" name="Range2_1_4_2_1_1_1_1"/>
    <protectedRange sqref="G50:H50" name="Range2_2_12_1_3_3_1_1_1_2_1_1_1_1_1_1_1_1_1_1_1_1_1_1_1_1_1_1"/>
    <protectedRange sqref="F50" name="Range2_2_12_1_3_1_2_1_1_1_3_1_1_1_1_1_3_1_1_1_1_1_1_1_1_1_1_1"/>
    <protectedRange sqref="D49:E49" name="Range2_2_12_1_3_1_2_1_1_1_3_1_1_1_1_1_1_1_2_1_1_1_1_1_1_1_1_1"/>
    <protectedRange sqref="G49:H49" name="Range2_2_12_1_3_3_1_1_1_2_1_1_1_1_1_1_1_1_1_1_1_1_1_1_1_1_1_1_1_1"/>
    <protectedRange sqref="F49" name="Range2_2_12_1_3_1_2_1_1_1_3_1_1_1_1_1_3_1_1_1_1_1_1_1_1_2_1_1_1_1"/>
    <protectedRange sqref="B45" name="Range2_12_5_1_1_1_2_2_1_1_1_1_1_1_1_1_1_1_1_1_1_1_1_1_1_1_1_1_1_1_1_1_1_1_1_1_1_1_1_1_1_1_1_1_1_1_1_1_2_1_1_1_1_1"/>
    <protectedRange sqref="B46" name="Range2_12_5_1_1_1_2_2_1_1_1_1_1_1_1_1_1_1_1_2_1_1_1_1_1_1_1_1_1_1_1_1_1_1_1_1_1_1_1_1_1_1_1_1_1_1_1_1_1_1_1_1_1_1_1_1_1_1_1_1_1_1_1_1_2_1_1_1_1_1"/>
    <protectedRange sqref="B44" name="Range2_12_5_1_1_1_2_1_1_1_1_1_1_1_1_1_1_1_2_1_1_1_1_1_1_1_1_1_1_1_1_1_1_1_1_1_1_1_1_1_1_1_1_2_1_1_1_1_1"/>
    <protectedRange sqref="B47" name="Range2_12_5_1_1_1_2_2_1_1_1_1_1_1_1_1_1_1_1_2_1_1_1_2_1_1_1_2_1_1_1_3_1_1_1_1_1_1_1_1_1_1_1_1_1_1_1_1_1_1_1_1_1_1_1_1_1_1_1_1_1_1_1_1_1_1_1_1_1_1_1_1_1_1_1_1"/>
    <protectedRange sqref="B48" name="Range2_12_5_1_1_1_2_1_1_1_1_1_1_1_1_1_1_1_2_1_2_1_1_1_1_1_1_1_1_1_2_1_1_1_1_1_1_1_1_1_1_1_1_1_1_1_1_1_1_1_1_1_1_1_1_1_1_1_1"/>
    <protectedRange sqref="B49" name="Range2_12_5_1_1_1_1_1_2_1_1_1_1_1_1_1_1_1_1_1_1_1_1_1_1_1_1_1_1_2_1_1_1_1_1_1_1_1_1_1_1"/>
    <protectedRange sqref="B50" name="Range2_12_5_1_1_1_1_1_2_1_1_2_1_1_1_1_1_1_1_1_1_1_1_1_1_1_1_1_1_2_1_1_1_1_1_1_1_1_1_1_1"/>
    <protectedRange sqref="B51" name="Range2_12_5_1_1_1_2_2_1_1_1_1_1_1_1_1_1_1_1_2_1_1_1_2_1_1_1_1_1_1_1_1_1_1_1_1_1_1_1_1_2_1_1_1_1_1_1_1_1_1"/>
    <protectedRange sqref="B56" name="Range2_12_5_1_1_2"/>
    <protectedRange sqref="D56" name="Range2_1_1_1_1_11_1_2_1_1_2"/>
    <protectedRange sqref="F56" name="Range2_2_2_9_1_1_1_1_2"/>
    <protectedRange sqref="C56" name="Range2_1_1_2_1_1_2"/>
    <protectedRange sqref="E56 G56:H56" name="Range2_2_1_1_1_1_2"/>
    <protectedRange sqref="D55" name="Range2_12_1_6_1_1_1_2"/>
    <protectedRange sqref="G52:H54 F53:F55 E52:E53" name="Range2_2_12_1_7_1_1_2_2"/>
    <protectedRange sqref="E54 G55:H55" name="Range2_2_2_9_1_1_1_1_1_1"/>
    <protectedRange sqref="D52" name="Range2_1_1_1_1_1_9_1_1_1_1_1_1"/>
    <protectedRange sqref="C55" name="Range2_1_2_2_1_1_1_1"/>
    <protectedRange sqref="C54" name="Range2_3_2_1_1_1_1"/>
    <protectedRange sqref="F52" name="Range2_2_12_1_1_1_1_1_1_1"/>
    <protectedRange sqref="C52:C53" name="Range2_5_1_1_1_1_1"/>
    <protectedRange sqref="E55" name="Range2_2_1_1_1_1_1_1"/>
    <protectedRange sqref="D53:D54" name="Range2_1_1_1_1_1_1_1_1_1_1"/>
    <protectedRange sqref="B52" name="Range2_12_5_1_1_1_2_2_1_1_1_1_1_1_1_1_1_1_1_2_1_1_1_1_1_1_1_1_1_3_1_3_1_2_1_1_1_1_1_1_1_1_1_1_1_1_1_2_1_1_1_1_1_2_1_1_1_1_1_1_1_1"/>
    <protectedRange sqref="B53" name="Range2_12_5_1_1_1_1_1_2_1_2_1_1_1_2_1_1_1_1_1_1_1_1_1_1_2_1_1_1_1_1_2_1_1_1_1_1_1_1"/>
    <protectedRange sqref="B55" name="Range2_12_5_1_1_1_2_2_1_1_1_1_1_1_1_1_1_1_1_1_1_1_1_1_1_1_1_1_1_1_1_1_1_1_1_1_1_1_1_1_1_1_1_1_1_1_1_2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140" priority="1" operator="containsText" text="N/A">
      <formula>NOT(ISERROR(SEARCH("N/A",X11)))</formula>
    </cfRule>
    <cfRule type="cellIs" dxfId="139" priority="19" operator="equal">
      <formula>0</formula>
    </cfRule>
  </conditionalFormatting>
  <conditionalFormatting sqref="X11:AE34">
    <cfRule type="cellIs" dxfId="138" priority="18" operator="greaterThanOrEqual">
      <formula>1185</formula>
    </cfRule>
  </conditionalFormatting>
  <conditionalFormatting sqref="X11:AE34">
    <cfRule type="cellIs" dxfId="137" priority="17" operator="between">
      <formula>0.1</formula>
      <formula>1184</formula>
    </cfRule>
  </conditionalFormatting>
  <conditionalFormatting sqref="X8 AJ11:AO34">
    <cfRule type="cellIs" dxfId="136" priority="16" operator="equal">
      <formula>0</formula>
    </cfRule>
  </conditionalFormatting>
  <conditionalFormatting sqref="X8 AJ11:AO34">
    <cfRule type="cellIs" dxfId="135" priority="15" operator="greaterThan">
      <formula>1179</formula>
    </cfRule>
  </conditionalFormatting>
  <conditionalFormatting sqref="X8 AJ11:AO34">
    <cfRule type="cellIs" dxfId="134" priority="14" operator="greaterThan">
      <formula>99</formula>
    </cfRule>
  </conditionalFormatting>
  <conditionalFormatting sqref="X8 AJ11:AO34">
    <cfRule type="cellIs" dxfId="133" priority="13" operator="greaterThan">
      <formula>0.99</formula>
    </cfRule>
  </conditionalFormatting>
  <conditionalFormatting sqref="AB8">
    <cfRule type="cellIs" dxfId="132" priority="12" operator="equal">
      <formula>0</formula>
    </cfRule>
  </conditionalFormatting>
  <conditionalFormatting sqref="AB8">
    <cfRule type="cellIs" dxfId="131" priority="11" operator="greaterThan">
      <formula>1179</formula>
    </cfRule>
  </conditionalFormatting>
  <conditionalFormatting sqref="AB8">
    <cfRule type="cellIs" dxfId="130" priority="10" operator="greaterThan">
      <formula>99</formula>
    </cfRule>
  </conditionalFormatting>
  <conditionalFormatting sqref="AB8">
    <cfRule type="cellIs" dxfId="129" priority="9" operator="greaterThan">
      <formula>0.99</formula>
    </cfRule>
  </conditionalFormatting>
  <conditionalFormatting sqref="AQ11:AQ34">
    <cfRule type="cellIs" dxfId="128" priority="8" operator="equal">
      <formula>0</formula>
    </cfRule>
  </conditionalFormatting>
  <conditionalFormatting sqref="AQ11:AQ34">
    <cfRule type="cellIs" dxfId="127" priority="7" operator="greaterThan">
      <formula>1179</formula>
    </cfRule>
  </conditionalFormatting>
  <conditionalFormatting sqref="AQ11:AQ34">
    <cfRule type="cellIs" dxfId="126" priority="6" operator="greaterThan">
      <formula>99</formula>
    </cfRule>
  </conditionalFormatting>
  <conditionalFormatting sqref="AQ11:AQ34">
    <cfRule type="cellIs" dxfId="125" priority="5" operator="greaterThan">
      <formula>0.99</formula>
    </cfRule>
  </conditionalFormatting>
  <conditionalFormatting sqref="AI11:AI34">
    <cfRule type="cellIs" dxfId="124" priority="4" operator="greaterThan">
      <formula>$AI$8</formula>
    </cfRule>
  </conditionalFormatting>
  <conditionalFormatting sqref="AH11:AH34">
    <cfRule type="cellIs" dxfId="123" priority="2" operator="greaterThan">
      <formula>$AH$8</formula>
    </cfRule>
    <cfRule type="cellIs" dxfId="122" priority="3" operator="greaterThan">
      <formula>$AH$8</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08"/>
  <sheetViews>
    <sheetView topLeftCell="A38" workbookViewId="0">
      <selection activeCell="C52" sqref="C52"/>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7" width="9.85546875" style="107" customWidth="1"/>
    <col min="18"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294"/>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98" t="s">
        <v>10</v>
      </c>
      <c r="I7" s="297" t="s">
        <v>11</v>
      </c>
      <c r="J7" s="297" t="s">
        <v>12</v>
      </c>
      <c r="K7" s="297" t="s">
        <v>13</v>
      </c>
      <c r="L7" s="13"/>
      <c r="M7" s="13"/>
      <c r="N7" s="13"/>
      <c r="O7" s="298" t="s">
        <v>14</v>
      </c>
      <c r="P7" s="346" t="s">
        <v>15</v>
      </c>
      <c r="Q7" s="348"/>
      <c r="R7" s="348"/>
      <c r="S7" s="348"/>
      <c r="T7" s="347"/>
      <c r="U7" s="359" t="s">
        <v>16</v>
      </c>
      <c r="V7" s="359"/>
      <c r="W7" s="297" t="s">
        <v>17</v>
      </c>
      <c r="X7" s="346" t="s">
        <v>18</v>
      </c>
      <c r="Y7" s="347"/>
      <c r="Z7" s="346" t="s">
        <v>19</v>
      </c>
      <c r="AA7" s="347"/>
      <c r="AB7" s="346" t="s">
        <v>20</v>
      </c>
      <c r="AC7" s="347"/>
      <c r="AD7" s="346" t="s">
        <v>21</v>
      </c>
      <c r="AE7" s="347"/>
      <c r="AF7" s="297" t="s">
        <v>22</v>
      </c>
      <c r="AG7" s="297" t="s">
        <v>23</v>
      </c>
      <c r="AH7" s="297" t="s">
        <v>24</v>
      </c>
      <c r="AI7" s="297" t="s">
        <v>25</v>
      </c>
      <c r="AJ7" s="346" t="s">
        <v>26</v>
      </c>
      <c r="AK7" s="348"/>
      <c r="AL7" s="348"/>
      <c r="AM7" s="348"/>
      <c r="AN7" s="347"/>
      <c r="AO7" s="346" t="s">
        <v>27</v>
      </c>
      <c r="AP7" s="348"/>
      <c r="AQ7" s="347"/>
      <c r="AR7" s="297" t="s">
        <v>28</v>
      </c>
      <c r="AS7" s="28"/>
      <c r="AT7" s="13"/>
      <c r="AU7" s="13"/>
      <c r="AV7" s="13"/>
      <c r="AW7" s="13"/>
      <c r="AX7" s="13"/>
      <c r="AY7" s="13"/>
    </row>
    <row r="8" spans="1:51" x14ac:dyDescent="0.25">
      <c r="B8" s="349">
        <v>42272</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25324</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297" t="s">
        <v>44</v>
      </c>
      <c r="M9" s="359" t="s">
        <v>45</v>
      </c>
      <c r="N9" s="34" t="s">
        <v>46</v>
      </c>
      <c r="O9" s="367" t="s">
        <v>47</v>
      </c>
      <c r="P9" s="367" t="s">
        <v>48</v>
      </c>
      <c r="Q9" s="35" t="s">
        <v>49</v>
      </c>
      <c r="R9" s="374" t="s">
        <v>50</v>
      </c>
      <c r="S9" s="375"/>
      <c r="T9" s="376"/>
      <c r="U9" s="295" t="s">
        <v>51</v>
      </c>
      <c r="V9" s="295" t="s">
        <v>52</v>
      </c>
      <c r="W9" s="362" t="s">
        <v>53</v>
      </c>
      <c r="X9" s="380" t="s">
        <v>54</v>
      </c>
      <c r="Y9" s="381"/>
      <c r="Z9" s="381"/>
      <c r="AA9" s="381"/>
      <c r="AB9" s="381"/>
      <c r="AC9" s="381"/>
      <c r="AD9" s="381"/>
      <c r="AE9" s="382"/>
      <c r="AF9" s="293" t="s">
        <v>55</v>
      </c>
      <c r="AG9" s="293" t="s">
        <v>56</v>
      </c>
      <c r="AH9" s="369" t="s">
        <v>57</v>
      </c>
      <c r="AI9" s="383" t="s">
        <v>58</v>
      </c>
      <c r="AJ9" s="295" t="s">
        <v>59</v>
      </c>
      <c r="AK9" s="295" t="s">
        <v>60</v>
      </c>
      <c r="AL9" s="295" t="s">
        <v>61</v>
      </c>
      <c r="AM9" s="295" t="s">
        <v>62</v>
      </c>
      <c r="AN9" s="295" t="s">
        <v>63</v>
      </c>
      <c r="AO9" s="295" t="s">
        <v>64</v>
      </c>
      <c r="AP9" s="295" t="s">
        <v>65</v>
      </c>
      <c r="AQ9" s="367" t="s">
        <v>66</v>
      </c>
      <c r="AR9" s="295" t="s">
        <v>67</v>
      </c>
      <c r="AS9" s="369" t="s">
        <v>68</v>
      </c>
      <c r="AV9" s="36" t="s">
        <v>69</v>
      </c>
      <c r="AW9" s="36" t="s">
        <v>70</v>
      </c>
      <c r="AY9" s="37" t="s">
        <v>71</v>
      </c>
    </row>
    <row r="10" spans="1:51" x14ac:dyDescent="0.25">
      <c r="B10" s="295" t="s">
        <v>72</v>
      </c>
      <c r="C10" s="295" t="s">
        <v>73</v>
      </c>
      <c r="D10" s="295" t="s">
        <v>74</v>
      </c>
      <c r="E10" s="295" t="s">
        <v>75</v>
      </c>
      <c r="F10" s="295" t="s">
        <v>74</v>
      </c>
      <c r="G10" s="295" t="s">
        <v>75</v>
      </c>
      <c r="H10" s="366"/>
      <c r="I10" s="295" t="s">
        <v>75</v>
      </c>
      <c r="J10" s="295" t="s">
        <v>75</v>
      </c>
      <c r="K10" s="295" t="s">
        <v>75</v>
      </c>
      <c r="L10" s="29" t="s">
        <v>29</v>
      </c>
      <c r="M10" s="359"/>
      <c r="N10" s="29" t="s">
        <v>29</v>
      </c>
      <c r="O10" s="368"/>
      <c r="P10" s="368"/>
      <c r="Q10" s="2">
        <f>'SEPT 24'!$Q$34</f>
        <v>52821180</v>
      </c>
      <c r="R10" s="377"/>
      <c r="S10" s="378"/>
      <c r="T10" s="379"/>
      <c r="U10" s="295" t="s">
        <v>75</v>
      </c>
      <c r="V10" s="295" t="s">
        <v>75</v>
      </c>
      <c r="W10" s="362"/>
      <c r="X10" s="38" t="s">
        <v>76</v>
      </c>
      <c r="Y10" s="38" t="s">
        <v>77</v>
      </c>
      <c r="Z10" s="38" t="s">
        <v>78</v>
      </c>
      <c r="AA10" s="38" t="s">
        <v>79</v>
      </c>
      <c r="AB10" s="38" t="s">
        <v>80</v>
      </c>
      <c r="AC10" s="38" t="s">
        <v>81</v>
      </c>
      <c r="AD10" s="38" t="s">
        <v>82</v>
      </c>
      <c r="AE10" s="38" t="s">
        <v>83</v>
      </c>
      <c r="AF10" s="39"/>
      <c r="AG10" s="2">
        <f>'SEPT 24'!AG34:AG34</f>
        <v>40583092</v>
      </c>
      <c r="AH10" s="369"/>
      <c r="AI10" s="384"/>
      <c r="AJ10" s="295" t="s">
        <v>84</v>
      </c>
      <c r="AK10" s="295" t="s">
        <v>84</v>
      </c>
      <c r="AL10" s="295" t="s">
        <v>84</v>
      </c>
      <c r="AM10" s="295" t="s">
        <v>84</v>
      </c>
      <c r="AN10" s="295" t="s">
        <v>84</v>
      </c>
      <c r="AO10" s="295" t="s">
        <v>84</v>
      </c>
      <c r="AP10" s="2">
        <f>'SEPT 24'!AP34:AP34</f>
        <v>9261569</v>
      </c>
      <c r="AQ10" s="368"/>
      <c r="AR10" s="296" t="s">
        <v>85</v>
      </c>
      <c r="AS10" s="369"/>
      <c r="AV10" s="40" t="s">
        <v>86</v>
      </c>
      <c r="AW10" s="40" t="s">
        <v>87</v>
      </c>
      <c r="AY10" s="84" t="s">
        <v>126</v>
      </c>
    </row>
    <row r="11" spans="1:51" x14ac:dyDescent="0.25">
      <c r="B11" s="41">
        <v>2</v>
      </c>
      <c r="C11" s="41">
        <v>4.1666666666666664E-2</v>
      </c>
      <c r="D11" s="123">
        <v>20</v>
      </c>
      <c r="E11" s="42">
        <f>D11/1.42</f>
        <v>14.084507042253522</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102</v>
      </c>
      <c r="P11" s="124">
        <v>70</v>
      </c>
      <c r="Q11" s="124">
        <v>52823876</v>
      </c>
      <c r="R11" s="47">
        <f>IF(ISBLANK(Q11),"-",Q11-Q10)</f>
        <v>2696</v>
      </c>
      <c r="S11" s="48">
        <f>R11*24/1000</f>
        <v>64.703999999999994</v>
      </c>
      <c r="T11" s="48">
        <f>R11/1000</f>
        <v>2.6960000000000002</v>
      </c>
      <c r="U11" s="125">
        <v>6.6</v>
      </c>
      <c r="V11" s="125">
        <v>6.6</v>
      </c>
      <c r="W11" s="126" t="s">
        <v>210</v>
      </c>
      <c r="X11" s="128">
        <v>0</v>
      </c>
      <c r="Y11" s="128">
        <v>0</v>
      </c>
      <c r="Z11" s="128">
        <v>0</v>
      </c>
      <c r="AA11" s="128">
        <v>0</v>
      </c>
      <c r="AB11" s="128">
        <v>1008</v>
      </c>
      <c r="AC11" s="49" t="s">
        <v>90</v>
      </c>
      <c r="AD11" s="49" t="s">
        <v>90</v>
      </c>
      <c r="AE11" s="49" t="s">
        <v>90</v>
      </c>
      <c r="AF11" s="127" t="s">
        <v>90</v>
      </c>
      <c r="AG11" s="127">
        <v>40583420</v>
      </c>
      <c r="AH11" s="50">
        <f>IF(ISBLANK(AG11),"-",AG11-AG10)</f>
        <v>328</v>
      </c>
      <c r="AI11" s="51">
        <f>AH11/T11</f>
        <v>121.66172106824925</v>
      </c>
      <c r="AJ11" s="108">
        <v>0</v>
      </c>
      <c r="AK11" s="108">
        <v>0</v>
      </c>
      <c r="AL11" s="108">
        <v>0</v>
      </c>
      <c r="AM11" s="108">
        <v>0</v>
      </c>
      <c r="AN11" s="108">
        <v>1</v>
      </c>
      <c r="AO11" s="108">
        <v>0.28000000000000003</v>
      </c>
      <c r="AP11" s="110">
        <v>9263017</v>
      </c>
      <c r="AQ11" s="128">
        <f t="shared" ref="AQ11:AQ34" si="0">AP11-AP10</f>
        <v>1448</v>
      </c>
      <c r="AR11" s="52"/>
      <c r="AS11" s="53" t="s">
        <v>113</v>
      </c>
      <c r="AV11" s="40" t="s">
        <v>88</v>
      </c>
      <c r="AW11" s="40" t="s">
        <v>91</v>
      </c>
      <c r="AY11" s="84" t="s">
        <v>131</v>
      </c>
    </row>
    <row r="12" spans="1:51" x14ac:dyDescent="0.25">
      <c r="B12" s="41">
        <v>2.0416666666666701</v>
      </c>
      <c r="C12" s="41">
        <v>8.3333333333333329E-2</v>
      </c>
      <c r="D12" s="123">
        <v>24</v>
      </c>
      <c r="E12" s="42">
        <f t="shared" ref="E12:E34" si="1">D12/1.42</f>
        <v>16.901408450704228</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107</v>
      </c>
      <c r="P12" s="124">
        <v>68</v>
      </c>
      <c r="Q12" s="124">
        <v>52826557</v>
      </c>
      <c r="R12" s="47">
        <f t="shared" ref="R12:R34" si="4">IF(ISBLANK(Q12),"-",Q12-Q11)</f>
        <v>2681</v>
      </c>
      <c r="S12" s="48">
        <f t="shared" ref="S12:S34" si="5">R12*24/1000</f>
        <v>64.343999999999994</v>
      </c>
      <c r="T12" s="48">
        <f t="shared" ref="T12:T34" si="6">R12/1000</f>
        <v>2.681</v>
      </c>
      <c r="U12" s="125">
        <v>8.1</v>
      </c>
      <c r="V12" s="125">
        <f t="shared" ref="V12:V34" si="7">U12</f>
        <v>8.1</v>
      </c>
      <c r="W12" s="126" t="s">
        <v>210</v>
      </c>
      <c r="X12" s="128">
        <v>0</v>
      </c>
      <c r="Y12" s="128">
        <v>0</v>
      </c>
      <c r="Z12" s="128">
        <v>0</v>
      </c>
      <c r="AA12" s="128">
        <v>0</v>
      </c>
      <c r="AB12" s="128">
        <v>1008</v>
      </c>
      <c r="AC12" s="49" t="s">
        <v>90</v>
      </c>
      <c r="AD12" s="49" t="s">
        <v>90</v>
      </c>
      <c r="AE12" s="49" t="s">
        <v>90</v>
      </c>
      <c r="AF12" s="127" t="s">
        <v>90</v>
      </c>
      <c r="AG12" s="127">
        <v>40583752</v>
      </c>
      <c r="AH12" s="50">
        <f>IF(ISBLANK(AG12),"-",AG12-AG11)</f>
        <v>332</v>
      </c>
      <c r="AI12" s="51">
        <f t="shared" ref="AI12:AI34" si="8">AH12/T12</f>
        <v>123.83439015292801</v>
      </c>
      <c r="AJ12" s="108">
        <v>0</v>
      </c>
      <c r="AK12" s="108">
        <v>0</v>
      </c>
      <c r="AL12" s="108">
        <v>0</v>
      </c>
      <c r="AM12" s="108">
        <v>0</v>
      </c>
      <c r="AN12" s="108">
        <v>1</v>
      </c>
      <c r="AO12" s="108">
        <v>0.28000000000000003</v>
      </c>
      <c r="AP12" s="110">
        <v>9264475</v>
      </c>
      <c r="AQ12" s="128">
        <f t="shared" si="0"/>
        <v>1458</v>
      </c>
      <c r="AR12" s="54">
        <v>1.18</v>
      </c>
      <c r="AS12" s="53" t="s">
        <v>113</v>
      </c>
      <c r="AV12" s="40" t="s">
        <v>92</v>
      </c>
      <c r="AW12" s="40" t="s">
        <v>93</v>
      </c>
      <c r="AY12" s="84" t="s">
        <v>132</v>
      </c>
    </row>
    <row r="13" spans="1:51" x14ac:dyDescent="0.25">
      <c r="A13" s="107" t="s">
        <v>206</v>
      </c>
      <c r="B13" s="41">
        <v>2.0833333333333299</v>
      </c>
      <c r="C13" s="41">
        <v>0.125</v>
      </c>
      <c r="D13" s="123">
        <v>22</v>
      </c>
      <c r="E13" s="42">
        <f t="shared" si="1"/>
        <v>15.492957746478874</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122</v>
      </c>
      <c r="P13" s="124">
        <v>120</v>
      </c>
      <c r="Q13" s="124">
        <v>52830740</v>
      </c>
      <c r="R13" s="47">
        <f t="shared" si="4"/>
        <v>4183</v>
      </c>
      <c r="S13" s="48">
        <f t="shared" si="5"/>
        <v>100.392</v>
      </c>
      <c r="T13" s="48">
        <f t="shared" si="6"/>
        <v>4.1829999999999998</v>
      </c>
      <c r="U13" s="125">
        <v>9.5</v>
      </c>
      <c r="V13" s="125">
        <f t="shared" si="7"/>
        <v>9.5</v>
      </c>
      <c r="W13" s="126" t="s">
        <v>125</v>
      </c>
      <c r="X13" s="128">
        <v>0</v>
      </c>
      <c r="Y13" s="128">
        <v>0</v>
      </c>
      <c r="Z13" s="128">
        <v>1008</v>
      </c>
      <c r="AA13" s="128">
        <v>0</v>
      </c>
      <c r="AB13" s="128">
        <v>1008</v>
      </c>
      <c r="AC13" s="49" t="s">
        <v>90</v>
      </c>
      <c r="AD13" s="49" t="s">
        <v>90</v>
      </c>
      <c r="AE13" s="49" t="s">
        <v>90</v>
      </c>
      <c r="AF13" s="127" t="s">
        <v>90</v>
      </c>
      <c r="AG13" s="127">
        <v>40584336</v>
      </c>
      <c r="AH13" s="50">
        <f>IF(ISBLANK(AG13),"-",AG13-AG12)</f>
        <v>584</v>
      </c>
      <c r="AI13" s="51">
        <f t="shared" si="8"/>
        <v>139.6127181448721</v>
      </c>
      <c r="AJ13" s="108">
        <v>0</v>
      </c>
      <c r="AK13" s="108">
        <v>0</v>
      </c>
      <c r="AL13" s="108">
        <v>1</v>
      </c>
      <c r="AM13" s="108">
        <v>0</v>
      </c>
      <c r="AN13" s="108">
        <v>1</v>
      </c>
      <c r="AO13" s="108">
        <v>0.28000000000000003</v>
      </c>
      <c r="AP13" s="110">
        <v>9265780</v>
      </c>
      <c r="AQ13" s="128">
        <f t="shared" si="0"/>
        <v>1305</v>
      </c>
      <c r="AR13" s="52"/>
      <c r="AS13" s="53" t="s">
        <v>113</v>
      </c>
      <c r="AV13" s="40" t="s">
        <v>94</v>
      </c>
      <c r="AW13" s="40" t="s">
        <v>95</v>
      </c>
      <c r="AY13" s="84" t="s">
        <v>129</v>
      </c>
    </row>
    <row r="14" spans="1:51" x14ac:dyDescent="0.25">
      <c r="B14" s="41">
        <v>2.125</v>
      </c>
      <c r="C14" s="41">
        <v>0.16666666666666699</v>
      </c>
      <c r="D14" s="123">
        <v>16</v>
      </c>
      <c r="E14" s="42">
        <f t="shared" si="1"/>
        <v>11.267605633802818</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92</v>
      </c>
      <c r="P14" s="124">
        <v>100</v>
      </c>
      <c r="Q14" s="124">
        <v>52834894</v>
      </c>
      <c r="R14" s="47">
        <f t="shared" si="4"/>
        <v>4154</v>
      </c>
      <c r="S14" s="48">
        <f t="shared" si="5"/>
        <v>99.695999999999998</v>
      </c>
      <c r="T14" s="48">
        <f t="shared" si="6"/>
        <v>4.1539999999999999</v>
      </c>
      <c r="U14" s="125">
        <v>9.5</v>
      </c>
      <c r="V14" s="125">
        <f t="shared" si="7"/>
        <v>9.5</v>
      </c>
      <c r="W14" s="126" t="s">
        <v>125</v>
      </c>
      <c r="X14" s="128">
        <v>0</v>
      </c>
      <c r="Y14" s="128">
        <v>0</v>
      </c>
      <c r="Z14" s="128">
        <v>1008</v>
      </c>
      <c r="AA14" s="128">
        <v>0</v>
      </c>
      <c r="AB14" s="128">
        <v>1008</v>
      </c>
      <c r="AC14" s="49" t="s">
        <v>90</v>
      </c>
      <c r="AD14" s="49" t="s">
        <v>90</v>
      </c>
      <c r="AE14" s="49" t="s">
        <v>90</v>
      </c>
      <c r="AF14" s="127" t="s">
        <v>90</v>
      </c>
      <c r="AG14" s="127">
        <v>40584932</v>
      </c>
      <c r="AH14" s="50">
        <f t="shared" ref="AH14:AH34" si="9">IF(ISBLANK(AG14),"-",AG14-AG13)</f>
        <v>596</v>
      </c>
      <c r="AI14" s="51">
        <f t="shared" si="8"/>
        <v>143.47616754935004</v>
      </c>
      <c r="AJ14" s="108">
        <v>0</v>
      </c>
      <c r="AK14" s="108">
        <v>0</v>
      </c>
      <c r="AL14" s="108">
        <v>1</v>
      </c>
      <c r="AM14" s="108">
        <v>0</v>
      </c>
      <c r="AN14" s="108">
        <v>1</v>
      </c>
      <c r="AO14" s="108">
        <v>0</v>
      </c>
      <c r="AP14" s="110">
        <v>9265780</v>
      </c>
      <c r="AQ14" s="128">
        <f t="shared" si="0"/>
        <v>0</v>
      </c>
      <c r="AR14" s="52"/>
      <c r="AS14" s="53" t="s">
        <v>113</v>
      </c>
      <c r="AT14" s="55"/>
      <c r="AV14" s="40" t="s">
        <v>96</v>
      </c>
      <c r="AW14" s="40" t="s">
        <v>97</v>
      </c>
    </row>
    <row r="15" spans="1:51" x14ac:dyDescent="0.25">
      <c r="B15" s="41">
        <v>2.1666666666666701</v>
      </c>
      <c r="C15" s="41">
        <v>0.20833333333333301</v>
      </c>
      <c r="D15" s="123">
        <v>14</v>
      </c>
      <c r="E15" s="42">
        <f t="shared" si="1"/>
        <v>9.8591549295774659</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103</v>
      </c>
      <c r="P15" s="124">
        <v>102</v>
      </c>
      <c r="Q15" s="124">
        <v>52838905</v>
      </c>
      <c r="R15" s="47">
        <f t="shared" si="4"/>
        <v>4011</v>
      </c>
      <c r="S15" s="48">
        <f t="shared" si="5"/>
        <v>96.263999999999996</v>
      </c>
      <c r="T15" s="48">
        <f t="shared" si="6"/>
        <v>4.0110000000000001</v>
      </c>
      <c r="U15" s="125">
        <v>9.5</v>
      </c>
      <c r="V15" s="125">
        <f t="shared" si="7"/>
        <v>9.5</v>
      </c>
      <c r="W15" s="126" t="s">
        <v>125</v>
      </c>
      <c r="X15" s="128">
        <v>0</v>
      </c>
      <c r="Y15" s="128">
        <v>0</v>
      </c>
      <c r="Z15" s="128">
        <v>1008</v>
      </c>
      <c r="AA15" s="128">
        <v>0</v>
      </c>
      <c r="AB15" s="128">
        <v>1008</v>
      </c>
      <c r="AC15" s="49" t="s">
        <v>90</v>
      </c>
      <c r="AD15" s="49" t="s">
        <v>90</v>
      </c>
      <c r="AE15" s="49" t="s">
        <v>90</v>
      </c>
      <c r="AF15" s="127" t="s">
        <v>90</v>
      </c>
      <c r="AG15" s="127">
        <v>40585516</v>
      </c>
      <c r="AH15" s="50">
        <f t="shared" si="9"/>
        <v>584</v>
      </c>
      <c r="AI15" s="51">
        <f t="shared" si="8"/>
        <v>145.59960109698329</v>
      </c>
      <c r="AJ15" s="108">
        <v>0</v>
      </c>
      <c r="AK15" s="108">
        <v>0</v>
      </c>
      <c r="AL15" s="108">
        <v>1</v>
      </c>
      <c r="AM15" s="108">
        <v>0</v>
      </c>
      <c r="AN15" s="108">
        <v>1</v>
      </c>
      <c r="AO15" s="108">
        <v>0</v>
      </c>
      <c r="AP15" s="110">
        <v>9265780</v>
      </c>
      <c r="AQ15" s="128">
        <f t="shared" si="0"/>
        <v>0</v>
      </c>
      <c r="AR15" s="52"/>
      <c r="AS15" s="53" t="s">
        <v>113</v>
      </c>
      <c r="AV15" s="40" t="s">
        <v>98</v>
      </c>
      <c r="AW15" s="40" t="s">
        <v>99</v>
      </c>
      <c r="AY15" s="107"/>
    </row>
    <row r="16" spans="1:51" x14ac:dyDescent="0.25">
      <c r="B16" s="41">
        <v>2.2083333333333299</v>
      </c>
      <c r="C16" s="41">
        <v>0.25</v>
      </c>
      <c r="D16" s="123">
        <v>13</v>
      </c>
      <c r="E16" s="42">
        <f t="shared" si="1"/>
        <v>9.1549295774647899</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126</v>
      </c>
      <c r="P16" s="124">
        <v>122</v>
      </c>
      <c r="Q16" s="124">
        <v>52844061</v>
      </c>
      <c r="R16" s="47">
        <f t="shared" si="4"/>
        <v>5156</v>
      </c>
      <c r="S16" s="48">
        <f t="shared" si="5"/>
        <v>123.744</v>
      </c>
      <c r="T16" s="48">
        <f t="shared" si="6"/>
        <v>5.1559999999999997</v>
      </c>
      <c r="U16" s="125">
        <v>9.5</v>
      </c>
      <c r="V16" s="125">
        <f t="shared" si="7"/>
        <v>9.5</v>
      </c>
      <c r="W16" s="126" t="s">
        <v>125</v>
      </c>
      <c r="X16" s="128"/>
      <c r="Y16" s="128">
        <v>0</v>
      </c>
      <c r="Z16" s="128">
        <v>1187</v>
      </c>
      <c r="AA16" s="128">
        <v>1185</v>
      </c>
      <c r="AB16" s="128">
        <v>1187</v>
      </c>
      <c r="AC16" s="49" t="s">
        <v>90</v>
      </c>
      <c r="AD16" s="49" t="s">
        <v>90</v>
      </c>
      <c r="AE16" s="49" t="s">
        <v>90</v>
      </c>
      <c r="AF16" s="127" t="s">
        <v>90</v>
      </c>
      <c r="AG16" s="127">
        <v>40586444</v>
      </c>
      <c r="AH16" s="50">
        <f t="shared" si="9"/>
        <v>928</v>
      </c>
      <c r="AI16" s="51">
        <f t="shared" si="8"/>
        <v>179.98448409619863</v>
      </c>
      <c r="AJ16" s="108">
        <v>0</v>
      </c>
      <c r="AK16" s="108">
        <v>0</v>
      </c>
      <c r="AL16" s="108">
        <v>1</v>
      </c>
      <c r="AM16" s="108">
        <v>1</v>
      </c>
      <c r="AN16" s="108">
        <v>1</v>
      </c>
      <c r="AO16" s="108">
        <v>0</v>
      </c>
      <c r="AP16" s="110">
        <v>9265780</v>
      </c>
      <c r="AQ16" s="128">
        <f t="shared" si="0"/>
        <v>0</v>
      </c>
      <c r="AR16" s="54">
        <v>1.4</v>
      </c>
      <c r="AS16" s="53" t="s">
        <v>101</v>
      </c>
      <c r="AV16" s="40" t="s">
        <v>102</v>
      </c>
      <c r="AW16" s="40" t="s">
        <v>103</v>
      </c>
      <c r="AY16" s="107"/>
    </row>
    <row r="17" spans="1:51" x14ac:dyDescent="0.25">
      <c r="B17" s="41">
        <v>2.25</v>
      </c>
      <c r="C17" s="41">
        <v>0.29166666666666702</v>
      </c>
      <c r="D17" s="123">
        <v>12</v>
      </c>
      <c r="E17" s="42">
        <f t="shared" si="1"/>
        <v>8.4507042253521139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147</v>
      </c>
      <c r="P17" s="124">
        <v>147</v>
      </c>
      <c r="Q17" s="124">
        <v>52850084</v>
      </c>
      <c r="R17" s="47">
        <f t="shared" si="4"/>
        <v>6023</v>
      </c>
      <c r="S17" s="48">
        <f t="shared" si="5"/>
        <v>144.55199999999999</v>
      </c>
      <c r="T17" s="48">
        <f t="shared" si="6"/>
        <v>6.0229999999999997</v>
      </c>
      <c r="U17" s="125">
        <v>9.5</v>
      </c>
      <c r="V17" s="125">
        <f t="shared" si="7"/>
        <v>9.5</v>
      </c>
      <c r="W17" s="126" t="s">
        <v>133</v>
      </c>
      <c r="X17" s="128">
        <v>1187</v>
      </c>
      <c r="Y17" s="128">
        <v>0</v>
      </c>
      <c r="Z17" s="128">
        <v>1187</v>
      </c>
      <c r="AA17" s="128">
        <v>1185</v>
      </c>
      <c r="AB17" s="128">
        <v>1186</v>
      </c>
      <c r="AC17" s="49" t="s">
        <v>90</v>
      </c>
      <c r="AD17" s="49" t="s">
        <v>90</v>
      </c>
      <c r="AE17" s="49" t="s">
        <v>90</v>
      </c>
      <c r="AF17" s="127" t="s">
        <v>90</v>
      </c>
      <c r="AG17" s="127">
        <v>40587732</v>
      </c>
      <c r="AH17" s="50">
        <f t="shared" si="9"/>
        <v>1288</v>
      </c>
      <c r="AI17" s="51">
        <f t="shared" si="8"/>
        <v>213.8469201394654</v>
      </c>
      <c r="AJ17" s="108">
        <v>1</v>
      </c>
      <c r="AK17" s="108">
        <v>0</v>
      </c>
      <c r="AL17" s="108">
        <v>1</v>
      </c>
      <c r="AM17" s="108">
        <v>1</v>
      </c>
      <c r="AN17" s="108">
        <v>1</v>
      </c>
      <c r="AO17" s="108">
        <v>0</v>
      </c>
      <c r="AP17" s="110">
        <v>9265780</v>
      </c>
      <c r="AQ17" s="128">
        <f t="shared" si="0"/>
        <v>0</v>
      </c>
      <c r="AR17" s="52"/>
      <c r="AS17" s="53" t="s">
        <v>101</v>
      </c>
      <c r="AT17" s="55"/>
      <c r="AV17" s="40" t="s">
        <v>104</v>
      </c>
      <c r="AW17" s="40" t="s">
        <v>105</v>
      </c>
      <c r="AY17" s="111"/>
    </row>
    <row r="18" spans="1:51" x14ac:dyDescent="0.25">
      <c r="B18" s="41">
        <v>2.2916666666666701</v>
      </c>
      <c r="C18" s="41">
        <v>0.33333333333333298</v>
      </c>
      <c r="D18" s="123">
        <v>6</v>
      </c>
      <c r="E18" s="42">
        <f t="shared" si="1"/>
        <v>4.2253521126760569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135</v>
      </c>
      <c r="P18" s="124">
        <v>147</v>
      </c>
      <c r="Q18" s="124">
        <v>52855524</v>
      </c>
      <c r="R18" s="47">
        <f t="shared" si="4"/>
        <v>5440</v>
      </c>
      <c r="S18" s="48">
        <f t="shared" si="5"/>
        <v>130.56</v>
      </c>
      <c r="T18" s="48">
        <f t="shared" si="6"/>
        <v>5.44</v>
      </c>
      <c r="U18" s="125">
        <v>9</v>
      </c>
      <c r="V18" s="125">
        <f t="shared" si="7"/>
        <v>9</v>
      </c>
      <c r="W18" s="126" t="s">
        <v>133</v>
      </c>
      <c r="X18" s="128">
        <v>1046</v>
      </c>
      <c r="Y18" s="128">
        <v>0</v>
      </c>
      <c r="Z18" s="128">
        <v>1187</v>
      </c>
      <c r="AA18" s="128">
        <v>1185</v>
      </c>
      <c r="AB18" s="128">
        <v>1186</v>
      </c>
      <c r="AC18" s="49" t="s">
        <v>90</v>
      </c>
      <c r="AD18" s="49" t="s">
        <v>90</v>
      </c>
      <c r="AE18" s="49" t="s">
        <v>90</v>
      </c>
      <c r="AF18" s="127" t="s">
        <v>90</v>
      </c>
      <c r="AG18" s="127">
        <v>40588940</v>
      </c>
      <c r="AH18" s="50">
        <f t="shared" si="9"/>
        <v>1208</v>
      </c>
      <c r="AI18" s="51">
        <f t="shared" si="8"/>
        <v>222.05882352941174</v>
      </c>
      <c r="AJ18" s="108">
        <v>1</v>
      </c>
      <c r="AK18" s="108">
        <v>0</v>
      </c>
      <c r="AL18" s="108">
        <v>1</v>
      </c>
      <c r="AM18" s="108">
        <v>1</v>
      </c>
      <c r="AN18" s="108">
        <v>1</v>
      </c>
      <c r="AO18" s="108">
        <v>0</v>
      </c>
      <c r="AP18" s="110">
        <v>9265780</v>
      </c>
      <c r="AQ18" s="128">
        <f t="shared" si="0"/>
        <v>0</v>
      </c>
      <c r="AR18" s="52"/>
      <c r="AS18" s="53" t="s">
        <v>101</v>
      </c>
      <c r="AV18" s="40" t="s">
        <v>106</v>
      </c>
      <c r="AW18" s="40" t="s">
        <v>107</v>
      </c>
      <c r="AY18" s="111"/>
    </row>
    <row r="19" spans="1:51" x14ac:dyDescent="0.25">
      <c r="B19" s="41">
        <v>2.3333333333333299</v>
      </c>
      <c r="C19" s="41">
        <v>0.375</v>
      </c>
      <c r="D19" s="123">
        <v>5</v>
      </c>
      <c r="E19" s="42">
        <f t="shared" si="1"/>
        <v>3.5211267605633805</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131</v>
      </c>
      <c r="P19" s="124">
        <v>149</v>
      </c>
      <c r="Q19" s="124">
        <v>52861542</v>
      </c>
      <c r="R19" s="47">
        <f t="shared" si="4"/>
        <v>6018</v>
      </c>
      <c r="S19" s="48">
        <f t="shared" si="5"/>
        <v>144.43199999999999</v>
      </c>
      <c r="T19" s="48">
        <f t="shared" si="6"/>
        <v>6.0179999999999998</v>
      </c>
      <c r="U19" s="125">
        <v>8.3000000000000007</v>
      </c>
      <c r="V19" s="125">
        <f t="shared" si="7"/>
        <v>8.3000000000000007</v>
      </c>
      <c r="W19" s="126" t="s">
        <v>133</v>
      </c>
      <c r="X19" s="128">
        <v>1131</v>
      </c>
      <c r="Y19" s="128">
        <v>0</v>
      </c>
      <c r="Z19" s="128">
        <v>1187</v>
      </c>
      <c r="AA19" s="128">
        <v>1185</v>
      </c>
      <c r="AB19" s="128">
        <v>1186</v>
      </c>
      <c r="AC19" s="49" t="s">
        <v>90</v>
      </c>
      <c r="AD19" s="49" t="s">
        <v>90</v>
      </c>
      <c r="AE19" s="49" t="s">
        <v>90</v>
      </c>
      <c r="AF19" s="127" t="s">
        <v>90</v>
      </c>
      <c r="AG19" s="127">
        <v>40590292</v>
      </c>
      <c r="AH19" s="50">
        <f t="shared" si="9"/>
        <v>1352</v>
      </c>
      <c r="AI19" s="51">
        <f t="shared" si="8"/>
        <v>224.65935526753074</v>
      </c>
      <c r="AJ19" s="108">
        <v>1</v>
      </c>
      <c r="AK19" s="108">
        <v>0</v>
      </c>
      <c r="AL19" s="108">
        <v>1</v>
      </c>
      <c r="AM19" s="108">
        <v>1</v>
      </c>
      <c r="AN19" s="108">
        <v>1</v>
      </c>
      <c r="AO19" s="108">
        <v>0</v>
      </c>
      <c r="AP19" s="110">
        <v>9265780</v>
      </c>
      <c r="AQ19" s="128">
        <f t="shared" si="0"/>
        <v>0</v>
      </c>
      <c r="AR19" s="52"/>
      <c r="AS19" s="53" t="s">
        <v>101</v>
      </c>
      <c r="AV19" s="40" t="s">
        <v>108</v>
      </c>
      <c r="AW19" s="40" t="s">
        <v>109</v>
      </c>
      <c r="AY19" s="111"/>
    </row>
    <row r="20" spans="1:51" x14ac:dyDescent="0.25">
      <c r="B20" s="41">
        <v>2.375</v>
      </c>
      <c r="C20" s="41">
        <v>0.41666666666666669</v>
      </c>
      <c r="D20" s="123">
        <v>4</v>
      </c>
      <c r="E20" s="42">
        <f t="shared" si="1"/>
        <v>2.8169014084507045</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129</v>
      </c>
      <c r="P20" s="124">
        <v>148</v>
      </c>
      <c r="Q20" s="124">
        <v>52867834</v>
      </c>
      <c r="R20" s="47">
        <f t="shared" si="4"/>
        <v>6292</v>
      </c>
      <c r="S20" s="48">
        <f t="shared" si="5"/>
        <v>151.00800000000001</v>
      </c>
      <c r="T20" s="48">
        <f t="shared" si="6"/>
        <v>6.2919999999999998</v>
      </c>
      <c r="U20" s="125">
        <v>7.4</v>
      </c>
      <c r="V20" s="125">
        <f t="shared" si="7"/>
        <v>7.4</v>
      </c>
      <c r="W20" s="126" t="s">
        <v>133</v>
      </c>
      <c r="X20" s="128">
        <v>1178</v>
      </c>
      <c r="Y20" s="128">
        <v>0</v>
      </c>
      <c r="Z20" s="128">
        <v>1187</v>
      </c>
      <c r="AA20" s="128">
        <v>1185</v>
      </c>
      <c r="AB20" s="128">
        <v>1186</v>
      </c>
      <c r="AC20" s="49" t="s">
        <v>90</v>
      </c>
      <c r="AD20" s="49" t="s">
        <v>90</v>
      </c>
      <c r="AE20" s="49" t="s">
        <v>90</v>
      </c>
      <c r="AF20" s="127" t="s">
        <v>90</v>
      </c>
      <c r="AG20" s="127">
        <v>40591716</v>
      </c>
      <c r="AH20" s="50">
        <f t="shared" si="9"/>
        <v>1424</v>
      </c>
      <c r="AI20" s="51">
        <f t="shared" si="8"/>
        <v>226.31913541004451</v>
      </c>
      <c r="AJ20" s="108">
        <v>1</v>
      </c>
      <c r="AK20" s="108">
        <v>0</v>
      </c>
      <c r="AL20" s="108">
        <v>1</v>
      </c>
      <c r="AM20" s="108">
        <v>1</v>
      </c>
      <c r="AN20" s="108">
        <v>1</v>
      </c>
      <c r="AO20" s="108">
        <v>0</v>
      </c>
      <c r="AP20" s="110">
        <v>9265780</v>
      </c>
      <c r="AQ20" s="128">
        <f t="shared" si="0"/>
        <v>0</v>
      </c>
      <c r="AR20" s="54">
        <v>1.26</v>
      </c>
      <c r="AS20" s="53" t="s">
        <v>101</v>
      </c>
      <c r="AY20" s="111"/>
    </row>
    <row r="21" spans="1:51" x14ac:dyDescent="0.25">
      <c r="B21" s="41">
        <v>2.4166666666666701</v>
      </c>
      <c r="C21" s="41">
        <v>0.45833333333333298</v>
      </c>
      <c r="D21" s="123">
        <v>4</v>
      </c>
      <c r="E21" s="42">
        <f t="shared" si="1"/>
        <v>2.8169014084507045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128</v>
      </c>
      <c r="P21" s="124">
        <v>145</v>
      </c>
      <c r="Q21" s="124">
        <v>52874326</v>
      </c>
      <c r="R21" s="47">
        <f t="shared" si="4"/>
        <v>6492</v>
      </c>
      <c r="S21" s="48">
        <f t="shared" si="5"/>
        <v>155.80799999999999</v>
      </c>
      <c r="T21" s="48">
        <f t="shared" si="6"/>
        <v>6.492</v>
      </c>
      <c r="U21" s="125">
        <v>6.2</v>
      </c>
      <c r="V21" s="125">
        <f t="shared" si="7"/>
        <v>6.2</v>
      </c>
      <c r="W21" s="126" t="s">
        <v>133</v>
      </c>
      <c r="X21" s="128">
        <v>1189</v>
      </c>
      <c r="Y21" s="128">
        <v>0</v>
      </c>
      <c r="Z21" s="128">
        <v>1186</v>
      </c>
      <c r="AA21" s="128">
        <v>1185</v>
      </c>
      <c r="AB21" s="128">
        <v>1186</v>
      </c>
      <c r="AC21" s="49" t="s">
        <v>90</v>
      </c>
      <c r="AD21" s="49" t="s">
        <v>90</v>
      </c>
      <c r="AE21" s="49" t="s">
        <v>90</v>
      </c>
      <c r="AF21" s="127" t="s">
        <v>90</v>
      </c>
      <c r="AG21" s="127">
        <v>40593228</v>
      </c>
      <c r="AH21" s="50">
        <f t="shared" si="9"/>
        <v>1512</v>
      </c>
      <c r="AI21" s="51">
        <f t="shared" si="8"/>
        <v>232.90203327171903</v>
      </c>
      <c r="AJ21" s="108">
        <v>1</v>
      </c>
      <c r="AK21" s="108">
        <v>0</v>
      </c>
      <c r="AL21" s="108">
        <v>1</v>
      </c>
      <c r="AM21" s="108">
        <v>1</v>
      </c>
      <c r="AN21" s="108">
        <v>1</v>
      </c>
      <c r="AO21" s="108">
        <v>0</v>
      </c>
      <c r="AP21" s="110">
        <v>9265780</v>
      </c>
      <c r="AQ21" s="128">
        <f t="shared" si="0"/>
        <v>0</v>
      </c>
      <c r="AR21" s="52"/>
      <c r="AS21" s="53" t="s">
        <v>101</v>
      </c>
      <c r="AY21" s="111"/>
    </row>
    <row r="22" spans="1:51" x14ac:dyDescent="0.25">
      <c r="B22" s="41">
        <v>2.4583333333333299</v>
      </c>
      <c r="C22" s="41">
        <v>0.5</v>
      </c>
      <c r="D22" s="123">
        <v>4</v>
      </c>
      <c r="E22" s="42">
        <f t="shared" si="1"/>
        <v>2.8169014084507045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127</v>
      </c>
      <c r="P22" s="124">
        <v>149</v>
      </c>
      <c r="Q22" s="124">
        <v>52880667</v>
      </c>
      <c r="R22" s="47">
        <f t="shared" si="4"/>
        <v>6341</v>
      </c>
      <c r="S22" s="48">
        <f t="shared" si="5"/>
        <v>152.184</v>
      </c>
      <c r="T22" s="48">
        <f t="shared" si="6"/>
        <v>6.3410000000000002</v>
      </c>
      <c r="U22" s="125">
        <v>5.3</v>
      </c>
      <c r="V22" s="125">
        <f t="shared" si="7"/>
        <v>5.3</v>
      </c>
      <c r="W22" s="126" t="s">
        <v>133</v>
      </c>
      <c r="X22" s="128">
        <v>1188</v>
      </c>
      <c r="Y22" s="128">
        <v>0</v>
      </c>
      <c r="Z22" s="128">
        <v>1186</v>
      </c>
      <c r="AA22" s="128">
        <v>1185</v>
      </c>
      <c r="AB22" s="128">
        <v>1186</v>
      </c>
      <c r="AC22" s="49" t="s">
        <v>90</v>
      </c>
      <c r="AD22" s="49" t="s">
        <v>90</v>
      </c>
      <c r="AE22" s="49" t="s">
        <v>90</v>
      </c>
      <c r="AF22" s="127" t="s">
        <v>90</v>
      </c>
      <c r="AG22" s="127">
        <v>40594680</v>
      </c>
      <c r="AH22" s="50">
        <f t="shared" si="9"/>
        <v>1452</v>
      </c>
      <c r="AI22" s="51">
        <f t="shared" si="8"/>
        <v>228.98596435893393</v>
      </c>
      <c r="AJ22" s="108">
        <v>1</v>
      </c>
      <c r="AK22" s="108">
        <v>0</v>
      </c>
      <c r="AL22" s="108">
        <v>1</v>
      </c>
      <c r="AM22" s="108">
        <v>1</v>
      </c>
      <c r="AN22" s="108">
        <v>1</v>
      </c>
      <c r="AO22" s="108">
        <v>0</v>
      </c>
      <c r="AP22" s="110">
        <v>9265780</v>
      </c>
      <c r="AQ22" s="128">
        <f t="shared" si="0"/>
        <v>0</v>
      </c>
      <c r="AR22" s="52"/>
      <c r="AS22" s="53" t="s">
        <v>101</v>
      </c>
      <c r="AV22" s="56" t="s">
        <v>110</v>
      </c>
      <c r="AY22" s="111"/>
    </row>
    <row r="23" spans="1:51" x14ac:dyDescent="0.25">
      <c r="A23" s="107" t="s">
        <v>128</v>
      </c>
      <c r="B23" s="41">
        <v>2.5</v>
      </c>
      <c r="C23" s="41">
        <v>0.54166666666666696</v>
      </c>
      <c r="D23" s="123">
        <v>4</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126</v>
      </c>
      <c r="P23" s="124">
        <v>135</v>
      </c>
      <c r="Q23" s="124">
        <v>52886514</v>
      </c>
      <c r="R23" s="47">
        <f t="shared" si="4"/>
        <v>5847</v>
      </c>
      <c r="S23" s="48">
        <f t="shared" si="5"/>
        <v>140.328</v>
      </c>
      <c r="T23" s="48">
        <f t="shared" si="6"/>
        <v>5.8470000000000004</v>
      </c>
      <c r="U23" s="125">
        <v>4.3</v>
      </c>
      <c r="V23" s="125">
        <f t="shared" si="7"/>
        <v>4.3</v>
      </c>
      <c r="W23" s="126" t="s">
        <v>133</v>
      </c>
      <c r="X23" s="128">
        <v>1188</v>
      </c>
      <c r="Y23" s="128">
        <v>0</v>
      </c>
      <c r="Z23" s="128">
        <v>1187</v>
      </c>
      <c r="AA23" s="128">
        <v>1185</v>
      </c>
      <c r="AB23" s="128">
        <v>1186</v>
      </c>
      <c r="AC23" s="49" t="s">
        <v>90</v>
      </c>
      <c r="AD23" s="49" t="s">
        <v>90</v>
      </c>
      <c r="AE23" s="49" t="s">
        <v>90</v>
      </c>
      <c r="AF23" s="127" t="s">
        <v>90</v>
      </c>
      <c r="AG23" s="127">
        <v>40596050</v>
      </c>
      <c r="AH23" s="50">
        <f t="shared" si="9"/>
        <v>1370</v>
      </c>
      <c r="AI23" s="51">
        <f t="shared" si="8"/>
        <v>234.30819223533433</v>
      </c>
      <c r="AJ23" s="108">
        <v>1</v>
      </c>
      <c r="AK23" s="108">
        <v>0</v>
      </c>
      <c r="AL23" s="108">
        <v>1</v>
      </c>
      <c r="AM23" s="108">
        <v>1</v>
      </c>
      <c r="AN23" s="108">
        <v>1</v>
      </c>
      <c r="AO23" s="108">
        <v>0</v>
      </c>
      <c r="AP23" s="110">
        <v>9265780</v>
      </c>
      <c r="AQ23" s="128">
        <f t="shared" si="0"/>
        <v>0</v>
      </c>
      <c r="AR23" s="52"/>
      <c r="AS23" s="53" t="s">
        <v>113</v>
      </c>
      <c r="AT23" s="55"/>
      <c r="AV23" s="57" t="s">
        <v>111</v>
      </c>
      <c r="AW23" s="58" t="s">
        <v>112</v>
      </c>
      <c r="AY23" s="111"/>
    </row>
    <row r="24" spans="1:51" x14ac:dyDescent="0.25">
      <c r="B24" s="41">
        <v>2.5416666666666701</v>
      </c>
      <c r="C24" s="41">
        <v>0.58333333333333404</v>
      </c>
      <c r="D24" s="123">
        <v>5</v>
      </c>
      <c r="E24" s="42">
        <f t="shared" si="1"/>
        <v>3.5211267605633805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127</v>
      </c>
      <c r="P24" s="124">
        <v>144</v>
      </c>
      <c r="Q24" s="124">
        <v>52892836</v>
      </c>
      <c r="R24" s="47">
        <f t="shared" si="4"/>
        <v>6322</v>
      </c>
      <c r="S24" s="48">
        <f t="shared" si="5"/>
        <v>151.72800000000001</v>
      </c>
      <c r="T24" s="48">
        <f t="shared" si="6"/>
        <v>6.3220000000000001</v>
      </c>
      <c r="U24" s="125">
        <v>3.3</v>
      </c>
      <c r="V24" s="125">
        <f t="shared" si="7"/>
        <v>3.3</v>
      </c>
      <c r="W24" s="126" t="s">
        <v>133</v>
      </c>
      <c r="X24" s="128">
        <v>1138</v>
      </c>
      <c r="Y24" s="128">
        <v>0</v>
      </c>
      <c r="Z24" s="128">
        <v>1187</v>
      </c>
      <c r="AA24" s="128">
        <v>1185</v>
      </c>
      <c r="AB24" s="128">
        <v>1186</v>
      </c>
      <c r="AC24" s="49" t="s">
        <v>90</v>
      </c>
      <c r="AD24" s="49" t="s">
        <v>90</v>
      </c>
      <c r="AE24" s="49" t="s">
        <v>90</v>
      </c>
      <c r="AF24" s="127" t="s">
        <v>90</v>
      </c>
      <c r="AG24" s="127">
        <v>40597540</v>
      </c>
      <c r="AH24" s="50">
        <f t="shared" si="9"/>
        <v>1490</v>
      </c>
      <c r="AI24" s="51">
        <f t="shared" si="8"/>
        <v>235.68490983865865</v>
      </c>
      <c r="AJ24" s="108">
        <v>1</v>
      </c>
      <c r="AK24" s="108">
        <v>0</v>
      </c>
      <c r="AL24" s="108">
        <v>1</v>
      </c>
      <c r="AM24" s="108">
        <v>1</v>
      </c>
      <c r="AN24" s="108">
        <v>1</v>
      </c>
      <c r="AO24" s="108">
        <v>0</v>
      </c>
      <c r="AP24" s="110">
        <v>9265780</v>
      </c>
      <c r="AQ24" s="128">
        <f t="shared" si="0"/>
        <v>0</v>
      </c>
      <c r="AR24" s="54">
        <v>1.2</v>
      </c>
      <c r="AS24" s="53" t="s">
        <v>113</v>
      </c>
      <c r="AV24" s="59" t="s">
        <v>29</v>
      </c>
      <c r="AW24" s="59">
        <v>14.7</v>
      </c>
      <c r="AY24" s="111"/>
    </row>
    <row r="25" spans="1:51" x14ac:dyDescent="0.25">
      <c r="B25" s="41">
        <v>2.5833333333333299</v>
      </c>
      <c r="C25" s="41">
        <v>0.625</v>
      </c>
      <c r="D25" s="123">
        <v>5</v>
      </c>
      <c r="E25" s="42">
        <f t="shared" si="1"/>
        <v>3.5211267605633805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127</v>
      </c>
      <c r="P25" s="124">
        <v>143</v>
      </c>
      <c r="Q25" s="124">
        <v>52898685</v>
      </c>
      <c r="R25" s="47">
        <f t="shared" si="4"/>
        <v>5849</v>
      </c>
      <c r="S25" s="48">
        <f t="shared" si="5"/>
        <v>140.376</v>
      </c>
      <c r="T25" s="48">
        <f t="shared" si="6"/>
        <v>5.8490000000000002</v>
      </c>
      <c r="U25" s="125">
        <v>2.5</v>
      </c>
      <c r="V25" s="125">
        <f t="shared" si="7"/>
        <v>2.5</v>
      </c>
      <c r="W25" s="126" t="s">
        <v>133</v>
      </c>
      <c r="X25" s="128">
        <v>1139</v>
      </c>
      <c r="Y25" s="128">
        <v>0</v>
      </c>
      <c r="Z25" s="128">
        <v>1186</v>
      </c>
      <c r="AA25" s="128">
        <v>1185</v>
      </c>
      <c r="AB25" s="128">
        <v>1186</v>
      </c>
      <c r="AC25" s="49" t="s">
        <v>90</v>
      </c>
      <c r="AD25" s="49" t="s">
        <v>90</v>
      </c>
      <c r="AE25" s="49" t="s">
        <v>90</v>
      </c>
      <c r="AF25" s="127" t="s">
        <v>90</v>
      </c>
      <c r="AG25" s="127">
        <v>40598916</v>
      </c>
      <c r="AH25" s="50">
        <f t="shared" si="9"/>
        <v>1376</v>
      </c>
      <c r="AI25" s="51">
        <f t="shared" si="8"/>
        <v>235.25388955376988</v>
      </c>
      <c r="AJ25" s="108">
        <v>1</v>
      </c>
      <c r="AK25" s="108">
        <v>0</v>
      </c>
      <c r="AL25" s="108">
        <v>1</v>
      </c>
      <c r="AM25" s="108">
        <v>1</v>
      </c>
      <c r="AN25" s="108">
        <v>1</v>
      </c>
      <c r="AO25" s="108">
        <v>0</v>
      </c>
      <c r="AP25" s="110">
        <v>9265780</v>
      </c>
      <c r="AQ25" s="128">
        <f t="shared" si="0"/>
        <v>0</v>
      </c>
      <c r="AR25" s="52"/>
      <c r="AS25" s="53" t="s">
        <v>113</v>
      </c>
      <c r="AV25" s="59" t="s">
        <v>74</v>
      </c>
      <c r="AW25" s="59">
        <v>10.36</v>
      </c>
      <c r="AY25" s="111"/>
    </row>
    <row r="26" spans="1:51" x14ac:dyDescent="0.25">
      <c r="B26" s="41">
        <v>2.625</v>
      </c>
      <c r="C26" s="41">
        <v>0.66666666666666696</v>
      </c>
      <c r="D26" s="123">
        <v>5</v>
      </c>
      <c r="E26" s="42">
        <f t="shared" si="1"/>
        <v>3.5211267605633805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131</v>
      </c>
      <c r="P26" s="124">
        <v>139</v>
      </c>
      <c r="Q26" s="124">
        <v>52904479</v>
      </c>
      <c r="R26" s="47">
        <f t="shared" si="4"/>
        <v>5794</v>
      </c>
      <c r="S26" s="48">
        <f t="shared" si="5"/>
        <v>139.05600000000001</v>
      </c>
      <c r="T26" s="48">
        <f t="shared" si="6"/>
        <v>5.7939999999999996</v>
      </c>
      <c r="U26" s="125">
        <v>1.9</v>
      </c>
      <c r="V26" s="125">
        <f t="shared" si="7"/>
        <v>1.9</v>
      </c>
      <c r="W26" s="126" t="s">
        <v>133</v>
      </c>
      <c r="X26" s="128">
        <v>1046</v>
      </c>
      <c r="Y26" s="128">
        <v>0</v>
      </c>
      <c r="Z26" s="128">
        <v>1186</v>
      </c>
      <c r="AA26" s="128">
        <v>1185</v>
      </c>
      <c r="AB26" s="128">
        <v>1186</v>
      </c>
      <c r="AC26" s="49" t="s">
        <v>90</v>
      </c>
      <c r="AD26" s="49" t="s">
        <v>90</v>
      </c>
      <c r="AE26" s="49" t="s">
        <v>90</v>
      </c>
      <c r="AF26" s="127" t="s">
        <v>90</v>
      </c>
      <c r="AG26" s="127">
        <v>40600276</v>
      </c>
      <c r="AH26" s="50">
        <f t="shared" si="9"/>
        <v>1360</v>
      </c>
      <c r="AI26" s="51">
        <f t="shared" si="8"/>
        <v>234.72557818432864</v>
      </c>
      <c r="AJ26" s="108">
        <v>1</v>
      </c>
      <c r="AK26" s="108">
        <v>0</v>
      </c>
      <c r="AL26" s="108">
        <v>1</v>
      </c>
      <c r="AM26" s="108">
        <v>1</v>
      </c>
      <c r="AN26" s="108">
        <v>1</v>
      </c>
      <c r="AO26" s="108">
        <v>0</v>
      </c>
      <c r="AP26" s="110">
        <v>9265780</v>
      </c>
      <c r="AQ26" s="128">
        <f t="shared" si="0"/>
        <v>0</v>
      </c>
      <c r="AR26" s="52"/>
      <c r="AS26" s="53" t="s">
        <v>113</v>
      </c>
      <c r="AV26" s="59" t="s">
        <v>114</v>
      </c>
      <c r="AW26" s="59">
        <v>1.01325</v>
      </c>
      <c r="AY26" s="111"/>
    </row>
    <row r="27" spans="1:51" x14ac:dyDescent="0.25">
      <c r="A27" s="107" t="s">
        <v>240</v>
      </c>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131</v>
      </c>
      <c r="P27" s="124">
        <v>143</v>
      </c>
      <c r="Q27" s="124">
        <v>52910156</v>
      </c>
      <c r="R27" s="47">
        <f t="shared" si="4"/>
        <v>5677</v>
      </c>
      <c r="S27" s="48">
        <f t="shared" si="5"/>
        <v>136.24799999999999</v>
      </c>
      <c r="T27" s="48">
        <f t="shared" si="6"/>
        <v>5.6769999999999996</v>
      </c>
      <c r="U27" s="125">
        <v>1.5</v>
      </c>
      <c r="V27" s="125">
        <f t="shared" si="7"/>
        <v>1.5</v>
      </c>
      <c r="W27" s="126" t="s">
        <v>133</v>
      </c>
      <c r="X27" s="128">
        <v>1046</v>
      </c>
      <c r="Y27" s="128">
        <v>0</v>
      </c>
      <c r="Z27" s="128">
        <v>1186</v>
      </c>
      <c r="AA27" s="128">
        <v>1185</v>
      </c>
      <c r="AB27" s="128">
        <v>1186</v>
      </c>
      <c r="AC27" s="49" t="s">
        <v>90</v>
      </c>
      <c r="AD27" s="49" t="s">
        <v>90</v>
      </c>
      <c r="AE27" s="49" t="s">
        <v>90</v>
      </c>
      <c r="AF27" s="127" t="s">
        <v>90</v>
      </c>
      <c r="AG27" s="127">
        <v>40601604</v>
      </c>
      <c r="AH27" s="50">
        <f t="shared" si="9"/>
        <v>1328</v>
      </c>
      <c r="AI27" s="51">
        <f t="shared" si="8"/>
        <v>233.92636956138807</v>
      </c>
      <c r="AJ27" s="108">
        <v>1</v>
      </c>
      <c r="AK27" s="108">
        <v>0</v>
      </c>
      <c r="AL27" s="108">
        <v>1</v>
      </c>
      <c r="AM27" s="108">
        <v>1</v>
      </c>
      <c r="AN27" s="108">
        <v>1</v>
      </c>
      <c r="AO27" s="108">
        <v>0</v>
      </c>
      <c r="AP27" s="110">
        <v>9265780</v>
      </c>
      <c r="AQ27" s="128">
        <f t="shared" si="0"/>
        <v>0</v>
      </c>
      <c r="AR27" s="52"/>
      <c r="AS27" s="53" t="s">
        <v>113</v>
      </c>
      <c r="AV27" s="59" t="s">
        <v>115</v>
      </c>
      <c r="AW27" s="59">
        <v>1</v>
      </c>
      <c r="AY27" s="111"/>
    </row>
    <row r="28" spans="1:51" x14ac:dyDescent="0.25">
      <c r="B28" s="41">
        <v>2.7083333333333299</v>
      </c>
      <c r="C28" s="41">
        <v>0.750000000000002</v>
      </c>
      <c r="D28" s="123">
        <v>5</v>
      </c>
      <c r="E28" s="42">
        <f t="shared" si="1"/>
        <v>3.5211267605633805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135</v>
      </c>
      <c r="P28" s="124">
        <v>103</v>
      </c>
      <c r="Q28" s="124">
        <v>52915936</v>
      </c>
      <c r="R28" s="47">
        <f t="shared" si="4"/>
        <v>5780</v>
      </c>
      <c r="S28" s="48">
        <f t="shared" si="5"/>
        <v>138.72</v>
      </c>
      <c r="T28" s="48">
        <f t="shared" si="6"/>
        <v>5.78</v>
      </c>
      <c r="U28" s="125">
        <v>1.5</v>
      </c>
      <c r="V28" s="125">
        <f t="shared" si="7"/>
        <v>1.5</v>
      </c>
      <c r="W28" s="126" t="s">
        <v>172</v>
      </c>
      <c r="X28" s="128">
        <v>0</v>
      </c>
      <c r="Y28" s="128">
        <v>0</v>
      </c>
      <c r="Z28" s="128">
        <v>1186</v>
      </c>
      <c r="AA28" s="128">
        <v>1185</v>
      </c>
      <c r="AB28" s="128">
        <v>1186</v>
      </c>
      <c r="AC28" s="49" t="s">
        <v>90</v>
      </c>
      <c r="AD28" s="49" t="s">
        <v>90</v>
      </c>
      <c r="AE28" s="49" t="s">
        <v>90</v>
      </c>
      <c r="AF28" s="127" t="s">
        <v>90</v>
      </c>
      <c r="AG28" s="127">
        <v>40602900</v>
      </c>
      <c r="AH28" s="50">
        <f t="shared" si="9"/>
        <v>1296</v>
      </c>
      <c r="AI28" s="51">
        <f t="shared" si="8"/>
        <v>224.22145328719722</v>
      </c>
      <c r="AJ28" s="108">
        <v>0</v>
      </c>
      <c r="AK28" s="108">
        <v>0</v>
      </c>
      <c r="AL28" s="108">
        <v>1</v>
      </c>
      <c r="AM28" s="108">
        <v>1</v>
      </c>
      <c r="AN28" s="108">
        <v>1</v>
      </c>
      <c r="AO28" s="108">
        <v>0</v>
      </c>
      <c r="AP28" s="110">
        <v>9265780</v>
      </c>
      <c r="AQ28" s="128">
        <f t="shared" si="0"/>
        <v>0</v>
      </c>
      <c r="AR28" s="54">
        <v>1.18</v>
      </c>
      <c r="AS28" s="53" t="s">
        <v>113</v>
      </c>
      <c r="AV28" s="59" t="s">
        <v>116</v>
      </c>
      <c r="AW28" s="59">
        <v>101.325</v>
      </c>
      <c r="AY28" s="111"/>
    </row>
    <row r="29" spans="1:51" x14ac:dyDescent="0.25">
      <c r="B29" s="41">
        <v>2.75</v>
      </c>
      <c r="C29" s="41">
        <v>0.79166666666666896</v>
      </c>
      <c r="D29" s="123">
        <v>5</v>
      </c>
      <c r="E29" s="42">
        <f t="shared" si="1"/>
        <v>3.5211267605633805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134</v>
      </c>
      <c r="P29" s="124">
        <v>129</v>
      </c>
      <c r="Q29" s="124">
        <v>52921406</v>
      </c>
      <c r="R29" s="47">
        <f t="shared" si="4"/>
        <v>5470</v>
      </c>
      <c r="S29" s="48">
        <f t="shared" si="5"/>
        <v>131.28</v>
      </c>
      <c r="T29" s="48">
        <f t="shared" si="6"/>
        <v>5.47</v>
      </c>
      <c r="U29" s="125">
        <v>1.5</v>
      </c>
      <c r="V29" s="125">
        <f t="shared" si="7"/>
        <v>1.5</v>
      </c>
      <c r="W29" s="126" t="s">
        <v>172</v>
      </c>
      <c r="X29" s="128">
        <v>0</v>
      </c>
      <c r="Y29" s="128">
        <v>0</v>
      </c>
      <c r="Z29" s="128">
        <v>1187</v>
      </c>
      <c r="AA29" s="128">
        <v>1185</v>
      </c>
      <c r="AB29" s="128">
        <v>1187</v>
      </c>
      <c r="AC29" s="49" t="s">
        <v>90</v>
      </c>
      <c r="AD29" s="49" t="s">
        <v>90</v>
      </c>
      <c r="AE29" s="49" t="s">
        <v>90</v>
      </c>
      <c r="AF29" s="127" t="s">
        <v>90</v>
      </c>
      <c r="AG29" s="127">
        <v>40604132</v>
      </c>
      <c r="AH29" s="50">
        <f t="shared" si="9"/>
        <v>1232</v>
      </c>
      <c r="AI29" s="51">
        <f t="shared" si="8"/>
        <v>225.22851919561245</v>
      </c>
      <c r="AJ29" s="108">
        <v>0</v>
      </c>
      <c r="AK29" s="108">
        <v>0</v>
      </c>
      <c r="AL29" s="108">
        <v>1</v>
      </c>
      <c r="AM29" s="108">
        <v>1</v>
      </c>
      <c r="AN29" s="108">
        <v>1</v>
      </c>
      <c r="AO29" s="108">
        <v>0</v>
      </c>
      <c r="AP29" s="110">
        <v>9265780</v>
      </c>
      <c r="AQ29" s="128">
        <f t="shared" si="0"/>
        <v>0</v>
      </c>
      <c r="AR29" s="52"/>
      <c r="AS29" s="53" t="s">
        <v>113</v>
      </c>
      <c r="AY29" s="111"/>
    </row>
    <row r="30" spans="1:51" x14ac:dyDescent="0.25">
      <c r="B30" s="41">
        <v>2.7916666666666701</v>
      </c>
      <c r="C30" s="41">
        <v>0.83333333333333703</v>
      </c>
      <c r="D30" s="123">
        <v>5</v>
      </c>
      <c r="E30" s="42">
        <f t="shared" si="1"/>
        <v>3.5211267605633805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133</v>
      </c>
      <c r="P30" s="124">
        <v>137</v>
      </c>
      <c r="Q30" s="124">
        <v>52926743</v>
      </c>
      <c r="R30" s="47">
        <f t="shared" si="4"/>
        <v>5337</v>
      </c>
      <c r="S30" s="48">
        <f t="shared" si="5"/>
        <v>128.08799999999999</v>
      </c>
      <c r="T30" s="48">
        <f t="shared" si="6"/>
        <v>5.3369999999999997</v>
      </c>
      <c r="U30" s="125">
        <v>1.5</v>
      </c>
      <c r="V30" s="125">
        <f t="shared" si="7"/>
        <v>1.5</v>
      </c>
      <c r="W30" s="126" t="s">
        <v>172</v>
      </c>
      <c r="X30" s="128">
        <v>0</v>
      </c>
      <c r="Y30" s="128">
        <v>0</v>
      </c>
      <c r="Z30" s="128">
        <v>1187</v>
      </c>
      <c r="AA30" s="128">
        <v>1185</v>
      </c>
      <c r="AB30" s="128">
        <v>1186</v>
      </c>
      <c r="AC30" s="49" t="s">
        <v>90</v>
      </c>
      <c r="AD30" s="49" t="s">
        <v>90</v>
      </c>
      <c r="AE30" s="49" t="s">
        <v>90</v>
      </c>
      <c r="AF30" s="127" t="s">
        <v>90</v>
      </c>
      <c r="AG30" s="127">
        <v>40605348</v>
      </c>
      <c r="AH30" s="50">
        <f t="shared" si="9"/>
        <v>1216</v>
      </c>
      <c r="AI30" s="51">
        <f t="shared" si="8"/>
        <v>227.84335769158704</v>
      </c>
      <c r="AJ30" s="108">
        <v>0</v>
      </c>
      <c r="AK30" s="108">
        <v>0</v>
      </c>
      <c r="AL30" s="108">
        <v>1</v>
      </c>
      <c r="AM30" s="108">
        <v>1</v>
      </c>
      <c r="AN30" s="108">
        <v>1</v>
      </c>
      <c r="AO30" s="108">
        <v>0</v>
      </c>
      <c r="AP30" s="110">
        <v>9265780</v>
      </c>
      <c r="AQ30" s="128">
        <f t="shared" si="0"/>
        <v>0</v>
      </c>
      <c r="AR30" s="52"/>
      <c r="AS30" s="53" t="s">
        <v>113</v>
      </c>
      <c r="AV30" s="370" t="s">
        <v>117</v>
      </c>
      <c r="AW30" s="370"/>
      <c r="AY30" s="111"/>
    </row>
    <row r="31" spans="1:51" x14ac:dyDescent="0.25">
      <c r="A31" s="107" t="s">
        <v>206</v>
      </c>
      <c r="B31" s="41">
        <v>2.8333333333333299</v>
      </c>
      <c r="C31" s="41">
        <v>0.875000000000004</v>
      </c>
      <c r="D31" s="123">
        <v>5</v>
      </c>
      <c r="E31" s="42">
        <f t="shared" si="1"/>
        <v>3.5211267605633805</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131</v>
      </c>
      <c r="P31" s="124">
        <v>126</v>
      </c>
      <c r="Q31" s="124">
        <v>52932156</v>
      </c>
      <c r="R31" s="47">
        <f t="shared" si="4"/>
        <v>5413</v>
      </c>
      <c r="S31" s="48">
        <f t="shared" si="5"/>
        <v>129.91200000000001</v>
      </c>
      <c r="T31" s="48">
        <f t="shared" si="6"/>
        <v>5.4130000000000003</v>
      </c>
      <c r="U31" s="125">
        <v>1.5</v>
      </c>
      <c r="V31" s="125">
        <f t="shared" si="7"/>
        <v>1.5</v>
      </c>
      <c r="W31" s="126" t="s">
        <v>172</v>
      </c>
      <c r="X31" s="128">
        <v>0</v>
      </c>
      <c r="Y31" s="128">
        <v>0</v>
      </c>
      <c r="Z31" s="128">
        <v>1168</v>
      </c>
      <c r="AA31" s="128">
        <v>1185</v>
      </c>
      <c r="AB31" s="128">
        <v>1167</v>
      </c>
      <c r="AC31" s="49" t="s">
        <v>90</v>
      </c>
      <c r="AD31" s="49" t="s">
        <v>90</v>
      </c>
      <c r="AE31" s="49" t="s">
        <v>90</v>
      </c>
      <c r="AF31" s="127" t="s">
        <v>90</v>
      </c>
      <c r="AG31" s="127">
        <v>40606580</v>
      </c>
      <c r="AH31" s="50">
        <f t="shared" si="9"/>
        <v>1232</v>
      </c>
      <c r="AI31" s="51">
        <f t="shared" si="8"/>
        <v>227.6002216885276</v>
      </c>
      <c r="AJ31" s="108">
        <v>0</v>
      </c>
      <c r="AK31" s="108">
        <v>0</v>
      </c>
      <c r="AL31" s="108">
        <v>1</v>
      </c>
      <c r="AM31" s="108">
        <v>1</v>
      </c>
      <c r="AN31" s="108">
        <v>1</v>
      </c>
      <c r="AO31" s="108">
        <v>0</v>
      </c>
      <c r="AP31" s="110">
        <v>9265780</v>
      </c>
      <c r="AQ31" s="128">
        <f t="shared" si="0"/>
        <v>0</v>
      </c>
      <c r="AR31" s="52"/>
      <c r="AS31" s="53" t="s">
        <v>113</v>
      </c>
      <c r="AV31" s="60" t="s">
        <v>29</v>
      </c>
      <c r="AW31" s="60" t="s">
        <v>74</v>
      </c>
      <c r="AY31" s="111"/>
    </row>
    <row r="32" spans="1:51" x14ac:dyDescent="0.25">
      <c r="B32" s="41">
        <v>2.875</v>
      </c>
      <c r="C32" s="41">
        <v>0.91666666666667096</v>
      </c>
      <c r="D32" s="123">
        <v>11</v>
      </c>
      <c r="E32" s="42">
        <f t="shared" si="1"/>
        <v>7.746478873239437</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100</v>
      </c>
      <c r="P32" s="124">
        <v>104</v>
      </c>
      <c r="Q32" s="124">
        <v>52936686</v>
      </c>
      <c r="R32" s="47">
        <f t="shared" si="4"/>
        <v>4530</v>
      </c>
      <c r="S32" s="48">
        <f t="shared" si="5"/>
        <v>108.72</v>
      </c>
      <c r="T32" s="48">
        <f t="shared" si="6"/>
        <v>4.53</v>
      </c>
      <c r="U32" s="125">
        <v>1.5</v>
      </c>
      <c r="V32" s="125">
        <f t="shared" si="7"/>
        <v>1.5</v>
      </c>
      <c r="W32" s="126" t="s">
        <v>125</v>
      </c>
      <c r="X32" s="128">
        <v>0</v>
      </c>
      <c r="Y32" s="128">
        <v>0</v>
      </c>
      <c r="Z32" s="128">
        <v>1097</v>
      </c>
      <c r="AA32" s="128">
        <v>0</v>
      </c>
      <c r="AB32" s="128">
        <v>1097</v>
      </c>
      <c r="AC32" s="49" t="s">
        <v>90</v>
      </c>
      <c r="AD32" s="49" t="s">
        <v>90</v>
      </c>
      <c r="AE32" s="49" t="s">
        <v>90</v>
      </c>
      <c r="AF32" s="127" t="s">
        <v>90</v>
      </c>
      <c r="AG32" s="127">
        <v>40607484</v>
      </c>
      <c r="AH32" s="50">
        <f t="shared" si="9"/>
        <v>904</v>
      </c>
      <c r="AI32" s="51">
        <f t="shared" si="8"/>
        <v>199.55849889624724</v>
      </c>
      <c r="AJ32" s="108">
        <v>0</v>
      </c>
      <c r="AK32" s="108">
        <v>0</v>
      </c>
      <c r="AL32" s="108">
        <v>1</v>
      </c>
      <c r="AM32" s="108">
        <v>0</v>
      </c>
      <c r="AN32" s="108">
        <v>1</v>
      </c>
      <c r="AO32" s="108">
        <v>0</v>
      </c>
      <c r="AP32" s="110">
        <v>9265780</v>
      </c>
      <c r="AQ32" s="128">
        <f t="shared" si="0"/>
        <v>0</v>
      </c>
      <c r="AR32" s="54">
        <v>1.2</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20</v>
      </c>
      <c r="E33" s="42">
        <f t="shared" si="1"/>
        <v>14.084507042253522</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115</v>
      </c>
      <c r="P33" s="124">
        <v>86</v>
      </c>
      <c r="Q33" s="124">
        <v>52940264</v>
      </c>
      <c r="R33" s="47">
        <f t="shared" si="4"/>
        <v>3578</v>
      </c>
      <c r="S33" s="48">
        <f t="shared" si="5"/>
        <v>85.872</v>
      </c>
      <c r="T33" s="48">
        <f t="shared" si="6"/>
        <v>3.5779999999999998</v>
      </c>
      <c r="U33" s="125">
        <v>2.5</v>
      </c>
      <c r="V33" s="125">
        <f t="shared" si="7"/>
        <v>2.5</v>
      </c>
      <c r="W33" s="126" t="s">
        <v>125</v>
      </c>
      <c r="X33" s="128">
        <v>0</v>
      </c>
      <c r="Y33" s="128">
        <v>0</v>
      </c>
      <c r="Z33" s="128">
        <v>1007</v>
      </c>
      <c r="AA33" s="128">
        <v>0</v>
      </c>
      <c r="AB33" s="128">
        <v>1007</v>
      </c>
      <c r="AC33" s="49" t="s">
        <v>90</v>
      </c>
      <c r="AD33" s="49" t="s">
        <v>90</v>
      </c>
      <c r="AE33" s="49" t="s">
        <v>90</v>
      </c>
      <c r="AF33" s="127" t="s">
        <v>90</v>
      </c>
      <c r="AG33" s="127">
        <v>40608072</v>
      </c>
      <c r="AH33" s="50">
        <f t="shared" si="9"/>
        <v>588</v>
      </c>
      <c r="AI33" s="51">
        <f t="shared" si="8"/>
        <v>164.33761878144216</v>
      </c>
      <c r="AJ33" s="108">
        <v>0</v>
      </c>
      <c r="AK33" s="108">
        <v>0</v>
      </c>
      <c r="AL33" s="108">
        <v>1</v>
      </c>
      <c r="AM33" s="108">
        <v>0</v>
      </c>
      <c r="AN33" s="108">
        <v>1</v>
      </c>
      <c r="AO33" s="108">
        <v>0.25</v>
      </c>
      <c r="AP33" s="110">
        <v>9266861</v>
      </c>
      <c r="AQ33" s="128">
        <f t="shared" si="0"/>
        <v>1081</v>
      </c>
      <c r="AR33" s="52"/>
      <c r="AS33" s="53" t="s">
        <v>113</v>
      </c>
      <c r="AY33" s="111"/>
    </row>
    <row r="34" spans="2:51" x14ac:dyDescent="0.25">
      <c r="B34" s="41">
        <v>2.9583333333333299</v>
      </c>
      <c r="C34" s="41">
        <v>1</v>
      </c>
      <c r="D34" s="123">
        <v>28</v>
      </c>
      <c r="E34" s="42">
        <f t="shared" si="1"/>
        <v>19.718309859154932</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96</v>
      </c>
      <c r="P34" s="124">
        <v>70</v>
      </c>
      <c r="Q34" s="124">
        <v>52942987</v>
      </c>
      <c r="R34" s="47">
        <f t="shared" si="4"/>
        <v>2723</v>
      </c>
      <c r="S34" s="48">
        <f t="shared" si="5"/>
        <v>65.352000000000004</v>
      </c>
      <c r="T34" s="48">
        <f t="shared" si="6"/>
        <v>2.7229999999999999</v>
      </c>
      <c r="U34" s="125">
        <v>3.9</v>
      </c>
      <c r="V34" s="125">
        <f t="shared" si="7"/>
        <v>3.9</v>
      </c>
      <c r="W34" s="126" t="s">
        <v>210</v>
      </c>
      <c r="X34" s="128">
        <v>0</v>
      </c>
      <c r="Y34" s="128">
        <v>0</v>
      </c>
      <c r="Z34" s="128">
        <v>0</v>
      </c>
      <c r="AA34" s="128">
        <v>0</v>
      </c>
      <c r="AB34" s="128">
        <v>1007</v>
      </c>
      <c r="AC34" s="49" t="s">
        <v>90</v>
      </c>
      <c r="AD34" s="49" t="s">
        <v>90</v>
      </c>
      <c r="AE34" s="49" t="s">
        <v>90</v>
      </c>
      <c r="AF34" s="127" t="s">
        <v>90</v>
      </c>
      <c r="AG34" s="127">
        <v>40608416</v>
      </c>
      <c r="AH34" s="50">
        <f t="shared" si="9"/>
        <v>344</v>
      </c>
      <c r="AI34" s="51">
        <f t="shared" si="8"/>
        <v>126.33125229526259</v>
      </c>
      <c r="AJ34" s="108">
        <v>0</v>
      </c>
      <c r="AK34" s="108">
        <v>0</v>
      </c>
      <c r="AL34" s="108">
        <v>0</v>
      </c>
      <c r="AM34" s="108">
        <v>0</v>
      </c>
      <c r="AN34" s="108">
        <v>1</v>
      </c>
      <c r="AO34" s="108">
        <v>0.25</v>
      </c>
      <c r="AP34" s="110">
        <v>9268139</v>
      </c>
      <c r="AQ34" s="128">
        <f t="shared" si="0"/>
        <v>1278</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121807</v>
      </c>
      <c r="S35" s="67">
        <f>AVERAGE(S11:S34)</f>
        <v>121.80699999999997</v>
      </c>
      <c r="T35" s="67">
        <f>SUM(T11:T34)</f>
        <v>121.807</v>
      </c>
      <c r="U35" s="104"/>
      <c r="V35" s="104"/>
      <c r="W35" s="58"/>
      <c r="X35" s="96"/>
      <c r="Y35" s="97"/>
      <c r="Z35" s="97"/>
      <c r="AA35" s="97"/>
      <c r="AB35" s="98"/>
      <c r="AC35" s="96"/>
      <c r="AD35" s="97"/>
      <c r="AE35" s="98"/>
      <c r="AF35" s="99"/>
      <c r="AG35" s="68"/>
      <c r="AH35" s="69">
        <f>SUM(AH11:AH34)</f>
        <v>25324</v>
      </c>
      <c r="AI35" s="70">
        <f>$AH$35/$T35</f>
        <v>207.9026656924479</v>
      </c>
      <c r="AJ35" s="99"/>
      <c r="AK35" s="100"/>
      <c r="AL35" s="100"/>
      <c r="AM35" s="100"/>
      <c r="AN35" s="101"/>
      <c r="AO35" s="71"/>
      <c r="AP35" s="305">
        <v>6570</v>
      </c>
      <c r="AQ35" s="73">
        <f>SUM(AQ11:AQ34)</f>
        <v>6570</v>
      </c>
      <c r="AR35" s="74">
        <f>AVERAGE(AR11:AR34)</f>
        <v>1.2366666666666666</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238</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91" t="s">
        <v>227</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86" t="s">
        <v>175</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2:51"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91" t="s">
        <v>242</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163</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1:51" x14ac:dyDescent="0.25">
      <c r="B49" s="122" t="s">
        <v>136</v>
      </c>
      <c r="C49" s="122"/>
      <c r="D49" s="116"/>
      <c r="E49" s="94"/>
      <c r="F49" s="116"/>
      <c r="G49" s="116"/>
      <c r="H49" s="116"/>
      <c r="I49" s="116"/>
      <c r="J49" s="117"/>
      <c r="K49" s="117"/>
      <c r="L49" s="117"/>
      <c r="M49" s="117"/>
      <c r="N49" s="117"/>
      <c r="O49" s="117"/>
      <c r="P49" s="117"/>
      <c r="Q49" s="117"/>
      <c r="R49" s="117"/>
      <c r="S49" s="117"/>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1:51" x14ac:dyDescent="0.25">
      <c r="B50" s="122" t="s">
        <v>137</v>
      </c>
      <c r="C50" s="118"/>
      <c r="D50" s="116"/>
      <c r="E50" s="94"/>
      <c r="F50" s="116"/>
      <c r="G50" s="116"/>
      <c r="H50" s="116"/>
      <c r="I50" s="116"/>
      <c r="J50" s="117"/>
      <c r="K50" s="117"/>
      <c r="L50" s="117"/>
      <c r="M50" s="117"/>
      <c r="N50" s="117"/>
      <c r="O50" s="117"/>
      <c r="P50" s="117"/>
      <c r="Q50" s="117"/>
      <c r="R50" s="117"/>
      <c r="S50" s="117"/>
      <c r="T50" s="120"/>
      <c r="U50" s="82"/>
      <c r="V50" s="82"/>
      <c r="W50" s="112"/>
      <c r="X50" s="112"/>
      <c r="Y50" s="112"/>
      <c r="Z50" s="112"/>
      <c r="AA50" s="112"/>
      <c r="AB50" s="112"/>
      <c r="AC50" s="112"/>
      <c r="AD50" s="112"/>
      <c r="AE50" s="112"/>
      <c r="AM50" s="113"/>
      <c r="AN50" s="113"/>
      <c r="AO50" s="113"/>
      <c r="AP50" s="113"/>
      <c r="AQ50" s="113"/>
      <c r="AR50" s="113"/>
      <c r="AS50" s="114"/>
      <c r="AV50" s="111"/>
      <c r="AW50" s="107"/>
      <c r="AX50" s="107"/>
      <c r="AY50" s="107"/>
    </row>
    <row r="51" spans="1:51" x14ac:dyDescent="0.25">
      <c r="B51" s="118" t="s">
        <v>241</v>
      </c>
      <c r="C51" s="118"/>
      <c r="D51" s="116"/>
      <c r="E51" s="94"/>
      <c r="F51" s="116"/>
      <c r="G51" s="116"/>
      <c r="H51" s="116"/>
      <c r="I51" s="116"/>
      <c r="J51" s="117"/>
      <c r="K51" s="117"/>
      <c r="L51" s="117"/>
      <c r="M51" s="117"/>
      <c r="N51" s="117"/>
      <c r="O51" s="117"/>
      <c r="P51" s="117"/>
      <c r="Q51" s="117"/>
      <c r="R51" s="117"/>
      <c r="S51" s="117"/>
      <c r="T51" s="120"/>
      <c r="U51" s="82"/>
      <c r="V51" s="82"/>
      <c r="W51" s="112"/>
      <c r="X51" s="112"/>
      <c r="Y51" s="112"/>
      <c r="Z51" s="112"/>
      <c r="AA51" s="112"/>
      <c r="AB51" s="112"/>
      <c r="AC51" s="112"/>
      <c r="AD51" s="112"/>
      <c r="AE51" s="112"/>
      <c r="AM51" s="113"/>
      <c r="AN51" s="113"/>
      <c r="AO51" s="113"/>
      <c r="AP51" s="113"/>
      <c r="AQ51" s="113"/>
      <c r="AR51" s="113"/>
      <c r="AS51" s="114"/>
      <c r="AV51" s="111"/>
      <c r="AW51" s="107"/>
      <c r="AX51" s="107"/>
      <c r="AY51" s="107"/>
    </row>
    <row r="52" spans="1:51" x14ac:dyDescent="0.25">
      <c r="B52" s="91" t="s">
        <v>221</v>
      </c>
      <c r="C52" s="118"/>
      <c r="D52" s="116"/>
      <c r="E52" s="116"/>
      <c r="F52" s="116"/>
      <c r="G52" s="116"/>
      <c r="H52" s="116"/>
      <c r="I52" s="116"/>
      <c r="J52" s="117"/>
      <c r="K52" s="117"/>
      <c r="L52" s="117"/>
      <c r="M52" s="117"/>
      <c r="N52" s="117"/>
      <c r="O52" s="117"/>
      <c r="P52" s="117"/>
      <c r="Q52" s="117"/>
      <c r="R52" s="117"/>
      <c r="S52" s="117"/>
      <c r="T52" s="120"/>
      <c r="U52" s="82"/>
      <c r="V52" s="82"/>
      <c r="W52" s="112"/>
      <c r="X52" s="112"/>
      <c r="Y52" s="112"/>
      <c r="Z52" s="92"/>
      <c r="AA52" s="112"/>
      <c r="AB52" s="112"/>
      <c r="AC52" s="112"/>
      <c r="AD52" s="112"/>
      <c r="AE52" s="112"/>
      <c r="AM52" s="113"/>
      <c r="AN52" s="113"/>
      <c r="AO52" s="113"/>
      <c r="AP52" s="113"/>
      <c r="AQ52" s="113"/>
      <c r="AR52" s="113"/>
      <c r="AS52" s="114"/>
      <c r="AV52" s="111"/>
      <c r="AW52" s="107"/>
      <c r="AX52" s="107"/>
      <c r="AY52" s="107"/>
    </row>
    <row r="53" spans="1:51" x14ac:dyDescent="0.25">
      <c r="B53" s="122" t="s">
        <v>138</v>
      </c>
      <c r="C53" s="115"/>
      <c r="D53" s="94"/>
      <c r="E53" s="116"/>
      <c r="F53" s="116"/>
      <c r="G53" s="116"/>
      <c r="H53" s="116"/>
      <c r="I53" s="94"/>
      <c r="J53" s="92"/>
      <c r="K53" s="92"/>
      <c r="L53" s="92"/>
      <c r="M53" s="92"/>
      <c r="N53" s="92"/>
      <c r="O53" s="92"/>
      <c r="P53" s="92"/>
      <c r="Q53" s="92"/>
      <c r="R53" s="92"/>
      <c r="S53" s="92"/>
      <c r="T53" s="92"/>
      <c r="U53" s="92"/>
      <c r="V53" s="92"/>
      <c r="W53" s="83"/>
      <c r="X53" s="83"/>
      <c r="Y53" s="83"/>
      <c r="Z53" s="112"/>
      <c r="AA53" s="83"/>
      <c r="AB53" s="83"/>
      <c r="AC53" s="83"/>
      <c r="AD53" s="83"/>
      <c r="AE53" s="83"/>
      <c r="AF53" s="83"/>
      <c r="AG53" s="83"/>
      <c r="AH53" s="83"/>
      <c r="AI53" s="83"/>
      <c r="AJ53" s="83"/>
      <c r="AK53" s="83"/>
      <c r="AL53" s="83"/>
      <c r="AM53" s="83"/>
      <c r="AN53" s="83"/>
      <c r="AO53" s="83"/>
      <c r="AP53" s="83"/>
      <c r="AQ53" s="83"/>
      <c r="AR53" s="83"/>
      <c r="AS53" s="83"/>
      <c r="AT53" s="83"/>
      <c r="AU53" s="83"/>
      <c r="AV53" s="111"/>
      <c r="AW53" s="107"/>
      <c r="AX53" s="107"/>
      <c r="AY53" s="107"/>
    </row>
    <row r="54" spans="1:51" x14ac:dyDescent="0.25">
      <c r="B54" s="91" t="s">
        <v>216</v>
      </c>
      <c r="C54" s="122"/>
      <c r="D54" s="94"/>
      <c r="E54" s="116"/>
      <c r="F54" s="116"/>
      <c r="G54" s="116"/>
      <c r="H54" s="116"/>
      <c r="I54" s="116"/>
      <c r="J54" s="92"/>
      <c r="K54" s="92"/>
      <c r="L54" s="92"/>
      <c r="M54" s="92"/>
      <c r="N54" s="92"/>
      <c r="O54" s="92"/>
      <c r="P54" s="92"/>
      <c r="Q54" s="92"/>
      <c r="R54" s="92"/>
      <c r="S54" s="117"/>
      <c r="T54" s="120"/>
      <c r="U54" s="82"/>
      <c r="V54" s="82"/>
      <c r="W54" s="112"/>
      <c r="X54" s="112"/>
      <c r="Y54" s="112"/>
      <c r="Z54" s="112"/>
      <c r="AA54" s="112"/>
      <c r="AB54" s="112"/>
      <c r="AC54" s="112"/>
      <c r="AD54" s="112"/>
      <c r="AE54" s="112"/>
      <c r="AM54" s="113"/>
      <c r="AN54" s="113"/>
      <c r="AO54" s="113"/>
      <c r="AP54" s="113"/>
      <c r="AQ54" s="113"/>
      <c r="AR54" s="113"/>
      <c r="AS54" s="114"/>
      <c r="AV54" s="111"/>
      <c r="AW54" s="107"/>
      <c r="AX54" s="107"/>
      <c r="AY54" s="107"/>
    </row>
    <row r="55" spans="1:51" x14ac:dyDescent="0.25">
      <c r="B55" s="258" t="s">
        <v>225</v>
      </c>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1:51" x14ac:dyDescent="0.25">
      <c r="B56" s="1"/>
      <c r="C56" s="118"/>
      <c r="D56" s="116"/>
      <c r="E56" s="94"/>
      <c r="F56" s="116"/>
      <c r="G56" s="94"/>
      <c r="H56" s="94"/>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1:51" x14ac:dyDescent="0.25">
      <c r="B57" s="81"/>
      <c r="C57" s="118"/>
      <c r="D57" s="116"/>
      <c r="E57" s="116"/>
      <c r="F57" s="94"/>
      <c r="G57" s="94"/>
      <c r="H57" s="94"/>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1:51" x14ac:dyDescent="0.25">
      <c r="B58" s="81"/>
      <c r="C58" s="92"/>
      <c r="D58" s="116"/>
      <c r="E58" s="116"/>
      <c r="F58" s="94"/>
      <c r="G58" s="116"/>
      <c r="H58" s="116"/>
      <c r="I58" s="92"/>
      <c r="J58" s="117"/>
      <c r="K58" s="117"/>
      <c r="L58" s="117"/>
      <c r="M58" s="117"/>
      <c r="N58" s="117"/>
      <c r="O58" s="117"/>
      <c r="P58" s="117"/>
      <c r="Q58" s="117"/>
      <c r="R58" s="117"/>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1:51" x14ac:dyDescent="0.25">
      <c r="B59" s="81"/>
      <c r="C59" s="122"/>
      <c r="D59" s="92"/>
      <c r="E59" s="116"/>
      <c r="F59" s="116"/>
      <c r="G59" s="116"/>
      <c r="H59" s="116"/>
      <c r="I59" s="92"/>
      <c r="J59" s="117"/>
      <c r="K59" s="117"/>
      <c r="L59" s="117"/>
      <c r="M59" s="117"/>
      <c r="N59" s="117"/>
      <c r="O59" s="117"/>
      <c r="P59" s="117"/>
      <c r="Q59" s="117"/>
      <c r="R59" s="117"/>
      <c r="S59" s="117"/>
      <c r="T59" s="120"/>
      <c r="U59" s="82"/>
      <c r="V59" s="82"/>
      <c r="W59" s="112"/>
      <c r="X59" s="112"/>
      <c r="Y59" s="112"/>
      <c r="Z59" s="112"/>
      <c r="AA59" s="112"/>
      <c r="AB59" s="112"/>
      <c r="AC59" s="112"/>
      <c r="AD59" s="112"/>
      <c r="AE59" s="112"/>
      <c r="AM59" s="113"/>
      <c r="AN59" s="113"/>
      <c r="AO59" s="113"/>
      <c r="AP59" s="113"/>
      <c r="AQ59" s="113"/>
      <c r="AR59" s="113"/>
      <c r="AS59" s="114"/>
      <c r="AU59" s="107"/>
      <c r="AV59" s="111"/>
      <c r="AW59" s="107"/>
      <c r="AX59" s="107"/>
      <c r="AY59" s="107"/>
    </row>
    <row r="60" spans="1:51" ht="229.5" customHeight="1" x14ac:dyDescent="0.25">
      <c r="B60" s="81"/>
      <c r="C60" s="118"/>
      <c r="D60" s="92"/>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U60" s="107"/>
      <c r="AV60" s="111"/>
      <c r="AW60" s="107"/>
      <c r="AX60" s="107"/>
      <c r="AY60" s="107"/>
    </row>
    <row r="61" spans="1:51" x14ac:dyDescent="0.25">
      <c r="A61" s="112"/>
      <c r="B61" s="92"/>
      <c r="C61" s="122"/>
      <c r="D61" s="116"/>
      <c r="E61" s="92"/>
      <c r="F61" s="116"/>
      <c r="G61" s="116"/>
      <c r="H61" s="116"/>
      <c r="I61" s="113"/>
      <c r="J61" s="113"/>
      <c r="K61" s="113"/>
      <c r="L61" s="113"/>
      <c r="M61" s="113"/>
      <c r="N61" s="113"/>
      <c r="O61" s="114"/>
      <c r="P61" s="109"/>
      <c r="R61" s="111"/>
      <c r="AS61" s="107"/>
      <c r="AT61" s="107"/>
      <c r="AU61" s="107"/>
      <c r="AV61" s="107"/>
      <c r="AW61" s="107"/>
      <c r="AX61" s="107"/>
      <c r="AY61" s="107"/>
    </row>
    <row r="62" spans="1:51" x14ac:dyDescent="0.25">
      <c r="A62" s="112"/>
      <c r="B62" s="92"/>
      <c r="C62" s="90"/>
      <c r="D62" s="116"/>
      <c r="E62" s="92"/>
      <c r="F62" s="116"/>
      <c r="G62" s="92"/>
      <c r="H62" s="92"/>
      <c r="I62" s="113"/>
      <c r="J62" s="113"/>
      <c r="K62" s="113"/>
      <c r="L62" s="113"/>
      <c r="M62" s="113"/>
      <c r="N62" s="113"/>
      <c r="O62" s="114"/>
      <c r="P62" s="109"/>
      <c r="R62" s="109"/>
      <c r="AS62" s="107"/>
      <c r="AT62" s="107"/>
      <c r="AU62" s="107"/>
      <c r="AV62" s="107"/>
      <c r="AW62" s="107"/>
      <c r="AX62" s="107"/>
      <c r="AY62" s="107"/>
    </row>
    <row r="63" spans="1:51" x14ac:dyDescent="0.25">
      <c r="A63" s="112"/>
      <c r="B63" s="81"/>
      <c r="F63" s="92"/>
      <c r="G63" s="92"/>
      <c r="H63" s="92"/>
      <c r="I63" s="113"/>
      <c r="J63" s="113"/>
      <c r="K63" s="113"/>
      <c r="L63" s="113"/>
      <c r="M63" s="113"/>
      <c r="N63" s="113"/>
      <c r="O63" s="114"/>
      <c r="P63" s="109"/>
      <c r="R63" s="109"/>
      <c r="AS63" s="107"/>
      <c r="AT63" s="107"/>
      <c r="AU63" s="107"/>
      <c r="AV63" s="107"/>
      <c r="AW63" s="107"/>
      <c r="AX63" s="107"/>
      <c r="AY63" s="107"/>
    </row>
    <row r="64" spans="1:51" x14ac:dyDescent="0.25">
      <c r="A64" s="112"/>
      <c r="I64" s="113"/>
      <c r="J64" s="113"/>
      <c r="K64" s="113"/>
      <c r="L64" s="113"/>
      <c r="M64" s="113"/>
      <c r="N64" s="113"/>
      <c r="O64" s="114"/>
      <c r="P64" s="109"/>
      <c r="R64" s="109"/>
      <c r="AS64" s="107"/>
      <c r="AT64" s="107"/>
      <c r="AU64" s="107"/>
      <c r="AV64" s="107"/>
      <c r="AW64" s="107"/>
      <c r="AX64" s="107"/>
      <c r="AY64" s="107"/>
    </row>
    <row r="65" spans="1:51" x14ac:dyDescent="0.25">
      <c r="A65" s="112"/>
      <c r="I65" s="113"/>
      <c r="J65" s="113"/>
      <c r="K65" s="113"/>
      <c r="L65" s="113"/>
      <c r="M65" s="113"/>
      <c r="N65" s="113"/>
      <c r="O65" s="114"/>
      <c r="P65" s="109"/>
      <c r="R65" s="109"/>
      <c r="AS65" s="107"/>
      <c r="AT65" s="107"/>
      <c r="AU65" s="107"/>
      <c r="AV65" s="107"/>
      <c r="AW65" s="107"/>
      <c r="AX65" s="107"/>
      <c r="AY65" s="107"/>
    </row>
    <row r="66" spans="1:51" x14ac:dyDescent="0.25">
      <c r="A66" s="112"/>
      <c r="I66" s="113"/>
      <c r="J66" s="113"/>
      <c r="K66" s="113"/>
      <c r="L66" s="113"/>
      <c r="M66" s="113"/>
      <c r="N66" s="113"/>
      <c r="O66" s="114"/>
      <c r="P66" s="109"/>
      <c r="R66" s="109"/>
      <c r="AS66" s="107"/>
      <c r="AT66" s="107"/>
      <c r="AU66" s="107"/>
      <c r="AV66" s="107"/>
      <c r="AW66" s="107"/>
      <c r="AX66" s="107"/>
      <c r="AY66" s="107"/>
    </row>
    <row r="67" spans="1:51" x14ac:dyDescent="0.25">
      <c r="A67" s="112"/>
      <c r="I67" s="113"/>
      <c r="J67" s="113"/>
      <c r="K67" s="113"/>
      <c r="L67" s="113"/>
      <c r="M67" s="113"/>
      <c r="N67" s="113"/>
      <c r="O67" s="114"/>
      <c r="P67" s="109"/>
      <c r="R67" s="83"/>
      <c r="AS67" s="107"/>
      <c r="AT67" s="107"/>
      <c r="AU67" s="107"/>
      <c r="AV67" s="107"/>
      <c r="AW67" s="107"/>
      <c r="AX67" s="107"/>
      <c r="AY67" s="107"/>
    </row>
    <row r="68" spans="1:51" x14ac:dyDescent="0.25">
      <c r="A68" s="112"/>
      <c r="I68" s="113"/>
      <c r="J68" s="113"/>
      <c r="K68" s="113"/>
      <c r="L68" s="113"/>
      <c r="M68" s="113"/>
      <c r="N68" s="113"/>
      <c r="O68" s="114"/>
      <c r="R68" s="109"/>
      <c r="AS68" s="107"/>
      <c r="AT68" s="107"/>
      <c r="AU68" s="107"/>
      <c r="AV68" s="107"/>
      <c r="AW68" s="107"/>
      <c r="AX68" s="107"/>
      <c r="AY68" s="107"/>
    </row>
    <row r="69" spans="1:51" x14ac:dyDescent="0.25">
      <c r="O69" s="114"/>
      <c r="R69" s="109"/>
      <c r="AS69" s="107"/>
      <c r="AT69" s="107"/>
      <c r="AU69" s="107"/>
      <c r="AV69" s="107"/>
      <c r="AW69" s="107"/>
      <c r="AX69" s="107"/>
      <c r="AY69" s="107"/>
    </row>
    <row r="70" spans="1:51" x14ac:dyDescent="0.25">
      <c r="O70" s="114"/>
      <c r="R70" s="109"/>
      <c r="AS70" s="107"/>
      <c r="AT70" s="107"/>
      <c r="AU70" s="107"/>
      <c r="AV70" s="107"/>
      <c r="AW70" s="107"/>
      <c r="AX70" s="107"/>
      <c r="AY70" s="107"/>
    </row>
    <row r="71" spans="1:51" x14ac:dyDescent="0.25">
      <c r="O71" s="114"/>
      <c r="R71" s="109"/>
      <c r="AS71" s="107"/>
      <c r="AT71" s="107"/>
      <c r="AU71" s="107"/>
      <c r="AV71" s="107"/>
      <c r="AW71" s="107"/>
      <c r="AX71" s="107"/>
      <c r="AY71" s="107"/>
    </row>
    <row r="72" spans="1:51" x14ac:dyDescent="0.25">
      <c r="O72" s="114"/>
      <c r="R72" s="109"/>
      <c r="AS72" s="107"/>
      <c r="AT72" s="107"/>
      <c r="AU72" s="107"/>
      <c r="AV72" s="107"/>
      <c r="AW72" s="107"/>
      <c r="AX72" s="107"/>
      <c r="AY72" s="107"/>
    </row>
    <row r="73" spans="1:51" x14ac:dyDescent="0.25">
      <c r="O73" s="114"/>
      <c r="AS73" s="107"/>
      <c r="AT73" s="107"/>
      <c r="AU73" s="107"/>
      <c r="AV73" s="107"/>
      <c r="AW73" s="107"/>
      <c r="AX73" s="107"/>
      <c r="AY73" s="107"/>
    </row>
    <row r="74" spans="1:51" x14ac:dyDescent="0.25">
      <c r="O74" s="114"/>
      <c r="AS74" s="107"/>
      <c r="AT74" s="107"/>
      <c r="AU74" s="107"/>
      <c r="AV74" s="107"/>
      <c r="AW74" s="107"/>
      <c r="AX74" s="107"/>
      <c r="AY74" s="107"/>
    </row>
    <row r="75" spans="1:51" x14ac:dyDescent="0.25">
      <c r="O75" s="114"/>
      <c r="AS75" s="107"/>
      <c r="AT75" s="107"/>
      <c r="AU75" s="107"/>
      <c r="AV75" s="107"/>
      <c r="AW75" s="107"/>
      <c r="AX75" s="107"/>
      <c r="AY75" s="107"/>
    </row>
    <row r="76" spans="1:51" x14ac:dyDescent="0.25">
      <c r="O76" s="114"/>
      <c r="AS76" s="107"/>
      <c r="AT76" s="107"/>
      <c r="AU76" s="107"/>
      <c r="AV76" s="107"/>
      <c r="AW76" s="107"/>
      <c r="AX76" s="107"/>
      <c r="AY76" s="107"/>
    </row>
    <row r="77" spans="1:51" x14ac:dyDescent="0.25">
      <c r="O77" s="114"/>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Q79" s="109"/>
      <c r="AS79" s="107"/>
      <c r="AT79" s="107"/>
      <c r="AU79" s="107"/>
      <c r="AV79" s="107"/>
      <c r="AW79" s="107"/>
      <c r="AX79" s="107"/>
      <c r="AY79" s="107"/>
    </row>
    <row r="80" spans="1:51" x14ac:dyDescent="0.25">
      <c r="O80" s="13"/>
      <c r="P80" s="109"/>
      <c r="Q80" s="109"/>
      <c r="AS80" s="107"/>
      <c r="AT80" s="107"/>
      <c r="AU80" s="107"/>
      <c r="AV80" s="107"/>
      <c r="AW80" s="107"/>
      <c r="AX80" s="107"/>
      <c r="AY80" s="107"/>
    </row>
    <row r="81" spans="15:51" x14ac:dyDescent="0.25">
      <c r="O81" s="13"/>
      <c r="P81" s="109"/>
      <c r="Q81" s="109"/>
      <c r="AS81" s="107"/>
      <c r="AT81" s="107"/>
      <c r="AU81" s="107"/>
      <c r="AV81" s="107"/>
      <c r="AW81" s="107"/>
      <c r="AX81" s="107"/>
      <c r="AY81" s="107"/>
    </row>
    <row r="82" spans="15:51" x14ac:dyDescent="0.25">
      <c r="O82" s="13"/>
      <c r="P82" s="109"/>
      <c r="Q82" s="109"/>
      <c r="AS82" s="107"/>
      <c r="AT82" s="107"/>
      <c r="AU82" s="107"/>
      <c r="AV82" s="107"/>
      <c r="AW82" s="107"/>
      <c r="AX82" s="107"/>
      <c r="AY82" s="107"/>
    </row>
    <row r="83" spans="15:51" x14ac:dyDescent="0.25">
      <c r="O83" s="13"/>
      <c r="P83" s="109"/>
      <c r="Q83" s="109"/>
      <c r="AS83" s="107"/>
      <c r="AT83" s="107"/>
      <c r="AU83" s="107"/>
      <c r="AV83" s="107"/>
      <c r="AW83" s="107"/>
      <c r="AX83" s="107"/>
      <c r="AY83" s="107"/>
    </row>
    <row r="84" spans="15:51" x14ac:dyDescent="0.25">
      <c r="O84" s="13"/>
      <c r="P84" s="109"/>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R89" s="109"/>
      <c r="S89" s="109"/>
      <c r="AS89" s="107"/>
      <c r="AT89" s="107"/>
      <c r="AU89" s="107"/>
      <c r="AV89" s="107"/>
      <c r="AW89" s="107"/>
      <c r="AX89" s="107"/>
      <c r="AY89" s="107"/>
    </row>
    <row r="90" spans="15:51" x14ac:dyDescent="0.25">
      <c r="O90" s="13"/>
      <c r="P90" s="109"/>
      <c r="Q90" s="109"/>
      <c r="R90" s="109"/>
      <c r="S90" s="109"/>
      <c r="T90" s="109"/>
      <c r="AS90" s="107"/>
      <c r="AT90" s="107"/>
      <c r="AU90" s="107"/>
      <c r="AV90" s="107"/>
      <c r="AW90" s="107"/>
      <c r="AX90" s="107"/>
      <c r="AY90" s="107"/>
    </row>
    <row r="91" spans="15:51" x14ac:dyDescent="0.25">
      <c r="O91" s="13"/>
      <c r="P91" s="109"/>
      <c r="Q91" s="109"/>
      <c r="R91" s="109"/>
      <c r="S91" s="109"/>
      <c r="T91" s="109"/>
      <c r="AS91" s="107"/>
      <c r="AT91" s="107"/>
      <c r="AU91" s="107"/>
      <c r="AV91" s="107"/>
      <c r="AW91" s="107"/>
      <c r="AX91" s="107"/>
      <c r="AY91" s="107"/>
    </row>
    <row r="92" spans="15:51" x14ac:dyDescent="0.25">
      <c r="O92" s="13"/>
      <c r="P92" s="109"/>
      <c r="T92" s="109"/>
      <c r="AS92" s="107"/>
      <c r="AT92" s="107"/>
      <c r="AU92" s="107"/>
      <c r="AV92" s="107"/>
      <c r="AW92" s="107"/>
      <c r="AX92" s="107"/>
      <c r="AY92" s="107"/>
    </row>
    <row r="93" spans="15:51" x14ac:dyDescent="0.25">
      <c r="O93" s="109"/>
      <c r="Q93" s="109"/>
      <c r="R93" s="109"/>
      <c r="S93" s="109"/>
      <c r="AS93" s="107"/>
      <c r="AT93" s="107"/>
      <c r="AU93" s="107"/>
      <c r="AV93" s="107"/>
      <c r="AW93" s="107"/>
      <c r="AX93" s="107"/>
      <c r="AY93" s="107"/>
    </row>
    <row r="94" spans="15:51" x14ac:dyDescent="0.25">
      <c r="O94" s="13"/>
      <c r="P94" s="109"/>
      <c r="Q94" s="109"/>
      <c r="R94" s="109"/>
      <c r="S94" s="109"/>
      <c r="T94" s="109"/>
      <c r="AS94" s="107"/>
      <c r="AT94" s="107"/>
      <c r="AU94" s="107"/>
      <c r="AV94" s="107"/>
      <c r="AW94" s="107"/>
      <c r="AX94" s="107"/>
      <c r="AY94" s="107"/>
    </row>
    <row r="95" spans="15:51" x14ac:dyDescent="0.25">
      <c r="O95" s="13"/>
      <c r="P95" s="109"/>
      <c r="Q95" s="109"/>
      <c r="R95" s="109"/>
      <c r="S95" s="109"/>
      <c r="T95" s="109"/>
      <c r="U95" s="109"/>
      <c r="AS95" s="107"/>
      <c r="AT95" s="107"/>
      <c r="AU95" s="107"/>
      <c r="AV95" s="107"/>
      <c r="AW95" s="107"/>
      <c r="AX95" s="107"/>
      <c r="AY95" s="107"/>
    </row>
    <row r="96" spans="15:51" x14ac:dyDescent="0.25">
      <c r="O96" s="13"/>
      <c r="P96" s="109"/>
      <c r="T96" s="109"/>
      <c r="U96" s="109"/>
      <c r="AS96" s="107"/>
      <c r="AT96" s="107"/>
      <c r="AU96" s="107"/>
      <c r="AV96" s="107"/>
      <c r="AW96" s="107"/>
      <c r="AX96" s="107"/>
      <c r="AY96" s="107"/>
    </row>
    <row r="108" spans="45:51" x14ac:dyDescent="0.25">
      <c r="AS108" s="107"/>
      <c r="AT108" s="107"/>
      <c r="AU108" s="107"/>
      <c r="AV108" s="107"/>
      <c r="AW108" s="107"/>
      <c r="AX108" s="107"/>
      <c r="AY108" s="107"/>
    </row>
  </sheetData>
  <protectedRanges>
    <protectedRange sqref="T49 B63 S54:T60 B57:B60 N55:R60 T44:T45 S50:T52" name="Range2_12_5_1_1"/>
    <protectedRange sqref="N10 L10 L6 D6 D8 AD8 AF8 O8:U8 AJ8:AR8 AF10 AR11:AR34 L24:N31 N12:N23 N32:N34 E11:E34 G11:G34 N11:AG11 O12:V34 X33:AF34 W12:Y15 AG12:AG34 W16 X16:Y32 Z12:AF32" name="Range1_16_3_1_1"/>
    <protectedRange sqref="I57 J55:M60 I60"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1:H61 F62 E60" name="Range2_2_2_9_2_1_1"/>
    <protectedRange sqref="D58 D61:D62" name="Range2_1_1_1_1_1_9_2_1_1"/>
    <protectedRange sqref="C59 C61" name="Range2_4_1_1_1"/>
    <protectedRange sqref="AS16:AS34" name="Range1_1_1_1"/>
    <protectedRange sqref="P3:U5" name="Range1_16_1_1_1_1"/>
    <protectedRange sqref="C62 C60 C57" name="Range2_1_3_1_1"/>
    <protectedRange sqref="H11:H34" name="Range1_1_1_1_1_1_1"/>
    <protectedRange sqref="B61:B62 J53:R54 D59:D60 I58:I59 F63 S53:Y53 AA53:AU53 E61:E62 G62:H63 Z52" name="Range2_2_1_10_1_1_1_2"/>
    <protectedRange sqref="C58" name="Range2_2_1_10_2_1_1_1"/>
    <protectedRange sqref="G58:H58 F59 E57 N52:R52" name="Range2_12_1_6_1_1"/>
    <protectedRange sqref="I54:I56 I52:M52 G59:H60 E58:E59 F60:F61" name="Range2_2_12_1_7_1_1"/>
    <protectedRange sqref="D57" name="Range2_1_1_1_1_11_1_2_1_1"/>
    <protectedRange sqref="F57:F58 G57:H57 I53" name="Range2_2_1_1_1_1"/>
    <protectedRange sqref="AS11:AS15" name="Range1_4_1_1_1_1"/>
    <protectedRange sqref="J11:J15 J26:J34" name="Range1_1_2_1_10_1_1_1_1"/>
    <protectedRange sqref="R67" name="Range2_2_1_10_1_1_1_1_1"/>
    <protectedRange sqref="T43" name="Range2_12_5_1_1_4"/>
    <protectedRange sqref="B42" name="Range2_12_5_1_1_1"/>
    <protectedRange sqref="E42 F43:H43" name="Range2_2_12_1_7_1_1_1"/>
    <protectedRange sqref="D42" name="Range2_3_2_1_3_1_1_2_10_1_1_1_1_1"/>
    <protectedRange sqref="C42" name="Range2_1_1_1_1_11_1_2_1_1_1"/>
    <protectedRange sqref="S38:S42" name="Range2_12_3_1_1_1_1"/>
    <protectedRange sqref="D38:H38 N38:R42" name="Range2_12_1_3_1_1_1_1"/>
    <protectedRange sqref="I38:M38 E39:M40 F42:M42 H41:M41" name="Range2_2_12_1_6_1_1_1_1"/>
    <protectedRange sqref="D39:D40" name="Range2_1_1_1_1_11_1_1_1_1_1_1"/>
    <protectedRange sqref="C39:C40"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49" name="Range2_12_2_1_1_1_2_1_1"/>
    <protectedRange sqref="T48" name="Range2_12_5_1_1_2_2"/>
    <protectedRange sqref="S48" name="Range2_12_4_1_1_1_4_2_2_2"/>
    <protectedRange sqref="T47" name="Range2_12_5_1_1_2_1_1"/>
    <protectedRange sqref="T46" name="Range2_12_5_1_1_6_1_1_1_1_1_1_1"/>
    <protectedRange sqref="S46" name="Range2_12_5_1_1_5_3_1_1_1_1_1_1_1"/>
    <protectedRange sqref="S47" name="Range2_12_4_1_1_1_4_2_2_1_1"/>
    <protectedRange sqref="AG10 Q10 AP10:AP36" name="Range1_16_3_1_1_1_1_1"/>
    <protectedRange sqref="N50:R51" name="Range2_12_1_6_1_1_1_1"/>
    <protectedRange sqref="J50:M51" name="Range2_2_12_1_7_1_1_2_1"/>
    <protectedRange sqref="I50:I51" name="Range2_2_12_1_7_1_1_2_2_1_1_1"/>
    <protectedRange sqref="Q49:R49" name="Range2_12_1_6_1_1_1_2_3_1_1_3_1_1_1_1_1_1_1_1_1_1"/>
    <protectedRange sqref="N49:P49" name="Range2_12_1_2_3_1_1_1_2_3_1_1_3_1_1_1_1_1_1_1_1_1_1"/>
    <protectedRange sqref="J49:M49" name="Range2_2_12_1_4_3_1_1_1_3_3_1_1_3_1_1_1_1_1_1_1_1_1_1"/>
    <protectedRange sqref="I49" name="Range2_2_12_1_7_1_1_2_2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48:R48" name="Range2_12_1_6_1_1_1_2_3_2_1_1_3_1_1_1_1_1"/>
    <protectedRange sqref="N48:P48" name="Range2_12_1_2_3_1_1_1_2_3_2_1_1_3_1_1_1_1_1"/>
    <protectedRange sqref="K48:M48" name="Range2_2_12_1_4_3_1_1_1_3_3_2_1_1_3_1_1_1_1_1"/>
    <protectedRange sqref="J48" name="Range2_2_12_1_4_3_1_1_1_3_2_1_2_2_1_1_1_1_1"/>
    <protectedRange sqref="E47:E48 F48:H48"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 name="Range2_2_12_1_4_2_1_1_1_4_1_2_1_1_1_2_2_1_1_1_1_1_1"/>
    <protectedRange sqref="F11:F15" name="Range1_16_3_1_1_2_1_1_1_2_1_1"/>
    <protectedRange sqref="W33:W34" name="Range1_16_3_1_1_1_1_2_1_1_1_1_1"/>
    <protectedRange sqref="B41" name="Range2_12_5_1_1_1_2_2_1_1_1_1_1_1_1_1_1_1_1_1_1_1_1_1_1_1_1_1_1_1_1_1_1_1_1_1_1_1_1_1_1_1_1_1_1_1_1"/>
    <protectedRange sqref="F16:F22" name="Range1_16_3_1_1_2_1_1_1_2_1_1_2"/>
    <protectedRange sqref="W17:W32" name="Range1_16_3_1_1_1_1_2_1_1_1_1_1_1_2_1"/>
    <protectedRange sqref="D50:D52 E52" name="Range2_2_12_1_7_1_1_2"/>
    <protectedRange sqref="C52" name="Range2_1_1_2_1_1_1"/>
    <protectedRange sqref="E50:E51 F52:H52" name="Range2_2_12_1_1_1_1_1_1"/>
    <protectedRange sqref="C50:C51" name="Range2_1_4_2_1_1_1_1"/>
    <protectedRange sqref="G50:H51" name="Range2_2_12_1_3_3_1_1_1_2_1_1_1_1_1_1_1_1_1_1_1_1_1_1_1_1_1_1"/>
    <protectedRange sqref="F50:F51" name="Range2_2_12_1_3_1_2_1_1_1_3_1_1_1_1_1_3_1_1_1_1_1_1_1_1_1_1_1"/>
    <protectedRange sqref="D49:E49" name="Range2_2_12_1_3_1_2_1_1_1_3_1_1_1_1_1_1_1_2_1_1_1_1_1_1_1_1_1"/>
    <protectedRange sqref="G49:H49" name="Range2_2_12_1_3_3_1_1_1_2_1_1_1_1_1_1_1_1_1_1_1_1_1_1_1_1_1_1_1_1"/>
    <protectedRange sqref="F49" name="Range2_2_12_1_3_1_2_1_1_1_3_1_1_1_1_1_3_1_1_1_1_1_1_1_1_2_1_1_1_1"/>
    <protectedRange sqref="B56" name="Range2_12_5_1_1_2"/>
    <protectedRange sqref="D56" name="Range2_1_1_1_1_11_1_2_1_1_2"/>
    <protectedRange sqref="F56" name="Range2_2_2_9_1_1_1_1_2"/>
    <protectedRange sqref="C56" name="Range2_1_1_2_1_1_2"/>
    <protectedRange sqref="E56 G56:H56" name="Range2_2_1_1_1_1_2"/>
    <protectedRange sqref="D55" name="Range2_12_1_6_1_1_1_2"/>
    <protectedRange sqref="G53:H54 F53:F55 E53" name="Range2_2_12_1_7_1_1_2_2"/>
    <protectedRange sqref="E54 G55:H55" name="Range2_2_2_9_1_1_1_1_1_1"/>
    <protectedRange sqref="C55" name="Range2_1_2_2_1_1_1_1"/>
    <protectedRange sqref="C54" name="Range2_3_2_1_1_1_1"/>
    <protectedRange sqref="C53" name="Range2_5_1_1_1_1_1"/>
    <protectedRange sqref="E55" name="Range2_2_1_1_1_1_1_1"/>
    <protectedRange sqref="D53:D54" name="Range2_1_1_1_1_1_1_1_1_1_1"/>
    <protectedRange sqref="B43" name="Range2_12_5_1_1_1_1"/>
    <protectedRange sqref="B45" name="Range2_12_5_1_1_1_2_2_1_1_1_1_1_1_1_1_1_1_1_1_1_1_1_1_1_1_1_1_1_1_1_1_1_1_1_1_1_1_1_1_1_1_1_1_1_1_1_1_2_1"/>
    <protectedRange sqref="B46" name="Range2_12_5_1_1_1_2_2_1_1_1_1_1_1_1_1_1_1_1_2_1_1_1_1_1_1_1_1_1_1_1_1_1_1_1_1_1_1_1_1_1_1_1_1_1_1_1_1_1_1_1_1_1_1_1_1_1_1_1_1_1_1_1_1_2_1"/>
    <protectedRange sqref="B44" name="Range2_12_5_1_1_1_2_1_1_1_1_1_1_1_1_1_1_1_2_1_1_1_1_1_1_1_1_1_1_1_1_1_1_1_1_1_1_1_1_1_1_1_1_2_1"/>
    <protectedRange sqref="B47" name="Range2_12_5_1_1_1_2_2_1_1_1_1_1_1_1_1_1_1_1_2_1_1_1_2_1_1_1_2_1_1_1_3_1_1_1_1_1_1_1_1_1_1_1_1_1_1_1_1_1_1_1_1_1_1_1_1_1_1_1_1_1_1_1_1_1_1_1_1_1_1_1_1_1"/>
    <protectedRange sqref="B48" name="Range2_12_5_1_1_1_2_1_1_1_1_1_1_1_1_1_1_1_2_1_2_1_1_1_1_1_1_1_1_1_2_1_1_1_1_1_1_1_1_1_1_1_1_1_1_1_1_1_1_1_1_1_1_1_1_1"/>
    <protectedRange sqref="B49" name="Range2_12_5_1_1_1_1_1_2_1_1_1_1_1_1_1_1_1_1_1_1_1_1_1_1_1_1_1_1_2_1_1_1_1_1_1_1_1_1_1"/>
    <protectedRange sqref="B50" name="Range2_12_5_1_1_1_1_1_2_1_1_2_1_1_1_1_1_1_1_1_1_1_1_1_1_1_1_1_1_2_1_1_1_1_1_1_1_1_1_1"/>
    <protectedRange sqref="B52" name="Range2_12_5_1_1_1_2_2_1_1_1_1_1_1_1_1_1_1_1_2_1_1_1_2_1_1_1_1_1_1_1_1_1_1_1_1_1_1_1_1_2_1_1_1_1_1_1_1_1"/>
    <protectedRange sqref="B51" name="Range2_12_5_1_1_1_2_2_1_1_1_1_1_1_1_1_1_1_1_2_1_1_1_1_1_1_1_1_1_3_1_3_1_2_1_1_1_1_1_1_1_1_1_1_1_1_1_2_1_1_1_1_1_2_1_1_1_1_1_1_1"/>
    <protectedRange sqref="B53" name="Range2_12_5_1_1_1_1_1_2_1_2_1_1_1_2_1_1_1_1_1_1_1_1_1_1_2_1_1_1_1_1_2_1_1_1_1_1_1"/>
    <protectedRange sqref="B55" name="Range2_12_5_1_1_1_2_2_1_1_1_1_1_1_1_1_1_1_1_1_1_1_1_1_1_1_1_1_1_1_1_1_1_1_1_1_1_1_1_1_1_1_1_1_1_1_1_2_1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121" priority="1" operator="containsText" text="N/A">
      <formula>NOT(ISERROR(SEARCH("N/A",X11)))</formula>
    </cfRule>
    <cfRule type="cellIs" dxfId="120" priority="19" operator="equal">
      <formula>0</formula>
    </cfRule>
  </conditionalFormatting>
  <conditionalFormatting sqref="X11:AE34">
    <cfRule type="cellIs" dxfId="119" priority="18" operator="greaterThanOrEqual">
      <formula>1185</formula>
    </cfRule>
  </conditionalFormatting>
  <conditionalFormatting sqref="X11:AE34">
    <cfRule type="cellIs" dxfId="118" priority="17" operator="between">
      <formula>0.1</formula>
      <formula>1184</formula>
    </cfRule>
  </conditionalFormatting>
  <conditionalFormatting sqref="X8 AJ11:AO34">
    <cfRule type="cellIs" dxfId="117" priority="16" operator="equal">
      <formula>0</formula>
    </cfRule>
  </conditionalFormatting>
  <conditionalFormatting sqref="X8 AJ11:AO34">
    <cfRule type="cellIs" dxfId="116" priority="15" operator="greaterThan">
      <formula>1179</formula>
    </cfRule>
  </conditionalFormatting>
  <conditionalFormatting sqref="X8 AJ11:AO34">
    <cfRule type="cellIs" dxfId="115" priority="14" operator="greaterThan">
      <formula>99</formula>
    </cfRule>
  </conditionalFormatting>
  <conditionalFormatting sqref="X8 AJ11:AO34">
    <cfRule type="cellIs" dxfId="114" priority="13" operator="greaterThan">
      <formula>0.99</formula>
    </cfRule>
  </conditionalFormatting>
  <conditionalFormatting sqref="AB8">
    <cfRule type="cellIs" dxfId="113" priority="12" operator="equal">
      <formula>0</formula>
    </cfRule>
  </conditionalFormatting>
  <conditionalFormatting sqref="AB8">
    <cfRule type="cellIs" dxfId="112" priority="11" operator="greaterThan">
      <formula>1179</formula>
    </cfRule>
  </conditionalFormatting>
  <conditionalFormatting sqref="AB8">
    <cfRule type="cellIs" dxfId="111" priority="10" operator="greaterThan">
      <formula>99</formula>
    </cfRule>
  </conditionalFormatting>
  <conditionalFormatting sqref="AB8">
    <cfRule type="cellIs" dxfId="110" priority="9" operator="greaterThan">
      <formula>0.99</formula>
    </cfRule>
  </conditionalFormatting>
  <conditionalFormatting sqref="AQ11:AQ34">
    <cfRule type="cellIs" dxfId="109" priority="8" operator="equal">
      <formula>0</formula>
    </cfRule>
  </conditionalFormatting>
  <conditionalFormatting sqref="AQ11:AQ34">
    <cfRule type="cellIs" dxfId="108" priority="7" operator="greaterThan">
      <formula>1179</formula>
    </cfRule>
  </conditionalFormatting>
  <conditionalFormatting sqref="AQ11:AQ34">
    <cfRule type="cellIs" dxfId="107" priority="6" operator="greaterThan">
      <formula>99</formula>
    </cfRule>
  </conditionalFormatting>
  <conditionalFormatting sqref="AQ11:AQ34">
    <cfRule type="cellIs" dxfId="106" priority="5" operator="greaterThan">
      <formula>0.99</formula>
    </cfRule>
  </conditionalFormatting>
  <conditionalFormatting sqref="AI11:AI34">
    <cfRule type="cellIs" dxfId="105" priority="4" operator="greaterThan">
      <formula>$AI$8</formula>
    </cfRule>
  </conditionalFormatting>
  <conditionalFormatting sqref="AH11:AH34">
    <cfRule type="cellIs" dxfId="104" priority="2" operator="greaterThan">
      <formula>$AH$8</formula>
    </cfRule>
    <cfRule type="cellIs" dxfId="103" priority="3" operator="greaterThan">
      <formula>$AH$8</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08"/>
  <sheetViews>
    <sheetView topLeftCell="A34" workbookViewId="0">
      <selection activeCell="B50" sqref="B50:B51"/>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131</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304"/>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299" t="s">
        <v>10</v>
      </c>
      <c r="I7" s="300" t="s">
        <v>11</v>
      </c>
      <c r="J7" s="300" t="s">
        <v>12</v>
      </c>
      <c r="K7" s="300" t="s">
        <v>13</v>
      </c>
      <c r="L7" s="13"/>
      <c r="M7" s="13"/>
      <c r="N7" s="13"/>
      <c r="O7" s="299" t="s">
        <v>14</v>
      </c>
      <c r="P7" s="346" t="s">
        <v>15</v>
      </c>
      <c r="Q7" s="348"/>
      <c r="R7" s="348"/>
      <c r="S7" s="348"/>
      <c r="T7" s="347"/>
      <c r="U7" s="359" t="s">
        <v>16</v>
      </c>
      <c r="V7" s="359"/>
      <c r="W7" s="300" t="s">
        <v>17</v>
      </c>
      <c r="X7" s="346" t="s">
        <v>18</v>
      </c>
      <c r="Y7" s="347"/>
      <c r="Z7" s="346" t="s">
        <v>19</v>
      </c>
      <c r="AA7" s="347"/>
      <c r="AB7" s="346" t="s">
        <v>20</v>
      </c>
      <c r="AC7" s="347"/>
      <c r="AD7" s="346" t="s">
        <v>21</v>
      </c>
      <c r="AE7" s="347"/>
      <c r="AF7" s="300" t="s">
        <v>22</v>
      </c>
      <c r="AG7" s="300" t="s">
        <v>23</v>
      </c>
      <c r="AH7" s="300" t="s">
        <v>24</v>
      </c>
      <c r="AI7" s="300" t="s">
        <v>25</v>
      </c>
      <c r="AJ7" s="346" t="s">
        <v>26</v>
      </c>
      <c r="AK7" s="348"/>
      <c r="AL7" s="348"/>
      <c r="AM7" s="348"/>
      <c r="AN7" s="347"/>
      <c r="AO7" s="346" t="s">
        <v>27</v>
      </c>
      <c r="AP7" s="348"/>
      <c r="AQ7" s="347"/>
      <c r="AR7" s="300" t="s">
        <v>28</v>
      </c>
      <c r="AS7" s="28"/>
      <c r="AT7" s="13"/>
      <c r="AU7" s="13"/>
      <c r="AV7" s="13"/>
      <c r="AW7" s="13"/>
      <c r="AX7" s="13"/>
      <c r="AY7" s="13"/>
    </row>
    <row r="8" spans="1:51" x14ac:dyDescent="0.25">
      <c r="B8" s="349">
        <v>42273</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25396</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300" t="s">
        <v>44</v>
      </c>
      <c r="M9" s="359" t="s">
        <v>45</v>
      </c>
      <c r="N9" s="34" t="s">
        <v>46</v>
      </c>
      <c r="O9" s="367" t="s">
        <v>47</v>
      </c>
      <c r="P9" s="367" t="s">
        <v>48</v>
      </c>
      <c r="Q9" s="35" t="s">
        <v>49</v>
      </c>
      <c r="R9" s="374" t="s">
        <v>50</v>
      </c>
      <c r="S9" s="375"/>
      <c r="T9" s="376"/>
      <c r="U9" s="301" t="s">
        <v>51</v>
      </c>
      <c r="V9" s="301" t="s">
        <v>52</v>
      </c>
      <c r="W9" s="362" t="s">
        <v>53</v>
      </c>
      <c r="X9" s="380" t="s">
        <v>54</v>
      </c>
      <c r="Y9" s="381"/>
      <c r="Z9" s="381"/>
      <c r="AA9" s="381"/>
      <c r="AB9" s="381"/>
      <c r="AC9" s="381"/>
      <c r="AD9" s="381"/>
      <c r="AE9" s="382"/>
      <c r="AF9" s="303" t="s">
        <v>55</v>
      </c>
      <c r="AG9" s="303" t="s">
        <v>56</v>
      </c>
      <c r="AH9" s="369" t="s">
        <v>57</v>
      </c>
      <c r="AI9" s="383" t="s">
        <v>58</v>
      </c>
      <c r="AJ9" s="301" t="s">
        <v>59</v>
      </c>
      <c r="AK9" s="301" t="s">
        <v>60</v>
      </c>
      <c r="AL9" s="301" t="s">
        <v>61</v>
      </c>
      <c r="AM9" s="301" t="s">
        <v>62</v>
      </c>
      <c r="AN9" s="301" t="s">
        <v>63</v>
      </c>
      <c r="AO9" s="301" t="s">
        <v>64</v>
      </c>
      <c r="AP9" s="301" t="s">
        <v>65</v>
      </c>
      <c r="AQ9" s="367" t="s">
        <v>66</v>
      </c>
      <c r="AR9" s="301" t="s">
        <v>67</v>
      </c>
      <c r="AS9" s="369" t="s">
        <v>68</v>
      </c>
      <c r="AV9" s="36" t="s">
        <v>69</v>
      </c>
      <c r="AW9" s="36" t="s">
        <v>70</v>
      </c>
      <c r="AY9" s="37" t="s">
        <v>71</v>
      </c>
    </row>
    <row r="10" spans="1:51" x14ac:dyDescent="0.25">
      <c r="B10" s="301" t="s">
        <v>72</v>
      </c>
      <c r="C10" s="301" t="s">
        <v>73</v>
      </c>
      <c r="D10" s="301" t="s">
        <v>74</v>
      </c>
      <c r="E10" s="301" t="s">
        <v>75</v>
      </c>
      <c r="F10" s="301" t="s">
        <v>74</v>
      </c>
      <c r="G10" s="301" t="s">
        <v>75</v>
      </c>
      <c r="H10" s="366"/>
      <c r="I10" s="301" t="s">
        <v>75</v>
      </c>
      <c r="J10" s="301" t="s">
        <v>75</v>
      </c>
      <c r="K10" s="301" t="s">
        <v>75</v>
      </c>
      <c r="L10" s="29" t="s">
        <v>29</v>
      </c>
      <c r="M10" s="359"/>
      <c r="N10" s="29" t="s">
        <v>29</v>
      </c>
      <c r="O10" s="368"/>
      <c r="P10" s="368"/>
      <c r="Q10" s="2">
        <f>'SEPT 25'!$Q$34</f>
        <v>52942987</v>
      </c>
      <c r="R10" s="377"/>
      <c r="S10" s="378"/>
      <c r="T10" s="379"/>
      <c r="U10" s="301" t="s">
        <v>75</v>
      </c>
      <c r="V10" s="301" t="s">
        <v>75</v>
      </c>
      <c r="W10" s="362"/>
      <c r="X10" s="38" t="s">
        <v>76</v>
      </c>
      <c r="Y10" s="38" t="s">
        <v>77</v>
      </c>
      <c r="Z10" s="38" t="s">
        <v>78</v>
      </c>
      <c r="AA10" s="38" t="s">
        <v>79</v>
      </c>
      <c r="AB10" s="38" t="s">
        <v>80</v>
      </c>
      <c r="AC10" s="38" t="s">
        <v>81</v>
      </c>
      <c r="AD10" s="38" t="s">
        <v>82</v>
      </c>
      <c r="AE10" s="38" t="s">
        <v>83</v>
      </c>
      <c r="AF10" s="39"/>
      <c r="AG10" s="2">
        <f>'SEPT 25'!AG34:AG34</f>
        <v>40608416</v>
      </c>
      <c r="AH10" s="369"/>
      <c r="AI10" s="384"/>
      <c r="AJ10" s="301" t="s">
        <v>84</v>
      </c>
      <c r="AK10" s="301" t="s">
        <v>84</v>
      </c>
      <c r="AL10" s="301" t="s">
        <v>84</v>
      </c>
      <c r="AM10" s="301" t="s">
        <v>84</v>
      </c>
      <c r="AN10" s="301" t="s">
        <v>84</v>
      </c>
      <c r="AO10" s="301" t="s">
        <v>84</v>
      </c>
      <c r="AP10" s="2">
        <f>'SEPT 25'!AP34:AP34</f>
        <v>9268139</v>
      </c>
      <c r="AQ10" s="368"/>
      <c r="AR10" s="302" t="s">
        <v>85</v>
      </c>
      <c r="AS10" s="369"/>
      <c r="AV10" s="40" t="s">
        <v>86</v>
      </c>
      <c r="AW10" s="40" t="s">
        <v>87</v>
      </c>
      <c r="AY10" s="84" t="s">
        <v>126</v>
      </c>
    </row>
    <row r="11" spans="1:51" x14ac:dyDescent="0.25">
      <c r="B11" s="41">
        <v>2</v>
      </c>
      <c r="C11" s="41">
        <v>4.1666666666666664E-2</v>
      </c>
      <c r="D11" s="123">
        <v>26</v>
      </c>
      <c r="E11" s="42">
        <f>D11/1.42</f>
        <v>18.30985915492958</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104</v>
      </c>
      <c r="P11" s="124">
        <v>65</v>
      </c>
      <c r="Q11" s="124">
        <v>52945552</v>
      </c>
      <c r="R11" s="47">
        <f>IF(ISBLANK(Q11),"-",Q11-Q10)</f>
        <v>2565</v>
      </c>
      <c r="S11" s="48">
        <f>R11*24/1000</f>
        <v>61.56</v>
      </c>
      <c r="T11" s="48">
        <f>R11/1000</f>
        <v>2.5649999999999999</v>
      </c>
      <c r="U11" s="125">
        <v>5.6</v>
      </c>
      <c r="V11" s="125">
        <v>5.6</v>
      </c>
      <c r="W11" s="126" t="s">
        <v>210</v>
      </c>
      <c r="X11" s="128">
        <v>0</v>
      </c>
      <c r="Y11" s="128">
        <v>0</v>
      </c>
      <c r="Z11" s="128">
        <v>0</v>
      </c>
      <c r="AA11" s="128">
        <v>0</v>
      </c>
      <c r="AB11" s="128">
        <v>1007</v>
      </c>
      <c r="AC11" s="49" t="s">
        <v>90</v>
      </c>
      <c r="AD11" s="49" t="s">
        <v>90</v>
      </c>
      <c r="AE11" s="49" t="s">
        <v>90</v>
      </c>
      <c r="AF11" s="127" t="s">
        <v>90</v>
      </c>
      <c r="AG11" s="127">
        <v>40608748</v>
      </c>
      <c r="AH11" s="50">
        <f>IF(ISBLANK(AG11),"-",AG11-AG10)</f>
        <v>332</v>
      </c>
      <c r="AI11" s="51">
        <f>AH11/T11</f>
        <v>129.4346978557505</v>
      </c>
      <c r="AJ11" s="108">
        <v>0</v>
      </c>
      <c r="AK11" s="108">
        <v>0</v>
      </c>
      <c r="AL11" s="108">
        <v>0</v>
      </c>
      <c r="AM11" s="108">
        <v>0</v>
      </c>
      <c r="AN11" s="108">
        <v>1</v>
      </c>
      <c r="AO11" s="108">
        <v>0.3</v>
      </c>
      <c r="AP11" s="110">
        <v>9269699</v>
      </c>
      <c r="AQ11" s="128">
        <f t="shared" ref="AQ11:AQ34" si="0">AP11-AP10</f>
        <v>1560</v>
      </c>
      <c r="AR11" s="52"/>
      <c r="AS11" s="53" t="s">
        <v>113</v>
      </c>
      <c r="AV11" s="40" t="s">
        <v>88</v>
      </c>
      <c r="AW11" s="40" t="s">
        <v>91</v>
      </c>
      <c r="AY11" s="84" t="s">
        <v>131</v>
      </c>
    </row>
    <row r="12" spans="1:51" x14ac:dyDescent="0.25">
      <c r="B12" s="41">
        <v>2.0416666666666701</v>
      </c>
      <c r="C12" s="41">
        <v>8.3333333333333329E-2</v>
      </c>
      <c r="D12" s="123">
        <v>24</v>
      </c>
      <c r="E12" s="42">
        <f t="shared" ref="E12:E34" si="1">D12/1.42</f>
        <v>16.901408450704228</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105</v>
      </c>
      <c r="P12" s="124">
        <v>68</v>
      </c>
      <c r="Q12" s="124">
        <v>52948115</v>
      </c>
      <c r="R12" s="47">
        <f t="shared" ref="R12:R34" si="4">IF(ISBLANK(Q12),"-",Q12-Q11)</f>
        <v>2563</v>
      </c>
      <c r="S12" s="48">
        <f t="shared" ref="S12:S34" si="5">R12*24/1000</f>
        <v>61.512</v>
      </c>
      <c r="T12" s="48">
        <f t="shared" ref="T12:T34" si="6">R12/1000</f>
        <v>2.5630000000000002</v>
      </c>
      <c r="U12" s="125">
        <v>7.3</v>
      </c>
      <c r="V12" s="125">
        <f t="shared" ref="V12:V34" si="7">U12</f>
        <v>7.3</v>
      </c>
      <c r="W12" s="126" t="s">
        <v>210</v>
      </c>
      <c r="X12" s="128">
        <v>0</v>
      </c>
      <c r="Y12" s="128">
        <v>0</v>
      </c>
      <c r="Z12" s="128">
        <v>0</v>
      </c>
      <c r="AA12" s="128">
        <v>0</v>
      </c>
      <c r="AB12" s="128">
        <v>1007</v>
      </c>
      <c r="AC12" s="49" t="s">
        <v>90</v>
      </c>
      <c r="AD12" s="49" t="s">
        <v>90</v>
      </c>
      <c r="AE12" s="49" t="s">
        <v>90</v>
      </c>
      <c r="AF12" s="127" t="s">
        <v>90</v>
      </c>
      <c r="AG12" s="127">
        <v>40609076</v>
      </c>
      <c r="AH12" s="50">
        <f>IF(ISBLANK(AG12),"-",AG12-AG11)</f>
        <v>328</v>
      </c>
      <c r="AI12" s="51">
        <f t="shared" ref="AI12:AI34" si="8">AH12/T12</f>
        <v>127.97502926258291</v>
      </c>
      <c r="AJ12" s="108">
        <v>0</v>
      </c>
      <c r="AK12" s="108">
        <v>0</v>
      </c>
      <c r="AL12" s="108">
        <v>0</v>
      </c>
      <c r="AM12" s="108">
        <v>0</v>
      </c>
      <c r="AN12" s="108">
        <v>1</v>
      </c>
      <c r="AO12" s="108">
        <v>0.3</v>
      </c>
      <c r="AP12" s="110">
        <v>9271277</v>
      </c>
      <c r="AQ12" s="128">
        <f t="shared" si="0"/>
        <v>1578</v>
      </c>
      <c r="AR12" s="54">
        <v>1.18</v>
      </c>
      <c r="AS12" s="53" t="s">
        <v>113</v>
      </c>
      <c r="AV12" s="40" t="s">
        <v>92</v>
      </c>
      <c r="AW12" s="40" t="s">
        <v>93</v>
      </c>
      <c r="AY12" s="84" t="s">
        <v>132</v>
      </c>
    </row>
    <row r="13" spans="1:51" x14ac:dyDescent="0.25">
      <c r="A13" s="107" t="s">
        <v>206</v>
      </c>
      <c r="B13" s="41">
        <v>2.0833333333333299</v>
      </c>
      <c r="C13" s="41">
        <v>0.125</v>
      </c>
      <c r="D13" s="123">
        <v>21</v>
      </c>
      <c r="E13" s="42">
        <f t="shared" si="1"/>
        <v>14.788732394366198</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131</v>
      </c>
      <c r="P13" s="124">
        <v>100</v>
      </c>
      <c r="Q13" s="124">
        <v>52952278</v>
      </c>
      <c r="R13" s="47">
        <f t="shared" si="4"/>
        <v>4163</v>
      </c>
      <c r="S13" s="48">
        <f t="shared" si="5"/>
        <v>99.912000000000006</v>
      </c>
      <c r="T13" s="48">
        <f t="shared" si="6"/>
        <v>4.1630000000000003</v>
      </c>
      <c r="U13" s="125">
        <v>8.6</v>
      </c>
      <c r="V13" s="125">
        <f t="shared" si="7"/>
        <v>8.6</v>
      </c>
      <c r="W13" s="126" t="s">
        <v>125</v>
      </c>
      <c r="X13" s="128">
        <v>0</v>
      </c>
      <c r="Y13" s="128">
        <v>0</v>
      </c>
      <c r="Z13" s="128">
        <v>1007</v>
      </c>
      <c r="AA13" s="128">
        <v>0</v>
      </c>
      <c r="AB13" s="128">
        <v>1007</v>
      </c>
      <c r="AC13" s="49" t="s">
        <v>90</v>
      </c>
      <c r="AD13" s="49" t="s">
        <v>90</v>
      </c>
      <c r="AE13" s="49" t="s">
        <v>90</v>
      </c>
      <c r="AF13" s="127" t="s">
        <v>90</v>
      </c>
      <c r="AG13" s="127">
        <v>40609656</v>
      </c>
      <c r="AH13" s="50">
        <f>IF(ISBLANK(AG13),"-",AG13-AG12)</f>
        <v>580</v>
      </c>
      <c r="AI13" s="51">
        <f t="shared" si="8"/>
        <v>139.32260389142445</v>
      </c>
      <c r="AJ13" s="108">
        <v>0</v>
      </c>
      <c r="AK13" s="108">
        <v>0</v>
      </c>
      <c r="AL13" s="108">
        <v>1</v>
      </c>
      <c r="AM13" s="108">
        <v>0</v>
      </c>
      <c r="AN13" s="108">
        <v>1</v>
      </c>
      <c r="AO13" s="108">
        <v>0.3</v>
      </c>
      <c r="AP13" s="110">
        <v>9272595</v>
      </c>
      <c r="AQ13" s="128">
        <f t="shared" si="0"/>
        <v>1318</v>
      </c>
      <c r="AR13" s="52"/>
      <c r="AS13" s="53" t="s">
        <v>113</v>
      </c>
      <c r="AV13" s="40" t="s">
        <v>94</v>
      </c>
      <c r="AW13" s="40" t="s">
        <v>95</v>
      </c>
      <c r="AY13" s="84" t="s">
        <v>129</v>
      </c>
    </row>
    <row r="14" spans="1:51" x14ac:dyDescent="0.25">
      <c r="B14" s="41">
        <v>2.125</v>
      </c>
      <c r="C14" s="41">
        <v>0.16666666666666699</v>
      </c>
      <c r="D14" s="123">
        <v>21</v>
      </c>
      <c r="E14" s="42">
        <f t="shared" si="1"/>
        <v>14.788732394366198</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98</v>
      </c>
      <c r="P14" s="124">
        <v>103</v>
      </c>
      <c r="Q14" s="124">
        <v>52956241</v>
      </c>
      <c r="R14" s="47">
        <f t="shared" si="4"/>
        <v>3963</v>
      </c>
      <c r="S14" s="48">
        <f t="shared" si="5"/>
        <v>95.111999999999995</v>
      </c>
      <c r="T14" s="48">
        <f t="shared" si="6"/>
        <v>3.9630000000000001</v>
      </c>
      <c r="U14" s="125">
        <v>9.5</v>
      </c>
      <c r="V14" s="125">
        <f t="shared" si="7"/>
        <v>9.5</v>
      </c>
      <c r="W14" s="126" t="s">
        <v>125</v>
      </c>
      <c r="X14" s="128">
        <v>0</v>
      </c>
      <c r="Y14" s="128">
        <v>0</v>
      </c>
      <c r="Z14" s="128">
        <v>1007</v>
      </c>
      <c r="AA14" s="128">
        <v>0</v>
      </c>
      <c r="AB14" s="128">
        <v>1007</v>
      </c>
      <c r="AC14" s="49" t="s">
        <v>90</v>
      </c>
      <c r="AD14" s="49" t="s">
        <v>90</v>
      </c>
      <c r="AE14" s="49" t="s">
        <v>90</v>
      </c>
      <c r="AF14" s="127" t="s">
        <v>90</v>
      </c>
      <c r="AG14" s="127">
        <v>40610244</v>
      </c>
      <c r="AH14" s="50">
        <f t="shared" ref="AH14:AH34" si="9">IF(ISBLANK(AG14),"-",AG14-AG13)</f>
        <v>588</v>
      </c>
      <c r="AI14" s="51">
        <f t="shared" si="8"/>
        <v>148.37244511733536</v>
      </c>
      <c r="AJ14" s="108">
        <v>0</v>
      </c>
      <c r="AK14" s="108">
        <v>0</v>
      </c>
      <c r="AL14" s="108">
        <v>1</v>
      </c>
      <c r="AM14" s="108">
        <v>0</v>
      </c>
      <c r="AN14" s="108">
        <v>1</v>
      </c>
      <c r="AO14" s="108">
        <v>0.3</v>
      </c>
      <c r="AP14" s="110">
        <v>9273616</v>
      </c>
      <c r="AQ14" s="128">
        <f t="shared" si="0"/>
        <v>1021</v>
      </c>
      <c r="AR14" s="52"/>
      <c r="AS14" s="53" t="s">
        <v>113</v>
      </c>
      <c r="AT14" s="55"/>
      <c r="AV14" s="40" t="s">
        <v>96</v>
      </c>
      <c r="AW14" s="40" t="s">
        <v>97</v>
      </c>
    </row>
    <row r="15" spans="1:51" x14ac:dyDescent="0.25">
      <c r="B15" s="41">
        <v>2.1666666666666701</v>
      </c>
      <c r="C15" s="41">
        <v>0.20833333333333301</v>
      </c>
      <c r="D15" s="123">
        <v>17</v>
      </c>
      <c r="E15" s="42">
        <f t="shared" si="1"/>
        <v>11.971830985915494</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100</v>
      </c>
      <c r="P15" s="124">
        <v>101</v>
      </c>
      <c r="Q15" s="124">
        <v>52960297</v>
      </c>
      <c r="R15" s="47">
        <f t="shared" si="4"/>
        <v>4056</v>
      </c>
      <c r="S15" s="48">
        <f t="shared" si="5"/>
        <v>97.343999999999994</v>
      </c>
      <c r="T15" s="48">
        <f t="shared" si="6"/>
        <v>4.056</v>
      </c>
      <c r="U15" s="125">
        <v>9.5</v>
      </c>
      <c r="V15" s="125">
        <f t="shared" si="7"/>
        <v>9.5</v>
      </c>
      <c r="W15" s="126" t="s">
        <v>125</v>
      </c>
      <c r="X15" s="128">
        <v>0</v>
      </c>
      <c r="Y15" s="128">
        <v>0</v>
      </c>
      <c r="Z15" s="128">
        <v>1007</v>
      </c>
      <c r="AA15" s="128">
        <v>0</v>
      </c>
      <c r="AB15" s="128">
        <v>1007</v>
      </c>
      <c r="AC15" s="49" t="s">
        <v>90</v>
      </c>
      <c r="AD15" s="49" t="s">
        <v>90</v>
      </c>
      <c r="AE15" s="49" t="s">
        <v>90</v>
      </c>
      <c r="AF15" s="127" t="s">
        <v>90</v>
      </c>
      <c r="AG15" s="127">
        <v>40610828</v>
      </c>
      <c r="AH15" s="50">
        <f t="shared" si="9"/>
        <v>584</v>
      </c>
      <c r="AI15" s="51">
        <f t="shared" si="8"/>
        <v>143.98422090729784</v>
      </c>
      <c r="AJ15" s="108">
        <v>0</v>
      </c>
      <c r="AK15" s="108">
        <v>0</v>
      </c>
      <c r="AL15" s="108">
        <v>1</v>
      </c>
      <c r="AM15" s="108">
        <v>0</v>
      </c>
      <c r="AN15" s="108">
        <v>1</v>
      </c>
      <c r="AO15" s="108">
        <v>0</v>
      </c>
      <c r="AP15" s="110">
        <v>9273616</v>
      </c>
      <c r="AQ15" s="128">
        <f t="shared" si="0"/>
        <v>0</v>
      </c>
      <c r="AR15" s="52"/>
      <c r="AS15" s="53" t="s">
        <v>113</v>
      </c>
      <c r="AV15" s="40" t="s">
        <v>98</v>
      </c>
      <c r="AW15" s="40" t="s">
        <v>99</v>
      </c>
      <c r="AY15" s="107"/>
    </row>
    <row r="16" spans="1:51" x14ac:dyDescent="0.25">
      <c r="B16" s="41">
        <v>2.2083333333333299</v>
      </c>
      <c r="C16" s="41">
        <v>0.25</v>
      </c>
      <c r="D16" s="123">
        <v>9</v>
      </c>
      <c r="E16" s="42">
        <f t="shared" si="1"/>
        <v>6.3380281690140849</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127</v>
      </c>
      <c r="P16" s="124">
        <v>125</v>
      </c>
      <c r="Q16" s="124">
        <v>52965454</v>
      </c>
      <c r="R16" s="47">
        <f t="shared" si="4"/>
        <v>5157</v>
      </c>
      <c r="S16" s="48">
        <f t="shared" si="5"/>
        <v>123.768</v>
      </c>
      <c r="T16" s="48">
        <f t="shared" si="6"/>
        <v>5.157</v>
      </c>
      <c r="U16" s="125">
        <v>9.5</v>
      </c>
      <c r="V16" s="125">
        <f t="shared" si="7"/>
        <v>9.5</v>
      </c>
      <c r="W16" s="126" t="s">
        <v>125</v>
      </c>
      <c r="X16" s="128">
        <v>0</v>
      </c>
      <c r="Y16" s="128">
        <v>0</v>
      </c>
      <c r="Z16" s="128">
        <v>1187</v>
      </c>
      <c r="AA16" s="128">
        <v>0</v>
      </c>
      <c r="AB16" s="128">
        <v>1187</v>
      </c>
      <c r="AC16" s="49" t="s">
        <v>90</v>
      </c>
      <c r="AD16" s="49" t="s">
        <v>90</v>
      </c>
      <c r="AE16" s="49" t="s">
        <v>90</v>
      </c>
      <c r="AF16" s="127" t="s">
        <v>90</v>
      </c>
      <c r="AG16" s="127">
        <v>40611756</v>
      </c>
      <c r="AH16" s="50">
        <f t="shared" si="9"/>
        <v>928</v>
      </c>
      <c r="AI16" s="51">
        <f t="shared" si="8"/>
        <v>179.94958309094434</v>
      </c>
      <c r="AJ16" s="108">
        <v>0</v>
      </c>
      <c r="AK16" s="108">
        <v>0</v>
      </c>
      <c r="AL16" s="108">
        <v>1</v>
      </c>
      <c r="AM16" s="108">
        <v>0</v>
      </c>
      <c r="AN16" s="108">
        <v>1</v>
      </c>
      <c r="AO16" s="108">
        <v>0</v>
      </c>
      <c r="AP16" s="110">
        <v>9273616</v>
      </c>
      <c r="AQ16" s="128">
        <f t="shared" si="0"/>
        <v>0</v>
      </c>
      <c r="AR16" s="54">
        <v>1.01</v>
      </c>
      <c r="AS16" s="53" t="s">
        <v>101</v>
      </c>
      <c r="AV16" s="40" t="s">
        <v>102</v>
      </c>
      <c r="AW16" s="40" t="s">
        <v>103</v>
      </c>
      <c r="AY16" s="107"/>
    </row>
    <row r="17" spans="1:51" x14ac:dyDescent="0.25">
      <c r="B17" s="41">
        <v>2.25</v>
      </c>
      <c r="C17" s="41">
        <v>0.29166666666666702</v>
      </c>
      <c r="D17" s="123">
        <v>9</v>
      </c>
      <c r="E17" s="42">
        <f t="shared" si="1"/>
        <v>6.3380281690140849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144</v>
      </c>
      <c r="P17" s="124">
        <v>143</v>
      </c>
      <c r="Q17" s="124">
        <v>52971313</v>
      </c>
      <c r="R17" s="47">
        <f t="shared" si="4"/>
        <v>5859</v>
      </c>
      <c r="S17" s="48">
        <f t="shared" si="5"/>
        <v>140.61600000000001</v>
      </c>
      <c r="T17" s="48">
        <f t="shared" si="6"/>
        <v>5.859</v>
      </c>
      <c r="U17" s="125">
        <v>9.5</v>
      </c>
      <c r="V17" s="125">
        <f t="shared" si="7"/>
        <v>9.5</v>
      </c>
      <c r="W17" s="126" t="s">
        <v>133</v>
      </c>
      <c r="X17" s="128">
        <v>0</v>
      </c>
      <c r="Y17" s="128">
        <v>0</v>
      </c>
      <c r="Z17" s="128">
        <v>1187</v>
      </c>
      <c r="AA17" s="128">
        <v>1185</v>
      </c>
      <c r="AB17" s="128">
        <v>1187</v>
      </c>
      <c r="AC17" s="49" t="s">
        <v>90</v>
      </c>
      <c r="AD17" s="49" t="s">
        <v>90</v>
      </c>
      <c r="AE17" s="49" t="s">
        <v>90</v>
      </c>
      <c r="AF17" s="127" t="s">
        <v>90</v>
      </c>
      <c r="AG17" s="127">
        <v>40613020</v>
      </c>
      <c r="AH17" s="50">
        <f t="shared" si="9"/>
        <v>1264</v>
      </c>
      <c r="AI17" s="51">
        <f t="shared" si="8"/>
        <v>215.73647380098993</v>
      </c>
      <c r="AJ17" s="108">
        <v>0</v>
      </c>
      <c r="AK17" s="108">
        <v>0</v>
      </c>
      <c r="AL17" s="108">
        <v>1</v>
      </c>
      <c r="AM17" s="108">
        <v>1</v>
      </c>
      <c r="AN17" s="108">
        <v>1</v>
      </c>
      <c r="AO17" s="108">
        <v>0</v>
      </c>
      <c r="AP17" s="110">
        <v>9273616</v>
      </c>
      <c r="AQ17" s="128">
        <f t="shared" si="0"/>
        <v>0</v>
      </c>
      <c r="AR17" s="52"/>
      <c r="AS17" s="53" t="s">
        <v>101</v>
      </c>
      <c r="AT17" s="55"/>
      <c r="AV17" s="40" t="s">
        <v>104</v>
      </c>
      <c r="AW17" s="40" t="s">
        <v>105</v>
      </c>
      <c r="AY17" s="111"/>
    </row>
    <row r="18" spans="1:51" x14ac:dyDescent="0.25">
      <c r="B18" s="41">
        <v>2.2916666666666701</v>
      </c>
      <c r="C18" s="41">
        <v>0.33333333333333298</v>
      </c>
      <c r="D18" s="123">
        <v>8</v>
      </c>
      <c r="E18" s="42">
        <f t="shared" si="1"/>
        <v>5.6338028169014089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134</v>
      </c>
      <c r="P18" s="124">
        <v>139</v>
      </c>
      <c r="Q18" s="124">
        <v>52976950</v>
      </c>
      <c r="R18" s="47">
        <f t="shared" si="4"/>
        <v>5637</v>
      </c>
      <c r="S18" s="48">
        <f t="shared" si="5"/>
        <v>135.28800000000001</v>
      </c>
      <c r="T18" s="48">
        <f t="shared" si="6"/>
        <v>5.6369999999999996</v>
      </c>
      <c r="U18" s="125">
        <v>9.3000000000000007</v>
      </c>
      <c r="V18" s="125">
        <f t="shared" si="7"/>
        <v>9.3000000000000007</v>
      </c>
      <c r="W18" s="126" t="s">
        <v>133</v>
      </c>
      <c r="X18" s="128">
        <v>0</v>
      </c>
      <c r="Y18" s="128">
        <v>1089</v>
      </c>
      <c r="Z18" s="128">
        <v>1187</v>
      </c>
      <c r="AA18" s="128">
        <v>1185</v>
      </c>
      <c r="AB18" s="128">
        <v>1187</v>
      </c>
      <c r="AC18" s="49" t="s">
        <v>90</v>
      </c>
      <c r="AD18" s="49" t="s">
        <v>90</v>
      </c>
      <c r="AE18" s="49" t="s">
        <v>90</v>
      </c>
      <c r="AF18" s="127" t="s">
        <v>90</v>
      </c>
      <c r="AG18" s="127">
        <v>40614286</v>
      </c>
      <c r="AH18" s="50">
        <f t="shared" si="9"/>
        <v>1266</v>
      </c>
      <c r="AI18" s="51">
        <f t="shared" si="8"/>
        <v>224.58754656732307</v>
      </c>
      <c r="AJ18" s="108">
        <v>0</v>
      </c>
      <c r="AK18" s="108">
        <v>1</v>
      </c>
      <c r="AL18" s="108">
        <v>1</v>
      </c>
      <c r="AM18" s="108">
        <v>1</v>
      </c>
      <c r="AN18" s="108">
        <v>1</v>
      </c>
      <c r="AO18" s="108">
        <v>0</v>
      </c>
      <c r="AP18" s="110">
        <v>9273616</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133</v>
      </c>
      <c r="P19" s="124">
        <v>146</v>
      </c>
      <c r="Q19" s="124">
        <v>52983459</v>
      </c>
      <c r="R19" s="47">
        <f t="shared" si="4"/>
        <v>6509</v>
      </c>
      <c r="S19" s="48">
        <f t="shared" si="5"/>
        <v>156.21600000000001</v>
      </c>
      <c r="T19" s="48">
        <f t="shared" si="6"/>
        <v>6.5090000000000003</v>
      </c>
      <c r="U19" s="125">
        <v>8.5</v>
      </c>
      <c r="V19" s="125">
        <f t="shared" si="7"/>
        <v>8.5</v>
      </c>
      <c r="W19" s="126" t="s">
        <v>133</v>
      </c>
      <c r="X19" s="128">
        <v>0</v>
      </c>
      <c r="Y19" s="128">
        <v>1089</v>
      </c>
      <c r="Z19" s="128">
        <v>1187</v>
      </c>
      <c r="AA19" s="128">
        <v>1185</v>
      </c>
      <c r="AB19" s="128">
        <v>1187</v>
      </c>
      <c r="AC19" s="49" t="s">
        <v>90</v>
      </c>
      <c r="AD19" s="49" t="s">
        <v>90</v>
      </c>
      <c r="AE19" s="49" t="s">
        <v>90</v>
      </c>
      <c r="AF19" s="127" t="s">
        <v>90</v>
      </c>
      <c r="AG19" s="127">
        <v>40615756</v>
      </c>
      <c r="AH19" s="50">
        <f t="shared" si="9"/>
        <v>1470</v>
      </c>
      <c r="AI19" s="51">
        <f t="shared" si="8"/>
        <v>225.84114303272392</v>
      </c>
      <c r="AJ19" s="108">
        <v>0</v>
      </c>
      <c r="AK19" s="108">
        <v>1</v>
      </c>
      <c r="AL19" s="108">
        <v>1</v>
      </c>
      <c r="AM19" s="108">
        <v>1</v>
      </c>
      <c r="AN19" s="108">
        <v>1</v>
      </c>
      <c r="AO19" s="108">
        <v>0</v>
      </c>
      <c r="AP19" s="110">
        <v>9273616</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133</v>
      </c>
      <c r="P20" s="124">
        <v>154</v>
      </c>
      <c r="Q20" s="124">
        <v>52989958</v>
      </c>
      <c r="R20" s="47">
        <f t="shared" si="4"/>
        <v>6499</v>
      </c>
      <c r="S20" s="48">
        <f t="shared" si="5"/>
        <v>155.976</v>
      </c>
      <c r="T20" s="48">
        <f t="shared" si="6"/>
        <v>6.4989999999999997</v>
      </c>
      <c r="U20" s="125">
        <v>7.6</v>
      </c>
      <c r="V20" s="125">
        <f t="shared" si="7"/>
        <v>7.6</v>
      </c>
      <c r="W20" s="126" t="s">
        <v>133</v>
      </c>
      <c r="X20" s="128">
        <v>0</v>
      </c>
      <c r="Y20" s="128">
        <v>1128</v>
      </c>
      <c r="Z20" s="128">
        <v>1187</v>
      </c>
      <c r="AA20" s="128">
        <v>1185</v>
      </c>
      <c r="AB20" s="128">
        <v>1187</v>
      </c>
      <c r="AC20" s="49" t="s">
        <v>90</v>
      </c>
      <c r="AD20" s="49" t="s">
        <v>90</v>
      </c>
      <c r="AE20" s="49" t="s">
        <v>90</v>
      </c>
      <c r="AF20" s="127" t="s">
        <v>90</v>
      </c>
      <c r="AG20" s="127">
        <v>40617221</v>
      </c>
      <c r="AH20" s="50">
        <f t="shared" si="9"/>
        <v>1465</v>
      </c>
      <c r="AI20" s="51">
        <f t="shared" si="8"/>
        <v>225.41929527619635</v>
      </c>
      <c r="AJ20" s="108">
        <v>0</v>
      </c>
      <c r="AK20" s="108">
        <v>1</v>
      </c>
      <c r="AL20" s="108">
        <v>1</v>
      </c>
      <c r="AM20" s="108">
        <v>1</v>
      </c>
      <c r="AN20" s="108">
        <v>1</v>
      </c>
      <c r="AO20" s="108">
        <v>0</v>
      </c>
      <c r="AP20" s="110">
        <v>9273616</v>
      </c>
      <c r="AQ20" s="128">
        <f t="shared" si="0"/>
        <v>0</v>
      </c>
      <c r="AR20" s="54">
        <v>1.17</v>
      </c>
      <c r="AS20" s="53" t="s">
        <v>101</v>
      </c>
      <c r="AY20" s="111"/>
    </row>
    <row r="21" spans="1:51" x14ac:dyDescent="0.25">
      <c r="B21" s="41">
        <v>2.4166666666666701</v>
      </c>
      <c r="C21" s="41">
        <v>0.45833333333333298</v>
      </c>
      <c r="D21" s="123">
        <v>5</v>
      </c>
      <c r="E21" s="42">
        <f t="shared" si="1"/>
        <v>3.5211267605633805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126</v>
      </c>
      <c r="P21" s="124">
        <v>148</v>
      </c>
      <c r="Q21" s="124">
        <v>52995990</v>
      </c>
      <c r="R21" s="47">
        <f t="shared" si="4"/>
        <v>6032</v>
      </c>
      <c r="S21" s="48">
        <f t="shared" si="5"/>
        <v>144.768</v>
      </c>
      <c r="T21" s="48">
        <f t="shared" si="6"/>
        <v>6.032</v>
      </c>
      <c r="U21" s="125">
        <v>6.7</v>
      </c>
      <c r="V21" s="125">
        <f t="shared" si="7"/>
        <v>6.7</v>
      </c>
      <c r="W21" s="126" t="s">
        <v>133</v>
      </c>
      <c r="X21" s="128">
        <v>0</v>
      </c>
      <c r="Y21" s="128">
        <v>1189</v>
      </c>
      <c r="Z21" s="128">
        <v>1187</v>
      </c>
      <c r="AA21" s="128">
        <v>1185</v>
      </c>
      <c r="AB21" s="128">
        <v>1187</v>
      </c>
      <c r="AC21" s="49" t="s">
        <v>90</v>
      </c>
      <c r="AD21" s="49" t="s">
        <v>90</v>
      </c>
      <c r="AE21" s="49" t="s">
        <v>90</v>
      </c>
      <c r="AF21" s="127" t="s">
        <v>90</v>
      </c>
      <c r="AG21" s="127">
        <v>40618612</v>
      </c>
      <c r="AH21" s="50">
        <f t="shared" si="9"/>
        <v>1391</v>
      </c>
      <c r="AI21" s="51">
        <f t="shared" si="8"/>
        <v>230.60344827586206</v>
      </c>
      <c r="AJ21" s="108">
        <v>0</v>
      </c>
      <c r="AK21" s="108">
        <v>1</v>
      </c>
      <c r="AL21" s="108">
        <v>1</v>
      </c>
      <c r="AM21" s="108">
        <v>1</v>
      </c>
      <c r="AN21" s="108">
        <v>1</v>
      </c>
      <c r="AO21" s="108">
        <v>0</v>
      </c>
      <c r="AP21" s="110">
        <v>9273616</v>
      </c>
      <c r="AQ21" s="128">
        <f t="shared" si="0"/>
        <v>0</v>
      </c>
      <c r="AR21" s="52"/>
      <c r="AS21" s="53" t="s">
        <v>101</v>
      </c>
      <c r="AY21" s="111"/>
    </row>
    <row r="22" spans="1:51" x14ac:dyDescent="0.25">
      <c r="B22" s="41">
        <v>2.4583333333333299</v>
      </c>
      <c r="C22" s="41">
        <v>0.5</v>
      </c>
      <c r="D22" s="123">
        <v>4</v>
      </c>
      <c r="E22" s="42">
        <f t="shared" si="1"/>
        <v>2.8169014084507045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126</v>
      </c>
      <c r="P22" s="124">
        <v>149</v>
      </c>
      <c r="Q22" s="124">
        <v>53002296</v>
      </c>
      <c r="R22" s="47">
        <f t="shared" si="4"/>
        <v>6306</v>
      </c>
      <c r="S22" s="48">
        <f t="shared" si="5"/>
        <v>151.34399999999999</v>
      </c>
      <c r="T22" s="48">
        <f t="shared" si="6"/>
        <v>6.306</v>
      </c>
      <c r="U22" s="125">
        <v>5.7</v>
      </c>
      <c r="V22" s="125">
        <f t="shared" si="7"/>
        <v>5.7</v>
      </c>
      <c r="W22" s="126" t="s">
        <v>133</v>
      </c>
      <c r="X22" s="128">
        <v>0</v>
      </c>
      <c r="Y22" s="128">
        <v>1189</v>
      </c>
      <c r="Z22" s="128">
        <v>1187</v>
      </c>
      <c r="AA22" s="128">
        <v>1185</v>
      </c>
      <c r="AB22" s="128">
        <v>1187</v>
      </c>
      <c r="AC22" s="49" t="s">
        <v>90</v>
      </c>
      <c r="AD22" s="49" t="s">
        <v>90</v>
      </c>
      <c r="AE22" s="49" t="s">
        <v>90</v>
      </c>
      <c r="AF22" s="127" t="s">
        <v>90</v>
      </c>
      <c r="AG22" s="127">
        <v>40620092</v>
      </c>
      <c r="AH22" s="50">
        <f t="shared" si="9"/>
        <v>1480</v>
      </c>
      <c r="AI22" s="51">
        <f t="shared" si="8"/>
        <v>234.69711385981606</v>
      </c>
      <c r="AJ22" s="108">
        <v>0</v>
      </c>
      <c r="AK22" s="108">
        <v>1</v>
      </c>
      <c r="AL22" s="108">
        <v>1</v>
      </c>
      <c r="AM22" s="108">
        <v>1</v>
      </c>
      <c r="AN22" s="108">
        <v>1</v>
      </c>
      <c r="AO22" s="108">
        <v>0</v>
      </c>
      <c r="AP22" s="110">
        <v>9273616</v>
      </c>
      <c r="AQ22" s="128">
        <f t="shared" si="0"/>
        <v>0</v>
      </c>
      <c r="AR22" s="52"/>
      <c r="AS22" s="53" t="s">
        <v>101</v>
      </c>
      <c r="AV22" s="56" t="s">
        <v>110</v>
      </c>
      <c r="AY22" s="111"/>
    </row>
    <row r="23" spans="1:51" x14ac:dyDescent="0.25">
      <c r="A23" s="107" t="s">
        <v>128</v>
      </c>
      <c r="B23" s="41">
        <v>2.5</v>
      </c>
      <c r="C23" s="41">
        <v>0.54166666666666696</v>
      </c>
      <c r="D23" s="123">
        <v>4</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129</v>
      </c>
      <c r="P23" s="124">
        <v>143</v>
      </c>
      <c r="Q23" s="124">
        <v>53008281</v>
      </c>
      <c r="R23" s="47">
        <f t="shared" si="4"/>
        <v>5985</v>
      </c>
      <c r="S23" s="48">
        <f t="shared" si="5"/>
        <v>143.63999999999999</v>
      </c>
      <c r="T23" s="48">
        <f t="shared" si="6"/>
        <v>5.9850000000000003</v>
      </c>
      <c r="U23" s="125">
        <v>4.7</v>
      </c>
      <c r="V23" s="125">
        <f t="shared" si="7"/>
        <v>4.7</v>
      </c>
      <c r="W23" s="126" t="s">
        <v>133</v>
      </c>
      <c r="X23" s="128">
        <v>0</v>
      </c>
      <c r="Y23" s="128">
        <v>1097</v>
      </c>
      <c r="Z23" s="128">
        <v>1187</v>
      </c>
      <c r="AA23" s="128">
        <v>1185</v>
      </c>
      <c r="AB23" s="128">
        <v>1187</v>
      </c>
      <c r="AC23" s="49" t="s">
        <v>90</v>
      </c>
      <c r="AD23" s="49" t="s">
        <v>90</v>
      </c>
      <c r="AE23" s="49" t="s">
        <v>90</v>
      </c>
      <c r="AF23" s="127" t="s">
        <v>90</v>
      </c>
      <c r="AG23" s="127">
        <v>40621492</v>
      </c>
      <c r="AH23" s="50">
        <f t="shared" si="9"/>
        <v>1400</v>
      </c>
      <c r="AI23" s="51">
        <f t="shared" si="8"/>
        <v>233.91812865497076</v>
      </c>
      <c r="AJ23" s="108">
        <v>0</v>
      </c>
      <c r="AK23" s="108">
        <v>1</v>
      </c>
      <c r="AL23" s="108">
        <v>1</v>
      </c>
      <c r="AM23" s="108">
        <v>1</v>
      </c>
      <c r="AN23" s="108">
        <v>1</v>
      </c>
      <c r="AO23" s="108">
        <v>0</v>
      </c>
      <c r="AP23" s="110">
        <v>9273616</v>
      </c>
      <c r="AQ23" s="128">
        <f t="shared" si="0"/>
        <v>0</v>
      </c>
      <c r="AR23" s="52"/>
      <c r="AS23" s="53" t="s">
        <v>113</v>
      </c>
      <c r="AT23" s="55"/>
      <c r="AV23" s="57" t="s">
        <v>111</v>
      </c>
      <c r="AW23" s="58" t="s">
        <v>112</v>
      </c>
      <c r="AY23" s="111"/>
    </row>
    <row r="24" spans="1:51" x14ac:dyDescent="0.25">
      <c r="B24" s="41">
        <v>2.5416666666666701</v>
      </c>
      <c r="C24" s="41">
        <v>0.58333333333333404</v>
      </c>
      <c r="D24" s="123">
        <v>5</v>
      </c>
      <c r="E24" s="42">
        <f t="shared" si="1"/>
        <v>3.5211267605633805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130</v>
      </c>
      <c r="P24" s="124">
        <v>140</v>
      </c>
      <c r="Q24" s="124">
        <v>53014425</v>
      </c>
      <c r="R24" s="47">
        <f t="shared" si="4"/>
        <v>6144</v>
      </c>
      <c r="S24" s="48">
        <f t="shared" si="5"/>
        <v>147.45599999999999</v>
      </c>
      <c r="T24" s="48">
        <f t="shared" si="6"/>
        <v>6.1440000000000001</v>
      </c>
      <c r="U24" s="125">
        <v>3.9</v>
      </c>
      <c r="V24" s="125">
        <f t="shared" si="7"/>
        <v>3.9</v>
      </c>
      <c r="W24" s="126" t="s">
        <v>133</v>
      </c>
      <c r="X24" s="128">
        <v>0</v>
      </c>
      <c r="Y24" s="128">
        <v>1087</v>
      </c>
      <c r="Z24" s="128">
        <v>1187</v>
      </c>
      <c r="AA24" s="128">
        <v>1185</v>
      </c>
      <c r="AB24" s="128">
        <v>1187</v>
      </c>
      <c r="AC24" s="49" t="s">
        <v>90</v>
      </c>
      <c r="AD24" s="49" t="s">
        <v>90</v>
      </c>
      <c r="AE24" s="49" t="s">
        <v>90</v>
      </c>
      <c r="AF24" s="127" t="s">
        <v>90</v>
      </c>
      <c r="AG24" s="127">
        <v>40622916</v>
      </c>
      <c r="AH24" s="50">
        <f t="shared" si="9"/>
        <v>1424</v>
      </c>
      <c r="AI24" s="51">
        <f t="shared" si="8"/>
        <v>231.77083333333331</v>
      </c>
      <c r="AJ24" s="108">
        <v>0</v>
      </c>
      <c r="AK24" s="108">
        <v>1</v>
      </c>
      <c r="AL24" s="108">
        <v>1</v>
      </c>
      <c r="AM24" s="108">
        <v>1</v>
      </c>
      <c r="AN24" s="108">
        <v>1</v>
      </c>
      <c r="AO24" s="108">
        <v>0</v>
      </c>
      <c r="AP24" s="110">
        <v>9273616</v>
      </c>
      <c r="AQ24" s="128">
        <f t="shared" si="0"/>
        <v>0</v>
      </c>
      <c r="AR24" s="54">
        <v>1.32</v>
      </c>
      <c r="AS24" s="53" t="s">
        <v>113</v>
      </c>
      <c r="AV24" s="59" t="s">
        <v>29</v>
      </c>
      <c r="AW24" s="59">
        <v>14.7</v>
      </c>
      <c r="AY24" s="111"/>
    </row>
    <row r="25" spans="1:51" x14ac:dyDescent="0.25">
      <c r="B25" s="41">
        <v>2.5833333333333299</v>
      </c>
      <c r="C25" s="41">
        <v>0.625</v>
      </c>
      <c r="D25" s="123">
        <v>5</v>
      </c>
      <c r="E25" s="42">
        <f t="shared" si="1"/>
        <v>3.5211267605633805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130</v>
      </c>
      <c r="P25" s="124">
        <v>140</v>
      </c>
      <c r="Q25" s="124">
        <v>53020453</v>
      </c>
      <c r="R25" s="47">
        <f t="shared" si="4"/>
        <v>6028</v>
      </c>
      <c r="S25" s="48">
        <f t="shared" si="5"/>
        <v>144.672</v>
      </c>
      <c r="T25" s="48">
        <f t="shared" si="6"/>
        <v>6.0279999999999996</v>
      </c>
      <c r="U25" s="125">
        <v>3.4</v>
      </c>
      <c r="V25" s="125">
        <f t="shared" si="7"/>
        <v>3.4</v>
      </c>
      <c r="W25" s="126" t="s">
        <v>133</v>
      </c>
      <c r="X25" s="128">
        <v>0</v>
      </c>
      <c r="Y25" s="128">
        <v>1057</v>
      </c>
      <c r="Z25" s="128">
        <v>1187</v>
      </c>
      <c r="AA25" s="128">
        <v>1185</v>
      </c>
      <c r="AB25" s="128">
        <v>1187</v>
      </c>
      <c r="AC25" s="49" t="s">
        <v>90</v>
      </c>
      <c r="AD25" s="49" t="s">
        <v>90</v>
      </c>
      <c r="AE25" s="49" t="s">
        <v>90</v>
      </c>
      <c r="AF25" s="127" t="s">
        <v>90</v>
      </c>
      <c r="AG25" s="127">
        <v>40624336</v>
      </c>
      <c r="AH25" s="50">
        <f t="shared" si="9"/>
        <v>1420</v>
      </c>
      <c r="AI25" s="51">
        <f t="shared" si="8"/>
        <v>235.56735235567353</v>
      </c>
      <c r="AJ25" s="108">
        <v>0</v>
      </c>
      <c r="AK25" s="108">
        <v>1</v>
      </c>
      <c r="AL25" s="108">
        <v>1</v>
      </c>
      <c r="AM25" s="108">
        <v>1</v>
      </c>
      <c r="AN25" s="108">
        <v>1</v>
      </c>
      <c r="AO25" s="108">
        <v>0</v>
      </c>
      <c r="AP25" s="110">
        <v>9273616</v>
      </c>
      <c r="AQ25" s="128">
        <f t="shared" si="0"/>
        <v>0</v>
      </c>
      <c r="AR25" s="52"/>
      <c r="AS25" s="53" t="s">
        <v>113</v>
      </c>
      <c r="AV25" s="59" t="s">
        <v>74</v>
      </c>
      <c r="AW25" s="59">
        <v>10.36</v>
      </c>
      <c r="AY25" s="111"/>
    </row>
    <row r="26" spans="1:51" x14ac:dyDescent="0.25">
      <c r="B26" s="41">
        <v>2.625</v>
      </c>
      <c r="C26" s="41">
        <v>0.66666666666666696</v>
      </c>
      <c r="D26" s="123">
        <v>5</v>
      </c>
      <c r="E26" s="42">
        <f t="shared" si="1"/>
        <v>3.5211267605633805</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121</v>
      </c>
      <c r="P26" s="124">
        <v>137</v>
      </c>
      <c r="Q26" s="124">
        <v>53026194</v>
      </c>
      <c r="R26" s="47">
        <f t="shared" si="4"/>
        <v>5741</v>
      </c>
      <c r="S26" s="48">
        <f t="shared" si="5"/>
        <v>137.78399999999999</v>
      </c>
      <c r="T26" s="48">
        <f t="shared" si="6"/>
        <v>5.7409999999999997</v>
      </c>
      <c r="U26" s="125">
        <v>2.7</v>
      </c>
      <c r="V26" s="125">
        <f t="shared" si="7"/>
        <v>2.7</v>
      </c>
      <c r="W26" s="126" t="s">
        <v>133</v>
      </c>
      <c r="X26" s="128">
        <v>0</v>
      </c>
      <c r="Y26" s="128">
        <v>1065</v>
      </c>
      <c r="Z26" s="128">
        <v>1187</v>
      </c>
      <c r="AA26" s="128">
        <v>1185</v>
      </c>
      <c r="AB26" s="128">
        <v>1187</v>
      </c>
      <c r="AC26" s="49" t="s">
        <v>90</v>
      </c>
      <c r="AD26" s="49" t="s">
        <v>90</v>
      </c>
      <c r="AE26" s="49" t="s">
        <v>90</v>
      </c>
      <c r="AF26" s="127" t="s">
        <v>90</v>
      </c>
      <c r="AG26" s="127">
        <v>40625658</v>
      </c>
      <c r="AH26" s="50">
        <f t="shared" si="9"/>
        <v>1322</v>
      </c>
      <c r="AI26" s="51">
        <f t="shared" si="8"/>
        <v>230.27347152064101</v>
      </c>
      <c r="AJ26" s="108">
        <v>0</v>
      </c>
      <c r="AK26" s="108">
        <v>1</v>
      </c>
      <c r="AL26" s="108">
        <v>1</v>
      </c>
      <c r="AM26" s="108">
        <v>1</v>
      </c>
      <c r="AN26" s="108">
        <v>1</v>
      </c>
      <c r="AO26" s="108">
        <v>0</v>
      </c>
      <c r="AP26" s="110">
        <v>9273616</v>
      </c>
      <c r="AQ26" s="128">
        <f t="shared" si="0"/>
        <v>0</v>
      </c>
      <c r="AR26" s="52"/>
      <c r="AS26" s="53" t="s">
        <v>113</v>
      </c>
      <c r="AV26" s="59" t="s">
        <v>114</v>
      </c>
      <c r="AW26" s="59">
        <v>1.01325</v>
      </c>
      <c r="AY26" s="111"/>
    </row>
    <row r="27" spans="1:51" x14ac:dyDescent="0.25">
      <c r="A27" s="107" t="s">
        <v>240</v>
      </c>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129</v>
      </c>
      <c r="P27" s="124">
        <v>138</v>
      </c>
      <c r="Q27" s="124">
        <v>53031627</v>
      </c>
      <c r="R27" s="47">
        <f t="shared" si="4"/>
        <v>5433</v>
      </c>
      <c r="S27" s="48">
        <f t="shared" si="5"/>
        <v>130.392</v>
      </c>
      <c r="T27" s="48">
        <f t="shared" si="6"/>
        <v>5.4329999999999998</v>
      </c>
      <c r="U27" s="125">
        <v>2.4</v>
      </c>
      <c r="V27" s="125">
        <f t="shared" si="7"/>
        <v>2.4</v>
      </c>
      <c r="W27" s="126" t="s">
        <v>133</v>
      </c>
      <c r="X27" s="128">
        <v>0</v>
      </c>
      <c r="Y27" s="128">
        <v>1046</v>
      </c>
      <c r="Z27" s="128">
        <v>1187</v>
      </c>
      <c r="AA27" s="128">
        <v>1185</v>
      </c>
      <c r="AB27" s="128">
        <v>1187</v>
      </c>
      <c r="AC27" s="49" t="s">
        <v>90</v>
      </c>
      <c r="AD27" s="49" t="s">
        <v>90</v>
      </c>
      <c r="AE27" s="49" t="s">
        <v>90</v>
      </c>
      <c r="AF27" s="127" t="s">
        <v>90</v>
      </c>
      <c r="AG27" s="127">
        <v>40626932</v>
      </c>
      <c r="AH27" s="50">
        <f t="shared" si="9"/>
        <v>1274</v>
      </c>
      <c r="AI27" s="51">
        <f t="shared" si="8"/>
        <v>234.49291367568563</v>
      </c>
      <c r="AJ27" s="108">
        <v>0</v>
      </c>
      <c r="AK27" s="108">
        <v>1</v>
      </c>
      <c r="AL27" s="108">
        <v>1</v>
      </c>
      <c r="AM27" s="108">
        <v>1</v>
      </c>
      <c r="AN27" s="108">
        <v>1</v>
      </c>
      <c r="AO27" s="108">
        <v>0</v>
      </c>
      <c r="AP27" s="110">
        <v>9273616</v>
      </c>
      <c r="AQ27" s="128">
        <f t="shared" si="0"/>
        <v>0</v>
      </c>
      <c r="AR27" s="52"/>
      <c r="AS27" s="53" t="s">
        <v>113</v>
      </c>
      <c r="AV27" s="59" t="s">
        <v>115</v>
      </c>
      <c r="AW27" s="59">
        <v>1</v>
      </c>
      <c r="AY27" s="111"/>
    </row>
    <row r="28" spans="1:51" x14ac:dyDescent="0.25">
      <c r="B28" s="41">
        <v>2.7083333333333299</v>
      </c>
      <c r="C28" s="41">
        <v>0.750000000000002</v>
      </c>
      <c r="D28" s="123">
        <v>5</v>
      </c>
      <c r="E28" s="42">
        <f t="shared" si="1"/>
        <v>3.5211267605633805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131</v>
      </c>
      <c r="P28" s="124">
        <v>133</v>
      </c>
      <c r="Q28" s="124">
        <v>53037172</v>
      </c>
      <c r="R28" s="47">
        <f t="shared" si="4"/>
        <v>5545</v>
      </c>
      <c r="S28" s="48">
        <f t="shared" si="5"/>
        <v>133.08000000000001</v>
      </c>
      <c r="T28" s="48">
        <f t="shared" si="6"/>
        <v>5.5449999999999999</v>
      </c>
      <c r="U28" s="125">
        <v>2.1</v>
      </c>
      <c r="V28" s="125">
        <f t="shared" si="7"/>
        <v>2.1</v>
      </c>
      <c r="W28" s="126" t="s">
        <v>133</v>
      </c>
      <c r="X28" s="128">
        <v>0</v>
      </c>
      <c r="Y28" s="128">
        <v>1036</v>
      </c>
      <c r="Z28" s="128">
        <v>1187</v>
      </c>
      <c r="AA28" s="128">
        <v>1185</v>
      </c>
      <c r="AB28" s="128">
        <v>1187</v>
      </c>
      <c r="AC28" s="49" t="s">
        <v>90</v>
      </c>
      <c r="AD28" s="49" t="s">
        <v>90</v>
      </c>
      <c r="AE28" s="49" t="s">
        <v>90</v>
      </c>
      <c r="AF28" s="127" t="s">
        <v>90</v>
      </c>
      <c r="AG28" s="127">
        <v>40628244</v>
      </c>
      <c r="AH28" s="50">
        <f t="shared" si="9"/>
        <v>1312</v>
      </c>
      <c r="AI28" s="51">
        <f t="shared" si="8"/>
        <v>236.60955816050497</v>
      </c>
      <c r="AJ28" s="108">
        <v>0</v>
      </c>
      <c r="AK28" s="108">
        <v>1</v>
      </c>
      <c r="AL28" s="108">
        <v>1</v>
      </c>
      <c r="AM28" s="108">
        <v>1</v>
      </c>
      <c r="AN28" s="108">
        <v>1</v>
      </c>
      <c r="AO28" s="108">
        <v>0</v>
      </c>
      <c r="AP28" s="110">
        <v>9273616</v>
      </c>
      <c r="AQ28" s="128">
        <f t="shared" si="0"/>
        <v>0</v>
      </c>
      <c r="AR28" s="54">
        <v>1.23</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132</v>
      </c>
      <c r="P29" s="124">
        <v>131</v>
      </c>
      <c r="Q29" s="124">
        <v>53042984</v>
      </c>
      <c r="R29" s="47">
        <f t="shared" si="4"/>
        <v>5812</v>
      </c>
      <c r="S29" s="48">
        <f t="shared" si="5"/>
        <v>139.488</v>
      </c>
      <c r="T29" s="48">
        <f t="shared" si="6"/>
        <v>5.8120000000000003</v>
      </c>
      <c r="U29" s="125">
        <v>1.8</v>
      </c>
      <c r="V29" s="125">
        <f t="shared" si="7"/>
        <v>1.8</v>
      </c>
      <c r="W29" s="126" t="s">
        <v>133</v>
      </c>
      <c r="X29" s="128">
        <v>0</v>
      </c>
      <c r="Y29" s="128">
        <v>1015</v>
      </c>
      <c r="Z29" s="128">
        <v>1187</v>
      </c>
      <c r="AA29" s="128">
        <v>1185</v>
      </c>
      <c r="AB29" s="128">
        <v>1186</v>
      </c>
      <c r="AC29" s="49" t="s">
        <v>90</v>
      </c>
      <c r="AD29" s="49" t="s">
        <v>90</v>
      </c>
      <c r="AE29" s="49" t="s">
        <v>90</v>
      </c>
      <c r="AF29" s="127" t="s">
        <v>90</v>
      </c>
      <c r="AG29" s="127">
        <v>40629624</v>
      </c>
      <c r="AH29" s="50">
        <f t="shared" si="9"/>
        <v>1380</v>
      </c>
      <c r="AI29" s="51">
        <f t="shared" si="8"/>
        <v>237.43977976600138</v>
      </c>
      <c r="AJ29" s="108">
        <v>0</v>
      </c>
      <c r="AK29" s="108">
        <v>1</v>
      </c>
      <c r="AL29" s="108">
        <v>1</v>
      </c>
      <c r="AM29" s="108">
        <v>1</v>
      </c>
      <c r="AN29" s="108">
        <v>1</v>
      </c>
      <c r="AO29" s="108">
        <v>0</v>
      </c>
      <c r="AP29" s="110">
        <v>9273616</v>
      </c>
      <c r="AQ29" s="128">
        <f t="shared" si="0"/>
        <v>0</v>
      </c>
      <c r="AR29" s="52"/>
      <c r="AS29" s="53" t="s">
        <v>113</v>
      </c>
      <c r="AY29" s="111"/>
    </row>
    <row r="30" spans="1:51" x14ac:dyDescent="0.25">
      <c r="B30" s="41">
        <v>2.7916666666666701</v>
      </c>
      <c r="C30" s="41">
        <v>0.83333333333333703</v>
      </c>
      <c r="D30" s="123">
        <v>4</v>
      </c>
      <c r="E30" s="42">
        <f t="shared" si="1"/>
        <v>2.8169014084507045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131</v>
      </c>
      <c r="P30" s="124">
        <v>129</v>
      </c>
      <c r="Q30" s="124">
        <v>53048346</v>
      </c>
      <c r="R30" s="47">
        <f t="shared" si="4"/>
        <v>5362</v>
      </c>
      <c r="S30" s="48">
        <f t="shared" si="5"/>
        <v>128.68799999999999</v>
      </c>
      <c r="T30" s="48">
        <f t="shared" si="6"/>
        <v>5.3620000000000001</v>
      </c>
      <c r="U30" s="125">
        <v>1.7</v>
      </c>
      <c r="V30" s="125">
        <f t="shared" si="7"/>
        <v>1.7</v>
      </c>
      <c r="W30" s="126" t="s">
        <v>133</v>
      </c>
      <c r="X30" s="128">
        <v>0</v>
      </c>
      <c r="Y30" s="128">
        <v>963</v>
      </c>
      <c r="Z30" s="128">
        <v>1177</v>
      </c>
      <c r="AA30" s="128">
        <v>1185</v>
      </c>
      <c r="AB30" s="128">
        <v>1172</v>
      </c>
      <c r="AC30" s="49" t="s">
        <v>90</v>
      </c>
      <c r="AD30" s="49" t="s">
        <v>90</v>
      </c>
      <c r="AE30" s="49" t="s">
        <v>90</v>
      </c>
      <c r="AF30" s="127" t="s">
        <v>90</v>
      </c>
      <c r="AG30" s="127">
        <v>40630900</v>
      </c>
      <c r="AH30" s="50">
        <f t="shared" si="9"/>
        <v>1276</v>
      </c>
      <c r="AI30" s="51">
        <f t="shared" si="8"/>
        <v>237.97090637821708</v>
      </c>
      <c r="AJ30" s="108">
        <v>0</v>
      </c>
      <c r="AK30" s="108">
        <v>1</v>
      </c>
      <c r="AL30" s="108">
        <v>1</v>
      </c>
      <c r="AM30" s="108">
        <v>1</v>
      </c>
      <c r="AN30" s="108">
        <v>1</v>
      </c>
      <c r="AO30" s="108">
        <v>0</v>
      </c>
      <c r="AP30" s="110">
        <v>9273616</v>
      </c>
      <c r="AQ30" s="128">
        <f t="shared" si="0"/>
        <v>0</v>
      </c>
      <c r="AR30" s="52"/>
      <c r="AS30" s="53" t="s">
        <v>113</v>
      </c>
      <c r="AV30" s="370" t="s">
        <v>117</v>
      </c>
      <c r="AW30" s="370"/>
      <c r="AY30" s="111"/>
    </row>
    <row r="31" spans="1:51" x14ac:dyDescent="0.25">
      <c r="A31" s="107" t="s">
        <v>206</v>
      </c>
      <c r="B31" s="41">
        <v>2.8333333333333299</v>
      </c>
      <c r="C31" s="41">
        <v>0.875000000000004</v>
      </c>
      <c r="D31" s="123">
        <v>10</v>
      </c>
      <c r="E31" s="42">
        <f t="shared" si="1"/>
        <v>7.042253521126761</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118</v>
      </c>
      <c r="P31" s="124">
        <v>118</v>
      </c>
      <c r="Q31" s="124">
        <v>53053324</v>
      </c>
      <c r="R31" s="47">
        <f t="shared" si="4"/>
        <v>4978</v>
      </c>
      <c r="S31" s="48">
        <f t="shared" si="5"/>
        <v>119.47199999999999</v>
      </c>
      <c r="T31" s="48">
        <f t="shared" si="6"/>
        <v>4.9779999999999998</v>
      </c>
      <c r="U31" s="125">
        <v>1.6</v>
      </c>
      <c r="V31" s="125">
        <f t="shared" si="7"/>
        <v>1.6</v>
      </c>
      <c r="W31" s="126" t="s">
        <v>144</v>
      </c>
      <c r="X31" s="128">
        <v>0</v>
      </c>
      <c r="Y31" s="128">
        <v>986</v>
      </c>
      <c r="Z31" s="128">
        <v>1187</v>
      </c>
      <c r="AA31" s="128">
        <v>0</v>
      </c>
      <c r="AB31" s="128">
        <v>1187</v>
      </c>
      <c r="AC31" s="49" t="s">
        <v>90</v>
      </c>
      <c r="AD31" s="49" t="s">
        <v>90</v>
      </c>
      <c r="AE31" s="49" t="s">
        <v>90</v>
      </c>
      <c r="AF31" s="127" t="s">
        <v>90</v>
      </c>
      <c r="AG31" s="127">
        <v>40631924</v>
      </c>
      <c r="AH31" s="50">
        <f t="shared" si="9"/>
        <v>1024</v>
      </c>
      <c r="AI31" s="51">
        <f t="shared" si="8"/>
        <v>205.70510245078347</v>
      </c>
      <c r="AJ31" s="108">
        <v>0</v>
      </c>
      <c r="AK31" s="108">
        <v>1</v>
      </c>
      <c r="AL31" s="108">
        <v>1</v>
      </c>
      <c r="AM31" s="108">
        <v>0</v>
      </c>
      <c r="AN31" s="108">
        <v>1</v>
      </c>
      <c r="AO31" s="108">
        <v>0</v>
      </c>
      <c r="AP31" s="110">
        <v>9273616</v>
      </c>
      <c r="AQ31" s="128">
        <f t="shared" si="0"/>
        <v>0</v>
      </c>
      <c r="AR31" s="52"/>
      <c r="AS31" s="53" t="s">
        <v>113</v>
      </c>
      <c r="AV31" s="60" t="s">
        <v>29</v>
      </c>
      <c r="AW31" s="60" t="s">
        <v>74</v>
      </c>
      <c r="AY31" s="111"/>
    </row>
    <row r="32" spans="1:51" x14ac:dyDescent="0.25">
      <c r="B32" s="41">
        <v>2.875</v>
      </c>
      <c r="C32" s="41">
        <v>0.91666666666667096</v>
      </c>
      <c r="D32" s="123">
        <v>12</v>
      </c>
      <c r="E32" s="42">
        <f t="shared" si="1"/>
        <v>8.4507042253521139</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100</v>
      </c>
      <c r="P32" s="124">
        <v>107</v>
      </c>
      <c r="Q32" s="124">
        <v>53057803</v>
      </c>
      <c r="R32" s="47">
        <f t="shared" si="4"/>
        <v>4479</v>
      </c>
      <c r="S32" s="48">
        <f t="shared" si="5"/>
        <v>107.496</v>
      </c>
      <c r="T32" s="48">
        <f t="shared" si="6"/>
        <v>4.4790000000000001</v>
      </c>
      <c r="U32" s="125">
        <v>1.5</v>
      </c>
      <c r="V32" s="125">
        <f t="shared" si="7"/>
        <v>1.5</v>
      </c>
      <c r="W32" s="126" t="s">
        <v>144</v>
      </c>
      <c r="X32" s="128">
        <v>0</v>
      </c>
      <c r="Y32" s="128">
        <v>985</v>
      </c>
      <c r="Z32" s="128">
        <v>1148</v>
      </c>
      <c r="AA32" s="128">
        <v>0</v>
      </c>
      <c r="AB32" s="128">
        <v>1148</v>
      </c>
      <c r="AC32" s="49" t="s">
        <v>90</v>
      </c>
      <c r="AD32" s="49" t="s">
        <v>90</v>
      </c>
      <c r="AE32" s="49" t="s">
        <v>90</v>
      </c>
      <c r="AF32" s="127" t="s">
        <v>90</v>
      </c>
      <c r="AG32" s="127">
        <v>40632868</v>
      </c>
      <c r="AH32" s="50">
        <f t="shared" si="9"/>
        <v>944</v>
      </c>
      <c r="AI32" s="51">
        <f t="shared" si="8"/>
        <v>210.76133065416388</v>
      </c>
      <c r="AJ32" s="108">
        <v>0</v>
      </c>
      <c r="AK32" s="108">
        <v>1</v>
      </c>
      <c r="AL32" s="108">
        <v>1</v>
      </c>
      <c r="AM32" s="108">
        <v>0</v>
      </c>
      <c r="AN32" s="108">
        <v>1</v>
      </c>
      <c r="AO32" s="108">
        <v>0</v>
      </c>
      <c r="AP32" s="110">
        <v>9273616</v>
      </c>
      <c r="AQ32" s="128">
        <f t="shared" si="0"/>
        <v>0</v>
      </c>
      <c r="AR32" s="54">
        <v>1.2</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22</v>
      </c>
      <c r="E33" s="42">
        <f t="shared" si="1"/>
        <v>15.492957746478874</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116</v>
      </c>
      <c r="P33" s="124">
        <v>94</v>
      </c>
      <c r="Q33" s="124">
        <v>53061380</v>
      </c>
      <c r="R33" s="47">
        <f t="shared" si="4"/>
        <v>3577</v>
      </c>
      <c r="S33" s="48">
        <f t="shared" si="5"/>
        <v>85.847999999999999</v>
      </c>
      <c r="T33" s="48">
        <f t="shared" si="6"/>
        <v>3.577</v>
      </c>
      <c r="U33" s="125">
        <v>2.5</v>
      </c>
      <c r="V33" s="125">
        <f t="shared" si="7"/>
        <v>2.5</v>
      </c>
      <c r="W33" s="126" t="s">
        <v>125</v>
      </c>
      <c r="X33" s="128">
        <v>0</v>
      </c>
      <c r="Y33" s="128">
        <v>0</v>
      </c>
      <c r="Z33" s="128">
        <v>1017</v>
      </c>
      <c r="AA33" s="128">
        <v>0</v>
      </c>
      <c r="AB33" s="128">
        <v>1017</v>
      </c>
      <c r="AC33" s="49" t="s">
        <v>90</v>
      </c>
      <c r="AD33" s="49" t="s">
        <v>90</v>
      </c>
      <c r="AE33" s="49" t="s">
        <v>90</v>
      </c>
      <c r="AF33" s="127" t="s">
        <v>90</v>
      </c>
      <c r="AG33" s="127">
        <v>40633460</v>
      </c>
      <c r="AH33" s="50">
        <f t="shared" si="9"/>
        <v>592</v>
      </c>
      <c r="AI33" s="51">
        <f t="shared" si="8"/>
        <v>165.50181716522226</v>
      </c>
      <c r="AJ33" s="108">
        <v>0</v>
      </c>
      <c r="AK33" s="108">
        <v>0</v>
      </c>
      <c r="AL33" s="108">
        <v>1</v>
      </c>
      <c r="AM33" s="108">
        <v>0</v>
      </c>
      <c r="AN33" s="108">
        <v>1</v>
      </c>
      <c r="AO33" s="108">
        <v>0.25</v>
      </c>
      <c r="AP33" s="110">
        <v>9274623</v>
      </c>
      <c r="AQ33" s="128">
        <f t="shared" si="0"/>
        <v>1007</v>
      </c>
      <c r="AR33" s="52"/>
      <c r="AS33" s="53" t="s">
        <v>113</v>
      </c>
      <c r="AY33" s="111"/>
    </row>
    <row r="34" spans="2:51" x14ac:dyDescent="0.25">
      <c r="B34" s="41">
        <v>2.9583333333333299</v>
      </c>
      <c r="C34" s="41">
        <v>1</v>
      </c>
      <c r="D34" s="123">
        <v>26</v>
      </c>
      <c r="E34" s="42">
        <f t="shared" si="1"/>
        <v>18.30985915492958</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100</v>
      </c>
      <c r="P34" s="124">
        <v>65</v>
      </c>
      <c r="Q34" s="124">
        <v>53064120</v>
      </c>
      <c r="R34" s="47">
        <f t="shared" si="4"/>
        <v>2740</v>
      </c>
      <c r="S34" s="48">
        <f t="shared" si="5"/>
        <v>65.760000000000005</v>
      </c>
      <c r="T34" s="48">
        <f t="shared" si="6"/>
        <v>2.74</v>
      </c>
      <c r="U34" s="125">
        <v>3.8</v>
      </c>
      <c r="V34" s="125">
        <f t="shared" si="7"/>
        <v>3.8</v>
      </c>
      <c r="W34" s="126" t="s">
        <v>210</v>
      </c>
      <c r="X34" s="128">
        <v>0</v>
      </c>
      <c r="Y34" s="128">
        <v>0</v>
      </c>
      <c r="Z34" s="128">
        <v>0</v>
      </c>
      <c r="AA34" s="128">
        <v>0</v>
      </c>
      <c r="AB34" s="128">
        <v>1017</v>
      </c>
      <c r="AC34" s="49" t="s">
        <v>90</v>
      </c>
      <c r="AD34" s="49" t="s">
        <v>90</v>
      </c>
      <c r="AE34" s="49" t="s">
        <v>90</v>
      </c>
      <c r="AF34" s="127" t="s">
        <v>90</v>
      </c>
      <c r="AG34" s="127">
        <v>40633812</v>
      </c>
      <c r="AH34" s="50">
        <f t="shared" si="9"/>
        <v>352</v>
      </c>
      <c r="AI34" s="51">
        <f t="shared" si="8"/>
        <v>128.46715328467153</v>
      </c>
      <c r="AJ34" s="108">
        <v>0</v>
      </c>
      <c r="AK34" s="108">
        <v>0</v>
      </c>
      <c r="AL34" s="108">
        <v>0</v>
      </c>
      <c r="AM34" s="108">
        <v>0</v>
      </c>
      <c r="AN34" s="108">
        <v>1</v>
      </c>
      <c r="AO34" s="108">
        <v>0.25</v>
      </c>
      <c r="AP34" s="110">
        <v>9275945</v>
      </c>
      <c r="AQ34" s="128">
        <f t="shared" si="0"/>
        <v>1322</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121133</v>
      </c>
      <c r="S35" s="67">
        <f>AVERAGE(S11:S34)</f>
        <v>121.133</v>
      </c>
      <c r="T35" s="67">
        <f>SUM(T11:T34)</f>
        <v>121.133</v>
      </c>
      <c r="U35" s="104"/>
      <c r="V35" s="104"/>
      <c r="W35" s="58"/>
      <c r="X35" s="96"/>
      <c r="Y35" s="97"/>
      <c r="Z35" s="97"/>
      <c r="AA35" s="97"/>
      <c r="AB35" s="98"/>
      <c r="AC35" s="96"/>
      <c r="AD35" s="97"/>
      <c r="AE35" s="98"/>
      <c r="AF35" s="99"/>
      <c r="AG35" s="68"/>
      <c r="AH35" s="69">
        <f>SUM(AH11:AH34)</f>
        <v>25396</v>
      </c>
      <c r="AI35" s="70">
        <f>$AH$35/$T35</f>
        <v>209.65385155160033</v>
      </c>
      <c r="AJ35" s="99"/>
      <c r="AK35" s="100"/>
      <c r="AL35" s="100"/>
      <c r="AM35" s="100"/>
      <c r="AN35" s="101"/>
      <c r="AO35" s="71"/>
      <c r="AP35" s="305">
        <v>7806</v>
      </c>
      <c r="AQ35" s="73">
        <f>SUM(AQ11:AQ34)</f>
        <v>7806</v>
      </c>
      <c r="AR35" s="74">
        <f>AVERAGE(AR11:AR34)</f>
        <v>1.1850000000000001</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219</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91" t="s">
        <v>227</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86" t="s">
        <v>158</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2:51"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91" t="s">
        <v>244</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243</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1:51" x14ac:dyDescent="0.25">
      <c r="B49" s="122" t="s">
        <v>136</v>
      </c>
      <c r="C49" s="122"/>
      <c r="D49" s="116"/>
      <c r="E49" s="94"/>
      <c r="F49" s="116"/>
      <c r="G49" s="116"/>
      <c r="H49" s="116"/>
      <c r="I49" s="116"/>
      <c r="J49" s="117"/>
      <c r="K49" s="117"/>
      <c r="L49" s="117"/>
      <c r="M49" s="117"/>
      <c r="N49" s="117"/>
      <c r="O49" s="117"/>
      <c r="P49" s="117"/>
      <c r="Q49" s="117"/>
      <c r="R49" s="117"/>
      <c r="S49" s="117"/>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1:51" x14ac:dyDescent="0.25">
      <c r="B50" s="122" t="s">
        <v>137</v>
      </c>
      <c r="C50" s="118"/>
      <c r="D50" s="116"/>
      <c r="E50" s="94"/>
      <c r="F50" s="116"/>
      <c r="G50" s="116"/>
      <c r="H50" s="116"/>
      <c r="I50" s="116"/>
      <c r="J50" s="117"/>
      <c r="K50" s="117"/>
      <c r="L50" s="117"/>
      <c r="M50" s="117"/>
      <c r="N50" s="117"/>
      <c r="O50" s="117"/>
      <c r="P50" s="117"/>
      <c r="Q50" s="117"/>
      <c r="R50" s="117"/>
      <c r="S50" s="117"/>
      <c r="T50" s="120"/>
      <c r="U50" s="82"/>
      <c r="V50" s="82"/>
      <c r="W50" s="112"/>
      <c r="X50" s="112"/>
      <c r="Y50" s="112"/>
      <c r="Z50" s="112"/>
      <c r="AA50" s="112"/>
      <c r="AB50" s="112"/>
      <c r="AC50" s="112"/>
      <c r="AD50" s="112"/>
      <c r="AE50" s="112"/>
      <c r="AM50" s="113"/>
      <c r="AN50" s="113"/>
      <c r="AO50" s="113"/>
      <c r="AP50" s="113"/>
      <c r="AQ50" s="113"/>
      <c r="AR50" s="113"/>
      <c r="AS50" s="114"/>
      <c r="AV50" s="111"/>
      <c r="AW50" s="107"/>
      <c r="AX50" s="107"/>
      <c r="AY50" s="107"/>
    </row>
    <row r="51" spans="1:51" x14ac:dyDescent="0.25">
      <c r="B51" s="91" t="s">
        <v>159</v>
      </c>
      <c r="C51" s="118"/>
      <c r="D51" s="116"/>
      <c r="E51" s="116"/>
      <c r="F51" s="116"/>
      <c r="G51" s="116"/>
      <c r="H51" s="116"/>
      <c r="I51" s="116"/>
      <c r="J51" s="117"/>
      <c r="K51" s="117"/>
      <c r="L51" s="117"/>
      <c r="M51" s="117"/>
      <c r="N51" s="117"/>
      <c r="O51" s="117"/>
      <c r="P51" s="117"/>
      <c r="Q51" s="117"/>
      <c r="R51" s="117"/>
      <c r="S51" s="117"/>
      <c r="T51" s="120"/>
      <c r="U51" s="82"/>
      <c r="V51" s="82"/>
      <c r="W51" s="112"/>
      <c r="X51" s="112"/>
      <c r="Y51" s="112"/>
      <c r="Z51" s="92"/>
      <c r="AA51" s="112"/>
      <c r="AB51" s="112"/>
      <c r="AC51" s="112"/>
      <c r="AD51" s="112"/>
      <c r="AE51" s="112"/>
      <c r="AM51" s="113"/>
      <c r="AN51" s="113"/>
      <c r="AO51" s="113"/>
      <c r="AP51" s="113"/>
      <c r="AQ51" s="113"/>
      <c r="AR51" s="113"/>
      <c r="AS51" s="114"/>
      <c r="AV51" s="111"/>
      <c r="AW51" s="107"/>
      <c r="AX51" s="107"/>
      <c r="AY51" s="107"/>
    </row>
    <row r="52" spans="1:51" x14ac:dyDescent="0.25">
      <c r="B52" s="118" t="s">
        <v>151</v>
      </c>
      <c r="C52" s="118"/>
      <c r="D52" s="116"/>
      <c r="E52" s="116"/>
      <c r="F52" s="116"/>
      <c r="G52" s="116"/>
      <c r="H52" s="116"/>
      <c r="I52" s="116"/>
      <c r="J52" s="117"/>
      <c r="K52" s="117"/>
      <c r="L52" s="117"/>
      <c r="M52" s="117"/>
      <c r="N52" s="117"/>
      <c r="O52" s="117"/>
      <c r="P52" s="117"/>
      <c r="Q52" s="117"/>
      <c r="R52" s="117"/>
      <c r="S52" s="117"/>
      <c r="T52" s="120"/>
      <c r="U52" s="82"/>
      <c r="V52" s="82"/>
      <c r="W52" s="112"/>
      <c r="X52" s="112"/>
      <c r="Y52" s="112"/>
      <c r="Z52" s="83"/>
      <c r="AA52" s="112"/>
      <c r="AB52" s="112"/>
      <c r="AC52" s="112"/>
      <c r="AD52" s="112"/>
      <c r="AE52" s="112"/>
      <c r="AM52" s="113"/>
      <c r="AN52" s="113"/>
      <c r="AO52" s="113"/>
      <c r="AP52" s="113"/>
      <c r="AQ52" s="113"/>
      <c r="AR52" s="113"/>
      <c r="AS52" s="114"/>
      <c r="AV52" s="111"/>
      <c r="AW52" s="107"/>
      <c r="AX52" s="107"/>
      <c r="AY52" s="107"/>
    </row>
    <row r="53" spans="1:51" x14ac:dyDescent="0.25">
      <c r="B53" s="122" t="s">
        <v>138</v>
      </c>
      <c r="C53" s="115"/>
      <c r="D53" s="94"/>
      <c r="E53" s="116"/>
      <c r="F53" s="116"/>
      <c r="G53" s="116"/>
      <c r="H53" s="116"/>
      <c r="I53" s="94"/>
      <c r="J53" s="92"/>
      <c r="K53" s="92"/>
      <c r="L53" s="92"/>
      <c r="M53" s="92"/>
      <c r="N53" s="92"/>
      <c r="O53" s="92"/>
      <c r="P53" s="92"/>
      <c r="Q53" s="92"/>
      <c r="R53" s="92"/>
      <c r="S53" s="92"/>
      <c r="T53" s="92"/>
      <c r="U53" s="92"/>
      <c r="V53" s="92"/>
      <c r="W53" s="83"/>
      <c r="X53" s="83"/>
      <c r="Y53" s="83"/>
      <c r="Z53" s="112"/>
      <c r="AA53" s="83"/>
      <c r="AB53" s="83"/>
      <c r="AC53" s="83"/>
      <c r="AD53" s="83"/>
      <c r="AE53" s="83"/>
      <c r="AF53" s="83"/>
      <c r="AG53" s="83"/>
      <c r="AH53" s="83"/>
      <c r="AI53" s="83"/>
      <c r="AJ53" s="83"/>
      <c r="AK53" s="83"/>
      <c r="AL53" s="83"/>
      <c r="AM53" s="83"/>
      <c r="AN53" s="83"/>
      <c r="AO53" s="83"/>
      <c r="AP53" s="83"/>
      <c r="AQ53" s="83"/>
      <c r="AR53" s="83"/>
      <c r="AS53" s="83"/>
      <c r="AT53" s="83"/>
      <c r="AU53" s="83"/>
      <c r="AV53" s="111"/>
      <c r="AW53" s="107"/>
      <c r="AX53" s="107"/>
      <c r="AY53" s="107"/>
    </row>
    <row r="54" spans="1:51" x14ac:dyDescent="0.25">
      <c r="B54" s="91" t="s">
        <v>216</v>
      </c>
      <c r="C54" s="122"/>
      <c r="D54" s="94"/>
      <c r="E54" s="116"/>
      <c r="F54" s="116"/>
      <c r="G54" s="116"/>
      <c r="H54" s="116"/>
      <c r="I54" s="116"/>
      <c r="J54" s="92"/>
      <c r="K54" s="92"/>
      <c r="L54" s="92"/>
      <c r="M54" s="92"/>
      <c r="N54" s="92"/>
      <c r="O54" s="92"/>
      <c r="P54" s="92"/>
      <c r="Q54" s="92"/>
      <c r="R54" s="92"/>
      <c r="S54" s="117"/>
      <c r="T54" s="120"/>
      <c r="U54" s="82"/>
      <c r="V54" s="82"/>
      <c r="W54" s="112"/>
      <c r="X54" s="112"/>
      <c r="Y54" s="112"/>
      <c r="Z54" s="112"/>
      <c r="AA54" s="112"/>
      <c r="AB54" s="112"/>
      <c r="AC54" s="112"/>
      <c r="AD54" s="112"/>
      <c r="AE54" s="112"/>
      <c r="AM54" s="113"/>
      <c r="AN54" s="113"/>
      <c r="AO54" s="113"/>
      <c r="AP54" s="113"/>
      <c r="AQ54" s="113"/>
      <c r="AR54" s="113"/>
      <c r="AS54" s="114"/>
      <c r="AV54" s="111"/>
      <c r="AW54" s="107"/>
      <c r="AX54" s="107"/>
      <c r="AY54" s="107"/>
    </row>
    <row r="55" spans="1:51" x14ac:dyDescent="0.25">
      <c r="B55" s="258" t="s">
        <v>225</v>
      </c>
      <c r="C55" s="122"/>
      <c r="D55" s="116"/>
      <c r="E55" s="94"/>
      <c r="F55" s="116"/>
      <c r="G55" s="116"/>
      <c r="H55" s="116"/>
      <c r="I55" s="116"/>
      <c r="J55" s="117"/>
      <c r="K55" s="117"/>
      <c r="L55" s="117"/>
      <c r="M55" s="117"/>
      <c r="N55" s="117"/>
      <c r="O55" s="117"/>
      <c r="P55" s="117"/>
      <c r="Q55" s="117"/>
      <c r="R55" s="117"/>
      <c r="S55" s="117"/>
      <c r="T55" s="120"/>
      <c r="U55" s="82"/>
      <c r="V55" s="82"/>
      <c r="W55" s="112"/>
      <c r="X55" s="112"/>
      <c r="Y55" s="112"/>
      <c r="Z55" s="112"/>
      <c r="AA55" s="112"/>
      <c r="AB55" s="112"/>
      <c r="AC55" s="112"/>
      <c r="AD55" s="112"/>
      <c r="AE55" s="112"/>
      <c r="AM55" s="113"/>
      <c r="AN55" s="113"/>
      <c r="AO55" s="113"/>
      <c r="AP55" s="113"/>
      <c r="AQ55" s="113"/>
      <c r="AR55" s="113"/>
      <c r="AS55" s="114"/>
      <c r="AV55" s="111"/>
      <c r="AW55" s="107"/>
      <c r="AX55" s="107"/>
      <c r="AY55" s="107"/>
    </row>
    <row r="56" spans="1:51" x14ac:dyDescent="0.25">
      <c r="B56" s="1"/>
      <c r="C56" s="118"/>
      <c r="D56" s="116"/>
      <c r="E56" s="94"/>
      <c r="F56" s="116"/>
      <c r="G56" s="94"/>
      <c r="H56" s="94"/>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1:51" x14ac:dyDescent="0.25">
      <c r="B57" s="81"/>
      <c r="C57" s="118"/>
      <c r="D57" s="116"/>
      <c r="E57" s="116"/>
      <c r="F57" s="94"/>
      <c r="G57" s="94"/>
      <c r="H57" s="94"/>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1:51" x14ac:dyDescent="0.25">
      <c r="B58" s="81"/>
      <c r="C58" s="92"/>
      <c r="D58" s="116"/>
      <c r="E58" s="116"/>
      <c r="F58" s="94"/>
      <c r="G58" s="116"/>
      <c r="H58" s="116"/>
      <c r="I58" s="92"/>
      <c r="J58" s="117"/>
      <c r="K58" s="117"/>
      <c r="L58" s="117"/>
      <c r="M58" s="117"/>
      <c r="N58" s="117"/>
      <c r="O58" s="117"/>
      <c r="P58" s="117"/>
      <c r="Q58" s="117"/>
      <c r="R58" s="117"/>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1:51" x14ac:dyDescent="0.25">
      <c r="B59" s="81"/>
      <c r="C59" s="122"/>
      <c r="D59" s="92"/>
      <c r="E59" s="116"/>
      <c r="F59" s="116"/>
      <c r="G59" s="116"/>
      <c r="H59" s="116"/>
      <c r="I59" s="92"/>
      <c r="J59" s="117"/>
      <c r="K59" s="117"/>
      <c r="L59" s="117"/>
      <c r="M59" s="117"/>
      <c r="N59" s="117"/>
      <c r="O59" s="117"/>
      <c r="P59" s="117"/>
      <c r="Q59" s="117"/>
      <c r="R59" s="117"/>
      <c r="S59" s="117"/>
      <c r="T59" s="120"/>
      <c r="U59" s="82"/>
      <c r="V59" s="82"/>
      <c r="W59" s="112"/>
      <c r="X59" s="112"/>
      <c r="Y59" s="112"/>
      <c r="Z59" s="112"/>
      <c r="AA59" s="112"/>
      <c r="AB59" s="112"/>
      <c r="AC59" s="112"/>
      <c r="AD59" s="112"/>
      <c r="AE59" s="112"/>
      <c r="AM59" s="113"/>
      <c r="AN59" s="113"/>
      <c r="AO59" s="113"/>
      <c r="AP59" s="113"/>
      <c r="AQ59" s="113"/>
      <c r="AR59" s="113"/>
      <c r="AS59" s="114"/>
      <c r="AU59" s="107"/>
      <c r="AV59" s="111"/>
      <c r="AW59" s="107"/>
      <c r="AX59" s="107"/>
      <c r="AY59" s="107"/>
    </row>
    <row r="60" spans="1:51" ht="229.5" customHeight="1" x14ac:dyDescent="0.25">
      <c r="B60" s="81"/>
      <c r="C60" s="118"/>
      <c r="D60" s="92"/>
      <c r="E60" s="116"/>
      <c r="F60" s="116"/>
      <c r="G60" s="116"/>
      <c r="H60" s="116"/>
      <c r="I60" s="116"/>
      <c r="J60" s="117"/>
      <c r="K60" s="117"/>
      <c r="L60" s="117"/>
      <c r="M60" s="117"/>
      <c r="N60" s="117"/>
      <c r="O60" s="117"/>
      <c r="P60" s="117"/>
      <c r="Q60" s="117"/>
      <c r="R60" s="117"/>
      <c r="S60" s="117"/>
      <c r="T60" s="120"/>
      <c r="U60" s="82"/>
      <c r="V60" s="82"/>
      <c r="W60" s="112"/>
      <c r="X60" s="112"/>
      <c r="Y60" s="112"/>
      <c r="Z60" s="112"/>
      <c r="AA60" s="112"/>
      <c r="AB60" s="112"/>
      <c r="AC60" s="112"/>
      <c r="AD60" s="112"/>
      <c r="AE60" s="112"/>
      <c r="AM60" s="113"/>
      <c r="AN60" s="113"/>
      <c r="AO60" s="113"/>
      <c r="AP60" s="113"/>
      <c r="AQ60" s="113"/>
      <c r="AR60" s="113"/>
      <c r="AS60" s="114"/>
      <c r="AU60" s="107"/>
      <c r="AV60" s="111"/>
      <c r="AW60" s="107"/>
      <c r="AX60" s="107"/>
      <c r="AY60" s="107"/>
    </row>
    <row r="61" spans="1:51" x14ac:dyDescent="0.25">
      <c r="A61" s="112"/>
      <c r="B61" s="92"/>
      <c r="C61" s="122"/>
      <c r="D61" s="116"/>
      <c r="E61" s="92"/>
      <c r="F61" s="116"/>
      <c r="G61" s="116"/>
      <c r="H61" s="116"/>
      <c r="I61" s="113"/>
      <c r="J61" s="113"/>
      <c r="K61" s="113"/>
      <c r="L61" s="113"/>
      <c r="M61" s="113"/>
      <c r="N61" s="113"/>
      <c r="O61" s="114"/>
      <c r="P61" s="109"/>
      <c r="R61" s="111"/>
      <c r="AS61" s="107"/>
      <c r="AT61" s="107"/>
      <c r="AU61" s="107"/>
      <c r="AV61" s="107"/>
      <c r="AW61" s="107"/>
      <c r="AX61" s="107"/>
      <c r="AY61" s="107"/>
    </row>
    <row r="62" spans="1:51" x14ac:dyDescent="0.25">
      <c r="A62" s="112"/>
      <c r="B62" s="92"/>
      <c r="C62" s="90"/>
      <c r="D62" s="116"/>
      <c r="E62" s="92"/>
      <c r="F62" s="116"/>
      <c r="G62" s="92"/>
      <c r="H62" s="92"/>
      <c r="I62" s="113"/>
      <c r="J62" s="113"/>
      <c r="K62" s="113"/>
      <c r="L62" s="113"/>
      <c r="M62" s="113"/>
      <c r="N62" s="113"/>
      <c r="O62" s="114"/>
      <c r="P62" s="109"/>
      <c r="R62" s="109"/>
      <c r="AS62" s="107"/>
      <c r="AT62" s="107"/>
      <c r="AU62" s="107"/>
      <c r="AV62" s="107"/>
      <c r="AW62" s="107"/>
      <c r="AX62" s="107"/>
      <c r="AY62" s="107"/>
    </row>
    <row r="63" spans="1:51" x14ac:dyDescent="0.25">
      <c r="A63" s="112"/>
      <c r="B63" s="81"/>
      <c r="F63" s="92"/>
      <c r="G63" s="92"/>
      <c r="H63" s="92"/>
      <c r="I63" s="113"/>
      <c r="J63" s="113"/>
      <c r="K63" s="113"/>
      <c r="L63" s="113"/>
      <c r="M63" s="113"/>
      <c r="N63" s="113"/>
      <c r="O63" s="114"/>
      <c r="P63" s="109"/>
      <c r="R63" s="109"/>
      <c r="AS63" s="107"/>
      <c r="AT63" s="107"/>
      <c r="AU63" s="107"/>
      <c r="AV63" s="107"/>
      <c r="AW63" s="107"/>
      <c r="AX63" s="107"/>
      <c r="AY63" s="107"/>
    </row>
    <row r="64" spans="1:51" x14ac:dyDescent="0.25">
      <c r="A64" s="112"/>
      <c r="I64" s="113"/>
      <c r="J64" s="113"/>
      <c r="K64" s="113"/>
      <c r="L64" s="113"/>
      <c r="M64" s="113"/>
      <c r="N64" s="113"/>
      <c r="O64" s="114"/>
      <c r="P64" s="109"/>
      <c r="R64" s="109"/>
      <c r="AS64" s="107"/>
      <c r="AT64" s="107"/>
      <c r="AU64" s="107"/>
      <c r="AV64" s="107"/>
      <c r="AW64" s="107"/>
      <c r="AX64" s="107"/>
      <c r="AY64" s="107"/>
    </row>
    <row r="65" spans="1:51" x14ac:dyDescent="0.25">
      <c r="A65" s="112"/>
      <c r="I65" s="113"/>
      <c r="J65" s="113"/>
      <c r="K65" s="113"/>
      <c r="L65" s="113"/>
      <c r="M65" s="113"/>
      <c r="N65" s="113"/>
      <c r="O65" s="114"/>
      <c r="P65" s="109"/>
      <c r="R65" s="109"/>
      <c r="AS65" s="107"/>
      <c r="AT65" s="107"/>
      <c r="AU65" s="107"/>
      <c r="AV65" s="107"/>
      <c r="AW65" s="107"/>
      <c r="AX65" s="107"/>
      <c r="AY65" s="107"/>
    </row>
    <row r="66" spans="1:51" x14ac:dyDescent="0.25">
      <c r="A66" s="112"/>
      <c r="I66" s="113"/>
      <c r="J66" s="113"/>
      <c r="K66" s="113"/>
      <c r="L66" s="113"/>
      <c r="M66" s="113"/>
      <c r="N66" s="113"/>
      <c r="O66" s="114"/>
      <c r="P66" s="109"/>
      <c r="R66" s="109"/>
      <c r="AS66" s="107"/>
      <c r="AT66" s="107"/>
      <c r="AU66" s="107"/>
      <c r="AV66" s="107"/>
      <c r="AW66" s="107"/>
      <c r="AX66" s="107"/>
      <c r="AY66" s="107"/>
    </row>
    <row r="67" spans="1:51" x14ac:dyDescent="0.25">
      <c r="A67" s="112"/>
      <c r="I67" s="113"/>
      <c r="J67" s="113"/>
      <c r="K67" s="113"/>
      <c r="L67" s="113"/>
      <c r="M67" s="113"/>
      <c r="N67" s="113"/>
      <c r="O67" s="114"/>
      <c r="P67" s="109"/>
      <c r="R67" s="83"/>
      <c r="AS67" s="107"/>
      <c r="AT67" s="107"/>
      <c r="AU67" s="107"/>
      <c r="AV67" s="107"/>
      <c r="AW67" s="107"/>
      <c r="AX67" s="107"/>
      <c r="AY67" s="107"/>
    </row>
    <row r="68" spans="1:51" x14ac:dyDescent="0.25">
      <c r="A68" s="112"/>
      <c r="I68" s="113"/>
      <c r="J68" s="113"/>
      <c r="K68" s="113"/>
      <c r="L68" s="113"/>
      <c r="M68" s="113"/>
      <c r="N68" s="113"/>
      <c r="O68" s="114"/>
      <c r="R68" s="109"/>
      <c r="AS68" s="107"/>
      <c r="AT68" s="107"/>
      <c r="AU68" s="107"/>
      <c r="AV68" s="107"/>
      <c r="AW68" s="107"/>
      <c r="AX68" s="107"/>
      <c r="AY68" s="107"/>
    </row>
    <row r="69" spans="1:51" x14ac:dyDescent="0.25">
      <c r="O69" s="114"/>
      <c r="R69" s="109"/>
      <c r="AS69" s="107"/>
      <c r="AT69" s="107"/>
      <c r="AU69" s="107"/>
      <c r="AV69" s="107"/>
      <c r="AW69" s="107"/>
      <c r="AX69" s="107"/>
      <c r="AY69" s="107"/>
    </row>
    <row r="70" spans="1:51" x14ac:dyDescent="0.25">
      <c r="O70" s="114"/>
      <c r="R70" s="109"/>
      <c r="AS70" s="107"/>
      <c r="AT70" s="107"/>
      <c r="AU70" s="107"/>
      <c r="AV70" s="107"/>
      <c r="AW70" s="107"/>
      <c r="AX70" s="107"/>
      <c r="AY70" s="107"/>
    </row>
    <row r="71" spans="1:51" x14ac:dyDescent="0.25">
      <c r="O71" s="114"/>
      <c r="R71" s="109"/>
      <c r="AS71" s="107"/>
      <c r="AT71" s="107"/>
      <c r="AU71" s="107"/>
      <c r="AV71" s="107"/>
      <c r="AW71" s="107"/>
      <c r="AX71" s="107"/>
      <c r="AY71" s="107"/>
    </row>
    <row r="72" spans="1:51" x14ac:dyDescent="0.25">
      <c r="O72" s="114"/>
      <c r="R72" s="109"/>
      <c r="AS72" s="107"/>
      <c r="AT72" s="107"/>
      <c r="AU72" s="107"/>
      <c r="AV72" s="107"/>
      <c r="AW72" s="107"/>
      <c r="AX72" s="107"/>
      <c r="AY72" s="107"/>
    </row>
    <row r="73" spans="1:51" x14ac:dyDescent="0.25">
      <c r="O73" s="114"/>
      <c r="AS73" s="107"/>
      <c r="AT73" s="107"/>
      <c r="AU73" s="107"/>
      <c r="AV73" s="107"/>
      <c r="AW73" s="107"/>
      <c r="AX73" s="107"/>
      <c r="AY73" s="107"/>
    </row>
    <row r="74" spans="1:51" x14ac:dyDescent="0.25">
      <c r="O74" s="114"/>
      <c r="AS74" s="107"/>
      <c r="AT74" s="107"/>
      <c r="AU74" s="107"/>
      <c r="AV74" s="107"/>
      <c r="AW74" s="107"/>
      <c r="AX74" s="107"/>
      <c r="AY74" s="107"/>
    </row>
    <row r="75" spans="1:51" x14ac:dyDescent="0.25">
      <c r="O75" s="114"/>
      <c r="AS75" s="107"/>
      <c r="AT75" s="107"/>
      <c r="AU75" s="107"/>
      <c r="AV75" s="107"/>
      <c r="AW75" s="107"/>
      <c r="AX75" s="107"/>
      <c r="AY75" s="107"/>
    </row>
    <row r="76" spans="1:51" x14ac:dyDescent="0.25">
      <c r="O76" s="114"/>
      <c r="AS76" s="107"/>
      <c r="AT76" s="107"/>
      <c r="AU76" s="107"/>
      <c r="AV76" s="107"/>
      <c r="AW76" s="107"/>
      <c r="AX76" s="107"/>
      <c r="AY76" s="107"/>
    </row>
    <row r="77" spans="1:51" x14ac:dyDescent="0.25">
      <c r="O77" s="114"/>
      <c r="AS77" s="107"/>
      <c r="AT77" s="107"/>
      <c r="AU77" s="107"/>
      <c r="AV77" s="107"/>
      <c r="AW77" s="107"/>
      <c r="AX77" s="107"/>
      <c r="AY77" s="107"/>
    </row>
    <row r="78" spans="1:51" x14ac:dyDescent="0.25">
      <c r="O78" s="114"/>
      <c r="AS78" s="107"/>
      <c r="AT78" s="107"/>
      <c r="AU78" s="107"/>
      <c r="AV78" s="107"/>
      <c r="AW78" s="107"/>
      <c r="AX78" s="107"/>
      <c r="AY78" s="107"/>
    </row>
    <row r="79" spans="1:51" x14ac:dyDescent="0.25">
      <c r="O79" s="114"/>
      <c r="Q79" s="109"/>
      <c r="AS79" s="107"/>
      <c r="AT79" s="107"/>
      <c r="AU79" s="107"/>
      <c r="AV79" s="107"/>
      <c r="AW79" s="107"/>
      <c r="AX79" s="107"/>
      <c r="AY79" s="107"/>
    </row>
    <row r="80" spans="1:51" x14ac:dyDescent="0.25">
      <c r="O80" s="13"/>
      <c r="P80" s="109"/>
      <c r="Q80" s="109"/>
      <c r="AS80" s="107"/>
      <c r="AT80" s="107"/>
      <c r="AU80" s="107"/>
      <c r="AV80" s="107"/>
      <c r="AW80" s="107"/>
      <c r="AX80" s="107"/>
      <c r="AY80" s="107"/>
    </row>
    <row r="81" spans="15:51" x14ac:dyDescent="0.25">
      <c r="O81" s="13"/>
      <c r="P81" s="109"/>
      <c r="Q81" s="109"/>
      <c r="AS81" s="107"/>
      <c r="AT81" s="107"/>
      <c r="AU81" s="107"/>
      <c r="AV81" s="107"/>
      <c r="AW81" s="107"/>
      <c r="AX81" s="107"/>
      <c r="AY81" s="107"/>
    </row>
    <row r="82" spans="15:51" x14ac:dyDescent="0.25">
      <c r="O82" s="13"/>
      <c r="P82" s="109"/>
      <c r="Q82" s="109"/>
      <c r="AS82" s="107"/>
      <c r="AT82" s="107"/>
      <c r="AU82" s="107"/>
      <c r="AV82" s="107"/>
      <c r="AW82" s="107"/>
      <c r="AX82" s="107"/>
      <c r="AY82" s="107"/>
    </row>
    <row r="83" spans="15:51" x14ac:dyDescent="0.25">
      <c r="O83" s="13"/>
      <c r="P83" s="109"/>
      <c r="Q83" s="109"/>
      <c r="AS83" s="107"/>
      <c r="AT83" s="107"/>
      <c r="AU83" s="107"/>
      <c r="AV83" s="107"/>
      <c r="AW83" s="107"/>
      <c r="AX83" s="107"/>
      <c r="AY83" s="107"/>
    </row>
    <row r="84" spans="15:51" x14ac:dyDescent="0.25">
      <c r="O84" s="13"/>
      <c r="P84" s="109"/>
      <c r="Q84" s="109"/>
      <c r="AS84" s="107"/>
      <c r="AT84" s="107"/>
      <c r="AU84" s="107"/>
      <c r="AV84" s="107"/>
      <c r="AW84" s="107"/>
      <c r="AX84" s="107"/>
      <c r="AY84" s="107"/>
    </row>
    <row r="85" spans="15:51" x14ac:dyDescent="0.25">
      <c r="O85" s="13"/>
      <c r="P85" s="109"/>
      <c r="Q85" s="109"/>
      <c r="AS85" s="107"/>
      <c r="AT85" s="107"/>
      <c r="AU85" s="107"/>
      <c r="AV85" s="107"/>
      <c r="AW85" s="107"/>
      <c r="AX85" s="107"/>
      <c r="AY85" s="107"/>
    </row>
    <row r="86" spans="15:51" x14ac:dyDescent="0.25">
      <c r="O86" s="13"/>
      <c r="P86" s="109"/>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R89" s="109"/>
      <c r="S89" s="109"/>
      <c r="AS89" s="107"/>
      <c r="AT89" s="107"/>
      <c r="AU89" s="107"/>
      <c r="AV89" s="107"/>
      <c r="AW89" s="107"/>
      <c r="AX89" s="107"/>
      <c r="AY89" s="107"/>
    </row>
    <row r="90" spans="15:51" x14ac:dyDescent="0.25">
      <c r="O90" s="13"/>
      <c r="P90" s="109"/>
      <c r="Q90" s="109"/>
      <c r="R90" s="109"/>
      <c r="S90" s="109"/>
      <c r="T90" s="109"/>
      <c r="AS90" s="107"/>
      <c r="AT90" s="107"/>
      <c r="AU90" s="107"/>
      <c r="AV90" s="107"/>
      <c r="AW90" s="107"/>
      <c r="AX90" s="107"/>
      <c r="AY90" s="107"/>
    </row>
    <row r="91" spans="15:51" x14ac:dyDescent="0.25">
      <c r="O91" s="13"/>
      <c r="P91" s="109"/>
      <c r="Q91" s="109"/>
      <c r="R91" s="109"/>
      <c r="S91" s="109"/>
      <c r="T91" s="109"/>
      <c r="AS91" s="107"/>
      <c r="AT91" s="107"/>
      <c r="AU91" s="107"/>
      <c r="AV91" s="107"/>
      <c r="AW91" s="107"/>
      <c r="AX91" s="107"/>
      <c r="AY91" s="107"/>
    </row>
    <row r="92" spans="15:51" x14ac:dyDescent="0.25">
      <c r="O92" s="13"/>
      <c r="P92" s="109"/>
      <c r="T92" s="109"/>
      <c r="AS92" s="107"/>
      <c r="AT92" s="107"/>
      <c r="AU92" s="107"/>
      <c r="AV92" s="107"/>
      <c r="AW92" s="107"/>
      <c r="AX92" s="107"/>
      <c r="AY92" s="107"/>
    </row>
    <row r="93" spans="15:51" x14ac:dyDescent="0.25">
      <c r="O93" s="109"/>
      <c r="Q93" s="109"/>
      <c r="R93" s="109"/>
      <c r="S93" s="109"/>
      <c r="AS93" s="107"/>
      <c r="AT93" s="107"/>
      <c r="AU93" s="107"/>
      <c r="AV93" s="107"/>
      <c r="AW93" s="107"/>
      <c r="AX93" s="107"/>
      <c r="AY93" s="107"/>
    </row>
    <row r="94" spans="15:51" x14ac:dyDescent="0.25">
      <c r="O94" s="13"/>
      <c r="P94" s="109"/>
      <c r="Q94" s="109"/>
      <c r="R94" s="109"/>
      <c r="S94" s="109"/>
      <c r="T94" s="109"/>
      <c r="AS94" s="107"/>
      <c r="AT94" s="107"/>
      <c r="AU94" s="107"/>
      <c r="AV94" s="107"/>
      <c r="AW94" s="107"/>
      <c r="AX94" s="107"/>
      <c r="AY94" s="107"/>
    </row>
    <row r="95" spans="15:51" x14ac:dyDescent="0.25">
      <c r="O95" s="13"/>
      <c r="P95" s="109"/>
      <c r="Q95" s="109"/>
      <c r="R95" s="109"/>
      <c r="S95" s="109"/>
      <c r="T95" s="109"/>
      <c r="U95" s="109"/>
      <c r="AS95" s="107"/>
      <c r="AT95" s="107"/>
      <c r="AU95" s="107"/>
      <c r="AV95" s="107"/>
      <c r="AW95" s="107"/>
      <c r="AX95" s="107"/>
      <c r="AY95" s="107"/>
    </row>
    <row r="96" spans="15:51" x14ac:dyDescent="0.25">
      <c r="O96" s="13"/>
      <c r="P96" s="109"/>
      <c r="T96" s="109"/>
      <c r="U96" s="109"/>
      <c r="AS96" s="107"/>
      <c r="AT96" s="107"/>
      <c r="AU96" s="107"/>
      <c r="AV96" s="107"/>
      <c r="AW96" s="107"/>
      <c r="AX96" s="107"/>
      <c r="AY96" s="107"/>
    </row>
    <row r="108" spans="45:51" x14ac:dyDescent="0.25">
      <c r="AS108" s="107"/>
      <c r="AT108" s="107"/>
      <c r="AU108" s="107"/>
      <c r="AV108" s="107"/>
      <c r="AW108" s="107"/>
      <c r="AX108" s="107"/>
      <c r="AY108" s="107"/>
    </row>
  </sheetData>
  <protectedRanges>
    <protectedRange sqref="T49 B63 S54:T60 B57:B60 N55:R60 T44:T45 S50:T52" name="Range2_12_5_1_1"/>
    <protectedRange sqref="N10 L10 L6 D6 D8 AD8 AF8 O8:U8 AJ8:AR8 AF10 AR11:AR34 L24:N31 N12:N23 N32:N34 E11:E34 G11:G34 N11:AG11 O12:V34 X33:AF34 W12:Y15 AG12:AG34 W16 X16:Y32 Z12:AF32" name="Range1_16_3_1_1"/>
    <protectedRange sqref="I57 J55:M60 I60"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1:H61 F62 E60" name="Range2_2_2_9_2_1_1"/>
    <protectedRange sqref="D58 D61:D62" name="Range2_1_1_1_1_1_9_2_1_1"/>
    <protectedRange sqref="C59 C61" name="Range2_4_1_1_1"/>
    <protectedRange sqref="AS16:AS34" name="Range1_1_1_1"/>
    <protectedRange sqref="P3:U5" name="Range1_16_1_1_1_1"/>
    <protectedRange sqref="C62 C60 C57" name="Range2_1_3_1_1"/>
    <protectedRange sqref="H11:H34" name="Range1_1_1_1_1_1_1"/>
    <protectedRange sqref="B61:B62 J53:R54 D59:D60 I58:I59 F63 S53:Y53 AA53:AU53 E61:E62 G62:H63 Z51:Z52" name="Range2_2_1_10_1_1_1_2"/>
    <protectedRange sqref="C58" name="Range2_2_1_10_2_1_1_1"/>
    <protectedRange sqref="G58:H58 F59 E57 N51:R52" name="Range2_12_1_6_1_1"/>
    <protectedRange sqref="I54:I56 I51:M52 G59:H60 E58:E59 F60:F61" name="Range2_2_12_1_7_1_1"/>
    <protectedRange sqref="D57" name="Range2_1_1_1_1_11_1_2_1_1"/>
    <protectedRange sqref="F57:F58 G57:H57 I53" name="Range2_2_1_1_1_1"/>
    <protectedRange sqref="AS11:AS15" name="Range1_4_1_1_1_1"/>
    <protectedRange sqref="J11:J15 J26:J34" name="Range1_1_2_1_10_1_1_1_1"/>
    <protectedRange sqref="R67" name="Range2_2_1_10_1_1_1_1_1"/>
    <protectedRange sqref="T43" name="Range2_12_5_1_1_4"/>
    <protectedRange sqref="B42" name="Range2_12_5_1_1_1"/>
    <protectedRange sqref="E42 F43:H43" name="Range2_2_12_1_7_1_1_1"/>
    <protectedRange sqref="D42" name="Range2_3_2_1_3_1_1_2_10_1_1_1_1_1"/>
    <protectedRange sqref="C42" name="Range2_1_1_1_1_11_1_2_1_1_1"/>
    <protectedRange sqref="S38:S42" name="Range2_12_3_1_1_1_1"/>
    <protectedRange sqref="D38:H38 N38:R42" name="Range2_12_1_3_1_1_1_1"/>
    <protectedRange sqref="I38:M38 E39:M40 F42:M42 H41:M41" name="Range2_2_12_1_6_1_1_1_1"/>
    <protectedRange sqref="D39:D40" name="Range2_1_1_1_1_11_1_1_1_1_1_1"/>
    <protectedRange sqref="C39:C40"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49" name="Range2_12_2_1_1_1_2_1_1"/>
    <protectedRange sqref="T48" name="Range2_12_5_1_1_2_2"/>
    <protectedRange sqref="S48" name="Range2_12_4_1_1_1_4_2_2_2"/>
    <protectedRange sqref="T47" name="Range2_12_5_1_1_2_1_1"/>
    <protectedRange sqref="T46" name="Range2_12_5_1_1_6_1_1_1_1_1_1_1"/>
    <protectedRange sqref="S46" name="Range2_12_5_1_1_5_3_1_1_1_1_1_1_1"/>
    <protectedRange sqref="S47" name="Range2_12_4_1_1_1_4_2_2_1_1"/>
    <protectedRange sqref="AG10 Q10 AP10:AP36" name="Range1_16_3_1_1_1_1_1"/>
    <protectedRange sqref="N50:R50" name="Range2_12_1_6_1_1_1_1"/>
    <protectedRange sqref="J50:M50" name="Range2_2_12_1_7_1_1_2_1"/>
    <protectedRange sqref="I50" name="Range2_2_12_1_7_1_1_2_2_1_1_1"/>
    <protectedRange sqref="Q49:R49" name="Range2_12_1_6_1_1_1_2_3_1_1_3_1_1_1_1_1_1_1_1_1_1"/>
    <protectedRange sqref="N49:P49" name="Range2_12_1_2_3_1_1_1_2_3_1_1_3_1_1_1_1_1_1_1_1_1_1"/>
    <protectedRange sqref="J49:M49" name="Range2_2_12_1_4_3_1_1_1_3_3_1_1_3_1_1_1_1_1_1_1_1_1_1"/>
    <protectedRange sqref="I49" name="Range2_2_12_1_7_1_1_2_2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48:R48" name="Range2_12_1_6_1_1_1_2_3_2_1_1_3_1_1_1_1_1"/>
    <protectedRange sqref="N48:P48" name="Range2_12_1_2_3_1_1_1_2_3_2_1_1_3_1_1_1_1_1"/>
    <protectedRange sqref="K48:M48" name="Range2_2_12_1_4_3_1_1_1_3_3_2_1_1_3_1_1_1_1_1"/>
    <protectedRange sqref="J48" name="Range2_2_12_1_4_3_1_1_1_3_2_1_2_2_1_1_1_1_1"/>
    <protectedRange sqref="E47:E48 F48:H48"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 name="Range2_2_12_1_4_2_1_1_1_4_1_2_1_1_1_2_2_1_1_1_1_1_1"/>
    <protectedRange sqref="F11:F15" name="Range1_16_3_1_1_2_1_1_1_2_1_1"/>
    <protectedRange sqref="B41" name="Range2_12_5_1_1_1_2_2_1_1_1_1_1_1_1_1_1_1_1_1_1_1_1_1_1_1_1_1_1_1_1_1_1_1_1_1_1_1_1_1_1_1_1_1_1_1_1"/>
    <protectedRange sqref="F16:F22" name="Range1_16_3_1_1_2_1_1_1_2_1_1_2"/>
    <protectedRange sqref="W17:W34" name="Range1_16_3_1_1_1_1_2_1_1_1_1_1_1_2_1"/>
    <protectedRange sqref="E51:E52 D50:D52" name="Range2_2_12_1_7_1_1_2"/>
    <protectedRange sqref="C51:C52" name="Range2_1_1_2_1_1_1"/>
    <protectedRange sqref="F51:H52 E50" name="Range2_2_12_1_1_1_1_1_1"/>
    <protectedRange sqref="C50" name="Range2_1_4_2_1_1_1_1"/>
    <protectedRange sqref="G50:H50" name="Range2_2_12_1_3_3_1_1_1_2_1_1_1_1_1_1_1_1_1_1_1_1_1_1_1_1_1_1"/>
    <protectedRange sqref="F50" name="Range2_2_12_1_3_1_2_1_1_1_3_1_1_1_1_1_3_1_1_1_1_1_1_1_1_1_1_1"/>
    <protectedRange sqref="D49:E49" name="Range2_2_12_1_3_1_2_1_1_1_3_1_1_1_1_1_1_1_2_1_1_1_1_1_1_1_1_1"/>
    <protectedRange sqref="G49:H49" name="Range2_2_12_1_3_3_1_1_1_2_1_1_1_1_1_1_1_1_1_1_1_1_1_1_1_1_1_1_1_1"/>
    <protectedRange sqref="F49" name="Range2_2_12_1_3_1_2_1_1_1_3_1_1_1_1_1_3_1_1_1_1_1_1_1_1_2_1_1_1_1"/>
    <protectedRange sqref="B56" name="Range2_12_5_1_1_2"/>
    <protectedRange sqref="D56" name="Range2_1_1_1_1_11_1_2_1_1_2"/>
    <protectedRange sqref="F56" name="Range2_2_2_9_1_1_1_1_2"/>
    <protectedRange sqref="C56" name="Range2_1_1_2_1_1_2"/>
    <protectedRange sqref="E56 G56:H56" name="Range2_2_1_1_1_1_2"/>
    <protectedRange sqref="D55" name="Range2_12_1_6_1_1_1_2"/>
    <protectedRange sqref="G53:H54 F53:F55 E53" name="Range2_2_12_1_7_1_1_2_2"/>
    <protectedRange sqref="E54 G55:H55" name="Range2_2_2_9_1_1_1_1_1_1"/>
    <protectedRange sqref="C55" name="Range2_1_2_2_1_1_1_1"/>
    <protectedRange sqref="C54" name="Range2_3_2_1_1_1_1"/>
    <protectedRange sqref="C53" name="Range2_5_1_1_1_1_1"/>
    <protectedRange sqref="E55" name="Range2_2_1_1_1_1_1_1"/>
    <protectedRange sqref="D53:D54" name="Range2_1_1_1_1_1_1_1_1_1_1"/>
    <protectedRange sqref="B43" name="Range2_12_5_1_1_1_1"/>
    <protectedRange sqref="B45" name="Range2_12_5_1_1_1_2_2_1_1_1_1_1_1_1_1_1_1_1_1_1_1_1_1_1_1_1_1_1_1_1_1_1_1_1_1_1_1_1_1_1_1_1_1_1_1_1_1_2_1_1"/>
    <protectedRange sqref="B44" name="Range2_12_5_1_1_1_2_1_1_1_1_1_1_1_1_1_1_1_2_1_1_1_1_1_1_1_1_1_1_1_1_1_1_1_1_1_1_1_1_1_1_1_1_2_1_1"/>
    <protectedRange sqref="B46" name="Range2_12_5_1_1_1_2_2_1_1_1_1_1_1_1_1_1_1_1_2_1_1_1_1_1_1_1_1_1_1_1_1_1_1_1_1_1_1_1_1_1_1_1_1_1_1_1_1_1_1_1_1_1_1_1_1_1_1_1_1_1_1_1_1_2_1_1"/>
    <protectedRange sqref="B47" name="Range2_12_5_1_1_1_2_2_1_1_1_1_1_1_1_1_1_1_1_2_1_1_1_2_1_1_1_2_1_1_1_3_1_1_1_1_1_1_1_1_1_1_1_1_1_1_1_1_1_1_1_1_1_1_1_1_1_1_1_1_1_1_1_1_1_1_1_1_1_1_1_1_1_1"/>
    <protectedRange sqref="B48" name="Range2_12_5_1_1_1_2_1_1_1_1_1_1_1_1_1_1_1_2_1_2_1_1_1_1_1_1_1_1_1_2_1_1_1_1_1_1_1_1_1_1_1_1_1_1_1_1_1_1_1_1_1_1_1_1_1_1"/>
    <protectedRange sqref="B49" name="Range2_12_5_1_1_1_1_1_2_1_1_1_1_1_1_1_1_1_1_1_1_1_1_1_1_1_1_1_1_2_1_1_1_1_1_1_1_1_1_1_1"/>
    <protectedRange sqref="B50" name="Range2_12_5_1_1_1_1_1_2_1_1_2_1_1_1_1_1_1_1_1_1_1_1_1_1_1_1_1_1_2_1_1_1_1_1_1_1_1_1_1_1"/>
    <protectedRange sqref="B51" name="Range2_12_5_1_1_1_2_2_1_1_1_1_1_1_1_1_1_1_1_2_1_1_1_2_1_1_1_1_1_1_1_1_1_1_1_1_1_1_1_1_2_1_1_1_1_1_1_1_1_1"/>
    <protectedRange sqref="B52" name="Range2_12_5_1_1_1_2_2_1_1_1_1_1_1_1_1_1_1_1_2_1_1_1_1_1_1_1_1_1_3_1_3_1_2_1_1_1_1_1_1_1_1_1_1_1_1_1_2_1_1_1_1_1_2_1_1_1_1_1_1_1_1"/>
    <protectedRange sqref="B53" name="Range2_12_5_1_1_1_1_1_2_1_2_1_1_1_2_1_1_1_1_1_1_1_1_1_1_2_1_1_1_1_1_2_1_1_1_1_1_1_1"/>
    <protectedRange sqref="B55" name="Range2_12_5_1_1_1_2_2_1_1_1_1_1_1_1_1_1_1_1_1_1_1_1_1_1_1_1_1_1_1_1_1_1_1_1_1_1_1_1_1_1_1_1_1_1_1_1_2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102" priority="1" operator="containsText" text="N/A">
      <formula>NOT(ISERROR(SEARCH("N/A",X11)))</formula>
    </cfRule>
    <cfRule type="cellIs" dxfId="101" priority="19" operator="equal">
      <formula>0</formula>
    </cfRule>
  </conditionalFormatting>
  <conditionalFormatting sqref="X11:AE34">
    <cfRule type="cellIs" dxfId="100" priority="18" operator="greaterThanOrEqual">
      <formula>1185</formula>
    </cfRule>
  </conditionalFormatting>
  <conditionalFormatting sqref="X11:AE34">
    <cfRule type="cellIs" dxfId="99" priority="17" operator="between">
      <formula>0.1</formula>
      <formula>1184</formula>
    </cfRule>
  </conditionalFormatting>
  <conditionalFormatting sqref="X8 AJ11:AO34">
    <cfRule type="cellIs" dxfId="98" priority="16" operator="equal">
      <formula>0</formula>
    </cfRule>
  </conditionalFormatting>
  <conditionalFormatting sqref="X8 AJ11:AO34">
    <cfRule type="cellIs" dxfId="97" priority="15" operator="greaterThan">
      <formula>1179</formula>
    </cfRule>
  </conditionalFormatting>
  <conditionalFormatting sqref="X8 AJ11:AO34">
    <cfRule type="cellIs" dxfId="96" priority="14" operator="greaterThan">
      <formula>99</formula>
    </cfRule>
  </conditionalFormatting>
  <conditionalFormatting sqref="X8 AJ11:AO34">
    <cfRule type="cellIs" dxfId="95" priority="13" operator="greaterThan">
      <formula>0.99</formula>
    </cfRule>
  </conditionalFormatting>
  <conditionalFormatting sqref="AB8">
    <cfRule type="cellIs" dxfId="94" priority="12" operator="equal">
      <formula>0</formula>
    </cfRule>
  </conditionalFormatting>
  <conditionalFormatting sqref="AB8">
    <cfRule type="cellIs" dxfId="93" priority="11" operator="greaterThan">
      <formula>1179</formula>
    </cfRule>
  </conditionalFormatting>
  <conditionalFormatting sqref="AB8">
    <cfRule type="cellIs" dxfId="92" priority="10" operator="greaterThan">
      <formula>99</formula>
    </cfRule>
  </conditionalFormatting>
  <conditionalFormatting sqref="AB8">
    <cfRule type="cellIs" dxfId="91" priority="9" operator="greaterThan">
      <formula>0.99</formula>
    </cfRule>
  </conditionalFormatting>
  <conditionalFormatting sqref="AQ11:AQ34">
    <cfRule type="cellIs" dxfId="90" priority="8" operator="equal">
      <formula>0</formula>
    </cfRule>
  </conditionalFormatting>
  <conditionalFormatting sqref="AQ11:AQ34">
    <cfRule type="cellIs" dxfId="89" priority="7" operator="greaterThan">
      <formula>1179</formula>
    </cfRule>
  </conditionalFormatting>
  <conditionalFormatting sqref="AQ11:AQ34">
    <cfRule type="cellIs" dxfId="88" priority="6" operator="greaterThan">
      <formula>99</formula>
    </cfRule>
  </conditionalFormatting>
  <conditionalFormatting sqref="AQ11:AQ34">
    <cfRule type="cellIs" dxfId="87" priority="5" operator="greaterThan">
      <formula>0.99</formula>
    </cfRule>
  </conditionalFormatting>
  <conditionalFormatting sqref="AI11:AI34">
    <cfRule type="cellIs" dxfId="86" priority="4" operator="greaterThan">
      <formula>$AI$8</formula>
    </cfRule>
  </conditionalFormatting>
  <conditionalFormatting sqref="AH11:AH34">
    <cfRule type="cellIs" dxfId="85" priority="2" operator="greaterThan">
      <formula>$AH$8</formula>
    </cfRule>
    <cfRule type="cellIs" dxfId="84" priority="3" operator="greaterThan">
      <formula>$AH$8</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6"/>
  <sheetViews>
    <sheetView topLeftCell="A49" workbookViewId="0">
      <selection activeCell="B67" sqref="B67:H67"/>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132</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311"/>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306" t="s">
        <v>10</v>
      </c>
      <c r="I7" s="307" t="s">
        <v>11</v>
      </c>
      <c r="J7" s="307" t="s">
        <v>12</v>
      </c>
      <c r="K7" s="307" t="s">
        <v>13</v>
      </c>
      <c r="L7" s="13"/>
      <c r="M7" s="13"/>
      <c r="N7" s="13"/>
      <c r="O7" s="306" t="s">
        <v>14</v>
      </c>
      <c r="P7" s="346" t="s">
        <v>15</v>
      </c>
      <c r="Q7" s="348"/>
      <c r="R7" s="348"/>
      <c r="S7" s="348"/>
      <c r="T7" s="347"/>
      <c r="U7" s="359" t="s">
        <v>16</v>
      </c>
      <c r="V7" s="359"/>
      <c r="W7" s="307" t="s">
        <v>17</v>
      </c>
      <c r="X7" s="346" t="s">
        <v>18</v>
      </c>
      <c r="Y7" s="347"/>
      <c r="Z7" s="346" t="s">
        <v>19</v>
      </c>
      <c r="AA7" s="347"/>
      <c r="AB7" s="346" t="s">
        <v>20</v>
      </c>
      <c r="AC7" s="347"/>
      <c r="AD7" s="346" t="s">
        <v>21</v>
      </c>
      <c r="AE7" s="347"/>
      <c r="AF7" s="307" t="s">
        <v>22</v>
      </c>
      <c r="AG7" s="307" t="s">
        <v>23</v>
      </c>
      <c r="AH7" s="307" t="s">
        <v>24</v>
      </c>
      <c r="AI7" s="307" t="s">
        <v>25</v>
      </c>
      <c r="AJ7" s="346" t="s">
        <v>26</v>
      </c>
      <c r="AK7" s="348"/>
      <c r="AL7" s="348"/>
      <c r="AM7" s="348"/>
      <c r="AN7" s="347"/>
      <c r="AO7" s="346" t="s">
        <v>27</v>
      </c>
      <c r="AP7" s="348"/>
      <c r="AQ7" s="347"/>
      <c r="AR7" s="307" t="s">
        <v>28</v>
      </c>
      <c r="AS7" s="28"/>
      <c r="AT7" s="13"/>
      <c r="AU7" s="13"/>
      <c r="AV7" s="13"/>
      <c r="AW7" s="13"/>
      <c r="AX7" s="13"/>
      <c r="AY7" s="13"/>
    </row>
    <row r="8" spans="1:51" x14ac:dyDescent="0.25">
      <c r="B8" s="349">
        <v>42274</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23648</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307" t="s">
        <v>44</v>
      </c>
      <c r="M9" s="359" t="s">
        <v>45</v>
      </c>
      <c r="N9" s="34" t="s">
        <v>46</v>
      </c>
      <c r="O9" s="367" t="s">
        <v>47</v>
      </c>
      <c r="P9" s="367" t="s">
        <v>48</v>
      </c>
      <c r="Q9" s="35" t="s">
        <v>49</v>
      </c>
      <c r="R9" s="374" t="s">
        <v>50</v>
      </c>
      <c r="S9" s="375"/>
      <c r="T9" s="376"/>
      <c r="U9" s="308" t="s">
        <v>51</v>
      </c>
      <c r="V9" s="308" t="s">
        <v>52</v>
      </c>
      <c r="W9" s="362" t="s">
        <v>53</v>
      </c>
      <c r="X9" s="380" t="s">
        <v>54</v>
      </c>
      <c r="Y9" s="381"/>
      <c r="Z9" s="381"/>
      <c r="AA9" s="381"/>
      <c r="AB9" s="381"/>
      <c r="AC9" s="381"/>
      <c r="AD9" s="381"/>
      <c r="AE9" s="382"/>
      <c r="AF9" s="310" t="s">
        <v>55</v>
      </c>
      <c r="AG9" s="310" t="s">
        <v>56</v>
      </c>
      <c r="AH9" s="369" t="s">
        <v>57</v>
      </c>
      <c r="AI9" s="383" t="s">
        <v>58</v>
      </c>
      <c r="AJ9" s="308" t="s">
        <v>59</v>
      </c>
      <c r="AK9" s="308" t="s">
        <v>60</v>
      </c>
      <c r="AL9" s="308" t="s">
        <v>61</v>
      </c>
      <c r="AM9" s="308" t="s">
        <v>62</v>
      </c>
      <c r="AN9" s="308" t="s">
        <v>63</v>
      </c>
      <c r="AO9" s="308" t="s">
        <v>64</v>
      </c>
      <c r="AP9" s="308" t="s">
        <v>65</v>
      </c>
      <c r="AQ9" s="367" t="s">
        <v>66</v>
      </c>
      <c r="AR9" s="308" t="s">
        <v>67</v>
      </c>
      <c r="AS9" s="369" t="s">
        <v>68</v>
      </c>
      <c r="AV9" s="36" t="s">
        <v>69</v>
      </c>
      <c r="AW9" s="36" t="s">
        <v>70</v>
      </c>
      <c r="AY9" s="37" t="s">
        <v>71</v>
      </c>
    </row>
    <row r="10" spans="1:51" x14ac:dyDescent="0.25">
      <c r="B10" s="308" t="s">
        <v>72</v>
      </c>
      <c r="C10" s="308" t="s">
        <v>73</v>
      </c>
      <c r="D10" s="308" t="s">
        <v>74</v>
      </c>
      <c r="E10" s="308" t="s">
        <v>75</v>
      </c>
      <c r="F10" s="308" t="s">
        <v>74</v>
      </c>
      <c r="G10" s="308" t="s">
        <v>75</v>
      </c>
      <c r="H10" s="366"/>
      <c r="I10" s="308" t="s">
        <v>75</v>
      </c>
      <c r="J10" s="308" t="s">
        <v>75</v>
      </c>
      <c r="K10" s="308" t="s">
        <v>75</v>
      </c>
      <c r="L10" s="29" t="s">
        <v>29</v>
      </c>
      <c r="M10" s="359"/>
      <c r="N10" s="29" t="s">
        <v>29</v>
      </c>
      <c r="O10" s="368"/>
      <c r="P10" s="368"/>
      <c r="Q10" s="2">
        <f>'SEPT 26'!$Q$34</f>
        <v>53064120</v>
      </c>
      <c r="R10" s="377"/>
      <c r="S10" s="378"/>
      <c r="T10" s="379"/>
      <c r="U10" s="308" t="s">
        <v>75</v>
      </c>
      <c r="V10" s="308" t="s">
        <v>75</v>
      </c>
      <c r="W10" s="362"/>
      <c r="X10" s="38" t="s">
        <v>76</v>
      </c>
      <c r="Y10" s="38" t="s">
        <v>77</v>
      </c>
      <c r="Z10" s="38" t="s">
        <v>78</v>
      </c>
      <c r="AA10" s="38" t="s">
        <v>79</v>
      </c>
      <c r="AB10" s="38" t="s">
        <v>80</v>
      </c>
      <c r="AC10" s="38" t="s">
        <v>81</v>
      </c>
      <c r="AD10" s="38" t="s">
        <v>82</v>
      </c>
      <c r="AE10" s="38" t="s">
        <v>83</v>
      </c>
      <c r="AF10" s="39"/>
      <c r="AG10" s="2">
        <f>'SEPT 26'!AG34:AG34</f>
        <v>40633812</v>
      </c>
      <c r="AH10" s="369"/>
      <c r="AI10" s="384"/>
      <c r="AJ10" s="308" t="s">
        <v>84</v>
      </c>
      <c r="AK10" s="308" t="s">
        <v>84</v>
      </c>
      <c r="AL10" s="308" t="s">
        <v>84</v>
      </c>
      <c r="AM10" s="308" t="s">
        <v>84</v>
      </c>
      <c r="AN10" s="308" t="s">
        <v>84</v>
      </c>
      <c r="AO10" s="308" t="s">
        <v>84</v>
      </c>
      <c r="AP10" s="2">
        <f>'SEPT 26'!AP34:AP34</f>
        <v>9275945</v>
      </c>
      <c r="AQ10" s="368"/>
      <c r="AR10" s="309" t="s">
        <v>85</v>
      </c>
      <c r="AS10" s="369"/>
      <c r="AV10" s="40" t="s">
        <v>86</v>
      </c>
      <c r="AW10" s="40" t="s">
        <v>87</v>
      </c>
      <c r="AY10" s="84" t="s">
        <v>126</v>
      </c>
    </row>
    <row r="11" spans="1:51" x14ac:dyDescent="0.25">
      <c r="B11" s="41">
        <v>2</v>
      </c>
      <c r="C11" s="41">
        <v>4.1666666666666664E-2</v>
      </c>
      <c r="D11" s="123">
        <v>27</v>
      </c>
      <c r="E11" s="42">
        <f>D11/1.42</f>
        <v>19.014084507042256</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103</v>
      </c>
      <c r="P11" s="124">
        <v>62</v>
      </c>
      <c r="Q11" s="124">
        <v>53066679</v>
      </c>
      <c r="R11" s="47">
        <f>IF(ISBLANK(Q11),"-",Q11-Q10)</f>
        <v>2559</v>
      </c>
      <c r="S11" s="48">
        <f>R11*24/1000</f>
        <v>61.415999999999997</v>
      </c>
      <c r="T11" s="48">
        <f>R11/1000</f>
        <v>2.5590000000000002</v>
      </c>
      <c r="U11" s="125">
        <v>5.7</v>
      </c>
      <c r="V11" s="125">
        <v>5.7</v>
      </c>
      <c r="W11" s="126" t="s">
        <v>210</v>
      </c>
      <c r="X11" s="128">
        <v>0</v>
      </c>
      <c r="Y11" s="128">
        <v>0</v>
      </c>
      <c r="Z11" s="128">
        <v>0</v>
      </c>
      <c r="AA11" s="128">
        <v>0</v>
      </c>
      <c r="AB11" s="128">
        <v>1017</v>
      </c>
      <c r="AC11" s="49" t="s">
        <v>90</v>
      </c>
      <c r="AD11" s="49" t="s">
        <v>90</v>
      </c>
      <c r="AE11" s="49" t="s">
        <v>90</v>
      </c>
      <c r="AF11" s="127" t="s">
        <v>90</v>
      </c>
      <c r="AG11" s="127">
        <v>40634148</v>
      </c>
      <c r="AH11" s="50">
        <f>IF(ISBLANK(AG11),"-",AG11-AG10)</f>
        <v>336</v>
      </c>
      <c r="AI11" s="51">
        <f>AH11/T11</f>
        <v>131.30128956623679</v>
      </c>
      <c r="AJ11" s="108">
        <v>0</v>
      </c>
      <c r="AK11" s="108">
        <v>0</v>
      </c>
      <c r="AL11" s="108">
        <v>0</v>
      </c>
      <c r="AM11" s="108">
        <v>0</v>
      </c>
      <c r="AN11" s="108">
        <v>1</v>
      </c>
      <c r="AO11" s="108">
        <v>0.3</v>
      </c>
      <c r="AP11" s="110">
        <v>9277545</v>
      </c>
      <c r="AQ11" s="128">
        <f t="shared" ref="AQ11:AQ34" si="0">AP11-AP10</f>
        <v>1600</v>
      </c>
      <c r="AR11" s="52"/>
      <c r="AS11" s="53" t="s">
        <v>113</v>
      </c>
      <c r="AV11" s="40" t="s">
        <v>88</v>
      </c>
      <c r="AW11" s="40" t="s">
        <v>91</v>
      </c>
      <c r="AY11" s="84" t="s">
        <v>131</v>
      </c>
    </row>
    <row r="12" spans="1:51" x14ac:dyDescent="0.25">
      <c r="B12" s="41">
        <v>2.0416666666666701</v>
      </c>
      <c r="C12" s="41">
        <v>8.3333333333333329E-2</v>
      </c>
      <c r="D12" s="123">
        <v>25</v>
      </c>
      <c r="E12" s="42">
        <f t="shared" ref="E12:E34" si="1">D12/1.42</f>
        <v>17.605633802816904</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105</v>
      </c>
      <c r="P12" s="124">
        <v>75</v>
      </c>
      <c r="Q12" s="124">
        <v>53069226</v>
      </c>
      <c r="R12" s="47">
        <f t="shared" ref="R12:R34" si="4">IF(ISBLANK(Q12),"-",Q12-Q11)</f>
        <v>2547</v>
      </c>
      <c r="S12" s="48">
        <f t="shared" ref="S12:S34" si="5">R12*24/1000</f>
        <v>61.128</v>
      </c>
      <c r="T12" s="48">
        <f t="shared" ref="T12:T34" si="6">R12/1000</f>
        <v>2.5470000000000002</v>
      </c>
      <c r="U12" s="125">
        <v>7.3</v>
      </c>
      <c r="V12" s="125">
        <f t="shared" ref="V12:V34" si="7">U12</f>
        <v>7.3</v>
      </c>
      <c r="W12" s="126" t="s">
        <v>210</v>
      </c>
      <c r="X12" s="128">
        <v>0</v>
      </c>
      <c r="Y12" s="128">
        <v>0</v>
      </c>
      <c r="Z12" s="128">
        <v>0</v>
      </c>
      <c r="AA12" s="128">
        <v>0</v>
      </c>
      <c r="AB12" s="128">
        <v>1017</v>
      </c>
      <c r="AC12" s="49" t="s">
        <v>90</v>
      </c>
      <c r="AD12" s="49" t="s">
        <v>90</v>
      </c>
      <c r="AE12" s="49" t="s">
        <v>90</v>
      </c>
      <c r="AF12" s="127" t="s">
        <v>90</v>
      </c>
      <c r="AG12" s="127">
        <v>40634480</v>
      </c>
      <c r="AH12" s="50">
        <f>IF(ISBLANK(AG12),"-",AG12-AG11)</f>
        <v>332</v>
      </c>
      <c r="AI12" s="51">
        <f t="shared" ref="AI12:AI34" si="8">AH12/T12</f>
        <v>130.34943070278757</v>
      </c>
      <c r="AJ12" s="108">
        <v>0</v>
      </c>
      <c r="AK12" s="108">
        <v>0</v>
      </c>
      <c r="AL12" s="108">
        <v>0</v>
      </c>
      <c r="AM12" s="108">
        <v>0</v>
      </c>
      <c r="AN12" s="108">
        <v>1</v>
      </c>
      <c r="AO12" s="108">
        <v>0.3</v>
      </c>
      <c r="AP12" s="110">
        <v>9279150</v>
      </c>
      <c r="AQ12" s="128">
        <f t="shared" si="0"/>
        <v>1605</v>
      </c>
      <c r="AR12" s="54">
        <v>1.1499999999999999</v>
      </c>
      <c r="AS12" s="53" t="s">
        <v>113</v>
      </c>
      <c r="AV12" s="40" t="s">
        <v>92</v>
      </c>
      <c r="AW12" s="40" t="s">
        <v>93</v>
      </c>
      <c r="AY12" s="84" t="s">
        <v>132</v>
      </c>
    </row>
    <row r="13" spans="1:51" x14ac:dyDescent="0.25">
      <c r="A13" s="107" t="s">
        <v>206</v>
      </c>
      <c r="B13" s="41">
        <v>2.0833333333333299</v>
      </c>
      <c r="C13" s="41">
        <v>0.125</v>
      </c>
      <c r="D13" s="123">
        <v>22</v>
      </c>
      <c r="E13" s="42">
        <f t="shared" si="1"/>
        <v>15.492957746478874</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137</v>
      </c>
      <c r="P13" s="124">
        <v>100</v>
      </c>
      <c r="Q13" s="124">
        <v>53073089</v>
      </c>
      <c r="R13" s="47">
        <f t="shared" si="4"/>
        <v>3863</v>
      </c>
      <c r="S13" s="48">
        <f t="shared" si="5"/>
        <v>92.712000000000003</v>
      </c>
      <c r="T13" s="48">
        <f t="shared" si="6"/>
        <v>3.863</v>
      </c>
      <c r="U13" s="125">
        <v>8.5</v>
      </c>
      <c r="V13" s="125">
        <f t="shared" si="7"/>
        <v>8.5</v>
      </c>
      <c r="W13" s="126" t="s">
        <v>125</v>
      </c>
      <c r="X13" s="128">
        <v>0</v>
      </c>
      <c r="Y13" s="128">
        <v>0</v>
      </c>
      <c r="Z13" s="128">
        <v>1017</v>
      </c>
      <c r="AA13" s="128">
        <v>0</v>
      </c>
      <c r="AB13" s="128">
        <v>1017</v>
      </c>
      <c r="AC13" s="49" t="s">
        <v>90</v>
      </c>
      <c r="AD13" s="49" t="s">
        <v>90</v>
      </c>
      <c r="AE13" s="49" t="s">
        <v>90</v>
      </c>
      <c r="AF13" s="127" t="s">
        <v>90</v>
      </c>
      <c r="AG13" s="127">
        <v>40635052</v>
      </c>
      <c r="AH13" s="50">
        <f>IF(ISBLANK(AG13),"-",AG13-AG12)</f>
        <v>572</v>
      </c>
      <c r="AI13" s="51">
        <f t="shared" si="8"/>
        <v>148.07144706186901</v>
      </c>
      <c r="AJ13" s="108">
        <v>0</v>
      </c>
      <c r="AK13" s="108">
        <v>0</v>
      </c>
      <c r="AL13" s="108">
        <v>1</v>
      </c>
      <c r="AM13" s="108">
        <v>0</v>
      </c>
      <c r="AN13" s="108">
        <v>1</v>
      </c>
      <c r="AO13" s="108">
        <v>0.3</v>
      </c>
      <c r="AP13" s="110">
        <v>9280874</v>
      </c>
      <c r="AQ13" s="128">
        <f t="shared" si="0"/>
        <v>1724</v>
      </c>
      <c r="AR13" s="52"/>
      <c r="AS13" s="53" t="s">
        <v>113</v>
      </c>
      <c r="AV13" s="40" t="s">
        <v>94</v>
      </c>
      <c r="AW13" s="40" t="s">
        <v>95</v>
      </c>
      <c r="AY13" s="84" t="s">
        <v>129</v>
      </c>
    </row>
    <row r="14" spans="1:51" x14ac:dyDescent="0.25">
      <c r="B14" s="41">
        <v>2.125</v>
      </c>
      <c r="C14" s="41">
        <v>0.16666666666666699</v>
      </c>
      <c r="D14" s="123">
        <v>18</v>
      </c>
      <c r="E14" s="42">
        <f t="shared" si="1"/>
        <v>12.67605633802817</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100</v>
      </c>
      <c r="P14" s="124">
        <v>105</v>
      </c>
      <c r="Q14" s="124">
        <v>53077101</v>
      </c>
      <c r="R14" s="47">
        <f t="shared" si="4"/>
        <v>4012</v>
      </c>
      <c r="S14" s="48">
        <f t="shared" si="5"/>
        <v>96.287999999999997</v>
      </c>
      <c r="T14" s="48">
        <f t="shared" si="6"/>
        <v>4.0119999999999996</v>
      </c>
      <c r="U14" s="125">
        <v>9.5</v>
      </c>
      <c r="V14" s="125">
        <f t="shared" si="7"/>
        <v>9.5</v>
      </c>
      <c r="W14" s="126" t="s">
        <v>125</v>
      </c>
      <c r="X14" s="128">
        <v>0</v>
      </c>
      <c r="Y14" s="128">
        <v>0</v>
      </c>
      <c r="Z14" s="128">
        <v>1017</v>
      </c>
      <c r="AA14" s="128">
        <v>0</v>
      </c>
      <c r="AB14" s="128">
        <v>1017</v>
      </c>
      <c r="AC14" s="49" t="s">
        <v>90</v>
      </c>
      <c r="AD14" s="49" t="s">
        <v>90</v>
      </c>
      <c r="AE14" s="49" t="s">
        <v>90</v>
      </c>
      <c r="AF14" s="127" t="s">
        <v>90</v>
      </c>
      <c r="AG14" s="127">
        <v>40635648</v>
      </c>
      <c r="AH14" s="50">
        <f t="shared" ref="AH14:AH34" si="9">IF(ISBLANK(AG14),"-",AG14-AG13)</f>
        <v>596</v>
      </c>
      <c r="AI14" s="51">
        <f t="shared" si="8"/>
        <v>148.55433698903292</v>
      </c>
      <c r="AJ14" s="108">
        <v>0</v>
      </c>
      <c r="AK14" s="108">
        <v>0</v>
      </c>
      <c r="AL14" s="108">
        <v>1</v>
      </c>
      <c r="AM14" s="108">
        <v>0</v>
      </c>
      <c r="AN14" s="108">
        <v>1</v>
      </c>
      <c r="AO14" s="108">
        <v>0.3</v>
      </c>
      <c r="AP14" s="110">
        <v>9281540</v>
      </c>
      <c r="AQ14" s="128">
        <f t="shared" si="0"/>
        <v>666</v>
      </c>
      <c r="AR14" s="52"/>
      <c r="AS14" s="53" t="s">
        <v>113</v>
      </c>
      <c r="AT14" s="55"/>
      <c r="AV14" s="40" t="s">
        <v>96</v>
      </c>
      <c r="AW14" s="40" t="s">
        <v>97</v>
      </c>
    </row>
    <row r="15" spans="1:51" x14ac:dyDescent="0.25">
      <c r="B15" s="41">
        <v>2.1666666666666701</v>
      </c>
      <c r="C15" s="41">
        <v>0.20833333333333301</v>
      </c>
      <c r="D15" s="123">
        <v>15</v>
      </c>
      <c r="E15" s="42">
        <f t="shared" si="1"/>
        <v>10.563380281690142</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103</v>
      </c>
      <c r="P15" s="124">
        <v>97</v>
      </c>
      <c r="Q15" s="124">
        <v>53081172</v>
      </c>
      <c r="R15" s="47">
        <f t="shared" si="4"/>
        <v>4071</v>
      </c>
      <c r="S15" s="48">
        <f t="shared" si="5"/>
        <v>97.703999999999994</v>
      </c>
      <c r="T15" s="48">
        <f t="shared" si="6"/>
        <v>4.0709999999999997</v>
      </c>
      <c r="U15" s="125">
        <v>9.5</v>
      </c>
      <c r="V15" s="125">
        <f t="shared" si="7"/>
        <v>9.5</v>
      </c>
      <c r="W15" s="126" t="s">
        <v>125</v>
      </c>
      <c r="X15" s="128">
        <v>0</v>
      </c>
      <c r="Y15" s="128">
        <v>0</v>
      </c>
      <c r="Z15" s="128">
        <v>1008</v>
      </c>
      <c r="AA15" s="128">
        <v>0</v>
      </c>
      <c r="AB15" s="128">
        <v>1008</v>
      </c>
      <c r="AC15" s="49" t="s">
        <v>90</v>
      </c>
      <c r="AD15" s="49" t="s">
        <v>90</v>
      </c>
      <c r="AE15" s="49" t="s">
        <v>90</v>
      </c>
      <c r="AF15" s="127" t="s">
        <v>90</v>
      </c>
      <c r="AG15" s="127">
        <v>40636240</v>
      </c>
      <c r="AH15" s="50">
        <f t="shared" si="9"/>
        <v>592</v>
      </c>
      <c r="AI15" s="51">
        <f t="shared" si="8"/>
        <v>145.41881601572095</v>
      </c>
      <c r="AJ15" s="108">
        <v>0</v>
      </c>
      <c r="AK15" s="108">
        <v>0</v>
      </c>
      <c r="AL15" s="108">
        <v>1</v>
      </c>
      <c r="AM15" s="108">
        <v>0</v>
      </c>
      <c r="AN15" s="108">
        <v>1</v>
      </c>
      <c r="AO15" s="108">
        <v>0</v>
      </c>
      <c r="AP15" s="110">
        <v>9281540</v>
      </c>
      <c r="AQ15" s="128">
        <f t="shared" si="0"/>
        <v>0</v>
      </c>
      <c r="AR15" s="52"/>
      <c r="AS15" s="53" t="s">
        <v>113</v>
      </c>
      <c r="AV15" s="40" t="s">
        <v>98</v>
      </c>
      <c r="AW15" s="40" t="s">
        <v>99</v>
      </c>
      <c r="AY15" s="107"/>
    </row>
    <row r="16" spans="1:51" x14ac:dyDescent="0.25">
      <c r="B16" s="41">
        <v>2.2083333333333299</v>
      </c>
      <c r="C16" s="41">
        <v>0.25</v>
      </c>
      <c r="D16" s="123">
        <v>20</v>
      </c>
      <c r="E16" s="42">
        <f t="shared" si="1"/>
        <v>14.084507042253522</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122</v>
      </c>
      <c r="P16" s="124">
        <v>120</v>
      </c>
      <c r="Q16" s="124">
        <v>53086047</v>
      </c>
      <c r="R16" s="47">
        <f t="shared" si="4"/>
        <v>4875</v>
      </c>
      <c r="S16" s="48">
        <f t="shared" si="5"/>
        <v>117</v>
      </c>
      <c r="T16" s="48">
        <f t="shared" si="6"/>
        <v>4.875</v>
      </c>
      <c r="U16" s="125">
        <v>9.5</v>
      </c>
      <c r="V16" s="125">
        <f t="shared" si="7"/>
        <v>9.5</v>
      </c>
      <c r="W16" s="126" t="s">
        <v>125</v>
      </c>
      <c r="X16" s="128">
        <v>0</v>
      </c>
      <c r="Y16" s="128">
        <v>0</v>
      </c>
      <c r="Z16" s="128">
        <v>1179</v>
      </c>
      <c r="AA16" s="128">
        <v>0</v>
      </c>
      <c r="AB16" s="128">
        <v>1178</v>
      </c>
      <c r="AC16" s="49" t="s">
        <v>90</v>
      </c>
      <c r="AD16" s="49" t="s">
        <v>90</v>
      </c>
      <c r="AE16" s="49" t="s">
        <v>90</v>
      </c>
      <c r="AF16" s="127" t="s">
        <v>90</v>
      </c>
      <c r="AG16" s="127">
        <v>40637076</v>
      </c>
      <c r="AH16" s="50">
        <f t="shared" si="9"/>
        <v>836</v>
      </c>
      <c r="AI16" s="51">
        <f t="shared" si="8"/>
        <v>171.48717948717947</v>
      </c>
      <c r="AJ16" s="108">
        <v>0</v>
      </c>
      <c r="AK16" s="108">
        <v>0</v>
      </c>
      <c r="AL16" s="108">
        <v>1</v>
      </c>
      <c r="AM16" s="108">
        <v>0</v>
      </c>
      <c r="AN16" s="108">
        <v>1</v>
      </c>
      <c r="AO16" s="108">
        <v>0</v>
      </c>
      <c r="AP16" s="110">
        <v>9281540</v>
      </c>
      <c r="AQ16" s="128">
        <f t="shared" si="0"/>
        <v>0</v>
      </c>
      <c r="AR16" s="54">
        <v>1.35</v>
      </c>
      <c r="AS16" s="53" t="s">
        <v>101</v>
      </c>
      <c r="AV16" s="40" t="s">
        <v>102</v>
      </c>
      <c r="AW16" s="40" t="s">
        <v>103</v>
      </c>
      <c r="AY16" s="107"/>
    </row>
    <row r="17" spans="1:51" x14ac:dyDescent="0.25">
      <c r="B17" s="41">
        <v>2.25</v>
      </c>
      <c r="C17" s="41">
        <v>0.29166666666666702</v>
      </c>
      <c r="D17" s="123">
        <v>13</v>
      </c>
      <c r="E17" s="42">
        <f t="shared" si="1"/>
        <v>9.1549295774647899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140</v>
      </c>
      <c r="P17" s="124">
        <v>136</v>
      </c>
      <c r="Q17" s="124">
        <v>53091604</v>
      </c>
      <c r="R17" s="47">
        <f t="shared" si="4"/>
        <v>5557</v>
      </c>
      <c r="S17" s="48">
        <f t="shared" si="5"/>
        <v>133.36799999999999</v>
      </c>
      <c r="T17" s="48">
        <f t="shared" si="6"/>
        <v>5.5570000000000004</v>
      </c>
      <c r="U17" s="125">
        <v>9.5</v>
      </c>
      <c r="V17" s="125">
        <f t="shared" si="7"/>
        <v>9.5</v>
      </c>
      <c r="W17" s="126" t="s">
        <v>172</v>
      </c>
      <c r="X17" s="128">
        <v>0</v>
      </c>
      <c r="Y17" s="128">
        <v>0</v>
      </c>
      <c r="Z17" s="128">
        <v>1148</v>
      </c>
      <c r="AA17" s="128">
        <v>1185</v>
      </c>
      <c r="AB17" s="128">
        <v>1168</v>
      </c>
      <c r="AC17" s="49" t="s">
        <v>90</v>
      </c>
      <c r="AD17" s="49" t="s">
        <v>90</v>
      </c>
      <c r="AE17" s="49" t="s">
        <v>90</v>
      </c>
      <c r="AF17" s="127" t="s">
        <v>90</v>
      </c>
      <c r="AG17" s="127">
        <v>40638216</v>
      </c>
      <c r="AH17" s="50">
        <f t="shared" si="9"/>
        <v>1140</v>
      </c>
      <c r="AI17" s="51">
        <f t="shared" si="8"/>
        <v>205.14666186791433</v>
      </c>
      <c r="AJ17" s="108">
        <v>0</v>
      </c>
      <c r="AK17" s="108">
        <v>0</v>
      </c>
      <c r="AL17" s="108">
        <v>1</v>
      </c>
      <c r="AM17" s="108">
        <v>1</v>
      </c>
      <c r="AN17" s="108">
        <v>1</v>
      </c>
      <c r="AO17" s="108">
        <v>0</v>
      </c>
      <c r="AP17" s="110">
        <v>9281540</v>
      </c>
      <c r="AQ17" s="128">
        <f t="shared" si="0"/>
        <v>0</v>
      </c>
      <c r="AR17" s="52"/>
      <c r="AS17" s="53" t="s">
        <v>101</v>
      </c>
      <c r="AT17" s="55"/>
      <c r="AV17" s="40" t="s">
        <v>104</v>
      </c>
      <c r="AW17" s="40" t="s">
        <v>105</v>
      </c>
      <c r="AY17" s="111"/>
    </row>
    <row r="18" spans="1:51" x14ac:dyDescent="0.25">
      <c r="B18" s="41">
        <v>2.2916666666666701</v>
      </c>
      <c r="C18" s="41">
        <v>0.33333333333333298</v>
      </c>
      <c r="D18" s="123">
        <v>7</v>
      </c>
      <c r="E18" s="42">
        <f t="shared" si="1"/>
        <v>4.9295774647887329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144</v>
      </c>
      <c r="P18" s="124">
        <v>137</v>
      </c>
      <c r="Q18" s="124">
        <v>53097528</v>
      </c>
      <c r="R18" s="47">
        <f t="shared" si="4"/>
        <v>5924</v>
      </c>
      <c r="S18" s="48">
        <f t="shared" si="5"/>
        <v>142.17599999999999</v>
      </c>
      <c r="T18" s="48">
        <f t="shared" si="6"/>
        <v>5.9240000000000004</v>
      </c>
      <c r="U18" s="125">
        <v>9.5</v>
      </c>
      <c r="V18" s="125">
        <f t="shared" si="7"/>
        <v>9.5</v>
      </c>
      <c r="W18" s="126" t="s">
        <v>172</v>
      </c>
      <c r="X18" s="128">
        <v>0</v>
      </c>
      <c r="Y18" s="128">
        <v>0</v>
      </c>
      <c r="Z18" s="128">
        <v>1187</v>
      </c>
      <c r="AA18" s="128">
        <v>1185</v>
      </c>
      <c r="AB18" s="128">
        <v>1187</v>
      </c>
      <c r="AC18" s="49" t="s">
        <v>90</v>
      </c>
      <c r="AD18" s="49" t="s">
        <v>90</v>
      </c>
      <c r="AE18" s="49" t="s">
        <v>90</v>
      </c>
      <c r="AF18" s="127" t="s">
        <v>90</v>
      </c>
      <c r="AG18" s="127">
        <v>40639484</v>
      </c>
      <c r="AH18" s="50">
        <f t="shared" si="9"/>
        <v>1268</v>
      </c>
      <c r="AI18" s="51">
        <f t="shared" si="8"/>
        <v>214.04456448345712</v>
      </c>
      <c r="AJ18" s="108">
        <v>0</v>
      </c>
      <c r="AK18" s="108">
        <v>0</v>
      </c>
      <c r="AL18" s="108">
        <v>1</v>
      </c>
      <c r="AM18" s="108">
        <v>1</v>
      </c>
      <c r="AN18" s="108">
        <v>1</v>
      </c>
      <c r="AO18" s="108">
        <v>0</v>
      </c>
      <c r="AP18" s="110">
        <v>9281540</v>
      </c>
      <c r="AQ18" s="128">
        <f t="shared" si="0"/>
        <v>0</v>
      </c>
      <c r="AR18" s="52"/>
      <c r="AS18" s="53" t="s">
        <v>101</v>
      </c>
      <c r="AV18" s="40" t="s">
        <v>106</v>
      </c>
      <c r="AW18" s="40" t="s">
        <v>107</v>
      </c>
      <c r="AY18" s="111"/>
    </row>
    <row r="19" spans="1:51" x14ac:dyDescent="0.25">
      <c r="B19" s="41">
        <v>2.3333333333333299</v>
      </c>
      <c r="C19" s="41">
        <v>0.375</v>
      </c>
      <c r="D19" s="123">
        <v>8</v>
      </c>
      <c r="E19" s="42">
        <f t="shared" si="1"/>
        <v>5.6338028169014089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135</v>
      </c>
      <c r="P19" s="124">
        <v>148</v>
      </c>
      <c r="Q19" s="124">
        <v>53103586</v>
      </c>
      <c r="R19" s="47">
        <f t="shared" si="4"/>
        <v>6058</v>
      </c>
      <c r="S19" s="48">
        <f t="shared" si="5"/>
        <v>145.392</v>
      </c>
      <c r="T19" s="48">
        <f t="shared" si="6"/>
        <v>6.0579999999999998</v>
      </c>
      <c r="U19" s="125">
        <v>9.5</v>
      </c>
      <c r="V19" s="125">
        <f t="shared" si="7"/>
        <v>9.5</v>
      </c>
      <c r="W19" s="126" t="s">
        <v>133</v>
      </c>
      <c r="X19" s="128">
        <v>1057</v>
      </c>
      <c r="Y19" s="128">
        <v>0</v>
      </c>
      <c r="Z19" s="128">
        <v>1187</v>
      </c>
      <c r="AA19" s="128">
        <v>1185</v>
      </c>
      <c r="AB19" s="128">
        <v>1187</v>
      </c>
      <c r="AC19" s="49" t="s">
        <v>90</v>
      </c>
      <c r="AD19" s="49" t="s">
        <v>90</v>
      </c>
      <c r="AE19" s="49" t="s">
        <v>90</v>
      </c>
      <c r="AF19" s="127" t="s">
        <v>90</v>
      </c>
      <c r="AG19" s="127">
        <v>40640832</v>
      </c>
      <c r="AH19" s="50">
        <f t="shared" si="9"/>
        <v>1348</v>
      </c>
      <c r="AI19" s="51">
        <f t="shared" si="8"/>
        <v>222.51568174314957</v>
      </c>
      <c r="AJ19" s="108">
        <v>1</v>
      </c>
      <c r="AK19" s="108">
        <v>0</v>
      </c>
      <c r="AL19" s="108">
        <v>1</v>
      </c>
      <c r="AM19" s="108">
        <v>1</v>
      </c>
      <c r="AN19" s="108">
        <v>1</v>
      </c>
      <c r="AO19" s="108">
        <v>0</v>
      </c>
      <c r="AP19" s="110">
        <v>9281540</v>
      </c>
      <c r="AQ19" s="128">
        <f t="shared" si="0"/>
        <v>0</v>
      </c>
      <c r="AR19" s="52"/>
      <c r="AS19" s="53" t="s">
        <v>101</v>
      </c>
      <c r="AV19" s="40" t="s">
        <v>108</v>
      </c>
      <c r="AW19" s="40" t="s">
        <v>109</v>
      </c>
      <c r="AY19" s="111"/>
    </row>
    <row r="20" spans="1:51" x14ac:dyDescent="0.25">
      <c r="B20" s="41">
        <v>2.375</v>
      </c>
      <c r="C20" s="41">
        <v>0.41666666666666669</v>
      </c>
      <c r="D20" s="123">
        <v>8</v>
      </c>
      <c r="E20" s="42">
        <f t="shared" si="1"/>
        <v>5.6338028169014089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131</v>
      </c>
      <c r="P20" s="124">
        <v>150</v>
      </c>
      <c r="Q20" s="124">
        <v>53110284</v>
      </c>
      <c r="R20" s="47">
        <f t="shared" si="4"/>
        <v>6698</v>
      </c>
      <c r="S20" s="48">
        <f t="shared" si="5"/>
        <v>160.75200000000001</v>
      </c>
      <c r="T20" s="48">
        <f t="shared" si="6"/>
        <v>6.6980000000000004</v>
      </c>
      <c r="U20" s="125">
        <v>8.6</v>
      </c>
      <c r="V20" s="125">
        <f t="shared" si="7"/>
        <v>8.6</v>
      </c>
      <c r="W20" s="126" t="s">
        <v>133</v>
      </c>
      <c r="X20" s="128">
        <v>1137</v>
      </c>
      <c r="Y20" s="128">
        <v>0</v>
      </c>
      <c r="Z20" s="128">
        <v>1186</v>
      </c>
      <c r="AA20" s="128">
        <v>1185</v>
      </c>
      <c r="AB20" s="128">
        <v>1186</v>
      </c>
      <c r="AC20" s="49" t="s">
        <v>90</v>
      </c>
      <c r="AD20" s="49" t="s">
        <v>90</v>
      </c>
      <c r="AE20" s="49" t="s">
        <v>90</v>
      </c>
      <c r="AF20" s="127" t="s">
        <v>90</v>
      </c>
      <c r="AG20" s="127">
        <v>40642336</v>
      </c>
      <c r="AH20" s="50">
        <f t="shared" si="9"/>
        <v>1504</v>
      </c>
      <c r="AI20" s="51">
        <f t="shared" si="8"/>
        <v>224.54464019110182</v>
      </c>
      <c r="AJ20" s="108">
        <v>1</v>
      </c>
      <c r="AK20" s="108">
        <v>0</v>
      </c>
      <c r="AL20" s="108">
        <v>1</v>
      </c>
      <c r="AM20" s="108">
        <v>1</v>
      </c>
      <c r="AN20" s="108">
        <v>1</v>
      </c>
      <c r="AO20" s="108">
        <v>0</v>
      </c>
      <c r="AP20" s="110">
        <v>9281540</v>
      </c>
      <c r="AQ20" s="128">
        <f t="shared" si="0"/>
        <v>0</v>
      </c>
      <c r="AR20" s="54">
        <v>1.42</v>
      </c>
      <c r="AS20" s="53" t="s">
        <v>101</v>
      </c>
      <c r="AY20" s="111"/>
    </row>
    <row r="21" spans="1:51" x14ac:dyDescent="0.25">
      <c r="B21" s="41">
        <v>2.4166666666666701</v>
      </c>
      <c r="C21" s="41">
        <v>0.45833333333333298</v>
      </c>
      <c r="D21" s="123">
        <v>8</v>
      </c>
      <c r="E21" s="42">
        <f t="shared" si="1"/>
        <v>5.6338028169014089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131</v>
      </c>
      <c r="P21" s="124">
        <v>150</v>
      </c>
      <c r="Q21" s="124">
        <v>53116503</v>
      </c>
      <c r="R21" s="47">
        <f t="shared" si="4"/>
        <v>6219</v>
      </c>
      <c r="S21" s="48">
        <f t="shared" si="5"/>
        <v>149.256</v>
      </c>
      <c r="T21" s="48">
        <f t="shared" si="6"/>
        <v>6.2190000000000003</v>
      </c>
      <c r="U21" s="125">
        <v>7.8</v>
      </c>
      <c r="V21" s="125">
        <f t="shared" si="7"/>
        <v>7.8</v>
      </c>
      <c r="W21" s="126" t="s">
        <v>133</v>
      </c>
      <c r="X21" s="128">
        <v>1148</v>
      </c>
      <c r="Y21" s="128">
        <v>0</v>
      </c>
      <c r="Z21" s="128">
        <v>1186</v>
      </c>
      <c r="AA21" s="128">
        <v>1185</v>
      </c>
      <c r="AB21" s="128">
        <v>1186</v>
      </c>
      <c r="AC21" s="49" t="s">
        <v>90</v>
      </c>
      <c r="AD21" s="49" t="s">
        <v>90</v>
      </c>
      <c r="AE21" s="49" t="s">
        <v>90</v>
      </c>
      <c r="AF21" s="127" t="s">
        <v>90</v>
      </c>
      <c r="AG21" s="127">
        <v>40643628</v>
      </c>
      <c r="AH21" s="50">
        <f t="shared" si="9"/>
        <v>1292</v>
      </c>
      <c r="AI21" s="51">
        <f t="shared" si="8"/>
        <v>207.75044219327864</v>
      </c>
      <c r="AJ21" s="108">
        <v>1</v>
      </c>
      <c r="AK21" s="108">
        <v>0</v>
      </c>
      <c r="AL21" s="108">
        <v>1</v>
      </c>
      <c r="AM21" s="108">
        <v>1</v>
      </c>
      <c r="AN21" s="108">
        <v>1</v>
      </c>
      <c r="AO21" s="108">
        <v>0</v>
      </c>
      <c r="AP21" s="110">
        <v>9281540</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127</v>
      </c>
      <c r="P22" s="124">
        <v>150</v>
      </c>
      <c r="Q22" s="124">
        <v>53121034</v>
      </c>
      <c r="R22" s="47">
        <f t="shared" si="4"/>
        <v>4531</v>
      </c>
      <c r="S22" s="48">
        <f t="shared" si="5"/>
        <v>108.744</v>
      </c>
      <c r="T22" s="48">
        <f t="shared" si="6"/>
        <v>4.5309999999999997</v>
      </c>
      <c r="U22" s="125">
        <v>7.3</v>
      </c>
      <c r="V22" s="125">
        <f t="shared" si="7"/>
        <v>7.3</v>
      </c>
      <c r="W22" s="126" t="s">
        <v>133</v>
      </c>
      <c r="X22" s="128">
        <v>1168</v>
      </c>
      <c r="Y22" s="128">
        <v>0</v>
      </c>
      <c r="Z22" s="128">
        <v>1186</v>
      </c>
      <c r="AA22" s="128">
        <v>1185</v>
      </c>
      <c r="AB22" s="128">
        <v>1187</v>
      </c>
      <c r="AC22" s="49" t="s">
        <v>90</v>
      </c>
      <c r="AD22" s="49" t="s">
        <v>90</v>
      </c>
      <c r="AE22" s="49" t="s">
        <v>90</v>
      </c>
      <c r="AF22" s="127" t="s">
        <v>90</v>
      </c>
      <c r="AG22" s="127">
        <v>40644252</v>
      </c>
      <c r="AH22" s="50">
        <f t="shared" si="9"/>
        <v>624</v>
      </c>
      <c r="AI22" s="51">
        <f t="shared" si="8"/>
        <v>137.7179430589274</v>
      </c>
      <c r="AJ22" s="108">
        <v>1</v>
      </c>
      <c r="AK22" s="108">
        <v>0</v>
      </c>
      <c r="AL22" s="108">
        <v>1</v>
      </c>
      <c r="AM22" s="108">
        <v>1</v>
      </c>
      <c r="AN22" s="108">
        <v>1</v>
      </c>
      <c r="AO22" s="108">
        <v>0</v>
      </c>
      <c r="AP22" s="110">
        <v>9281540</v>
      </c>
      <c r="AQ22" s="128">
        <f t="shared" si="0"/>
        <v>0</v>
      </c>
      <c r="AR22" s="52"/>
      <c r="AS22" s="53" t="s">
        <v>101</v>
      </c>
      <c r="AV22" s="56" t="s">
        <v>110</v>
      </c>
      <c r="AY22" s="111"/>
    </row>
    <row r="23" spans="1:51" x14ac:dyDescent="0.25">
      <c r="A23" s="107" t="s">
        <v>128</v>
      </c>
      <c r="B23" s="41">
        <v>2.5</v>
      </c>
      <c r="C23" s="41">
        <v>0.54166666666666696</v>
      </c>
      <c r="D23" s="123">
        <v>6</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124</v>
      </c>
      <c r="P23" s="124">
        <v>149</v>
      </c>
      <c r="Q23" s="124">
        <v>53127146</v>
      </c>
      <c r="R23" s="47">
        <f t="shared" si="4"/>
        <v>6112</v>
      </c>
      <c r="S23" s="48">
        <f t="shared" si="5"/>
        <v>146.68799999999999</v>
      </c>
      <c r="T23" s="48">
        <f t="shared" si="6"/>
        <v>6.1120000000000001</v>
      </c>
      <c r="U23" s="125">
        <v>6.2</v>
      </c>
      <c r="V23" s="125">
        <f t="shared" si="7"/>
        <v>6.2</v>
      </c>
      <c r="W23" s="126" t="s">
        <v>133</v>
      </c>
      <c r="X23" s="128">
        <v>1179</v>
      </c>
      <c r="Y23" s="128">
        <v>0</v>
      </c>
      <c r="Z23" s="128">
        <v>1186</v>
      </c>
      <c r="AA23" s="128">
        <v>1185</v>
      </c>
      <c r="AB23" s="128">
        <v>1188</v>
      </c>
      <c r="AC23" s="49" t="s">
        <v>90</v>
      </c>
      <c r="AD23" s="49" t="s">
        <v>90</v>
      </c>
      <c r="AE23" s="49" t="s">
        <v>90</v>
      </c>
      <c r="AF23" s="127" t="s">
        <v>90</v>
      </c>
      <c r="AG23" s="127">
        <v>40645692</v>
      </c>
      <c r="AH23" s="50">
        <f t="shared" si="9"/>
        <v>1440</v>
      </c>
      <c r="AI23" s="51">
        <f t="shared" si="8"/>
        <v>235.60209424083769</v>
      </c>
      <c r="AJ23" s="108">
        <v>1</v>
      </c>
      <c r="AK23" s="108">
        <v>0</v>
      </c>
      <c r="AL23" s="108">
        <v>1</v>
      </c>
      <c r="AM23" s="108">
        <v>1</v>
      </c>
      <c r="AN23" s="108">
        <v>1</v>
      </c>
      <c r="AO23" s="108">
        <v>0</v>
      </c>
      <c r="AP23" s="110">
        <v>9281540</v>
      </c>
      <c r="AQ23" s="128">
        <f t="shared" si="0"/>
        <v>0</v>
      </c>
      <c r="AR23" s="52"/>
      <c r="AS23" s="53" t="s">
        <v>113</v>
      </c>
      <c r="AT23" s="55"/>
      <c r="AV23" s="57" t="s">
        <v>111</v>
      </c>
      <c r="AW23" s="58" t="s">
        <v>112</v>
      </c>
      <c r="AY23" s="111"/>
    </row>
    <row r="24" spans="1:51" x14ac:dyDescent="0.25">
      <c r="B24" s="41">
        <v>2.5416666666666701</v>
      </c>
      <c r="C24" s="41">
        <v>0.58333333333333404</v>
      </c>
      <c r="D24" s="123">
        <v>7</v>
      </c>
      <c r="E24" s="42">
        <f t="shared" si="1"/>
        <v>4.9295774647887329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122</v>
      </c>
      <c r="P24" s="124">
        <v>148</v>
      </c>
      <c r="Q24" s="124">
        <v>53132814</v>
      </c>
      <c r="R24" s="47">
        <f t="shared" si="4"/>
        <v>5668</v>
      </c>
      <c r="S24" s="48">
        <f t="shared" si="5"/>
        <v>136.03200000000001</v>
      </c>
      <c r="T24" s="48">
        <f t="shared" si="6"/>
        <v>5.6680000000000001</v>
      </c>
      <c r="U24" s="125">
        <v>5.5</v>
      </c>
      <c r="V24" s="125">
        <f t="shared" si="7"/>
        <v>5.5</v>
      </c>
      <c r="W24" s="126" t="s">
        <v>133</v>
      </c>
      <c r="X24" s="128">
        <v>1179</v>
      </c>
      <c r="Y24" s="128">
        <v>0</v>
      </c>
      <c r="Z24" s="128">
        <v>1187</v>
      </c>
      <c r="AA24" s="128">
        <v>1185</v>
      </c>
      <c r="AB24" s="128">
        <v>1187</v>
      </c>
      <c r="AC24" s="49" t="s">
        <v>90</v>
      </c>
      <c r="AD24" s="49" t="s">
        <v>90</v>
      </c>
      <c r="AE24" s="49" t="s">
        <v>90</v>
      </c>
      <c r="AF24" s="127" t="s">
        <v>90</v>
      </c>
      <c r="AG24" s="127">
        <v>40647044</v>
      </c>
      <c r="AH24" s="50">
        <f t="shared" si="9"/>
        <v>1352</v>
      </c>
      <c r="AI24" s="51">
        <f t="shared" si="8"/>
        <v>238.53211009174311</v>
      </c>
      <c r="AJ24" s="108">
        <v>1</v>
      </c>
      <c r="AK24" s="108">
        <v>0</v>
      </c>
      <c r="AL24" s="108">
        <v>1</v>
      </c>
      <c r="AM24" s="108">
        <v>1</v>
      </c>
      <c r="AN24" s="108">
        <v>1</v>
      </c>
      <c r="AO24" s="108">
        <v>0</v>
      </c>
      <c r="AP24" s="110">
        <v>9281540</v>
      </c>
      <c r="AQ24" s="128">
        <f t="shared" si="0"/>
        <v>0</v>
      </c>
      <c r="AR24" s="54">
        <v>1.1399999999999999</v>
      </c>
      <c r="AS24" s="53" t="s">
        <v>113</v>
      </c>
      <c r="AV24" s="59" t="s">
        <v>29</v>
      </c>
      <c r="AW24" s="59">
        <v>14.7</v>
      </c>
      <c r="AY24" s="111"/>
    </row>
    <row r="25" spans="1:51" x14ac:dyDescent="0.25">
      <c r="B25" s="41">
        <v>2.5833333333333299</v>
      </c>
      <c r="C25" s="41">
        <v>0.625</v>
      </c>
      <c r="D25" s="123">
        <v>5</v>
      </c>
      <c r="E25" s="42">
        <f t="shared" si="1"/>
        <v>3.5211267605633805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123</v>
      </c>
      <c r="P25" s="124">
        <v>137</v>
      </c>
      <c r="Q25" s="124">
        <v>53138453</v>
      </c>
      <c r="R25" s="47">
        <f t="shared" si="4"/>
        <v>5639</v>
      </c>
      <c r="S25" s="48">
        <f t="shared" si="5"/>
        <v>135.33600000000001</v>
      </c>
      <c r="T25" s="48">
        <f t="shared" si="6"/>
        <v>5.6390000000000002</v>
      </c>
      <c r="U25" s="125">
        <v>4.5999999999999996</v>
      </c>
      <c r="V25" s="125">
        <f t="shared" si="7"/>
        <v>4.5999999999999996</v>
      </c>
      <c r="W25" s="126" t="s">
        <v>133</v>
      </c>
      <c r="X25" s="128">
        <v>1128</v>
      </c>
      <c r="Y25" s="128">
        <v>0</v>
      </c>
      <c r="Z25" s="128">
        <v>1157</v>
      </c>
      <c r="AA25" s="128">
        <v>1185</v>
      </c>
      <c r="AB25" s="128">
        <v>1157</v>
      </c>
      <c r="AC25" s="49" t="s">
        <v>90</v>
      </c>
      <c r="AD25" s="49" t="s">
        <v>90</v>
      </c>
      <c r="AE25" s="49" t="s">
        <v>90</v>
      </c>
      <c r="AF25" s="127" t="s">
        <v>90</v>
      </c>
      <c r="AG25" s="127">
        <v>40648372</v>
      </c>
      <c r="AH25" s="50">
        <f t="shared" si="9"/>
        <v>1328</v>
      </c>
      <c r="AI25" s="51">
        <f t="shared" si="8"/>
        <v>235.50274871431102</v>
      </c>
      <c r="AJ25" s="108">
        <v>1</v>
      </c>
      <c r="AK25" s="108">
        <v>0</v>
      </c>
      <c r="AL25" s="108">
        <v>1</v>
      </c>
      <c r="AM25" s="108">
        <v>1</v>
      </c>
      <c r="AN25" s="108">
        <v>1</v>
      </c>
      <c r="AO25" s="108">
        <v>0</v>
      </c>
      <c r="AP25" s="110">
        <v>9281540</v>
      </c>
      <c r="AQ25" s="128">
        <f t="shared" si="0"/>
        <v>0</v>
      </c>
      <c r="AR25" s="52"/>
      <c r="AS25" s="53" t="s">
        <v>113</v>
      </c>
      <c r="AV25" s="59" t="s">
        <v>74</v>
      </c>
      <c r="AW25" s="59">
        <v>10.36</v>
      </c>
      <c r="AY25" s="111"/>
    </row>
    <row r="26" spans="1:51" x14ac:dyDescent="0.25">
      <c r="B26" s="41">
        <v>2.625</v>
      </c>
      <c r="C26" s="41">
        <v>0.66666666666666696</v>
      </c>
      <c r="D26" s="123">
        <v>8</v>
      </c>
      <c r="E26" s="42">
        <f t="shared" si="1"/>
        <v>5.6338028169014089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121</v>
      </c>
      <c r="P26" s="124">
        <v>136</v>
      </c>
      <c r="Q26" s="124">
        <v>53144157</v>
      </c>
      <c r="R26" s="47">
        <f t="shared" si="4"/>
        <v>5704</v>
      </c>
      <c r="S26" s="48">
        <f t="shared" si="5"/>
        <v>136.89599999999999</v>
      </c>
      <c r="T26" s="48">
        <f t="shared" si="6"/>
        <v>5.7039999999999997</v>
      </c>
      <c r="U26" s="125">
        <v>3.7</v>
      </c>
      <c r="V26" s="125">
        <f t="shared" si="7"/>
        <v>3.7</v>
      </c>
      <c r="W26" s="126" t="s">
        <v>133</v>
      </c>
      <c r="X26" s="128">
        <v>1128</v>
      </c>
      <c r="Y26" s="128">
        <v>0</v>
      </c>
      <c r="Z26" s="128">
        <v>1157</v>
      </c>
      <c r="AA26" s="128">
        <v>1185</v>
      </c>
      <c r="AB26" s="128">
        <v>1157</v>
      </c>
      <c r="AC26" s="49" t="s">
        <v>90</v>
      </c>
      <c r="AD26" s="49" t="s">
        <v>90</v>
      </c>
      <c r="AE26" s="49" t="s">
        <v>90</v>
      </c>
      <c r="AF26" s="127" t="s">
        <v>90</v>
      </c>
      <c r="AG26" s="127">
        <v>40649688</v>
      </c>
      <c r="AH26" s="50">
        <f t="shared" si="9"/>
        <v>1316</v>
      </c>
      <c r="AI26" s="51">
        <f t="shared" si="8"/>
        <v>230.71528751753158</v>
      </c>
      <c r="AJ26" s="108">
        <v>1</v>
      </c>
      <c r="AK26" s="108">
        <v>0</v>
      </c>
      <c r="AL26" s="108">
        <v>1</v>
      </c>
      <c r="AM26" s="108">
        <v>1</v>
      </c>
      <c r="AN26" s="108">
        <v>1</v>
      </c>
      <c r="AO26" s="108">
        <v>0</v>
      </c>
      <c r="AP26" s="110">
        <v>9281540</v>
      </c>
      <c r="AQ26" s="128">
        <f t="shared" si="0"/>
        <v>0</v>
      </c>
      <c r="AR26" s="52"/>
      <c r="AS26" s="53" t="s">
        <v>113</v>
      </c>
      <c r="AV26" s="59" t="s">
        <v>114</v>
      </c>
      <c r="AW26" s="59">
        <v>1.01325</v>
      </c>
      <c r="AY26" s="111"/>
    </row>
    <row r="27" spans="1:51" x14ac:dyDescent="0.25">
      <c r="B27" s="41">
        <v>2.6666666666666701</v>
      </c>
      <c r="C27" s="41">
        <v>0.70833333333333404</v>
      </c>
      <c r="D27" s="123">
        <v>9</v>
      </c>
      <c r="E27" s="42">
        <f t="shared" si="1"/>
        <v>6.3380281690140849</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126</v>
      </c>
      <c r="P27" s="124">
        <v>136</v>
      </c>
      <c r="Q27" s="124">
        <v>53150132</v>
      </c>
      <c r="R27" s="47">
        <f t="shared" si="4"/>
        <v>5975</v>
      </c>
      <c r="S27" s="48">
        <f t="shared" si="5"/>
        <v>143.4</v>
      </c>
      <c r="T27" s="48">
        <f t="shared" si="6"/>
        <v>5.9749999999999996</v>
      </c>
      <c r="U27" s="125">
        <v>3</v>
      </c>
      <c r="V27" s="125">
        <f t="shared" si="7"/>
        <v>3</v>
      </c>
      <c r="W27" s="126" t="s">
        <v>133</v>
      </c>
      <c r="X27" s="128">
        <v>1096</v>
      </c>
      <c r="Y27" s="128">
        <v>0</v>
      </c>
      <c r="Z27" s="128">
        <v>1147</v>
      </c>
      <c r="AA27" s="128">
        <v>1185</v>
      </c>
      <c r="AB27" s="128">
        <v>1147</v>
      </c>
      <c r="AC27" s="49" t="s">
        <v>90</v>
      </c>
      <c r="AD27" s="49" t="s">
        <v>90</v>
      </c>
      <c r="AE27" s="49" t="s">
        <v>90</v>
      </c>
      <c r="AF27" s="127" t="s">
        <v>90</v>
      </c>
      <c r="AG27" s="127">
        <v>40651044</v>
      </c>
      <c r="AH27" s="50">
        <f t="shared" si="9"/>
        <v>1356</v>
      </c>
      <c r="AI27" s="51">
        <f t="shared" si="8"/>
        <v>226.94560669456069</v>
      </c>
      <c r="AJ27" s="108">
        <v>1</v>
      </c>
      <c r="AK27" s="108">
        <v>0</v>
      </c>
      <c r="AL27" s="108">
        <v>1</v>
      </c>
      <c r="AM27" s="108">
        <v>1</v>
      </c>
      <c r="AN27" s="108">
        <v>1</v>
      </c>
      <c r="AO27" s="108">
        <v>0</v>
      </c>
      <c r="AP27" s="110">
        <v>9281540</v>
      </c>
      <c r="AQ27" s="128">
        <f t="shared" si="0"/>
        <v>0</v>
      </c>
      <c r="AR27" s="52"/>
      <c r="AS27" s="53" t="s">
        <v>113</v>
      </c>
      <c r="AV27" s="59" t="s">
        <v>115</v>
      </c>
      <c r="AW27" s="59">
        <v>1</v>
      </c>
      <c r="AY27" s="111"/>
    </row>
    <row r="28" spans="1:51" x14ac:dyDescent="0.25">
      <c r="B28" s="41">
        <v>2.7083333333333299</v>
      </c>
      <c r="C28" s="41">
        <v>0.750000000000002</v>
      </c>
      <c r="D28" s="123">
        <v>6</v>
      </c>
      <c r="E28" s="42">
        <f t="shared" si="1"/>
        <v>4.2253521126760569</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124</v>
      </c>
      <c r="P28" s="124">
        <v>113</v>
      </c>
      <c r="Q28" s="124">
        <v>53155630</v>
      </c>
      <c r="R28" s="47">
        <f t="shared" si="4"/>
        <v>5498</v>
      </c>
      <c r="S28" s="48">
        <f t="shared" si="5"/>
        <v>131.952</v>
      </c>
      <c r="T28" s="48">
        <f t="shared" si="6"/>
        <v>5.4980000000000002</v>
      </c>
      <c r="U28" s="125">
        <v>2.4</v>
      </c>
      <c r="V28" s="125">
        <f t="shared" si="7"/>
        <v>2.4</v>
      </c>
      <c r="W28" s="126" t="s">
        <v>133</v>
      </c>
      <c r="X28" s="128">
        <v>1077</v>
      </c>
      <c r="Y28" s="128">
        <v>0</v>
      </c>
      <c r="Z28" s="128">
        <v>1117</v>
      </c>
      <c r="AA28" s="128">
        <v>1185</v>
      </c>
      <c r="AB28" s="128">
        <v>1117</v>
      </c>
      <c r="AC28" s="49" t="s">
        <v>90</v>
      </c>
      <c r="AD28" s="49" t="s">
        <v>90</v>
      </c>
      <c r="AE28" s="49" t="s">
        <v>90</v>
      </c>
      <c r="AF28" s="127" t="s">
        <v>90</v>
      </c>
      <c r="AG28" s="127">
        <v>40652260</v>
      </c>
      <c r="AH28" s="50">
        <f t="shared" si="9"/>
        <v>1216</v>
      </c>
      <c r="AI28" s="51">
        <f t="shared" si="8"/>
        <v>221.17133503092032</v>
      </c>
      <c r="AJ28" s="108">
        <v>1</v>
      </c>
      <c r="AK28" s="108">
        <v>0</v>
      </c>
      <c r="AL28" s="108">
        <v>1</v>
      </c>
      <c r="AM28" s="108">
        <v>1</v>
      </c>
      <c r="AN28" s="108">
        <v>1</v>
      </c>
      <c r="AO28" s="108">
        <v>0</v>
      </c>
      <c r="AP28" s="110">
        <v>9281540</v>
      </c>
      <c r="AQ28" s="128">
        <f t="shared" si="0"/>
        <v>0</v>
      </c>
      <c r="AR28" s="54">
        <v>1.1200000000000001</v>
      </c>
      <c r="AS28" s="53" t="s">
        <v>113</v>
      </c>
      <c r="AV28" s="59" t="s">
        <v>116</v>
      </c>
      <c r="AW28" s="59">
        <v>101.325</v>
      </c>
      <c r="AY28" s="111"/>
    </row>
    <row r="29" spans="1:51" x14ac:dyDescent="0.25">
      <c r="B29" s="41">
        <v>2.75</v>
      </c>
      <c r="C29" s="41">
        <v>0.79166666666666896</v>
      </c>
      <c r="D29" s="123">
        <v>6</v>
      </c>
      <c r="E29" s="42">
        <f t="shared" si="1"/>
        <v>4.2253521126760569</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121</v>
      </c>
      <c r="P29" s="124">
        <v>129</v>
      </c>
      <c r="Q29" s="124">
        <v>53161205</v>
      </c>
      <c r="R29" s="47">
        <f t="shared" si="4"/>
        <v>5575</v>
      </c>
      <c r="S29" s="48">
        <f t="shared" si="5"/>
        <v>133.80000000000001</v>
      </c>
      <c r="T29" s="48">
        <f t="shared" si="6"/>
        <v>5.5750000000000002</v>
      </c>
      <c r="U29" s="125">
        <v>1.9</v>
      </c>
      <c r="V29" s="125">
        <f t="shared" si="7"/>
        <v>1.9</v>
      </c>
      <c r="W29" s="126" t="s">
        <v>133</v>
      </c>
      <c r="X29" s="128">
        <v>1047</v>
      </c>
      <c r="Y29" s="128">
        <v>0</v>
      </c>
      <c r="Z29" s="128">
        <v>1056</v>
      </c>
      <c r="AA29" s="128">
        <v>1185</v>
      </c>
      <c r="AB29" s="128">
        <v>1056</v>
      </c>
      <c r="AC29" s="49" t="s">
        <v>90</v>
      </c>
      <c r="AD29" s="49" t="s">
        <v>90</v>
      </c>
      <c r="AE29" s="49" t="s">
        <v>90</v>
      </c>
      <c r="AF29" s="127" t="s">
        <v>90</v>
      </c>
      <c r="AG29" s="127">
        <v>40653460</v>
      </c>
      <c r="AH29" s="50">
        <f t="shared" si="9"/>
        <v>1200</v>
      </c>
      <c r="AI29" s="51">
        <f t="shared" si="8"/>
        <v>215.24663677130044</v>
      </c>
      <c r="AJ29" s="108">
        <v>1</v>
      </c>
      <c r="AK29" s="108">
        <v>0</v>
      </c>
      <c r="AL29" s="108">
        <v>1</v>
      </c>
      <c r="AM29" s="108">
        <v>1</v>
      </c>
      <c r="AN29" s="108">
        <v>1</v>
      </c>
      <c r="AO29" s="108">
        <v>0</v>
      </c>
      <c r="AP29" s="110">
        <v>9281540</v>
      </c>
      <c r="AQ29" s="128">
        <f t="shared" si="0"/>
        <v>0</v>
      </c>
      <c r="AR29" s="52"/>
      <c r="AS29" s="53" t="s">
        <v>113</v>
      </c>
      <c r="AY29" s="111"/>
    </row>
    <row r="30" spans="1:51" x14ac:dyDescent="0.25">
      <c r="B30" s="41">
        <v>2.7916666666666701</v>
      </c>
      <c r="C30" s="41">
        <v>0.83333333333333703</v>
      </c>
      <c r="D30" s="123">
        <v>9</v>
      </c>
      <c r="E30" s="42">
        <f t="shared" si="1"/>
        <v>6.3380281690140849</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122</v>
      </c>
      <c r="P30" s="124">
        <v>127</v>
      </c>
      <c r="Q30" s="124">
        <v>53166549</v>
      </c>
      <c r="R30" s="47">
        <f t="shared" si="4"/>
        <v>5344</v>
      </c>
      <c r="S30" s="48">
        <f t="shared" si="5"/>
        <v>128.256</v>
      </c>
      <c r="T30" s="48">
        <f t="shared" si="6"/>
        <v>5.3440000000000003</v>
      </c>
      <c r="U30" s="125">
        <v>1.3</v>
      </c>
      <c r="V30" s="125">
        <f t="shared" si="7"/>
        <v>1.3</v>
      </c>
      <c r="W30" s="126" t="s">
        <v>133</v>
      </c>
      <c r="X30" s="128">
        <v>1046</v>
      </c>
      <c r="Y30" s="128">
        <v>0</v>
      </c>
      <c r="Z30" s="128">
        <v>1056</v>
      </c>
      <c r="AA30" s="128">
        <v>1185</v>
      </c>
      <c r="AB30" s="128">
        <v>1056</v>
      </c>
      <c r="AC30" s="49" t="s">
        <v>90</v>
      </c>
      <c r="AD30" s="49" t="s">
        <v>90</v>
      </c>
      <c r="AE30" s="49" t="s">
        <v>90</v>
      </c>
      <c r="AF30" s="127" t="s">
        <v>90</v>
      </c>
      <c r="AG30" s="127">
        <v>40654588</v>
      </c>
      <c r="AH30" s="50">
        <f t="shared" si="9"/>
        <v>1128</v>
      </c>
      <c r="AI30" s="51">
        <f t="shared" si="8"/>
        <v>211.07784431137722</v>
      </c>
      <c r="AJ30" s="108">
        <v>1</v>
      </c>
      <c r="AK30" s="108">
        <v>0</v>
      </c>
      <c r="AL30" s="108">
        <v>1</v>
      </c>
      <c r="AM30" s="108">
        <v>1</v>
      </c>
      <c r="AN30" s="108">
        <v>1</v>
      </c>
      <c r="AO30" s="108">
        <v>0</v>
      </c>
      <c r="AP30" s="110">
        <v>9281540</v>
      </c>
      <c r="AQ30" s="128">
        <f t="shared" si="0"/>
        <v>0</v>
      </c>
      <c r="AR30" s="52"/>
      <c r="AS30" s="53" t="s">
        <v>113</v>
      </c>
      <c r="AV30" s="370" t="s">
        <v>117</v>
      </c>
      <c r="AW30" s="370"/>
      <c r="AY30" s="111"/>
    </row>
    <row r="31" spans="1:51" x14ac:dyDescent="0.25">
      <c r="A31" s="107" t="s">
        <v>206</v>
      </c>
      <c r="B31" s="41">
        <v>2.8333333333333299</v>
      </c>
      <c r="C31" s="41">
        <v>0.875000000000004</v>
      </c>
      <c r="D31" s="123">
        <v>13</v>
      </c>
      <c r="E31" s="42">
        <f t="shared" si="1"/>
        <v>9.1549295774647899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108</v>
      </c>
      <c r="P31" s="124">
        <v>105</v>
      </c>
      <c r="Q31" s="124">
        <v>53171629</v>
      </c>
      <c r="R31" s="47">
        <f t="shared" si="4"/>
        <v>5080</v>
      </c>
      <c r="S31" s="48">
        <f t="shared" si="5"/>
        <v>121.92</v>
      </c>
      <c r="T31" s="48">
        <f t="shared" si="6"/>
        <v>5.08</v>
      </c>
      <c r="U31" s="125">
        <v>1.3</v>
      </c>
      <c r="V31" s="125">
        <f t="shared" si="7"/>
        <v>1.3</v>
      </c>
      <c r="W31" s="126" t="s">
        <v>172</v>
      </c>
      <c r="X31" s="128">
        <v>0</v>
      </c>
      <c r="Y31" s="128">
        <v>0</v>
      </c>
      <c r="Z31" s="128">
        <v>1017</v>
      </c>
      <c r="AA31" s="128">
        <v>1185</v>
      </c>
      <c r="AB31" s="128">
        <v>1017</v>
      </c>
      <c r="AC31" s="49" t="s">
        <v>90</v>
      </c>
      <c r="AD31" s="49" t="s">
        <v>90</v>
      </c>
      <c r="AE31" s="49" t="s">
        <v>90</v>
      </c>
      <c r="AF31" s="127" t="s">
        <v>90</v>
      </c>
      <c r="AG31" s="127">
        <v>40655612</v>
      </c>
      <c r="AH31" s="50">
        <f t="shared" si="9"/>
        <v>1024</v>
      </c>
      <c r="AI31" s="51">
        <f t="shared" si="8"/>
        <v>201.57480314960628</v>
      </c>
      <c r="AJ31" s="108">
        <v>0</v>
      </c>
      <c r="AK31" s="108">
        <v>0</v>
      </c>
      <c r="AL31" s="108">
        <v>1</v>
      </c>
      <c r="AM31" s="108">
        <v>1</v>
      </c>
      <c r="AN31" s="108">
        <v>1</v>
      </c>
      <c r="AO31" s="108">
        <v>0</v>
      </c>
      <c r="AP31" s="110">
        <v>9281540</v>
      </c>
      <c r="AQ31" s="128">
        <f t="shared" si="0"/>
        <v>0</v>
      </c>
      <c r="AR31" s="52"/>
      <c r="AS31" s="53" t="s">
        <v>113</v>
      </c>
      <c r="AV31" s="60" t="s">
        <v>29</v>
      </c>
      <c r="AW31" s="60" t="s">
        <v>74</v>
      </c>
      <c r="AY31" s="111"/>
    </row>
    <row r="32" spans="1:51" x14ac:dyDescent="0.25">
      <c r="B32" s="41">
        <v>2.875</v>
      </c>
      <c r="C32" s="41">
        <v>0.91666666666667096</v>
      </c>
      <c r="D32" s="123">
        <v>16</v>
      </c>
      <c r="E32" s="42">
        <f t="shared" si="1"/>
        <v>11.267605633802818</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105</v>
      </c>
      <c r="P32" s="124">
        <v>106</v>
      </c>
      <c r="Q32" s="124">
        <v>53175977</v>
      </c>
      <c r="R32" s="47">
        <f t="shared" si="4"/>
        <v>4348</v>
      </c>
      <c r="S32" s="48">
        <f t="shared" si="5"/>
        <v>104.352</v>
      </c>
      <c r="T32" s="48">
        <f t="shared" si="6"/>
        <v>4.3479999999999999</v>
      </c>
      <c r="U32" s="125">
        <v>1.3</v>
      </c>
      <c r="V32" s="125">
        <f t="shared" si="7"/>
        <v>1.3</v>
      </c>
      <c r="W32" s="126" t="s">
        <v>172</v>
      </c>
      <c r="X32" s="128">
        <v>0</v>
      </c>
      <c r="Y32" s="128">
        <v>0</v>
      </c>
      <c r="Z32" s="128">
        <v>1017</v>
      </c>
      <c r="AA32" s="128">
        <v>1185</v>
      </c>
      <c r="AB32" s="128">
        <v>1017</v>
      </c>
      <c r="AC32" s="49" t="s">
        <v>90</v>
      </c>
      <c r="AD32" s="49" t="s">
        <v>90</v>
      </c>
      <c r="AE32" s="49" t="s">
        <v>90</v>
      </c>
      <c r="AF32" s="127" t="s">
        <v>90</v>
      </c>
      <c r="AG32" s="127">
        <v>40656532</v>
      </c>
      <c r="AH32" s="50">
        <f t="shared" si="9"/>
        <v>920</v>
      </c>
      <c r="AI32" s="51">
        <f t="shared" si="8"/>
        <v>211.59153633854646</v>
      </c>
      <c r="AJ32" s="108">
        <v>0</v>
      </c>
      <c r="AK32" s="108">
        <v>0</v>
      </c>
      <c r="AL32" s="108">
        <v>1</v>
      </c>
      <c r="AM32" s="108">
        <v>1</v>
      </c>
      <c r="AN32" s="108">
        <v>1</v>
      </c>
      <c r="AO32" s="108">
        <v>0</v>
      </c>
      <c r="AP32" s="110">
        <v>9281540</v>
      </c>
      <c r="AQ32" s="128">
        <f t="shared" si="0"/>
        <v>0</v>
      </c>
      <c r="AR32" s="54">
        <v>1.18</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25</v>
      </c>
      <c r="E33" s="42">
        <f t="shared" si="1"/>
        <v>17.605633802816904</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130</v>
      </c>
      <c r="P33" s="124">
        <v>89</v>
      </c>
      <c r="Q33" s="124">
        <v>53179690</v>
      </c>
      <c r="R33" s="47">
        <f t="shared" si="4"/>
        <v>3713</v>
      </c>
      <c r="S33" s="48">
        <f t="shared" si="5"/>
        <v>89.111999999999995</v>
      </c>
      <c r="T33" s="48">
        <f t="shared" si="6"/>
        <v>3.7130000000000001</v>
      </c>
      <c r="U33" s="125">
        <v>3</v>
      </c>
      <c r="V33" s="125">
        <f t="shared" si="7"/>
        <v>3</v>
      </c>
      <c r="W33" s="126" t="s">
        <v>125</v>
      </c>
      <c r="X33" s="128">
        <v>0</v>
      </c>
      <c r="Y33" s="128">
        <v>0</v>
      </c>
      <c r="Z33" s="128">
        <v>1008</v>
      </c>
      <c r="AA33" s="128">
        <v>0</v>
      </c>
      <c r="AB33" s="128">
        <v>1008</v>
      </c>
      <c r="AC33" s="49" t="s">
        <v>90</v>
      </c>
      <c r="AD33" s="49" t="s">
        <v>90</v>
      </c>
      <c r="AE33" s="49" t="s">
        <v>90</v>
      </c>
      <c r="AF33" s="127" t="s">
        <v>90</v>
      </c>
      <c r="AG33" s="127">
        <v>40657116</v>
      </c>
      <c r="AH33" s="50">
        <f t="shared" si="9"/>
        <v>584</v>
      </c>
      <c r="AI33" s="51">
        <f t="shared" si="8"/>
        <v>157.28521411257742</v>
      </c>
      <c r="AJ33" s="108">
        <v>0</v>
      </c>
      <c r="AK33" s="108">
        <v>0</v>
      </c>
      <c r="AL33" s="108">
        <v>1</v>
      </c>
      <c r="AM33" s="108">
        <v>0</v>
      </c>
      <c r="AN33" s="108">
        <v>1</v>
      </c>
      <c r="AO33" s="108">
        <v>0.3</v>
      </c>
      <c r="AP33" s="110">
        <v>9283177</v>
      </c>
      <c r="AQ33" s="128">
        <f t="shared" si="0"/>
        <v>1637</v>
      </c>
      <c r="AR33" s="52"/>
      <c r="AS33" s="53" t="s">
        <v>113</v>
      </c>
      <c r="AY33" s="111"/>
    </row>
    <row r="34" spans="2:51" x14ac:dyDescent="0.25">
      <c r="B34" s="41">
        <v>2.9583333333333299</v>
      </c>
      <c r="C34" s="41">
        <v>1</v>
      </c>
      <c r="D34" s="123">
        <v>27</v>
      </c>
      <c r="E34" s="42">
        <f t="shared" si="1"/>
        <v>19.014084507042256</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118</v>
      </c>
      <c r="P34" s="124">
        <v>70</v>
      </c>
      <c r="Q34" s="124">
        <v>53182487</v>
      </c>
      <c r="R34" s="47">
        <f t="shared" si="4"/>
        <v>2797</v>
      </c>
      <c r="S34" s="48">
        <f t="shared" si="5"/>
        <v>67.128</v>
      </c>
      <c r="T34" s="48">
        <f t="shared" si="6"/>
        <v>2.7970000000000002</v>
      </c>
      <c r="U34" s="125">
        <v>5.0999999999999996</v>
      </c>
      <c r="V34" s="125">
        <f t="shared" si="7"/>
        <v>5.0999999999999996</v>
      </c>
      <c r="W34" s="126" t="s">
        <v>210</v>
      </c>
      <c r="X34" s="128">
        <v>0</v>
      </c>
      <c r="Y34" s="128">
        <v>0</v>
      </c>
      <c r="Z34" s="128">
        <v>0</v>
      </c>
      <c r="AA34" s="128">
        <v>0</v>
      </c>
      <c r="AB34" s="128">
        <v>1008</v>
      </c>
      <c r="AC34" s="49" t="s">
        <v>90</v>
      </c>
      <c r="AD34" s="49" t="s">
        <v>90</v>
      </c>
      <c r="AE34" s="49" t="s">
        <v>90</v>
      </c>
      <c r="AF34" s="127" t="s">
        <v>90</v>
      </c>
      <c r="AG34" s="127">
        <v>40657460</v>
      </c>
      <c r="AH34" s="50">
        <f t="shared" si="9"/>
        <v>344</v>
      </c>
      <c r="AI34" s="51">
        <f t="shared" si="8"/>
        <v>122.98891669646049</v>
      </c>
      <c r="AJ34" s="108">
        <v>0</v>
      </c>
      <c r="AK34" s="108">
        <v>0</v>
      </c>
      <c r="AL34" s="108">
        <v>0</v>
      </c>
      <c r="AM34" s="108">
        <v>0</v>
      </c>
      <c r="AN34" s="108">
        <v>0</v>
      </c>
      <c r="AO34" s="108">
        <v>0.3</v>
      </c>
      <c r="AP34" s="110">
        <v>9285003</v>
      </c>
      <c r="AQ34" s="128">
        <f t="shared" si="0"/>
        <v>1826</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118367</v>
      </c>
      <c r="S35" s="67">
        <f>AVERAGE(S11:S34)</f>
        <v>118.367</v>
      </c>
      <c r="T35" s="67">
        <f>SUM(T11:T34)</f>
        <v>118.36699999999998</v>
      </c>
      <c r="U35" s="104"/>
      <c r="V35" s="104"/>
      <c r="W35" s="58"/>
      <c r="X35" s="96"/>
      <c r="Y35" s="97"/>
      <c r="Z35" s="97"/>
      <c r="AA35" s="97"/>
      <c r="AB35" s="98"/>
      <c r="AC35" s="96"/>
      <c r="AD35" s="97"/>
      <c r="AE35" s="98"/>
      <c r="AF35" s="99"/>
      <c r="AG35" s="68"/>
      <c r="AH35" s="69">
        <f>SUM(AH11:AH34)</f>
        <v>23648</v>
      </c>
      <c r="AI35" s="70">
        <f>$AH$35/$T35</f>
        <v>199.78541316414208</v>
      </c>
      <c r="AJ35" s="99"/>
      <c r="AK35" s="100"/>
      <c r="AL35" s="100"/>
      <c r="AM35" s="100"/>
      <c r="AN35" s="101"/>
      <c r="AO35" s="71"/>
      <c r="AP35" s="305">
        <v>9058</v>
      </c>
      <c r="AQ35" s="73">
        <f>SUM(AQ11:AQ34)</f>
        <v>9058</v>
      </c>
      <c r="AR35" s="74">
        <f>AVERAGE(AR11:AR34)</f>
        <v>1.2266666666666666</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219</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91" t="s">
        <v>227</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86" t="s">
        <v>162</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2:51"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91" t="s">
        <v>224</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318" t="s">
        <v>245</v>
      </c>
      <c r="C47" s="319"/>
      <c r="D47" s="319"/>
      <c r="E47" s="319"/>
      <c r="F47" s="319"/>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320" t="s">
        <v>246</v>
      </c>
      <c r="C48" s="319"/>
      <c r="D48" s="319"/>
      <c r="E48" s="319"/>
      <c r="F48" s="319"/>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320" t="s">
        <v>247</v>
      </c>
      <c r="C49" s="319"/>
      <c r="D49" s="319"/>
      <c r="E49" s="319"/>
      <c r="F49" s="319"/>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320" t="s">
        <v>248</v>
      </c>
      <c r="C50" s="318"/>
      <c r="D50" s="319"/>
      <c r="E50" s="321"/>
      <c r="F50" s="319"/>
      <c r="G50" s="116"/>
      <c r="H50" s="116"/>
      <c r="I50" s="116"/>
      <c r="J50" s="117"/>
      <c r="K50" s="117"/>
      <c r="L50" s="117"/>
      <c r="M50" s="117"/>
      <c r="N50" s="117"/>
      <c r="O50" s="117"/>
      <c r="P50" s="117"/>
      <c r="Q50" s="117"/>
      <c r="R50" s="117"/>
      <c r="S50" s="117"/>
      <c r="T50" s="119"/>
      <c r="U50" s="119"/>
      <c r="V50" s="119"/>
      <c r="W50" s="112"/>
      <c r="X50" s="112"/>
      <c r="Y50" s="112"/>
      <c r="Z50" s="112"/>
      <c r="AA50" s="112"/>
      <c r="AB50" s="112"/>
      <c r="AC50" s="112"/>
      <c r="AD50" s="112"/>
      <c r="AE50" s="112"/>
      <c r="AM50" s="113"/>
      <c r="AN50" s="113"/>
      <c r="AO50" s="113"/>
      <c r="AP50" s="113"/>
      <c r="AQ50" s="113"/>
      <c r="AR50" s="113"/>
      <c r="AS50" s="114"/>
      <c r="AV50" s="111"/>
      <c r="AW50" s="107"/>
      <c r="AX50" s="107"/>
      <c r="AY50" s="107"/>
    </row>
    <row r="51" spans="2:51" x14ac:dyDescent="0.25">
      <c r="B51" s="320" t="s">
        <v>249</v>
      </c>
      <c r="C51" s="318"/>
      <c r="D51" s="319"/>
      <c r="E51" s="321"/>
      <c r="F51" s="319"/>
      <c r="G51" s="116"/>
      <c r="H51" s="116"/>
      <c r="I51" s="116"/>
      <c r="J51" s="117"/>
      <c r="K51" s="117"/>
      <c r="L51" s="117"/>
      <c r="M51" s="117"/>
      <c r="N51" s="117"/>
      <c r="O51" s="117"/>
      <c r="P51" s="117"/>
      <c r="Q51" s="117"/>
      <c r="R51" s="117"/>
      <c r="S51" s="117"/>
      <c r="T51" s="120"/>
      <c r="U51" s="120"/>
      <c r="V51" s="120"/>
      <c r="W51" s="112"/>
      <c r="X51" s="112"/>
      <c r="Y51" s="112"/>
      <c r="Z51" s="112"/>
      <c r="AA51" s="112"/>
      <c r="AB51" s="112"/>
      <c r="AC51" s="112"/>
      <c r="AD51" s="112"/>
      <c r="AE51" s="112"/>
      <c r="AM51" s="113"/>
      <c r="AN51" s="113"/>
      <c r="AO51" s="113"/>
      <c r="AP51" s="113"/>
      <c r="AQ51" s="113"/>
      <c r="AR51" s="113"/>
      <c r="AS51" s="114"/>
      <c r="AV51" s="111"/>
      <c r="AW51" s="107"/>
      <c r="AX51" s="107"/>
      <c r="AY51" s="107"/>
    </row>
    <row r="52" spans="2:51" x14ac:dyDescent="0.25">
      <c r="B52" s="320" t="s">
        <v>250</v>
      </c>
      <c r="C52" s="318"/>
      <c r="D52" s="319"/>
      <c r="E52" s="321"/>
      <c r="F52" s="319"/>
      <c r="G52" s="116"/>
      <c r="H52" s="116"/>
      <c r="I52" s="116"/>
      <c r="J52" s="117"/>
      <c r="K52" s="117"/>
      <c r="L52" s="117"/>
      <c r="M52" s="117"/>
      <c r="N52" s="117"/>
      <c r="O52" s="117"/>
      <c r="P52" s="117"/>
      <c r="Q52" s="117"/>
      <c r="R52" s="117"/>
      <c r="S52" s="117"/>
      <c r="T52" s="120"/>
      <c r="U52" s="120"/>
      <c r="V52" s="120"/>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320" t="s">
        <v>251</v>
      </c>
      <c r="C53" s="318"/>
      <c r="D53" s="319"/>
      <c r="E53" s="321"/>
      <c r="F53" s="319"/>
      <c r="G53" s="116"/>
      <c r="H53" s="116"/>
      <c r="I53" s="116"/>
      <c r="J53" s="117"/>
      <c r="K53" s="117"/>
      <c r="L53" s="117"/>
      <c r="M53" s="117"/>
      <c r="N53" s="117"/>
      <c r="O53" s="117"/>
      <c r="P53" s="117"/>
      <c r="Q53" s="117"/>
      <c r="R53" s="117"/>
      <c r="S53" s="117"/>
      <c r="T53" s="120"/>
      <c r="U53" s="120"/>
      <c r="V53" s="120"/>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318" t="s">
        <v>252</v>
      </c>
      <c r="C54" s="318"/>
      <c r="D54" s="319"/>
      <c r="E54" s="321"/>
      <c r="F54" s="319"/>
      <c r="G54" s="116"/>
      <c r="H54" s="116"/>
      <c r="I54" s="116"/>
      <c r="J54" s="117"/>
      <c r="K54" s="117"/>
      <c r="L54" s="117"/>
      <c r="M54" s="117"/>
      <c r="N54" s="117"/>
      <c r="O54" s="117"/>
      <c r="P54" s="117"/>
      <c r="Q54" s="117"/>
      <c r="R54" s="117"/>
      <c r="S54" s="117"/>
      <c r="T54" s="120"/>
      <c r="U54" s="120"/>
      <c r="V54" s="120"/>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320" t="s">
        <v>253</v>
      </c>
      <c r="C55" s="318"/>
      <c r="D55" s="319"/>
      <c r="E55" s="321"/>
      <c r="F55" s="319"/>
      <c r="G55" s="116"/>
      <c r="H55" s="116"/>
      <c r="I55" s="116"/>
      <c r="J55" s="117"/>
      <c r="K55" s="117"/>
      <c r="L55" s="117"/>
      <c r="M55" s="117"/>
      <c r="N55" s="117"/>
      <c r="O55" s="117"/>
      <c r="P55" s="117"/>
      <c r="Q55" s="117"/>
      <c r="R55" s="117"/>
      <c r="S55" s="117"/>
      <c r="T55" s="120"/>
      <c r="U55" s="120"/>
      <c r="V55" s="120"/>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320" t="s">
        <v>254</v>
      </c>
      <c r="C56" s="322"/>
      <c r="D56" s="319"/>
      <c r="E56" s="321"/>
      <c r="F56" s="319"/>
      <c r="G56" s="116"/>
      <c r="H56" s="116"/>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320" t="s">
        <v>255</v>
      </c>
      <c r="C57" s="322"/>
      <c r="D57" s="319"/>
      <c r="E57" s="321"/>
      <c r="F57" s="319"/>
      <c r="G57" s="116"/>
      <c r="H57" s="116"/>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2:51" x14ac:dyDescent="0.25">
      <c r="B58" s="320" t="s">
        <v>256</v>
      </c>
      <c r="C58" s="322"/>
      <c r="D58" s="319"/>
      <c r="E58" s="321"/>
      <c r="F58" s="319"/>
      <c r="G58" s="116"/>
      <c r="H58" s="116"/>
      <c r="I58" s="116"/>
      <c r="J58" s="117"/>
      <c r="K58" s="117"/>
      <c r="L58" s="117"/>
      <c r="M58" s="117"/>
      <c r="N58" s="117"/>
      <c r="O58" s="117"/>
      <c r="P58" s="117"/>
      <c r="Q58" s="117"/>
      <c r="R58" s="117"/>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2:51" x14ac:dyDescent="0.25">
      <c r="B59" s="122" t="s">
        <v>243</v>
      </c>
      <c r="C59" s="118"/>
      <c r="D59" s="116"/>
      <c r="E59" s="116"/>
      <c r="F59" s="116"/>
      <c r="G59" s="116"/>
      <c r="H59" s="116"/>
      <c r="I59" s="116"/>
      <c r="J59" s="117"/>
      <c r="K59" s="117"/>
      <c r="L59" s="117"/>
      <c r="M59" s="117"/>
      <c r="N59" s="117"/>
      <c r="O59" s="117"/>
      <c r="P59" s="117"/>
      <c r="Q59" s="117"/>
      <c r="R59" s="117"/>
      <c r="S59" s="117"/>
      <c r="T59" s="120"/>
      <c r="U59" s="82"/>
      <c r="V59" s="82"/>
      <c r="W59" s="112"/>
      <c r="X59" s="112"/>
      <c r="Y59" s="112"/>
      <c r="Z59" s="92"/>
      <c r="AA59" s="112"/>
      <c r="AB59" s="112"/>
      <c r="AC59" s="112"/>
      <c r="AD59" s="112"/>
      <c r="AE59" s="112"/>
      <c r="AM59" s="113"/>
      <c r="AN59" s="113"/>
      <c r="AO59" s="113"/>
      <c r="AP59" s="113"/>
      <c r="AQ59" s="113"/>
      <c r="AR59" s="113"/>
      <c r="AS59" s="114"/>
      <c r="AV59" s="111"/>
      <c r="AW59" s="107"/>
      <c r="AX59" s="107"/>
      <c r="AY59" s="107"/>
    </row>
    <row r="60" spans="2:51" x14ac:dyDescent="0.25">
      <c r="B60" s="122" t="s">
        <v>135</v>
      </c>
      <c r="C60" s="118"/>
      <c r="D60" s="116"/>
      <c r="E60" s="116"/>
      <c r="F60" s="116"/>
      <c r="G60" s="116"/>
      <c r="H60" s="116"/>
      <c r="I60" s="116"/>
      <c r="J60" s="117"/>
      <c r="K60" s="117"/>
      <c r="L60" s="117"/>
      <c r="M60" s="117"/>
      <c r="N60" s="117"/>
      <c r="O60" s="117"/>
      <c r="P60" s="117"/>
      <c r="Q60" s="117"/>
      <c r="R60" s="117"/>
      <c r="S60" s="117"/>
      <c r="T60" s="120"/>
      <c r="U60" s="82"/>
      <c r="V60" s="82"/>
      <c r="W60" s="112"/>
      <c r="X60" s="112"/>
      <c r="Y60" s="112"/>
      <c r="Z60" s="83"/>
      <c r="AA60" s="112"/>
      <c r="AB60" s="112"/>
      <c r="AC60" s="112"/>
      <c r="AD60" s="112"/>
      <c r="AE60" s="112"/>
      <c r="AM60" s="113"/>
      <c r="AN60" s="113"/>
      <c r="AO60" s="113"/>
      <c r="AP60" s="113"/>
      <c r="AQ60" s="113"/>
      <c r="AR60" s="113"/>
      <c r="AS60" s="114"/>
      <c r="AV60" s="111"/>
      <c r="AW60" s="107"/>
      <c r="AX60" s="107"/>
      <c r="AY60" s="107"/>
    </row>
    <row r="61" spans="2:51" x14ac:dyDescent="0.25">
      <c r="B61" s="122" t="s">
        <v>136</v>
      </c>
      <c r="C61" s="122"/>
      <c r="D61" s="116"/>
      <c r="E61" s="94"/>
      <c r="F61" s="116"/>
      <c r="G61" s="116"/>
      <c r="H61" s="116"/>
      <c r="I61" s="94"/>
      <c r="J61" s="92"/>
      <c r="K61" s="92"/>
      <c r="L61" s="92"/>
      <c r="M61" s="92"/>
      <c r="N61" s="92"/>
      <c r="O61" s="92"/>
      <c r="P61" s="92"/>
      <c r="Q61" s="92"/>
      <c r="R61" s="92"/>
      <c r="S61" s="92"/>
      <c r="T61" s="92"/>
      <c r="U61" s="92"/>
      <c r="V61" s="92"/>
      <c r="W61" s="83"/>
      <c r="X61" s="83"/>
      <c r="Y61" s="83"/>
      <c r="Z61" s="112"/>
      <c r="AA61" s="83"/>
      <c r="AB61" s="83"/>
      <c r="AC61" s="83"/>
      <c r="AD61" s="83"/>
      <c r="AE61" s="83"/>
      <c r="AF61" s="83"/>
      <c r="AG61" s="83"/>
      <c r="AH61" s="83"/>
      <c r="AI61" s="83"/>
      <c r="AJ61" s="83"/>
      <c r="AK61" s="83"/>
      <c r="AL61" s="83"/>
      <c r="AM61" s="83"/>
      <c r="AN61" s="83"/>
      <c r="AO61" s="83"/>
      <c r="AP61" s="83"/>
      <c r="AQ61" s="83"/>
      <c r="AR61" s="83"/>
      <c r="AS61" s="83"/>
      <c r="AT61" s="83"/>
      <c r="AU61" s="83"/>
      <c r="AV61" s="111"/>
      <c r="AW61" s="107"/>
      <c r="AX61" s="107"/>
      <c r="AY61" s="107"/>
    </row>
    <row r="62" spans="2:51" x14ac:dyDescent="0.25">
      <c r="B62" s="122" t="s">
        <v>137</v>
      </c>
      <c r="C62" s="118"/>
      <c r="D62" s="116"/>
      <c r="E62" s="94"/>
      <c r="F62" s="116"/>
      <c r="G62" s="116"/>
      <c r="H62" s="116"/>
      <c r="I62" s="116"/>
      <c r="J62" s="92"/>
      <c r="K62" s="92"/>
      <c r="L62" s="92"/>
      <c r="M62" s="92"/>
      <c r="N62" s="92"/>
      <c r="O62" s="92"/>
      <c r="P62" s="92"/>
      <c r="Q62" s="92"/>
      <c r="R62" s="92"/>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91" t="s">
        <v>173</v>
      </c>
      <c r="C63" s="118"/>
      <c r="D63" s="116"/>
      <c r="E63" s="116"/>
      <c r="F63" s="116"/>
      <c r="G63" s="116"/>
      <c r="H63" s="116"/>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118" t="s">
        <v>257</v>
      </c>
      <c r="C64" s="118"/>
      <c r="D64" s="116"/>
      <c r="E64" s="116"/>
      <c r="F64" s="116"/>
      <c r="G64" s="116"/>
      <c r="H64" s="116"/>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122" t="s">
        <v>138</v>
      </c>
      <c r="C65" s="115"/>
      <c r="D65" s="94"/>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V65" s="111"/>
      <c r="AW65" s="107"/>
      <c r="AX65" s="107"/>
      <c r="AY65" s="107"/>
    </row>
    <row r="66" spans="1:51" x14ac:dyDescent="0.25">
      <c r="B66" s="91" t="s">
        <v>258</v>
      </c>
      <c r="C66" s="122"/>
      <c r="D66" s="94"/>
      <c r="E66" s="116"/>
      <c r="F66" s="116"/>
      <c r="G66" s="116"/>
      <c r="H66" s="116"/>
      <c r="I66" s="92"/>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V66" s="111"/>
      <c r="AW66" s="107"/>
      <c r="AX66" s="107"/>
      <c r="AY66" s="107"/>
    </row>
    <row r="67" spans="1:51" x14ac:dyDescent="0.25">
      <c r="B67" s="258" t="s">
        <v>225</v>
      </c>
      <c r="C67" s="122"/>
      <c r="D67" s="116"/>
      <c r="E67" s="94"/>
      <c r="F67" s="116"/>
      <c r="G67" s="116"/>
      <c r="H67" s="116"/>
      <c r="I67" s="92"/>
      <c r="J67" s="117"/>
      <c r="K67" s="117"/>
      <c r="L67" s="117"/>
      <c r="M67" s="117"/>
      <c r="N67" s="117"/>
      <c r="O67" s="117"/>
      <c r="P67" s="117"/>
      <c r="Q67" s="117"/>
      <c r="R67" s="117"/>
      <c r="S67" s="117"/>
      <c r="T67" s="120"/>
      <c r="U67" s="82"/>
      <c r="V67" s="82"/>
      <c r="W67" s="112"/>
      <c r="X67" s="112"/>
      <c r="Y67" s="112"/>
      <c r="Z67" s="112"/>
      <c r="AA67" s="112"/>
      <c r="AB67" s="112"/>
      <c r="AC67" s="112"/>
      <c r="AD67" s="112"/>
      <c r="AE67" s="112"/>
      <c r="AM67" s="113"/>
      <c r="AN67" s="113"/>
      <c r="AO67" s="113"/>
      <c r="AP67" s="113"/>
      <c r="AQ67" s="113"/>
      <c r="AR67" s="113"/>
      <c r="AS67" s="114"/>
      <c r="AU67" s="107"/>
      <c r="AV67" s="111"/>
      <c r="AW67" s="107"/>
      <c r="AX67" s="107"/>
      <c r="AY67" s="107"/>
    </row>
    <row r="68" spans="1:51" ht="229.5" customHeight="1" x14ac:dyDescent="0.25">
      <c r="B68" s="1"/>
      <c r="C68" s="118"/>
      <c r="D68" s="116"/>
      <c r="E68" s="94"/>
      <c r="F68" s="116"/>
      <c r="G68" s="94"/>
      <c r="H68" s="94"/>
      <c r="I68" s="116"/>
      <c r="J68" s="117"/>
      <c r="K68" s="117"/>
      <c r="L68" s="117"/>
      <c r="M68" s="117"/>
      <c r="N68" s="117"/>
      <c r="O68" s="117"/>
      <c r="P68" s="117"/>
      <c r="Q68" s="117"/>
      <c r="R68" s="117"/>
      <c r="S68" s="117"/>
      <c r="T68" s="120"/>
      <c r="U68" s="82"/>
      <c r="V68" s="82"/>
      <c r="W68" s="112"/>
      <c r="X68" s="112"/>
      <c r="Y68" s="112"/>
      <c r="Z68" s="112"/>
      <c r="AA68" s="112"/>
      <c r="AB68" s="112"/>
      <c r="AC68" s="112"/>
      <c r="AD68" s="112"/>
      <c r="AE68" s="112"/>
      <c r="AM68" s="113"/>
      <c r="AN68" s="113"/>
      <c r="AO68" s="113"/>
      <c r="AP68" s="113"/>
      <c r="AQ68" s="113"/>
      <c r="AR68" s="113"/>
      <c r="AS68" s="114"/>
      <c r="AU68" s="107"/>
      <c r="AV68" s="111"/>
      <c r="AW68" s="107"/>
      <c r="AX68" s="107"/>
      <c r="AY68" s="107"/>
    </row>
    <row r="69" spans="1:51" x14ac:dyDescent="0.25">
      <c r="A69" s="112"/>
      <c r="B69" s="92"/>
      <c r="C69" s="122"/>
      <c r="D69" s="116"/>
      <c r="E69" s="92"/>
      <c r="F69" s="116"/>
      <c r="G69" s="116"/>
      <c r="H69" s="116"/>
      <c r="I69" s="113"/>
      <c r="J69" s="113"/>
      <c r="K69" s="113"/>
      <c r="L69" s="113"/>
      <c r="M69" s="113"/>
      <c r="N69" s="113"/>
      <c r="O69" s="114"/>
      <c r="P69" s="109"/>
      <c r="R69" s="111"/>
      <c r="AS69" s="107"/>
      <c r="AT69" s="107"/>
      <c r="AU69" s="107"/>
      <c r="AV69" s="107"/>
      <c r="AW69" s="107"/>
      <c r="AX69" s="107"/>
      <c r="AY69" s="107"/>
    </row>
    <row r="70" spans="1:51" x14ac:dyDescent="0.25">
      <c r="A70" s="112"/>
      <c r="B70" s="92"/>
      <c r="C70" s="90"/>
      <c r="D70" s="116"/>
      <c r="E70" s="92"/>
      <c r="F70" s="116"/>
      <c r="G70" s="92"/>
      <c r="H70" s="92"/>
      <c r="I70" s="113"/>
      <c r="J70" s="113"/>
      <c r="K70" s="113"/>
      <c r="L70" s="113"/>
      <c r="M70" s="113"/>
      <c r="N70" s="113"/>
      <c r="O70" s="114"/>
      <c r="P70" s="109"/>
      <c r="R70" s="109"/>
      <c r="AS70" s="107"/>
      <c r="AT70" s="107"/>
      <c r="AU70" s="107"/>
      <c r="AV70" s="107"/>
      <c r="AW70" s="107"/>
      <c r="AX70" s="107"/>
      <c r="AY70" s="107"/>
    </row>
    <row r="71" spans="1:51" x14ac:dyDescent="0.25">
      <c r="A71" s="112"/>
      <c r="B71" s="81"/>
      <c r="F71" s="92"/>
      <c r="G71" s="92"/>
      <c r="H71" s="9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109"/>
      <c r="AS73" s="107"/>
      <c r="AT73" s="107"/>
      <c r="AU73" s="107"/>
      <c r="AV73" s="107"/>
      <c r="AW73" s="107"/>
      <c r="AX73" s="107"/>
      <c r="AY73" s="107"/>
    </row>
    <row r="74" spans="1:51" x14ac:dyDescent="0.25">
      <c r="A74" s="112"/>
      <c r="I74" s="113"/>
      <c r="J74" s="113"/>
      <c r="K74" s="113"/>
      <c r="L74" s="113"/>
      <c r="M74" s="113"/>
      <c r="N74" s="113"/>
      <c r="O74" s="114"/>
      <c r="P74" s="109"/>
      <c r="R74" s="109"/>
      <c r="AS74" s="107"/>
      <c r="AT74" s="107"/>
      <c r="AU74" s="107"/>
      <c r="AV74" s="107"/>
      <c r="AW74" s="107"/>
      <c r="AX74" s="107"/>
      <c r="AY74" s="107"/>
    </row>
    <row r="75" spans="1:51" x14ac:dyDescent="0.25">
      <c r="A75" s="112"/>
      <c r="I75" s="113"/>
      <c r="J75" s="113"/>
      <c r="K75" s="113"/>
      <c r="L75" s="113"/>
      <c r="M75" s="113"/>
      <c r="N75" s="113"/>
      <c r="O75" s="114"/>
      <c r="P75" s="109"/>
      <c r="R75" s="83"/>
      <c r="AS75" s="107"/>
      <c r="AT75" s="107"/>
      <c r="AU75" s="107"/>
      <c r="AV75" s="107"/>
      <c r="AW75" s="107"/>
      <c r="AX75" s="107"/>
      <c r="AY75" s="107"/>
    </row>
    <row r="76" spans="1:51" x14ac:dyDescent="0.25">
      <c r="A76" s="112"/>
      <c r="I76" s="113"/>
      <c r="J76" s="113"/>
      <c r="K76" s="113"/>
      <c r="L76" s="113"/>
      <c r="M76" s="113"/>
      <c r="N76" s="113"/>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R79" s="109"/>
      <c r="AS79" s="107"/>
      <c r="AT79" s="107"/>
      <c r="AU79" s="107"/>
      <c r="AV79" s="107"/>
      <c r="AW79" s="107"/>
      <c r="AX79" s="107"/>
      <c r="AY79" s="107"/>
    </row>
    <row r="80" spans="1:51" x14ac:dyDescent="0.25">
      <c r="O80" s="114"/>
      <c r="R80" s="109"/>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AS85" s="107"/>
      <c r="AT85" s="107"/>
      <c r="AU85" s="107"/>
      <c r="AV85" s="107"/>
      <c r="AW85" s="107"/>
      <c r="AX85" s="107"/>
      <c r="AY85" s="107"/>
    </row>
    <row r="86" spans="15:51" x14ac:dyDescent="0.25">
      <c r="O86" s="114"/>
      <c r="AS86" s="107"/>
      <c r="AT86" s="107"/>
      <c r="AU86" s="107"/>
      <c r="AV86" s="107"/>
      <c r="AW86" s="107"/>
      <c r="AX86" s="107"/>
      <c r="AY86" s="107"/>
    </row>
    <row r="87" spans="15:51" x14ac:dyDescent="0.25">
      <c r="O87" s="114"/>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AS95" s="107"/>
      <c r="AT95" s="107"/>
      <c r="AU95" s="107"/>
      <c r="AV95" s="107"/>
      <c r="AW95" s="107"/>
      <c r="AX95" s="107"/>
      <c r="AY95" s="107"/>
    </row>
    <row r="96" spans="15:51" x14ac:dyDescent="0.25">
      <c r="O96" s="13"/>
      <c r="P96" s="109"/>
      <c r="Q96" s="109"/>
      <c r="AS96" s="107"/>
      <c r="AT96" s="107"/>
      <c r="AU96" s="107"/>
      <c r="AV96" s="107"/>
      <c r="AW96" s="107"/>
      <c r="AX96" s="107"/>
      <c r="AY96" s="107"/>
    </row>
    <row r="97" spans="15:51" x14ac:dyDescent="0.25">
      <c r="O97" s="13"/>
      <c r="P97" s="109"/>
      <c r="Q97" s="109"/>
      <c r="R97" s="109"/>
      <c r="S97" s="109"/>
      <c r="AS97" s="107"/>
      <c r="AT97" s="107"/>
      <c r="AU97" s="107"/>
      <c r="AV97" s="107"/>
      <c r="AW97" s="107"/>
      <c r="AX97" s="107"/>
      <c r="AY97" s="107"/>
    </row>
    <row r="98" spans="15:51" x14ac:dyDescent="0.25">
      <c r="O98" s="13"/>
      <c r="P98" s="109"/>
      <c r="Q98" s="109"/>
      <c r="R98" s="109"/>
      <c r="S98" s="109"/>
      <c r="T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T100" s="109"/>
      <c r="AS100" s="107"/>
      <c r="AT100" s="107"/>
      <c r="AU100" s="107"/>
      <c r="AV100" s="107"/>
      <c r="AW100" s="107"/>
      <c r="AX100" s="107"/>
      <c r="AY100" s="107"/>
    </row>
    <row r="101" spans="15:51" x14ac:dyDescent="0.25">
      <c r="O101" s="109"/>
      <c r="Q101" s="109"/>
      <c r="R101" s="109"/>
      <c r="S101" s="109"/>
      <c r="AS101" s="107"/>
      <c r="AT101" s="107"/>
      <c r="AU101" s="107"/>
      <c r="AV101" s="107"/>
      <c r="AW101" s="107"/>
      <c r="AX101" s="107"/>
      <c r="AY101" s="107"/>
    </row>
    <row r="102" spans="15:51" x14ac:dyDescent="0.25">
      <c r="O102" s="13"/>
      <c r="P102" s="109"/>
      <c r="Q102" s="109"/>
      <c r="R102" s="109"/>
      <c r="S102" s="109"/>
      <c r="T102" s="109"/>
      <c r="AS102" s="107"/>
      <c r="AT102" s="107"/>
      <c r="AU102" s="107"/>
      <c r="AV102" s="107"/>
      <c r="AW102" s="107"/>
      <c r="AX102" s="107"/>
      <c r="AY102" s="107"/>
    </row>
    <row r="103" spans="15:51" x14ac:dyDescent="0.25">
      <c r="O103" s="13"/>
      <c r="P103" s="109"/>
      <c r="Q103" s="109"/>
      <c r="R103" s="109"/>
      <c r="S103" s="109"/>
      <c r="T103" s="109"/>
      <c r="U103" s="109"/>
      <c r="AS103" s="107"/>
      <c r="AT103" s="107"/>
      <c r="AU103" s="107"/>
      <c r="AV103" s="107"/>
      <c r="AW103" s="107"/>
      <c r="AX103" s="107"/>
      <c r="AY103" s="107"/>
    </row>
    <row r="104" spans="15:51" x14ac:dyDescent="0.25">
      <c r="O104" s="13"/>
      <c r="P104" s="109"/>
      <c r="T104" s="109"/>
      <c r="U104" s="109"/>
      <c r="AS104" s="107"/>
      <c r="AT104" s="107"/>
      <c r="AU104" s="107"/>
      <c r="AV104" s="107"/>
      <c r="AW104" s="107"/>
      <c r="AX104" s="107"/>
      <c r="AY104" s="107"/>
    </row>
    <row r="116" spans="45:51" x14ac:dyDescent="0.25">
      <c r="AS116" s="107"/>
      <c r="AT116" s="107"/>
      <c r="AU116" s="107"/>
      <c r="AV116" s="107"/>
      <c r="AW116" s="107"/>
      <c r="AX116" s="107"/>
      <c r="AY116" s="107"/>
    </row>
  </sheetData>
  <protectedRanges>
    <protectedRange sqref="T50:T55 B71 S62:T68 N63:R68 T44:T45 S56:T60" name="Range2_12_5_1_1"/>
    <protectedRange sqref="N10 L10 L6 D6 D8 AD8 AF8 O8:U8 AJ8:AR8 AF10 AR11:AR34 L24:N31 N12:N23 N32:N34 E11:E34 G11:G34 N11:AG11 O12:V34 X33:AF34 W12:Y15 AG12:AG34 W16 X16:Y32 Z12:AF32" name="Range1_16_3_1_1"/>
    <protectedRange sqref="I65 J63:M68 I68"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9:H69 F70" name="Range2_2_2_9_2_1_1"/>
    <protectedRange sqref="D69:D70" name="Range2_1_1_1_1_1_9_2_1_1"/>
    <protectedRange sqref="C69" name="Range2_4_1_1_1"/>
    <protectedRange sqref="AS16:AS34" name="Range1_1_1_1"/>
    <protectedRange sqref="P3:U5" name="Range1_16_1_1_1_1"/>
    <protectedRange sqref="C70" name="Range2_1_3_1_1"/>
    <protectedRange sqref="H11:H34" name="Range1_1_1_1_1_1_1"/>
    <protectedRange sqref="B69:B70 J61:R62 I66:I67 F71 S61:Y61 AA61:AU61 E69:E70 G70:H71 Z59:Z60" name="Range2_2_1_10_1_1_1_2"/>
    <protectedRange sqref="N59:R60" name="Range2_12_1_6_1_1"/>
    <protectedRange sqref="I62:I64 I59:M60 F69" name="Range2_2_12_1_7_1_1"/>
    <protectedRange sqref="I61" name="Range2_2_1_1_1_1"/>
    <protectedRange sqref="AS11:AS15" name="Range1_4_1_1_1_1"/>
    <protectedRange sqref="J11:J15 J26:J34" name="Range1_1_2_1_10_1_1_1_1"/>
    <protectedRange sqref="R75" name="Range2_2_1_10_1_1_1_1_1"/>
    <protectedRange sqref="T43" name="Range2_12_5_1_1_4"/>
    <protectedRange sqref="B42" name="Range2_12_5_1_1_1"/>
    <protectedRange sqref="E42 F43:H43" name="Range2_2_12_1_7_1_1_1"/>
    <protectedRange sqref="D42" name="Range2_3_2_1_3_1_1_2_10_1_1_1_1_1"/>
    <protectedRange sqref="C42" name="Range2_1_1_1_1_11_1_2_1_1_1"/>
    <protectedRange sqref="S38:S42" name="Range2_12_3_1_1_1_1"/>
    <protectedRange sqref="D38:H38 N38:R42" name="Range2_12_1_3_1_1_1_1"/>
    <protectedRange sqref="I38:M38 E39:M40 F42:M42 H41:M41" name="Range2_2_12_1_6_1_1_1_1"/>
    <protectedRange sqref="D39:D40" name="Range2_1_1_1_1_11_1_1_1_1_1_1"/>
    <protectedRange sqref="C39:C40"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50:S55" name="Range2_12_2_1_1_1_2_1_1"/>
    <protectedRange sqref="T48:T49" name="Range2_12_5_1_1_2_2"/>
    <protectedRange sqref="S48:S49" name="Range2_12_4_1_1_1_4_2_2_2"/>
    <protectedRange sqref="T47" name="Range2_12_5_1_1_2_1_1"/>
    <protectedRange sqref="T46" name="Range2_12_5_1_1_6_1_1_1_1_1_1_1"/>
    <protectedRange sqref="S46" name="Range2_12_5_1_1_5_3_1_1_1_1_1_1_1"/>
    <protectedRange sqref="S47" name="Range2_12_4_1_1_1_4_2_2_1_1"/>
    <protectedRange sqref="AG10 Q10 AP10:AP36" name="Range1_16_3_1_1_1_1_1"/>
    <protectedRange sqref="N56:R58" name="Range2_12_1_6_1_1_1_1"/>
    <protectedRange sqref="J56:M58" name="Range2_2_12_1_7_1_1_2_1"/>
    <protectedRange sqref="I56:I58" name="Range2_2_12_1_7_1_1_2_2_1_1_1"/>
    <protectedRange sqref="Q50:R55" name="Range2_12_1_6_1_1_1_2_3_1_1_3_1_1_1_1_1_1_1_1_1_1"/>
    <protectedRange sqref="N50:P55" name="Range2_12_1_2_3_1_1_1_2_3_1_1_3_1_1_1_1_1_1_1_1_1_1"/>
    <protectedRange sqref="J50:M55" name="Range2_2_12_1_4_3_1_1_1_3_3_1_1_3_1_1_1_1_1_1_1_1_1_1"/>
    <protectedRange sqref="I50:I55" name="Range2_2_12_1_7_1_1_2_2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48:R49" name="Range2_12_1_6_1_1_1_2_3_2_1_1_3_1_1_1_1_1"/>
    <protectedRange sqref="N48:P49" name="Range2_12_1_2_3_1_1_1_2_3_2_1_1_3_1_1_1_1_1"/>
    <protectedRange sqref="K48:M49" name="Range2_2_12_1_4_3_1_1_1_3_3_2_1_1_3_1_1_1_1_1"/>
    <protectedRange sqref="J48:J49" name="Range2_2_12_1_4_3_1_1_1_3_2_1_2_2_1_1_1_1_1"/>
    <protectedRange sqref="E47:E49 F48:H49" name="Range2_2_12_1_3_1_2_1_1_1_1_2_1_1_1_1_1_1_1_1_1_1_1"/>
    <protectedRange sqref="D47:D49"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I49" name="Range2_2_12_1_4_2_1_1_1_4_1_2_1_1_1_2_2_1_1_1_1_1_1"/>
    <protectedRange sqref="F11:F15" name="Range1_16_3_1_1_2_1_1_1_2_1_1"/>
    <protectedRange sqref="B41" name="Range2_12_5_1_1_1_2_2_1_1_1_1_1_1_1_1_1_1_1_1_1_1_1_1_1_1_1_1_1_1_1_1_1_1_1_1_1_1_1_1_1_1_1_1_1_1_1"/>
    <protectedRange sqref="F16:F22" name="Range1_16_3_1_1_2_1_1_1_2_1_1_2"/>
    <protectedRange sqref="W17:W34" name="Range1_16_3_1_1_1_1_2_1_1_1_1_1_1_2_1"/>
    <protectedRange sqref="E59:E60 D56:D60" name="Range2_2_12_1_7_1_1_2"/>
    <protectedRange sqref="C59:C60" name="Range2_1_1_2_1_1_1"/>
    <protectedRange sqref="F59:H60 E56:E58" name="Range2_2_12_1_1_1_1_1_1"/>
    <protectedRange sqref="C56:C58" name="Range2_1_4_2_1_1_1_1"/>
    <protectedRange sqref="G56:H58" name="Range2_2_12_1_3_3_1_1_1_2_1_1_1_1_1_1_1_1_1_1_1_1_1_1_1_1_1_1"/>
    <protectedRange sqref="F56:F58" name="Range2_2_12_1_3_1_2_1_1_1_3_1_1_1_1_1_3_1_1_1_1_1_1_1_1_1_1_1"/>
    <protectedRange sqref="D50:E55" name="Range2_2_12_1_3_1_2_1_1_1_3_1_1_1_1_1_1_1_2_1_1_1_1_1_1_1_1_1"/>
    <protectedRange sqref="G50:H55" name="Range2_2_12_1_3_3_1_1_1_2_1_1_1_1_1_1_1_1_1_1_1_1_1_1_1_1_1_1_1_1"/>
    <protectedRange sqref="F50:F55" name="Range2_2_12_1_3_1_2_1_1_1_3_1_1_1_1_1_3_1_1_1_1_1_1_1_1_2_1_1_1_1"/>
    <protectedRange sqref="B43" name="Range2_12_5_1_1_1_1"/>
    <protectedRange sqref="B45" name="Range2_12_5_1_1_1_2_2_1_1_1_1_1_1_1_1_1_1_1_1_1_1_1_1_1_1_1_1_1_1_1_1_1_1_1_1_1_1_1_1_1_1_1_1_1_1_1_1_2_1_1_1"/>
    <protectedRange sqref="B44" name="Range2_12_5_1_1_1_2_1_1_1_1_1_1_1_1_1_1_1_2_1_1_1_1_1_1_1_1_1_1_1_1_1_1_1_1_1_1_1_1_1_1_1_1_2_1_1_1"/>
    <protectedRange sqref="B46" name="Range2_12_5_1_1_1_2_2_1_1_1_1_1_1_1_1_1_1_1_2_1_1_1_1_1_1_1_1_1_1_1_1_1_1_1_1_1_1_1_1_1_1_1_1_1_1_1_1_1_1_1_1_1_1_1_1_1_1_1_1_1_1_1_1_2_1_1_1"/>
    <protectedRange sqref="B47 B54" name="Range2_12_5_1_1_1_1_1_2_1_1_1_1_1_1_1_1_1_1_1_1_1_1_1_1_1_1_1_1_2_1_1_1_1_1_1_1"/>
    <protectedRange sqref="B48:B49" name="Range2_12_5_1_1_1_2_2_1_1_1_1_1_1_1_1_1_1_1_2_1_1_1_2_1_1_1_1_1_1_1_1_1_1_1_1_1_1_1_1_2_1_1_1_1_1_1_1"/>
    <protectedRange sqref="B50:B53 B55:B58" name="Range2_12_5_1_1_1_2_2_1_1_1_1_1_1_1_1_1_1_1_2_1_1_1_2_1_1_1_1_1_1_1_1_1_1_1_1_1_1_1_1_2_1_1_1_1_1_1_2"/>
    <protectedRange sqref="B59" name="Range2_12_5_1_1_1_2_2_1_1_1_1_1_1_1_1_1_1_1_2_1_1_1_2_1_1_1_2_1_1_1_3_1_1_1_1_1_1_1_1_1_1_1_1_1_1_1_1_1_1_1_1_1_1_1_1_1_1_1_1_1_1_1_1_1_1_1_1_1_1_1_1_1_1_1"/>
    <protectedRange sqref="B60" name="Range2_12_5_1_1_1_2_1_1_1_1_1_1_1_1_1_1_1_2_1_2_1_1_1_1_1_1_1_1_1_2_1_1_1_1_1_1_1_1_1_1_1_1_1_1_1_1_1_1_1_1_1_1_1_1_1_1_1"/>
    <protectedRange sqref="E63:E64 D62:D64" name="Range2_2_12_1_7_1_1_2_3"/>
    <protectedRange sqref="C63:C64" name="Range2_1_1_2_1_1_1_1"/>
    <protectedRange sqref="F63:H64 E62" name="Range2_2_12_1_1_1_1_1_1_1"/>
    <protectedRange sqref="C62" name="Range2_1_4_2_1_1_1_1_1"/>
    <protectedRange sqref="G62:H62" name="Range2_2_12_1_3_3_1_1_1_2_1_1_1_1_1_1_1_1_1_1_1_1_1_1_1_1_1_1_1"/>
    <protectedRange sqref="F62" name="Range2_2_12_1_3_1_2_1_1_1_3_1_1_1_1_1_3_1_1_1_1_1_1_1_1_1_1_1_1"/>
    <protectedRange sqref="D61:E61" name="Range2_2_12_1_3_1_2_1_1_1_3_1_1_1_1_1_1_1_2_1_1_1_1_1_1_1_1_1_1"/>
    <protectedRange sqref="G61:H61" name="Range2_2_12_1_3_3_1_1_1_2_1_1_1_1_1_1_1_1_1_1_1_1_1_1_1_1_1_1_1_1_1"/>
    <protectedRange sqref="F61" name="Range2_2_12_1_3_1_2_1_1_1_3_1_1_1_1_1_3_1_1_1_1_1_1_1_1_2_1_1_1_1_1"/>
    <protectedRange sqref="B68" name="Range2_12_5_1_1_2_1"/>
    <protectedRange sqref="D68" name="Range2_1_1_1_1_11_1_2_1_1_2_1"/>
    <protectedRange sqref="F68" name="Range2_2_2_9_1_1_1_1_2_1"/>
    <protectedRange sqref="C68" name="Range2_1_1_2_1_1_2_1"/>
    <protectedRange sqref="E68 G68:H68" name="Range2_2_1_1_1_1_2_1"/>
    <protectedRange sqref="D67" name="Range2_12_1_6_1_1_1_2_1"/>
    <protectedRange sqref="G65:H66 F65:F67 E65" name="Range2_2_12_1_7_1_1_2_2_1"/>
    <protectedRange sqref="E66 G67:H67" name="Range2_2_2_9_1_1_1_1_1_1_1"/>
    <protectedRange sqref="C67" name="Range2_1_2_2_1_1_1_1_1"/>
    <protectedRange sqref="C66" name="Range2_3_2_1_1_1_1_1"/>
    <protectedRange sqref="C65" name="Range2_5_1_1_1_1_1_1"/>
    <protectedRange sqref="E67" name="Range2_2_1_1_1_1_1_1_1"/>
    <protectedRange sqref="D65:D66" name="Range2_1_1_1_1_1_1_1_1_1_1_1"/>
    <protectedRange sqref="B61" name="Range2_12_5_1_1_1_1_1_2_1_1_1_1_1_1_1_1_1_1_1_1_1_1_1_1_1_1_1_1_2_1_1_1_1_1_1_1_1_1_1_1_1"/>
    <protectedRange sqref="B62" name="Range2_12_5_1_1_1_1_1_2_1_1_2_1_1_1_1_1_1_1_1_1_1_1_1_1_1_1_1_1_2_1_1_1_1_1_1_1_1_1_1_1_1"/>
    <protectedRange sqref="B63" name="Range2_12_5_1_1_1_2_2_1_1_1_1_1_1_1_1_1_1_1_2_1_1_1_2_1_1_1_1_1_1_1_1_1_1_1_1_1_1_1_1_2_1_1_1_1_1_1_1_1_1_1"/>
    <protectedRange sqref="B64" name="Range2_12_5_1_1_1_2_2_1_1_1_1_1_1_1_1_1_1_1_2_1_1_1_1_1_1_1_1_1_3_1_3_1_2_1_1_1_1_1_1_1_1_1_1_1_1_1_2_1_1_1_1_1_2_1_1_1_1_1_1_1_1_1"/>
    <protectedRange sqref="B65" name="Range2_12_5_1_1_1_1_1_2_1_2_1_1_1_2_1_1_1_1_1_1_1_1_1_1_2_1_1_1_1_1_2_1_1_1_1_1_1_1_1"/>
    <protectedRange sqref="B67" name="Range2_12_5_1_1_1_2_2_1_1_1_1_1_1_1_1_1_1_1_1_1_1_1_1_1_1_1_1_1_1_1_1_1_1_1_1_1_1_1_1_1_1_1_1_1_1_1_2_1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83" priority="1" operator="containsText" text="N/A">
      <formula>NOT(ISERROR(SEARCH("N/A",X11)))</formula>
    </cfRule>
    <cfRule type="cellIs" dxfId="82" priority="19" operator="equal">
      <formula>0</formula>
    </cfRule>
  </conditionalFormatting>
  <conditionalFormatting sqref="X11:AE34">
    <cfRule type="cellIs" dxfId="81" priority="18" operator="greaterThanOrEqual">
      <formula>1185</formula>
    </cfRule>
  </conditionalFormatting>
  <conditionalFormatting sqref="X11:AE34">
    <cfRule type="cellIs" dxfId="80" priority="17" operator="between">
      <formula>0.1</formula>
      <formula>1184</formula>
    </cfRule>
  </conditionalFormatting>
  <conditionalFormatting sqref="X8 AJ11:AO34">
    <cfRule type="cellIs" dxfId="79" priority="16" operator="equal">
      <formula>0</formula>
    </cfRule>
  </conditionalFormatting>
  <conditionalFormatting sqref="X8 AJ11:AO34">
    <cfRule type="cellIs" dxfId="78" priority="15" operator="greaterThan">
      <formula>1179</formula>
    </cfRule>
  </conditionalFormatting>
  <conditionalFormatting sqref="X8 AJ11:AO34">
    <cfRule type="cellIs" dxfId="77" priority="14" operator="greaterThan">
      <formula>99</formula>
    </cfRule>
  </conditionalFormatting>
  <conditionalFormatting sqref="X8 AJ11:AO34">
    <cfRule type="cellIs" dxfId="76" priority="13" operator="greaterThan">
      <formula>0.99</formula>
    </cfRule>
  </conditionalFormatting>
  <conditionalFormatting sqref="AB8">
    <cfRule type="cellIs" dxfId="75" priority="12" operator="equal">
      <formula>0</formula>
    </cfRule>
  </conditionalFormatting>
  <conditionalFormatting sqref="AB8">
    <cfRule type="cellIs" dxfId="74" priority="11" operator="greaterThan">
      <formula>1179</formula>
    </cfRule>
  </conditionalFormatting>
  <conditionalFormatting sqref="AB8">
    <cfRule type="cellIs" dxfId="73" priority="10" operator="greaterThan">
      <formula>99</formula>
    </cfRule>
  </conditionalFormatting>
  <conditionalFormatting sqref="AB8">
    <cfRule type="cellIs" dxfId="72" priority="9" operator="greaterThan">
      <formula>0.99</formula>
    </cfRule>
  </conditionalFormatting>
  <conditionalFormatting sqref="AQ11:AQ34">
    <cfRule type="cellIs" dxfId="71" priority="8" operator="equal">
      <formula>0</formula>
    </cfRule>
  </conditionalFormatting>
  <conditionalFormatting sqref="AQ11:AQ34">
    <cfRule type="cellIs" dxfId="70" priority="7" operator="greaterThan">
      <formula>1179</formula>
    </cfRule>
  </conditionalFormatting>
  <conditionalFormatting sqref="AQ11:AQ34">
    <cfRule type="cellIs" dxfId="69" priority="6" operator="greaterThan">
      <formula>99</formula>
    </cfRule>
  </conditionalFormatting>
  <conditionalFormatting sqref="AQ11:AQ34">
    <cfRule type="cellIs" dxfId="68" priority="5" operator="greaterThan">
      <formula>0.99</formula>
    </cfRule>
  </conditionalFormatting>
  <conditionalFormatting sqref="AI11:AI34">
    <cfRule type="cellIs" dxfId="67" priority="4" operator="greaterThan">
      <formula>$AI$8</formula>
    </cfRule>
  </conditionalFormatting>
  <conditionalFormatting sqref="AH11:AH34">
    <cfRule type="cellIs" dxfId="66" priority="2" operator="greaterThan">
      <formula>$AH$8</formula>
    </cfRule>
    <cfRule type="cellIs" dxfId="65" priority="3" operator="greaterThan">
      <formula>$AH$8</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AY116"/>
  <sheetViews>
    <sheetView topLeftCell="AH16" workbookViewId="0">
      <selection activeCell="AQ33" sqref="AQ33"/>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131</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313"/>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317" t="s">
        <v>10</v>
      </c>
      <c r="I7" s="316" t="s">
        <v>11</v>
      </c>
      <c r="J7" s="316" t="s">
        <v>12</v>
      </c>
      <c r="K7" s="316" t="s">
        <v>13</v>
      </c>
      <c r="L7" s="13"/>
      <c r="M7" s="13"/>
      <c r="N7" s="13"/>
      <c r="O7" s="317" t="s">
        <v>14</v>
      </c>
      <c r="P7" s="346" t="s">
        <v>15</v>
      </c>
      <c r="Q7" s="348"/>
      <c r="R7" s="348"/>
      <c r="S7" s="348"/>
      <c r="T7" s="347"/>
      <c r="U7" s="359" t="s">
        <v>16</v>
      </c>
      <c r="V7" s="359"/>
      <c r="W7" s="316" t="s">
        <v>17</v>
      </c>
      <c r="X7" s="346" t="s">
        <v>18</v>
      </c>
      <c r="Y7" s="347"/>
      <c r="Z7" s="346" t="s">
        <v>19</v>
      </c>
      <c r="AA7" s="347"/>
      <c r="AB7" s="346" t="s">
        <v>20</v>
      </c>
      <c r="AC7" s="347"/>
      <c r="AD7" s="346" t="s">
        <v>21</v>
      </c>
      <c r="AE7" s="347"/>
      <c r="AF7" s="316" t="s">
        <v>22</v>
      </c>
      <c r="AG7" s="316" t="s">
        <v>23</v>
      </c>
      <c r="AH7" s="316" t="s">
        <v>24</v>
      </c>
      <c r="AI7" s="316" t="s">
        <v>25</v>
      </c>
      <c r="AJ7" s="346" t="s">
        <v>26</v>
      </c>
      <c r="AK7" s="348"/>
      <c r="AL7" s="348"/>
      <c r="AM7" s="348"/>
      <c r="AN7" s="347"/>
      <c r="AO7" s="346" t="s">
        <v>27</v>
      </c>
      <c r="AP7" s="348"/>
      <c r="AQ7" s="347"/>
      <c r="AR7" s="316" t="s">
        <v>28</v>
      </c>
      <c r="AS7" s="28"/>
      <c r="AT7" s="13"/>
      <c r="AU7" s="13"/>
      <c r="AV7" s="13"/>
      <c r="AW7" s="13"/>
      <c r="AX7" s="13"/>
      <c r="AY7" s="13"/>
    </row>
    <row r="8" spans="1:51" x14ac:dyDescent="0.25">
      <c r="B8" s="349">
        <v>42275</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24256</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316" t="s">
        <v>44</v>
      </c>
      <c r="M9" s="359" t="s">
        <v>45</v>
      </c>
      <c r="N9" s="34" t="s">
        <v>46</v>
      </c>
      <c r="O9" s="367" t="s">
        <v>47</v>
      </c>
      <c r="P9" s="367" t="s">
        <v>48</v>
      </c>
      <c r="Q9" s="35" t="s">
        <v>49</v>
      </c>
      <c r="R9" s="374" t="s">
        <v>50</v>
      </c>
      <c r="S9" s="375"/>
      <c r="T9" s="376"/>
      <c r="U9" s="314" t="s">
        <v>51</v>
      </c>
      <c r="V9" s="314" t="s">
        <v>52</v>
      </c>
      <c r="W9" s="362" t="s">
        <v>53</v>
      </c>
      <c r="X9" s="380" t="s">
        <v>54</v>
      </c>
      <c r="Y9" s="381"/>
      <c r="Z9" s="381"/>
      <c r="AA9" s="381"/>
      <c r="AB9" s="381"/>
      <c r="AC9" s="381"/>
      <c r="AD9" s="381"/>
      <c r="AE9" s="382"/>
      <c r="AF9" s="312" t="s">
        <v>55</v>
      </c>
      <c r="AG9" s="312" t="s">
        <v>56</v>
      </c>
      <c r="AH9" s="369" t="s">
        <v>57</v>
      </c>
      <c r="AI9" s="383" t="s">
        <v>58</v>
      </c>
      <c r="AJ9" s="314" t="s">
        <v>59</v>
      </c>
      <c r="AK9" s="314" t="s">
        <v>60</v>
      </c>
      <c r="AL9" s="314" t="s">
        <v>61</v>
      </c>
      <c r="AM9" s="314" t="s">
        <v>62</v>
      </c>
      <c r="AN9" s="314" t="s">
        <v>63</v>
      </c>
      <c r="AO9" s="314" t="s">
        <v>64</v>
      </c>
      <c r="AP9" s="314" t="s">
        <v>65</v>
      </c>
      <c r="AQ9" s="367" t="s">
        <v>66</v>
      </c>
      <c r="AR9" s="314" t="s">
        <v>67</v>
      </c>
      <c r="AS9" s="369" t="s">
        <v>68</v>
      </c>
      <c r="AV9" s="36" t="s">
        <v>69</v>
      </c>
      <c r="AW9" s="36" t="s">
        <v>70</v>
      </c>
      <c r="AY9" s="37" t="s">
        <v>71</v>
      </c>
    </row>
    <row r="10" spans="1:51" x14ac:dyDescent="0.25">
      <c r="B10" s="314" t="s">
        <v>72</v>
      </c>
      <c r="C10" s="314" t="s">
        <v>73</v>
      </c>
      <c r="D10" s="314" t="s">
        <v>74</v>
      </c>
      <c r="E10" s="314" t="s">
        <v>75</v>
      </c>
      <c r="F10" s="314" t="s">
        <v>74</v>
      </c>
      <c r="G10" s="314" t="s">
        <v>75</v>
      </c>
      <c r="H10" s="366"/>
      <c r="I10" s="314" t="s">
        <v>75</v>
      </c>
      <c r="J10" s="314" t="s">
        <v>75</v>
      </c>
      <c r="K10" s="314" t="s">
        <v>75</v>
      </c>
      <c r="L10" s="29" t="s">
        <v>29</v>
      </c>
      <c r="M10" s="359"/>
      <c r="N10" s="29" t="s">
        <v>29</v>
      </c>
      <c r="O10" s="368"/>
      <c r="P10" s="368"/>
      <c r="Q10" s="2">
        <f>'SEPT 27'!Q34</f>
        <v>53182487</v>
      </c>
      <c r="R10" s="377"/>
      <c r="S10" s="378"/>
      <c r="T10" s="379"/>
      <c r="U10" s="314" t="s">
        <v>75</v>
      </c>
      <c r="V10" s="314" t="s">
        <v>75</v>
      </c>
      <c r="W10" s="362"/>
      <c r="X10" s="38" t="s">
        <v>76</v>
      </c>
      <c r="Y10" s="38" t="s">
        <v>77</v>
      </c>
      <c r="Z10" s="38" t="s">
        <v>78</v>
      </c>
      <c r="AA10" s="38" t="s">
        <v>79</v>
      </c>
      <c r="AB10" s="38" t="s">
        <v>80</v>
      </c>
      <c r="AC10" s="38" t="s">
        <v>81</v>
      </c>
      <c r="AD10" s="38" t="s">
        <v>82</v>
      </c>
      <c r="AE10" s="38" t="s">
        <v>83</v>
      </c>
      <c r="AF10" s="39"/>
      <c r="AG10" s="2">
        <f>'SEPT 27'!AG34:AG34</f>
        <v>40657460</v>
      </c>
      <c r="AH10" s="369"/>
      <c r="AI10" s="384"/>
      <c r="AJ10" s="314" t="s">
        <v>84</v>
      </c>
      <c r="AK10" s="314" t="s">
        <v>84</v>
      </c>
      <c r="AL10" s="314" t="s">
        <v>84</v>
      </c>
      <c r="AM10" s="314" t="s">
        <v>84</v>
      </c>
      <c r="AN10" s="314" t="s">
        <v>84</v>
      </c>
      <c r="AO10" s="314" t="s">
        <v>84</v>
      </c>
      <c r="AP10" s="2">
        <f>'SEPT 27'!AP34:AP34</f>
        <v>9285003</v>
      </c>
      <c r="AQ10" s="368"/>
      <c r="AR10" s="315" t="s">
        <v>85</v>
      </c>
      <c r="AS10" s="369"/>
      <c r="AV10" s="40" t="s">
        <v>86</v>
      </c>
      <c r="AW10" s="40" t="s">
        <v>87</v>
      </c>
      <c r="AY10" s="84" t="s">
        <v>126</v>
      </c>
    </row>
    <row r="11" spans="1:51" x14ac:dyDescent="0.25">
      <c r="B11" s="41">
        <v>2</v>
      </c>
      <c r="C11" s="41">
        <v>4.1666666666666664E-2</v>
      </c>
      <c r="D11" s="123">
        <v>26</v>
      </c>
      <c r="E11" s="42">
        <f>D11/1.42</f>
        <v>18.30985915492958</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107</v>
      </c>
      <c r="P11" s="124">
        <v>65</v>
      </c>
      <c r="Q11" s="124">
        <v>53185185</v>
      </c>
      <c r="R11" s="47">
        <f>IF(ISBLANK(Q11),"-",Q11-Q10)</f>
        <v>2698</v>
      </c>
      <c r="S11" s="48">
        <f>R11*24/1000</f>
        <v>64.751999999999995</v>
      </c>
      <c r="T11" s="48">
        <f>R11/1000</f>
        <v>2.698</v>
      </c>
      <c r="U11" s="125">
        <v>6.8</v>
      </c>
      <c r="V11" s="125">
        <v>6.8</v>
      </c>
      <c r="W11" s="126" t="s">
        <v>210</v>
      </c>
      <c r="X11" s="128">
        <v>0</v>
      </c>
      <c r="Y11" s="128">
        <v>0</v>
      </c>
      <c r="Z11" s="128">
        <v>0</v>
      </c>
      <c r="AA11" s="128">
        <v>0</v>
      </c>
      <c r="AB11" s="128">
        <v>1008</v>
      </c>
      <c r="AC11" s="49" t="s">
        <v>90</v>
      </c>
      <c r="AD11" s="49" t="s">
        <v>90</v>
      </c>
      <c r="AE11" s="49" t="s">
        <v>90</v>
      </c>
      <c r="AF11" s="127" t="s">
        <v>90</v>
      </c>
      <c r="AG11" s="127">
        <v>40657788</v>
      </c>
      <c r="AH11" s="50">
        <f>IF(ISBLANK(AG11),"-",AG11-AG10)</f>
        <v>328</v>
      </c>
      <c r="AI11" s="51">
        <f>AH11/T11</f>
        <v>121.57153446997776</v>
      </c>
      <c r="AJ11" s="108">
        <v>0</v>
      </c>
      <c r="AK11" s="108">
        <v>0</v>
      </c>
      <c r="AL11" s="108">
        <v>0</v>
      </c>
      <c r="AM11" s="108">
        <v>0</v>
      </c>
      <c r="AN11" s="108">
        <v>1</v>
      </c>
      <c r="AO11" s="108">
        <v>0.3</v>
      </c>
      <c r="AP11" s="110">
        <v>9286648</v>
      </c>
      <c r="AQ11" s="128">
        <f t="shared" ref="AQ11:AQ34" si="0">AP11-AP10</f>
        <v>1645</v>
      </c>
      <c r="AR11" s="52"/>
      <c r="AS11" s="53" t="s">
        <v>113</v>
      </c>
      <c r="AV11" s="40" t="s">
        <v>88</v>
      </c>
      <c r="AW11" s="40" t="s">
        <v>91</v>
      </c>
      <c r="AY11" s="84" t="s">
        <v>131</v>
      </c>
    </row>
    <row r="12" spans="1:51" x14ac:dyDescent="0.25">
      <c r="B12" s="41">
        <v>2.0416666666666701</v>
      </c>
      <c r="C12" s="41">
        <v>8.3333333333333329E-2</v>
      </c>
      <c r="D12" s="123">
        <v>24</v>
      </c>
      <c r="E12" s="42">
        <f t="shared" ref="E12:E34" si="1">D12/1.42</f>
        <v>16.901408450704228</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107</v>
      </c>
      <c r="P12" s="124">
        <v>68</v>
      </c>
      <c r="Q12" s="124">
        <v>53187920</v>
      </c>
      <c r="R12" s="47">
        <f t="shared" ref="R12:R34" si="4">IF(ISBLANK(Q12),"-",Q12-Q11)</f>
        <v>2735</v>
      </c>
      <c r="S12" s="48">
        <f t="shared" ref="S12:S34" si="5">R12*24/1000</f>
        <v>65.64</v>
      </c>
      <c r="T12" s="48">
        <f t="shared" ref="T12:T34" si="6">R12/1000</f>
        <v>2.7349999999999999</v>
      </c>
      <c r="U12" s="125">
        <v>8.4</v>
      </c>
      <c r="V12" s="125">
        <f t="shared" ref="V12:V34" si="7">U12</f>
        <v>8.4</v>
      </c>
      <c r="W12" s="126" t="s">
        <v>210</v>
      </c>
      <c r="X12" s="128">
        <v>0</v>
      </c>
      <c r="Y12" s="128">
        <v>0</v>
      </c>
      <c r="Z12" s="128">
        <v>0</v>
      </c>
      <c r="AA12" s="128">
        <v>0</v>
      </c>
      <c r="AB12" s="128">
        <v>1008</v>
      </c>
      <c r="AC12" s="49" t="s">
        <v>90</v>
      </c>
      <c r="AD12" s="49" t="s">
        <v>90</v>
      </c>
      <c r="AE12" s="49" t="s">
        <v>90</v>
      </c>
      <c r="AF12" s="127" t="s">
        <v>90</v>
      </c>
      <c r="AG12" s="127">
        <v>40658116</v>
      </c>
      <c r="AH12" s="50">
        <f>IF(ISBLANK(AG12),"-",AG12-AG11)</f>
        <v>328</v>
      </c>
      <c r="AI12" s="51">
        <f t="shared" ref="AI12:AI34" si="8">AH12/T12</f>
        <v>119.92687385740403</v>
      </c>
      <c r="AJ12" s="108">
        <v>0</v>
      </c>
      <c r="AK12" s="108">
        <v>0</v>
      </c>
      <c r="AL12" s="108">
        <v>0</v>
      </c>
      <c r="AM12" s="108">
        <v>0</v>
      </c>
      <c r="AN12" s="108">
        <v>1</v>
      </c>
      <c r="AO12" s="108">
        <v>0.3</v>
      </c>
      <c r="AP12" s="110">
        <v>9288278</v>
      </c>
      <c r="AQ12" s="128">
        <f t="shared" si="0"/>
        <v>1630</v>
      </c>
      <c r="AR12" s="54">
        <v>0.95</v>
      </c>
      <c r="AS12" s="53" t="s">
        <v>113</v>
      </c>
      <c r="AV12" s="40" t="s">
        <v>92</v>
      </c>
      <c r="AW12" s="40" t="s">
        <v>93</v>
      </c>
      <c r="AY12" s="84" t="s">
        <v>132</v>
      </c>
    </row>
    <row r="13" spans="1:51" x14ac:dyDescent="0.25">
      <c r="A13" s="107" t="s">
        <v>206</v>
      </c>
      <c r="B13" s="41">
        <v>2.0833333333333299</v>
      </c>
      <c r="C13" s="41">
        <v>0.125</v>
      </c>
      <c r="D13" s="123">
        <v>19</v>
      </c>
      <c r="E13" s="42">
        <f t="shared" si="1"/>
        <v>13.380281690140846</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133</v>
      </c>
      <c r="P13" s="124">
        <v>100</v>
      </c>
      <c r="Q13" s="124">
        <v>53192168</v>
      </c>
      <c r="R13" s="47">
        <f t="shared" si="4"/>
        <v>4248</v>
      </c>
      <c r="S13" s="48">
        <f t="shared" si="5"/>
        <v>101.952</v>
      </c>
      <c r="T13" s="48">
        <f t="shared" si="6"/>
        <v>4.2480000000000002</v>
      </c>
      <c r="U13" s="125">
        <v>9.5</v>
      </c>
      <c r="V13" s="125">
        <f t="shared" si="7"/>
        <v>9.5</v>
      </c>
      <c r="W13" s="126" t="s">
        <v>125</v>
      </c>
      <c r="X13" s="128">
        <v>0</v>
      </c>
      <c r="Y13" s="128">
        <v>0</v>
      </c>
      <c r="Z13" s="128">
        <v>998</v>
      </c>
      <c r="AA13" s="128">
        <v>0</v>
      </c>
      <c r="AB13" s="128">
        <v>998</v>
      </c>
      <c r="AC13" s="49" t="s">
        <v>90</v>
      </c>
      <c r="AD13" s="49" t="s">
        <v>90</v>
      </c>
      <c r="AE13" s="49" t="s">
        <v>90</v>
      </c>
      <c r="AF13" s="127" t="s">
        <v>90</v>
      </c>
      <c r="AG13" s="127">
        <v>40658684</v>
      </c>
      <c r="AH13" s="50">
        <f>IF(ISBLANK(AG13),"-",AG13-AG12)</f>
        <v>568</v>
      </c>
      <c r="AI13" s="51">
        <f t="shared" si="8"/>
        <v>133.70998116760828</v>
      </c>
      <c r="AJ13" s="108">
        <v>0</v>
      </c>
      <c r="AK13" s="108">
        <v>0</v>
      </c>
      <c r="AL13" s="108">
        <v>1</v>
      </c>
      <c r="AM13" s="108">
        <v>0</v>
      </c>
      <c r="AN13" s="108">
        <v>1</v>
      </c>
      <c r="AO13" s="108">
        <v>0.3</v>
      </c>
      <c r="AP13" s="110">
        <v>9289400</v>
      </c>
      <c r="AQ13" s="128">
        <f t="shared" si="0"/>
        <v>1122</v>
      </c>
      <c r="AR13" s="52"/>
      <c r="AS13" s="53" t="s">
        <v>113</v>
      </c>
      <c r="AV13" s="40" t="s">
        <v>94</v>
      </c>
      <c r="AW13" s="40" t="s">
        <v>95</v>
      </c>
      <c r="AY13" s="84" t="s">
        <v>129</v>
      </c>
    </row>
    <row r="14" spans="1:51" x14ac:dyDescent="0.25">
      <c r="B14" s="41">
        <v>2.125</v>
      </c>
      <c r="C14" s="41">
        <v>0.16666666666666699</v>
      </c>
      <c r="D14" s="123">
        <v>16</v>
      </c>
      <c r="E14" s="42">
        <f t="shared" si="1"/>
        <v>11.267605633802818</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102</v>
      </c>
      <c r="P14" s="124">
        <v>102</v>
      </c>
      <c r="Q14" s="124">
        <v>53196195</v>
      </c>
      <c r="R14" s="47">
        <f t="shared" si="4"/>
        <v>4027</v>
      </c>
      <c r="S14" s="48">
        <f t="shared" si="5"/>
        <v>96.647999999999996</v>
      </c>
      <c r="T14" s="48">
        <f t="shared" si="6"/>
        <v>4.0270000000000001</v>
      </c>
      <c r="U14" s="125">
        <v>9.5</v>
      </c>
      <c r="V14" s="125">
        <f t="shared" si="7"/>
        <v>9.5</v>
      </c>
      <c r="W14" s="126" t="s">
        <v>125</v>
      </c>
      <c r="X14" s="128">
        <v>0</v>
      </c>
      <c r="Y14" s="128">
        <v>0</v>
      </c>
      <c r="Z14" s="128">
        <v>998</v>
      </c>
      <c r="AA14" s="128">
        <v>0</v>
      </c>
      <c r="AB14" s="128">
        <v>998</v>
      </c>
      <c r="AC14" s="49" t="s">
        <v>90</v>
      </c>
      <c r="AD14" s="49" t="s">
        <v>90</v>
      </c>
      <c r="AE14" s="49" t="s">
        <v>90</v>
      </c>
      <c r="AF14" s="127" t="s">
        <v>90</v>
      </c>
      <c r="AG14" s="127">
        <v>40659264</v>
      </c>
      <c r="AH14" s="50">
        <f t="shared" ref="AH14:AH34" si="9">IF(ISBLANK(AG14),"-",AG14-AG13)</f>
        <v>580</v>
      </c>
      <c r="AI14" s="51">
        <f t="shared" si="8"/>
        <v>144.02781226719642</v>
      </c>
      <c r="AJ14" s="108">
        <v>0</v>
      </c>
      <c r="AK14" s="108">
        <v>0</v>
      </c>
      <c r="AL14" s="108">
        <v>1</v>
      </c>
      <c r="AM14" s="108">
        <v>0</v>
      </c>
      <c r="AN14" s="108">
        <v>1</v>
      </c>
      <c r="AO14" s="108">
        <v>0</v>
      </c>
      <c r="AP14" s="110">
        <v>9289400</v>
      </c>
      <c r="AQ14" s="128">
        <f t="shared" si="0"/>
        <v>0</v>
      </c>
      <c r="AR14" s="52"/>
      <c r="AS14" s="53" t="s">
        <v>113</v>
      </c>
      <c r="AT14" s="55"/>
      <c r="AV14" s="40" t="s">
        <v>96</v>
      </c>
      <c r="AW14" s="40" t="s">
        <v>97</v>
      </c>
    </row>
    <row r="15" spans="1:51" x14ac:dyDescent="0.25">
      <c r="B15" s="41">
        <v>2.1666666666666701</v>
      </c>
      <c r="C15" s="41">
        <v>0.20833333333333301</v>
      </c>
      <c r="D15" s="123">
        <v>16</v>
      </c>
      <c r="E15" s="42">
        <f t="shared" si="1"/>
        <v>11.267605633802818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103</v>
      </c>
      <c r="P15" s="124">
        <v>105</v>
      </c>
      <c r="Q15" s="124">
        <v>53200343</v>
      </c>
      <c r="R15" s="47">
        <f t="shared" si="4"/>
        <v>4148</v>
      </c>
      <c r="S15" s="48">
        <f t="shared" si="5"/>
        <v>99.552000000000007</v>
      </c>
      <c r="T15" s="48">
        <f t="shared" si="6"/>
        <v>4.1479999999999997</v>
      </c>
      <c r="U15" s="125">
        <v>9.5</v>
      </c>
      <c r="V15" s="125">
        <f t="shared" si="7"/>
        <v>9.5</v>
      </c>
      <c r="W15" s="126" t="s">
        <v>125</v>
      </c>
      <c r="X15" s="128">
        <v>0</v>
      </c>
      <c r="Y15" s="128">
        <v>0</v>
      </c>
      <c r="Z15" s="128">
        <v>998</v>
      </c>
      <c r="AA15" s="128">
        <v>0</v>
      </c>
      <c r="AB15" s="128">
        <v>998</v>
      </c>
      <c r="AC15" s="49" t="s">
        <v>90</v>
      </c>
      <c r="AD15" s="49" t="s">
        <v>90</v>
      </c>
      <c r="AE15" s="49" t="s">
        <v>90</v>
      </c>
      <c r="AF15" s="127" t="s">
        <v>90</v>
      </c>
      <c r="AG15" s="127">
        <v>40659836</v>
      </c>
      <c r="AH15" s="50">
        <f t="shared" si="9"/>
        <v>572</v>
      </c>
      <c r="AI15" s="51">
        <f t="shared" si="8"/>
        <v>137.89778206364514</v>
      </c>
      <c r="AJ15" s="108">
        <v>0</v>
      </c>
      <c r="AK15" s="108">
        <v>0</v>
      </c>
      <c r="AL15" s="108">
        <v>1</v>
      </c>
      <c r="AM15" s="108">
        <v>0</v>
      </c>
      <c r="AN15" s="108">
        <v>1</v>
      </c>
      <c r="AO15" s="108">
        <v>0</v>
      </c>
      <c r="AP15" s="110">
        <v>9289400</v>
      </c>
      <c r="AQ15" s="128">
        <f t="shared" si="0"/>
        <v>0</v>
      </c>
      <c r="AR15" s="52"/>
      <c r="AS15" s="53" t="s">
        <v>113</v>
      </c>
      <c r="AV15" s="40" t="s">
        <v>98</v>
      </c>
      <c r="AW15" s="40" t="s">
        <v>99</v>
      </c>
      <c r="AY15" s="107"/>
    </row>
    <row r="16" spans="1:51" x14ac:dyDescent="0.25">
      <c r="B16" s="41">
        <v>2.2083333333333299</v>
      </c>
      <c r="C16" s="41">
        <v>0.25</v>
      </c>
      <c r="D16" s="123">
        <v>14</v>
      </c>
      <c r="E16" s="42">
        <f t="shared" si="1"/>
        <v>9.8591549295774659</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132</v>
      </c>
      <c r="P16" s="124">
        <v>124</v>
      </c>
      <c r="Q16" s="124">
        <v>53205226</v>
      </c>
      <c r="R16" s="47">
        <f t="shared" si="4"/>
        <v>4883</v>
      </c>
      <c r="S16" s="48">
        <f t="shared" si="5"/>
        <v>117.19199999999999</v>
      </c>
      <c r="T16" s="48">
        <f t="shared" si="6"/>
        <v>4.883</v>
      </c>
      <c r="U16" s="125">
        <v>9.5</v>
      </c>
      <c r="V16" s="125">
        <f t="shared" si="7"/>
        <v>9.5</v>
      </c>
      <c r="W16" s="126" t="s">
        <v>125</v>
      </c>
      <c r="X16" s="128">
        <v>0</v>
      </c>
      <c r="Y16" s="128">
        <v>0</v>
      </c>
      <c r="Z16" s="128">
        <v>1188</v>
      </c>
      <c r="AA16" s="128">
        <v>0</v>
      </c>
      <c r="AB16" s="128">
        <v>1188</v>
      </c>
      <c r="AC16" s="49" t="s">
        <v>90</v>
      </c>
      <c r="AD16" s="49" t="s">
        <v>90</v>
      </c>
      <c r="AE16" s="49" t="s">
        <v>90</v>
      </c>
      <c r="AF16" s="127" t="s">
        <v>90</v>
      </c>
      <c r="AG16" s="127">
        <v>40660496</v>
      </c>
      <c r="AH16" s="50">
        <f t="shared" si="9"/>
        <v>660</v>
      </c>
      <c r="AI16" s="51">
        <f t="shared" si="8"/>
        <v>135.16280974810567</v>
      </c>
      <c r="AJ16" s="108">
        <v>0</v>
      </c>
      <c r="AK16" s="108">
        <v>0</v>
      </c>
      <c r="AL16" s="108">
        <v>1</v>
      </c>
      <c r="AM16" s="108">
        <v>0</v>
      </c>
      <c r="AN16" s="108">
        <v>1</v>
      </c>
      <c r="AO16" s="108">
        <v>0</v>
      </c>
      <c r="AP16" s="110">
        <v>9289400</v>
      </c>
      <c r="AQ16" s="128">
        <f t="shared" si="0"/>
        <v>0</v>
      </c>
      <c r="AR16" s="54">
        <v>1.28</v>
      </c>
      <c r="AS16" s="53" t="s">
        <v>101</v>
      </c>
      <c r="AV16" s="40" t="s">
        <v>102</v>
      </c>
      <c r="AW16" s="40" t="s">
        <v>103</v>
      </c>
      <c r="AY16" s="107"/>
    </row>
    <row r="17" spans="1:51" x14ac:dyDescent="0.25">
      <c r="B17" s="41">
        <v>2.25</v>
      </c>
      <c r="C17" s="41">
        <v>0.29166666666666702</v>
      </c>
      <c r="D17" s="123">
        <v>10</v>
      </c>
      <c r="E17" s="42">
        <f t="shared" si="1"/>
        <v>7.042253521126761</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140</v>
      </c>
      <c r="P17" s="124">
        <v>146</v>
      </c>
      <c r="Q17" s="124">
        <v>53211086</v>
      </c>
      <c r="R17" s="47">
        <f t="shared" si="4"/>
        <v>5860</v>
      </c>
      <c r="S17" s="48">
        <f t="shared" si="5"/>
        <v>140.63999999999999</v>
      </c>
      <c r="T17" s="48">
        <f t="shared" si="6"/>
        <v>5.86</v>
      </c>
      <c r="U17" s="125">
        <v>9.4</v>
      </c>
      <c r="V17" s="125">
        <f t="shared" si="7"/>
        <v>9.4</v>
      </c>
      <c r="W17" s="126" t="s">
        <v>133</v>
      </c>
      <c r="X17" s="128">
        <v>0</v>
      </c>
      <c r="Y17" s="128">
        <v>1006</v>
      </c>
      <c r="Z17" s="128">
        <v>1187</v>
      </c>
      <c r="AA17" s="128">
        <v>1185</v>
      </c>
      <c r="AB17" s="128">
        <v>1186</v>
      </c>
      <c r="AC17" s="49" t="s">
        <v>90</v>
      </c>
      <c r="AD17" s="49" t="s">
        <v>90</v>
      </c>
      <c r="AE17" s="49" t="s">
        <v>90</v>
      </c>
      <c r="AF17" s="127" t="s">
        <v>90</v>
      </c>
      <c r="AG17" s="127">
        <v>40661760</v>
      </c>
      <c r="AH17" s="50">
        <f t="shared" si="9"/>
        <v>1264</v>
      </c>
      <c r="AI17" s="51">
        <f t="shared" si="8"/>
        <v>215.69965870307166</v>
      </c>
      <c r="AJ17" s="108">
        <v>0</v>
      </c>
      <c r="AK17" s="108">
        <v>1</v>
      </c>
      <c r="AL17" s="108">
        <v>1</v>
      </c>
      <c r="AM17" s="108">
        <v>1</v>
      </c>
      <c r="AN17" s="108">
        <v>1</v>
      </c>
      <c r="AO17" s="108">
        <v>0</v>
      </c>
      <c r="AP17" s="110">
        <v>9289400</v>
      </c>
      <c r="AQ17" s="128">
        <f t="shared" si="0"/>
        <v>0</v>
      </c>
      <c r="AR17" s="52"/>
      <c r="AS17" s="53" t="s">
        <v>101</v>
      </c>
      <c r="AT17" s="55"/>
      <c r="AV17" s="40" t="s">
        <v>104</v>
      </c>
      <c r="AW17" s="40" t="s">
        <v>105</v>
      </c>
      <c r="AY17" s="111"/>
    </row>
    <row r="18" spans="1:51" x14ac:dyDescent="0.25">
      <c r="B18" s="41">
        <v>2.2916666666666701</v>
      </c>
      <c r="C18" s="41">
        <v>0.33333333333333298</v>
      </c>
      <c r="D18" s="123">
        <v>9</v>
      </c>
      <c r="E18" s="42">
        <f t="shared" si="1"/>
        <v>6.3380281690140849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141</v>
      </c>
      <c r="P18" s="124">
        <v>147</v>
      </c>
      <c r="Q18" s="124">
        <v>53217253</v>
      </c>
      <c r="R18" s="47">
        <f t="shared" si="4"/>
        <v>6167</v>
      </c>
      <c r="S18" s="48">
        <f t="shared" si="5"/>
        <v>148.00800000000001</v>
      </c>
      <c r="T18" s="48">
        <f t="shared" si="6"/>
        <v>6.1669999999999998</v>
      </c>
      <c r="U18" s="125">
        <v>9</v>
      </c>
      <c r="V18" s="125">
        <f t="shared" si="7"/>
        <v>9</v>
      </c>
      <c r="W18" s="126" t="s">
        <v>133</v>
      </c>
      <c r="X18" s="128">
        <v>0</v>
      </c>
      <c r="Y18" s="128">
        <v>1005</v>
      </c>
      <c r="Z18" s="128">
        <v>1187</v>
      </c>
      <c r="AA18" s="128">
        <v>1185</v>
      </c>
      <c r="AB18" s="128">
        <v>1186</v>
      </c>
      <c r="AC18" s="49" t="s">
        <v>90</v>
      </c>
      <c r="AD18" s="49" t="s">
        <v>90</v>
      </c>
      <c r="AE18" s="49" t="s">
        <v>90</v>
      </c>
      <c r="AF18" s="127" t="s">
        <v>90</v>
      </c>
      <c r="AG18" s="127">
        <v>40663124</v>
      </c>
      <c r="AH18" s="50">
        <f t="shared" si="9"/>
        <v>1364</v>
      </c>
      <c r="AI18" s="51">
        <f t="shared" si="8"/>
        <v>221.17723366304526</v>
      </c>
      <c r="AJ18" s="108">
        <v>0</v>
      </c>
      <c r="AK18" s="108">
        <v>1</v>
      </c>
      <c r="AL18" s="108">
        <v>1</v>
      </c>
      <c r="AM18" s="108">
        <v>1</v>
      </c>
      <c r="AN18" s="108">
        <v>1</v>
      </c>
      <c r="AO18" s="108">
        <v>0</v>
      </c>
      <c r="AP18" s="110">
        <v>9289400</v>
      </c>
      <c r="AQ18" s="128">
        <f t="shared" si="0"/>
        <v>0</v>
      </c>
      <c r="AR18" s="52"/>
      <c r="AS18" s="53" t="s">
        <v>101</v>
      </c>
      <c r="AV18" s="40" t="s">
        <v>106</v>
      </c>
      <c r="AW18" s="40" t="s">
        <v>107</v>
      </c>
      <c r="AY18" s="111"/>
    </row>
    <row r="19" spans="1:51" x14ac:dyDescent="0.25">
      <c r="B19" s="41">
        <v>2.3333333333333299</v>
      </c>
      <c r="C19" s="41">
        <v>0.375</v>
      </c>
      <c r="D19" s="123">
        <v>10</v>
      </c>
      <c r="E19" s="42">
        <f t="shared" si="1"/>
        <v>7.042253521126761</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140</v>
      </c>
      <c r="P19" s="124">
        <v>145</v>
      </c>
      <c r="Q19" s="124">
        <v>53223257</v>
      </c>
      <c r="R19" s="47">
        <f t="shared" si="4"/>
        <v>6004</v>
      </c>
      <c r="S19" s="48">
        <f t="shared" si="5"/>
        <v>144.096</v>
      </c>
      <c r="T19" s="48">
        <f t="shared" si="6"/>
        <v>6.0039999999999996</v>
      </c>
      <c r="U19" s="125">
        <v>8.6</v>
      </c>
      <c r="V19" s="125">
        <f t="shared" si="7"/>
        <v>8.6</v>
      </c>
      <c r="W19" s="126" t="s">
        <v>133</v>
      </c>
      <c r="X19" s="128">
        <v>0</v>
      </c>
      <c r="Y19" s="128">
        <v>1046</v>
      </c>
      <c r="Z19" s="128">
        <v>1187</v>
      </c>
      <c r="AA19" s="128">
        <v>1185</v>
      </c>
      <c r="AB19" s="128">
        <v>1187</v>
      </c>
      <c r="AC19" s="49" t="s">
        <v>90</v>
      </c>
      <c r="AD19" s="49" t="s">
        <v>90</v>
      </c>
      <c r="AE19" s="49" t="s">
        <v>90</v>
      </c>
      <c r="AF19" s="127" t="s">
        <v>90</v>
      </c>
      <c r="AG19" s="127">
        <v>40664444</v>
      </c>
      <c r="AH19" s="50">
        <f t="shared" si="9"/>
        <v>1320</v>
      </c>
      <c r="AI19" s="51">
        <f t="shared" si="8"/>
        <v>219.85343104596936</v>
      </c>
      <c r="AJ19" s="108">
        <v>0</v>
      </c>
      <c r="AK19" s="108">
        <v>1</v>
      </c>
      <c r="AL19" s="108">
        <v>1</v>
      </c>
      <c r="AM19" s="108">
        <v>1</v>
      </c>
      <c r="AN19" s="108">
        <v>1</v>
      </c>
      <c r="AO19" s="108">
        <v>0</v>
      </c>
      <c r="AP19" s="110">
        <v>9289400</v>
      </c>
      <c r="AQ19" s="128">
        <f t="shared" si="0"/>
        <v>0</v>
      </c>
      <c r="AR19" s="52"/>
      <c r="AS19" s="53" t="s">
        <v>101</v>
      </c>
      <c r="AV19" s="40" t="s">
        <v>108</v>
      </c>
      <c r="AW19" s="40" t="s">
        <v>109</v>
      </c>
      <c r="AY19" s="111"/>
    </row>
    <row r="20" spans="1:51" x14ac:dyDescent="0.25">
      <c r="B20" s="41">
        <v>2.375</v>
      </c>
      <c r="C20" s="41">
        <v>0.41666666666666669</v>
      </c>
      <c r="D20" s="123">
        <v>10</v>
      </c>
      <c r="E20" s="42">
        <f t="shared" si="1"/>
        <v>7.042253521126761</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141</v>
      </c>
      <c r="P20" s="124">
        <v>155</v>
      </c>
      <c r="Q20" s="124">
        <v>53229053</v>
      </c>
      <c r="R20" s="47">
        <f t="shared" si="4"/>
        <v>5796</v>
      </c>
      <c r="S20" s="48">
        <f t="shared" si="5"/>
        <v>139.10400000000001</v>
      </c>
      <c r="T20" s="48">
        <f t="shared" si="6"/>
        <v>5.7960000000000003</v>
      </c>
      <c r="U20" s="125">
        <v>8.1</v>
      </c>
      <c r="V20" s="125">
        <f t="shared" si="7"/>
        <v>8.1</v>
      </c>
      <c r="W20" s="126" t="s">
        <v>133</v>
      </c>
      <c r="X20" s="128">
        <v>0</v>
      </c>
      <c r="Y20" s="128">
        <v>1047</v>
      </c>
      <c r="Z20" s="128">
        <v>1187</v>
      </c>
      <c r="AA20" s="128">
        <v>1185</v>
      </c>
      <c r="AB20" s="128">
        <v>1187</v>
      </c>
      <c r="AC20" s="49" t="s">
        <v>90</v>
      </c>
      <c r="AD20" s="49" t="s">
        <v>90</v>
      </c>
      <c r="AE20" s="49" t="s">
        <v>90</v>
      </c>
      <c r="AF20" s="127" t="s">
        <v>90</v>
      </c>
      <c r="AG20" s="127">
        <v>40665732</v>
      </c>
      <c r="AH20" s="50">
        <f t="shared" si="9"/>
        <v>1288</v>
      </c>
      <c r="AI20" s="51">
        <f t="shared" si="8"/>
        <v>222.2222222222222</v>
      </c>
      <c r="AJ20" s="108">
        <v>0</v>
      </c>
      <c r="AK20" s="108">
        <v>1</v>
      </c>
      <c r="AL20" s="108">
        <v>1</v>
      </c>
      <c r="AM20" s="108">
        <v>1</v>
      </c>
      <c r="AN20" s="108">
        <v>1</v>
      </c>
      <c r="AO20" s="108">
        <v>0</v>
      </c>
      <c r="AP20" s="110">
        <v>9289400</v>
      </c>
      <c r="AQ20" s="128">
        <f t="shared" si="0"/>
        <v>0</v>
      </c>
      <c r="AR20" s="54">
        <v>1.18</v>
      </c>
      <c r="AS20" s="53" t="s">
        <v>101</v>
      </c>
      <c r="AY20" s="111"/>
    </row>
    <row r="21" spans="1:51" x14ac:dyDescent="0.25">
      <c r="B21" s="41">
        <v>2.4166666666666701</v>
      </c>
      <c r="C21" s="41">
        <v>0.45833333333333298</v>
      </c>
      <c r="D21" s="123">
        <v>10</v>
      </c>
      <c r="E21" s="42">
        <f t="shared" si="1"/>
        <v>7.042253521126761</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141</v>
      </c>
      <c r="P21" s="124">
        <v>149</v>
      </c>
      <c r="Q21" s="124">
        <v>53235614</v>
      </c>
      <c r="R21" s="47">
        <f t="shared" si="4"/>
        <v>6561</v>
      </c>
      <c r="S21" s="48">
        <f t="shared" si="5"/>
        <v>157.464</v>
      </c>
      <c r="T21" s="48">
        <f t="shared" si="6"/>
        <v>6.5609999999999999</v>
      </c>
      <c r="U21" s="125">
        <v>7.6</v>
      </c>
      <c r="V21" s="125">
        <f t="shared" si="7"/>
        <v>7.6</v>
      </c>
      <c r="W21" s="126" t="s">
        <v>133</v>
      </c>
      <c r="X21" s="128">
        <v>0</v>
      </c>
      <c r="Y21" s="128">
        <v>1047</v>
      </c>
      <c r="Z21" s="128">
        <v>1187</v>
      </c>
      <c r="AA21" s="128">
        <v>1185</v>
      </c>
      <c r="AB21" s="128">
        <v>1187</v>
      </c>
      <c r="AC21" s="49" t="s">
        <v>90</v>
      </c>
      <c r="AD21" s="49" t="s">
        <v>90</v>
      </c>
      <c r="AE21" s="49" t="s">
        <v>90</v>
      </c>
      <c r="AF21" s="127" t="s">
        <v>90</v>
      </c>
      <c r="AG21" s="127">
        <v>40667172</v>
      </c>
      <c r="AH21" s="50">
        <f t="shared" si="9"/>
        <v>1440</v>
      </c>
      <c r="AI21" s="51">
        <f t="shared" si="8"/>
        <v>219.47873799725653</v>
      </c>
      <c r="AJ21" s="108">
        <v>0</v>
      </c>
      <c r="AK21" s="108">
        <v>1</v>
      </c>
      <c r="AL21" s="108">
        <v>1</v>
      </c>
      <c r="AM21" s="108">
        <v>1</v>
      </c>
      <c r="AN21" s="108">
        <v>1</v>
      </c>
      <c r="AO21" s="108">
        <v>0</v>
      </c>
      <c r="AP21" s="110">
        <v>9289400</v>
      </c>
      <c r="AQ21" s="128">
        <f t="shared" si="0"/>
        <v>0</v>
      </c>
      <c r="AR21" s="52"/>
      <c r="AS21" s="53" t="s">
        <v>101</v>
      </c>
      <c r="AY21" s="111"/>
    </row>
    <row r="22" spans="1:51" x14ac:dyDescent="0.25">
      <c r="B22" s="41">
        <v>2.4583333333333299</v>
      </c>
      <c r="C22" s="41">
        <v>0.5</v>
      </c>
      <c r="D22" s="123">
        <v>12</v>
      </c>
      <c r="E22" s="42">
        <f t="shared" si="1"/>
        <v>8.4507042253521139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142</v>
      </c>
      <c r="P22" s="124">
        <v>143</v>
      </c>
      <c r="Q22" s="124">
        <v>53241796</v>
      </c>
      <c r="R22" s="47">
        <f t="shared" si="4"/>
        <v>6182</v>
      </c>
      <c r="S22" s="48">
        <f t="shared" si="5"/>
        <v>148.36799999999999</v>
      </c>
      <c r="T22" s="48">
        <f t="shared" si="6"/>
        <v>6.1820000000000004</v>
      </c>
      <c r="U22" s="125">
        <v>7.2</v>
      </c>
      <c r="V22" s="125">
        <f t="shared" si="7"/>
        <v>7.2</v>
      </c>
      <c r="W22" s="126" t="s">
        <v>133</v>
      </c>
      <c r="X22" s="128">
        <v>0</v>
      </c>
      <c r="Y22" s="128">
        <v>1015</v>
      </c>
      <c r="Z22" s="128">
        <v>1178</v>
      </c>
      <c r="AA22" s="128">
        <v>1185</v>
      </c>
      <c r="AB22" s="128">
        <v>1178</v>
      </c>
      <c r="AC22" s="49" t="s">
        <v>90</v>
      </c>
      <c r="AD22" s="49" t="s">
        <v>90</v>
      </c>
      <c r="AE22" s="49" t="s">
        <v>90</v>
      </c>
      <c r="AF22" s="127" t="s">
        <v>90</v>
      </c>
      <c r="AG22" s="127">
        <v>40668540</v>
      </c>
      <c r="AH22" s="50">
        <f t="shared" si="9"/>
        <v>1368</v>
      </c>
      <c r="AI22" s="51">
        <f t="shared" si="8"/>
        <v>221.28760918796505</v>
      </c>
      <c r="AJ22" s="108">
        <v>0</v>
      </c>
      <c r="AK22" s="108">
        <v>1</v>
      </c>
      <c r="AL22" s="108">
        <v>1</v>
      </c>
      <c r="AM22" s="108">
        <v>1</v>
      </c>
      <c r="AN22" s="108">
        <v>1</v>
      </c>
      <c r="AO22" s="108">
        <v>0</v>
      </c>
      <c r="AP22" s="110">
        <v>9289400</v>
      </c>
      <c r="AQ22" s="128">
        <f t="shared" si="0"/>
        <v>0</v>
      </c>
      <c r="AR22" s="52"/>
      <c r="AS22" s="53" t="s">
        <v>101</v>
      </c>
      <c r="AV22" s="56" t="s">
        <v>110</v>
      </c>
      <c r="AY22" s="111"/>
    </row>
    <row r="23" spans="1:51" x14ac:dyDescent="0.25">
      <c r="A23" s="107" t="s">
        <v>128</v>
      </c>
      <c r="B23" s="41">
        <v>2.5</v>
      </c>
      <c r="C23" s="41">
        <v>0.54166666666666696</v>
      </c>
      <c r="D23" s="123">
        <v>11</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138</v>
      </c>
      <c r="P23" s="124">
        <v>142</v>
      </c>
      <c r="Q23" s="124">
        <v>53247883</v>
      </c>
      <c r="R23" s="47">
        <f t="shared" si="4"/>
        <v>6087</v>
      </c>
      <c r="S23" s="48">
        <f t="shared" si="5"/>
        <v>146.08799999999999</v>
      </c>
      <c r="T23" s="48">
        <f t="shared" si="6"/>
        <v>6.0869999999999997</v>
      </c>
      <c r="U23" s="125">
        <v>6.9</v>
      </c>
      <c r="V23" s="125">
        <f t="shared" si="7"/>
        <v>6.9</v>
      </c>
      <c r="W23" s="126" t="s">
        <v>133</v>
      </c>
      <c r="X23" s="128">
        <v>0</v>
      </c>
      <c r="Y23" s="128">
        <v>1015</v>
      </c>
      <c r="Z23" s="128">
        <v>1178</v>
      </c>
      <c r="AA23" s="128">
        <v>1185</v>
      </c>
      <c r="AB23" s="128">
        <v>1160</v>
      </c>
      <c r="AC23" s="49" t="s">
        <v>90</v>
      </c>
      <c r="AD23" s="49" t="s">
        <v>90</v>
      </c>
      <c r="AE23" s="49" t="s">
        <v>90</v>
      </c>
      <c r="AF23" s="127" t="s">
        <v>90</v>
      </c>
      <c r="AG23" s="127">
        <v>40669900</v>
      </c>
      <c r="AH23" s="50">
        <f t="shared" si="9"/>
        <v>1360</v>
      </c>
      <c r="AI23" s="51">
        <f t="shared" si="8"/>
        <v>223.42697552160342</v>
      </c>
      <c r="AJ23" s="108">
        <v>0</v>
      </c>
      <c r="AK23" s="108">
        <v>1</v>
      </c>
      <c r="AL23" s="108">
        <v>1</v>
      </c>
      <c r="AM23" s="108">
        <v>1</v>
      </c>
      <c r="AN23" s="108">
        <v>1</v>
      </c>
      <c r="AO23" s="108">
        <v>0</v>
      </c>
      <c r="AP23" s="110">
        <v>9289400</v>
      </c>
      <c r="AQ23" s="128">
        <f t="shared" si="0"/>
        <v>0</v>
      </c>
      <c r="AR23" s="52"/>
      <c r="AS23" s="53" t="s">
        <v>113</v>
      </c>
      <c r="AT23" s="55"/>
      <c r="AV23" s="57" t="s">
        <v>111</v>
      </c>
      <c r="AW23" s="58" t="s">
        <v>112</v>
      </c>
      <c r="AY23" s="111"/>
    </row>
    <row r="24" spans="1:51" x14ac:dyDescent="0.25">
      <c r="B24" s="41">
        <v>2.5416666666666701</v>
      </c>
      <c r="C24" s="41">
        <v>0.58333333333333404</v>
      </c>
      <c r="D24" s="123">
        <v>7</v>
      </c>
      <c r="E24" s="42">
        <f t="shared" si="1"/>
        <v>4.9295774647887329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129</v>
      </c>
      <c r="P24" s="124">
        <v>130</v>
      </c>
      <c r="Q24" s="124">
        <v>53253672</v>
      </c>
      <c r="R24" s="47">
        <f t="shared" si="4"/>
        <v>5789</v>
      </c>
      <c r="S24" s="48">
        <f t="shared" si="5"/>
        <v>138.93600000000001</v>
      </c>
      <c r="T24" s="48">
        <f t="shared" si="6"/>
        <v>5.7889999999999997</v>
      </c>
      <c r="U24" s="125">
        <v>6.5</v>
      </c>
      <c r="V24" s="125">
        <f t="shared" si="7"/>
        <v>6.5</v>
      </c>
      <c r="W24" s="126" t="s">
        <v>133</v>
      </c>
      <c r="X24" s="128">
        <v>0</v>
      </c>
      <c r="Y24" s="128">
        <v>1026</v>
      </c>
      <c r="Z24" s="128">
        <v>1177</v>
      </c>
      <c r="AA24" s="128">
        <v>1185</v>
      </c>
      <c r="AB24" s="128">
        <v>1177</v>
      </c>
      <c r="AC24" s="49" t="s">
        <v>90</v>
      </c>
      <c r="AD24" s="49" t="s">
        <v>90</v>
      </c>
      <c r="AE24" s="49" t="s">
        <v>90</v>
      </c>
      <c r="AF24" s="127" t="s">
        <v>90</v>
      </c>
      <c r="AG24" s="127">
        <v>40671216</v>
      </c>
      <c r="AH24" s="50">
        <f t="shared" si="9"/>
        <v>1316</v>
      </c>
      <c r="AI24" s="51">
        <f t="shared" si="8"/>
        <v>227.32769044740024</v>
      </c>
      <c r="AJ24" s="108">
        <v>0</v>
      </c>
      <c r="AK24" s="108">
        <v>1</v>
      </c>
      <c r="AL24" s="108">
        <v>1</v>
      </c>
      <c r="AM24" s="108">
        <v>1</v>
      </c>
      <c r="AN24" s="108">
        <v>1</v>
      </c>
      <c r="AO24" s="108">
        <v>0</v>
      </c>
      <c r="AP24" s="110">
        <v>9289400</v>
      </c>
      <c r="AQ24" s="128">
        <f t="shared" si="0"/>
        <v>0</v>
      </c>
      <c r="AR24" s="54">
        <v>1.35</v>
      </c>
      <c r="AS24" s="53" t="s">
        <v>113</v>
      </c>
      <c r="AV24" s="59" t="s">
        <v>29</v>
      </c>
      <c r="AW24" s="59">
        <v>14.7</v>
      </c>
      <c r="AY24" s="111"/>
    </row>
    <row r="25" spans="1:51" x14ac:dyDescent="0.25">
      <c r="B25" s="41">
        <v>2.5833333333333299</v>
      </c>
      <c r="C25" s="41">
        <v>0.625</v>
      </c>
      <c r="D25" s="123">
        <v>7</v>
      </c>
      <c r="E25" s="42">
        <f t="shared" si="1"/>
        <v>4.9295774647887329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128</v>
      </c>
      <c r="P25" s="124">
        <v>135</v>
      </c>
      <c r="Q25" s="124">
        <v>53259113</v>
      </c>
      <c r="R25" s="47">
        <f t="shared" si="4"/>
        <v>5441</v>
      </c>
      <c r="S25" s="48">
        <f t="shared" si="5"/>
        <v>130.584</v>
      </c>
      <c r="T25" s="48">
        <f t="shared" si="6"/>
        <v>5.4409999999999998</v>
      </c>
      <c r="U25" s="125">
        <v>6.2</v>
      </c>
      <c r="V25" s="125">
        <f t="shared" si="7"/>
        <v>6.2</v>
      </c>
      <c r="W25" s="126" t="s">
        <v>133</v>
      </c>
      <c r="X25" s="128">
        <v>0</v>
      </c>
      <c r="Y25" s="128">
        <v>1026</v>
      </c>
      <c r="Z25" s="128">
        <v>1178</v>
      </c>
      <c r="AA25" s="128">
        <v>1185</v>
      </c>
      <c r="AB25" s="128">
        <v>1177</v>
      </c>
      <c r="AC25" s="49" t="s">
        <v>90</v>
      </c>
      <c r="AD25" s="49" t="s">
        <v>90</v>
      </c>
      <c r="AE25" s="49" t="s">
        <v>90</v>
      </c>
      <c r="AF25" s="127" t="s">
        <v>90</v>
      </c>
      <c r="AG25" s="127">
        <v>40672476</v>
      </c>
      <c r="AH25" s="50">
        <f t="shared" si="9"/>
        <v>1260</v>
      </c>
      <c r="AI25" s="51">
        <f t="shared" si="8"/>
        <v>231.57507811064144</v>
      </c>
      <c r="AJ25" s="108">
        <v>0</v>
      </c>
      <c r="AK25" s="108">
        <v>1</v>
      </c>
      <c r="AL25" s="108">
        <v>1</v>
      </c>
      <c r="AM25" s="108">
        <v>1</v>
      </c>
      <c r="AN25" s="108">
        <v>1</v>
      </c>
      <c r="AO25" s="108">
        <v>0</v>
      </c>
      <c r="AP25" s="110">
        <v>9289400</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128</v>
      </c>
      <c r="P26" s="124">
        <v>137</v>
      </c>
      <c r="Q26" s="124">
        <v>53264763</v>
      </c>
      <c r="R26" s="47">
        <f t="shared" si="4"/>
        <v>5650</v>
      </c>
      <c r="S26" s="48">
        <f t="shared" si="5"/>
        <v>135.6</v>
      </c>
      <c r="T26" s="48">
        <f t="shared" si="6"/>
        <v>5.65</v>
      </c>
      <c r="U26" s="125">
        <v>5.9</v>
      </c>
      <c r="V26" s="125">
        <f t="shared" si="7"/>
        <v>5.9</v>
      </c>
      <c r="W26" s="126" t="s">
        <v>133</v>
      </c>
      <c r="X26" s="128">
        <v>0</v>
      </c>
      <c r="Y26" s="128">
        <v>1025</v>
      </c>
      <c r="Z26" s="128">
        <v>1178</v>
      </c>
      <c r="AA26" s="128">
        <v>1185</v>
      </c>
      <c r="AB26" s="128">
        <v>1177</v>
      </c>
      <c r="AC26" s="49" t="s">
        <v>90</v>
      </c>
      <c r="AD26" s="49" t="s">
        <v>90</v>
      </c>
      <c r="AE26" s="49" t="s">
        <v>90</v>
      </c>
      <c r="AF26" s="127" t="s">
        <v>90</v>
      </c>
      <c r="AG26" s="127">
        <v>40673796</v>
      </c>
      <c r="AH26" s="50">
        <f t="shared" si="9"/>
        <v>1320</v>
      </c>
      <c r="AI26" s="51">
        <f t="shared" si="8"/>
        <v>233.62831858407077</v>
      </c>
      <c r="AJ26" s="108">
        <v>0</v>
      </c>
      <c r="AK26" s="108">
        <v>1</v>
      </c>
      <c r="AL26" s="108">
        <v>1</v>
      </c>
      <c r="AM26" s="108">
        <v>1</v>
      </c>
      <c r="AN26" s="108">
        <v>1</v>
      </c>
      <c r="AO26" s="108">
        <v>0</v>
      </c>
      <c r="AP26" s="110">
        <v>9289400</v>
      </c>
      <c r="AQ26" s="128">
        <f t="shared" si="0"/>
        <v>0</v>
      </c>
      <c r="AR26" s="52"/>
      <c r="AS26" s="53" t="s">
        <v>113</v>
      </c>
      <c r="AV26" s="59" t="s">
        <v>114</v>
      </c>
      <c r="AW26" s="59">
        <v>1.01325</v>
      </c>
      <c r="AY26" s="111"/>
    </row>
    <row r="27" spans="1:51" x14ac:dyDescent="0.25">
      <c r="B27" s="41">
        <v>2.6666666666666701</v>
      </c>
      <c r="C27" s="41">
        <v>0.70833333333333404</v>
      </c>
      <c r="D27" s="123">
        <v>5</v>
      </c>
      <c r="E27" s="42">
        <f t="shared" si="1"/>
        <v>3.5211267605633805</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130</v>
      </c>
      <c r="P27" s="124">
        <v>125</v>
      </c>
      <c r="Q27" s="124">
        <v>53270174</v>
      </c>
      <c r="R27" s="47">
        <f t="shared" si="4"/>
        <v>5411</v>
      </c>
      <c r="S27" s="48">
        <f t="shared" si="5"/>
        <v>129.864</v>
      </c>
      <c r="T27" s="48">
        <f t="shared" si="6"/>
        <v>5.4109999999999996</v>
      </c>
      <c r="U27" s="125">
        <v>5.5</v>
      </c>
      <c r="V27" s="125">
        <f t="shared" si="7"/>
        <v>5.5</v>
      </c>
      <c r="W27" s="126" t="s">
        <v>133</v>
      </c>
      <c r="X27" s="128">
        <v>0</v>
      </c>
      <c r="Y27" s="128">
        <v>1025</v>
      </c>
      <c r="Z27" s="128">
        <v>1177</v>
      </c>
      <c r="AA27" s="128">
        <v>1185</v>
      </c>
      <c r="AB27" s="128">
        <v>1177</v>
      </c>
      <c r="AC27" s="49" t="s">
        <v>90</v>
      </c>
      <c r="AD27" s="49" t="s">
        <v>90</v>
      </c>
      <c r="AE27" s="49" t="s">
        <v>90</v>
      </c>
      <c r="AF27" s="127" t="s">
        <v>90</v>
      </c>
      <c r="AG27" s="127">
        <v>40675052</v>
      </c>
      <c r="AH27" s="50">
        <f t="shared" si="9"/>
        <v>1256</v>
      </c>
      <c r="AI27" s="51">
        <f t="shared" si="8"/>
        <v>232.11975605248568</v>
      </c>
      <c r="AJ27" s="108">
        <v>0</v>
      </c>
      <c r="AK27" s="108">
        <v>1</v>
      </c>
      <c r="AL27" s="108">
        <v>1</v>
      </c>
      <c r="AM27" s="108">
        <v>1</v>
      </c>
      <c r="AN27" s="108">
        <v>1</v>
      </c>
      <c r="AO27" s="108">
        <v>0</v>
      </c>
      <c r="AP27" s="110">
        <v>9289400</v>
      </c>
      <c r="AQ27" s="128">
        <f t="shared" si="0"/>
        <v>0</v>
      </c>
      <c r="AR27" s="52"/>
      <c r="AS27" s="53" t="s">
        <v>113</v>
      </c>
      <c r="AV27" s="59" t="s">
        <v>115</v>
      </c>
      <c r="AW27" s="59">
        <v>1</v>
      </c>
      <c r="AY27" s="111"/>
    </row>
    <row r="28" spans="1:51" x14ac:dyDescent="0.25">
      <c r="B28" s="41">
        <v>2.7083333333333299</v>
      </c>
      <c r="C28" s="41">
        <v>0.750000000000002</v>
      </c>
      <c r="D28" s="123">
        <v>4</v>
      </c>
      <c r="E28" s="42">
        <f t="shared" si="1"/>
        <v>2.8169014084507045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128</v>
      </c>
      <c r="P28" s="124">
        <v>134</v>
      </c>
      <c r="Q28" s="124">
        <v>53275958</v>
      </c>
      <c r="R28" s="47">
        <f t="shared" si="4"/>
        <v>5784</v>
      </c>
      <c r="S28" s="48">
        <f t="shared" si="5"/>
        <v>138.816</v>
      </c>
      <c r="T28" s="48">
        <f t="shared" si="6"/>
        <v>5.7839999999999998</v>
      </c>
      <c r="U28" s="125">
        <v>5.2</v>
      </c>
      <c r="V28" s="125">
        <f t="shared" si="7"/>
        <v>5.2</v>
      </c>
      <c r="W28" s="126" t="s">
        <v>133</v>
      </c>
      <c r="X28" s="128">
        <v>0</v>
      </c>
      <c r="Y28" s="128">
        <v>1005</v>
      </c>
      <c r="Z28" s="128">
        <v>1178</v>
      </c>
      <c r="AA28" s="128">
        <v>1185</v>
      </c>
      <c r="AB28" s="128">
        <v>1177</v>
      </c>
      <c r="AC28" s="49" t="s">
        <v>90</v>
      </c>
      <c r="AD28" s="49" t="s">
        <v>90</v>
      </c>
      <c r="AE28" s="49" t="s">
        <v>90</v>
      </c>
      <c r="AF28" s="127" t="s">
        <v>90</v>
      </c>
      <c r="AG28" s="127">
        <v>40676412</v>
      </c>
      <c r="AH28" s="50">
        <f t="shared" si="9"/>
        <v>1360</v>
      </c>
      <c r="AI28" s="51">
        <f t="shared" si="8"/>
        <v>235.13139695712312</v>
      </c>
      <c r="AJ28" s="108">
        <v>0</v>
      </c>
      <c r="AK28" s="108">
        <v>1</v>
      </c>
      <c r="AL28" s="108">
        <v>1</v>
      </c>
      <c r="AM28" s="108">
        <v>1</v>
      </c>
      <c r="AN28" s="108">
        <v>1</v>
      </c>
      <c r="AO28" s="108">
        <v>0</v>
      </c>
      <c r="AP28" s="110">
        <v>9289400</v>
      </c>
      <c r="AQ28" s="128">
        <f t="shared" si="0"/>
        <v>0</v>
      </c>
      <c r="AR28" s="54">
        <v>1.03</v>
      </c>
      <c r="AS28" s="53" t="s">
        <v>113</v>
      </c>
      <c r="AV28" s="59" t="s">
        <v>116</v>
      </c>
      <c r="AW28" s="59">
        <v>101.325</v>
      </c>
      <c r="AY28" s="111"/>
    </row>
    <row r="29" spans="1:51" x14ac:dyDescent="0.25">
      <c r="B29" s="41">
        <v>2.75</v>
      </c>
      <c r="C29" s="41">
        <v>0.79166666666666896</v>
      </c>
      <c r="D29" s="123">
        <v>3</v>
      </c>
      <c r="E29" s="42">
        <f t="shared" si="1"/>
        <v>2.1126760563380285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129</v>
      </c>
      <c r="P29" s="124">
        <v>133</v>
      </c>
      <c r="Q29" s="124">
        <v>53281533</v>
      </c>
      <c r="R29" s="47">
        <f t="shared" si="4"/>
        <v>5575</v>
      </c>
      <c r="S29" s="48">
        <f t="shared" si="5"/>
        <v>133.80000000000001</v>
      </c>
      <c r="T29" s="48">
        <f t="shared" si="6"/>
        <v>5.5750000000000002</v>
      </c>
      <c r="U29" s="125">
        <v>4.9000000000000004</v>
      </c>
      <c r="V29" s="125">
        <f t="shared" si="7"/>
        <v>4.9000000000000004</v>
      </c>
      <c r="W29" s="126" t="s">
        <v>133</v>
      </c>
      <c r="X29" s="128">
        <v>0</v>
      </c>
      <c r="Y29" s="128">
        <v>1005</v>
      </c>
      <c r="Z29" s="128">
        <v>1178</v>
      </c>
      <c r="AA29" s="128">
        <v>1185</v>
      </c>
      <c r="AB29" s="128">
        <v>1177</v>
      </c>
      <c r="AC29" s="49" t="s">
        <v>90</v>
      </c>
      <c r="AD29" s="49" t="s">
        <v>90</v>
      </c>
      <c r="AE29" s="49" t="s">
        <v>90</v>
      </c>
      <c r="AF29" s="127" t="s">
        <v>90</v>
      </c>
      <c r="AG29" s="127">
        <v>40677700</v>
      </c>
      <c r="AH29" s="50">
        <f t="shared" si="9"/>
        <v>1288</v>
      </c>
      <c r="AI29" s="51">
        <f t="shared" si="8"/>
        <v>231.03139013452915</v>
      </c>
      <c r="AJ29" s="108">
        <v>0</v>
      </c>
      <c r="AK29" s="108">
        <v>1</v>
      </c>
      <c r="AL29" s="108">
        <v>1</v>
      </c>
      <c r="AM29" s="108">
        <v>1</v>
      </c>
      <c r="AN29" s="108">
        <v>1</v>
      </c>
      <c r="AO29" s="108">
        <v>0</v>
      </c>
      <c r="AP29" s="110">
        <v>9289400</v>
      </c>
      <c r="AQ29" s="128">
        <f t="shared" si="0"/>
        <v>0</v>
      </c>
      <c r="AR29" s="52"/>
      <c r="AS29" s="53" t="s">
        <v>113</v>
      </c>
      <c r="AY29" s="111"/>
    </row>
    <row r="30" spans="1:51" x14ac:dyDescent="0.25">
      <c r="B30" s="41">
        <v>2.7916666666666701</v>
      </c>
      <c r="C30" s="41">
        <v>0.83333333333333703</v>
      </c>
      <c r="D30" s="123">
        <v>3</v>
      </c>
      <c r="E30" s="42">
        <f t="shared" si="1"/>
        <v>2.1126760563380285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108</v>
      </c>
      <c r="P30" s="124">
        <v>124</v>
      </c>
      <c r="Q30" s="124">
        <v>53286727</v>
      </c>
      <c r="R30" s="47">
        <f t="shared" si="4"/>
        <v>5194</v>
      </c>
      <c r="S30" s="48">
        <f t="shared" si="5"/>
        <v>124.65600000000001</v>
      </c>
      <c r="T30" s="48">
        <f t="shared" si="6"/>
        <v>5.194</v>
      </c>
      <c r="U30" s="125">
        <v>4</v>
      </c>
      <c r="V30" s="125">
        <f t="shared" si="7"/>
        <v>4</v>
      </c>
      <c r="W30" s="126" t="s">
        <v>144</v>
      </c>
      <c r="X30" s="128">
        <v>0</v>
      </c>
      <c r="Y30" s="128">
        <v>1099</v>
      </c>
      <c r="Z30" s="128">
        <v>1187</v>
      </c>
      <c r="AA30" s="128">
        <v>0</v>
      </c>
      <c r="AB30" s="128">
        <v>1188</v>
      </c>
      <c r="AC30" s="49" t="s">
        <v>90</v>
      </c>
      <c r="AD30" s="49" t="s">
        <v>90</v>
      </c>
      <c r="AE30" s="49" t="s">
        <v>90</v>
      </c>
      <c r="AF30" s="127" t="s">
        <v>90</v>
      </c>
      <c r="AG30" s="127">
        <v>40678788</v>
      </c>
      <c r="AH30" s="50">
        <f t="shared" si="9"/>
        <v>1088</v>
      </c>
      <c r="AI30" s="51">
        <f t="shared" si="8"/>
        <v>209.47246823257606</v>
      </c>
      <c r="AJ30" s="108">
        <v>0</v>
      </c>
      <c r="AK30" s="108">
        <v>1</v>
      </c>
      <c r="AL30" s="108">
        <v>1</v>
      </c>
      <c r="AM30" s="108">
        <v>0</v>
      </c>
      <c r="AN30" s="108">
        <v>1</v>
      </c>
      <c r="AO30" s="108">
        <v>0</v>
      </c>
      <c r="AP30" s="110">
        <v>9289400</v>
      </c>
      <c r="AQ30" s="128">
        <f t="shared" si="0"/>
        <v>0</v>
      </c>
      <c r="AR30" s="52"/>
      <c r="AS30" s="53" t="s">
        <v>113</v>
      </c>
      <c r="AV30" s="370" t="s">
        <v>117</v>
      </c>
      <c r="AW30" s="370"/>
      <c r="AY30" s="111"/>
    </row>
    <row r="31" spans="1:51" x14ac:dyDescent="0.25">
      <c r="A31" s="107" t="s">
        <v>206</v>
      </c>
      <c r="B31" s="41">
        <v>2.8333333333333299</v>
      </c>
      <c r="C31" s="41">
        <v>0.875000000000004</v>
      </c>
      <c r="D31" s="123">
        <v>3</v>
      </c>
      <c r="E31" s="42">
        <f t="shared" si="1"/>
        <v>2.1126760563380285</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111</v>
      </c>
      <c r="P31" s="124">
        <v>126</v>
      </c>
      <c r="Q31" s="124">
        <v>53292014</v>
      </c>
      <c r="R31" s="47">
        <f t="shared" si="4"/>
        <v>5287</v>
      </c>
      <c r="S31" s="48">
        <f t="shared" si="5"/>
        <v>126.88800000000001</v>
      </c>
      <c r="T31" s="48">
        <f t="shared" si="6"/>
        <v>5.2869999999999999</v>
      </c>
      <c r="U31" s="125">
        <v>3.1</v>
      </c>
      <c r="V31" s="125">
        <f t="shared" si="7"/>
        <v>3.1</v>
      </c>
      <c r="W31" s="126" t="s">
        <v>144</v>
      </c>
      <c r="X31" s="128">
        <v>0</v>
      </c>
      <c r="Y31" s="128">
        <v>1099</v>
      </c>
      <c r="Z31" s="128">
        <v>1187</v>
      </c>
      <c r="AA31" s="128">
        <v>0</v>
      </c>
      <c r="AB31" s="128">
        <v>1188</v>
      </c>
      <c r="AC31" s="49" t="s">
        <v>90</v>
      </c>
      <c r="AD31" s="49" t="s">
        <v>90</v>
      </c>
      <c r="AE31" s="49" t="s">
        <v>90</v>
      </c>
      <c r="AF31" s="127" t="s">
        <v>90</v>
      </c>
      <c r="AG31" s="127">
        <v>40679864</v>
      </c>
      <c r="AH31" s="50">
        <f t="shared" si="9"/>
        <v>1076</v>
      </c>
      <c r="AI31" s="51">
        <f t="shared" si="8"/>
        <v>203.51806317382258</v>
      </c>
      <c r="AJ31" s="108">
        <v>0</v>
      </c>
      <c r="AK31" s="108">
        <v>1</v>
      </c>
      <c r="AL31" s="108">
        <v>1</v>
      </c>
      <c r="AM31" s="108">
        <v>0</v>
      </c>
      <c r="AN31" s="108">
        <v>1</v>
      </c>
      <c r="AO31" s="108">
        <v>0</v>
      </c>
      <c r="AP31" s="110">
        <v>9289400</v>
      </c>
      <c r="AQ31" s="128">
        <f t="shared" si="0"/>
        <v>0</v>
      </c>
      <c r="AR31" s="52"/>
      <c r="AS31" s="53" t="s">
        <v>113</v>
      </c>
      <c r="AV31" s="60" t="s">
        <v>29</v>
      </c>
      <c r="AW31" s="60" t="s">
        <v>74</v>
      </c>
      <c r="AY31" s="111"/>
    </row>
    <row r="32" spans="1:51" x14ac:dyDescent="0.25">
      <c r="B32" s="41">
        <v>2.875</v>
      </c>
      <c r="C32" s="41">
        <v>0.91666666666667096</v>
      </c>
      <c r="D32" s="123">
        <v>3</v>
      </c>
      <c r="E32" s="42">
        <f t="shared" si="1"/>
        <v>2.1126760563380285</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99</v>
      </c>
      <c r="P32" s="124">
        <v>98</v>
      </c>
      <c r="Q32" s="124">
        <v>53296527</v>
      </c>
      <c r="R32" s="47">
        <f t="shared" si="4"/>
        <v>4513</v>
      </c>
      <c r="S32" s="48">
        <f t="shared" si="5"/>
        <v>108.312</v>
      </c>
      <c r="T32" s="48">
        <f t="shared" si="6"/>
        <v>4.5129999999999999</v>
      </c>
      <c r="U32" s="125">
        <v>2.8</v>
      </c>
      <c r="V32" s="125">
        <f t="shared" si="7"/>
        <v>2.8</v>
      </c>
      <c r="W32" s="126" t="s">
        <v>144</v>
      </c>
      <c r="X32" s="128">
        <v>0</v>
      </c>
      <c r="Y32" s="128">
        <v>973</v>
      </c>
      <c r="Z32" s="128">
        <v>1118</v>
      </c>
      <c r="AA32" s="128">
        <v>0</v>
      </c>
      <c r="AB32" s="128">
        <v>1118</v>
      </c>
      <c r="AC32" s="49" t="s">
        <v>90</v>
      </c>
      <c r="AD32" s="49" t="s">
        <v>90</v>
      </c>
      <c r="AE32" s="49" t="s">
        <v>90</v>
      </c>
      <c r="AF32" s="127" t="s">
        <v>90</v>
      </c>
      <c r="AG32" s="127">
        <v>40680796</v>
      </c>
      <c r="AH32" s="50">
        <f t="shared" si="9"/>
        <v>932</v>
      </c>
      <c r="AI32" s="51">
        <f t="shared" si="8"/>
        <v>206.51451362729892</v>
      </c>
      <c r="AJ32" s="108">
        <v>0</v>
      </c>
      <c r="AK32" s="108">
        <v>1</v>
      </c>
      <c r="AL32" s="108">
        <v>1</v>
      </c>
      <c r="AM32" s="108">
        <v>0</v>
      </c>
      <c r="AN32" s="108">
        <v>1</v>
      </c>
      <c r="AO32" s="108">
        <v>0</v>
      </c>
      <c r="AP32" s="110">
        <v>9289400</v>
      </c>
      <c r="AQ32" s="128">
        <f t="shared" si="0"/>
        <v>0</v>
      </c>
      <c r="AR32" s="54">
        <v>1.1399999999999999</v>
      </c>
      <c r="AS32" s="53" t="s">
        <v>113</v>
      </c>
      <c r="AV32" s="61">
        <v>1</v>
      </c>
      <c r="AW32" s="61">
        <f>IFERROR(AV32*VLOOKUP(AV31,AV24:AW28,2,FALSE)/VLOOKUP(AW31,AV24:AW28,2,FALSE),"Enter Unit and Value")</f>
        <v>1.4189189189189189</v>
      </c>
      <c r="AY32" s="111"/>
    </row>
    <row r="33" spans="2:51" x14ac:dyDescent="0.25">
      <c r="B33" s="41">
        <v>2.9166666666666701</v>
      </c>
      <c r="C33" s="41">
        <v>0.95833333333333803</v>
      </c>
      <c r="D33" s="123">
        <v>9</v>
      </c>
      <c r="E33" s="42">
        <f t="shared" si="1"/>
        <v>6.3380281690140849</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123</v>
      </c>
      <c r="P33" s="124">
        <v>91</v>
      </c>
      <c r="Q33" s="124">
        <v>53300273</v>
      </c>
      <c r="R33" s="47">
        <f t="shared" si="4"/>
        <v>3746</v>
      </c>
      <c r="S33" s="48">
        <f t="shared" si="5"/>
        <v>89.903999999999996</v>
      </c>
      <c r="T33" s="48">
        <f t="shared" si="6"/>
        <v>3.746</v>
      </c>
      <c r="U33" s="125">
        <v>3.8</v>
      </c>
      <c r="V33" s="125">
        <f t="shared" si="7"/>
        <v>3.8</v>
      </c>
      <c r="W33" s="126" t="s">
        <v>125</v>
      </c>
      <c r="X33" s="128">
        <v>0</v>
      </c>
      <c r="Y33" s="128">
        <v>0</v>
      </c>
      <c r="Z33" s="128">
        <v>978</v>
      </c>
      <c r="AA33" s="128">
        <v>0</v>
      </c>
      <c r="AB33" s="128">
        <v>1007</v>
      </c>
      <c r="AC33" s="49" t="s">
        <v>90</v>
      </c>
      <c r="AD33" s="49" t="s">
        <v>90</v>
      </c>
      <c r="AE33" s="49" t="s">
        <v>90</v>
      </c>
      <c r="AF33" s="127" t="s">
        <v>90</v>
      </c>
      <c r="AG33" s="127">
        <v>40681368</v>
      </c>
      <c r="AH33" s="50">
        <f t="shared" si="9"/>
        <v>572</v>
      </c>
      <c r="AI33" s="51">
        <f t="shared" si="8"/>
        <v>152.69620928990923</v>
      </c>
      <c r="AJ33" s="108">
        <v>0</v>
      </c>
      <c r="AK33" s="108">
        <v>0</v>
      </c>
      <c r="AL33" s="108">
        <v>1</v>
      </c>
      <c r="AM33" s="108">
        <v>0</v>
      </c>
      <c r="AN33" s="108">
        <v>1</v>
      </c>
      <c r="AO33" s="108">
        <v>0.25</v>
      </c>
      <c r="AP33" s="110">
        <v>9290542</v>
      </c>
      <c r="AQ33" s="128">
        <f t="shared" si="0"/>
        <v>1142</v>
      </c>
      <c r="AR33" s="52"/>
      <c r="AS33" s="53" t="s">
        <v>113</v>
      </c>
      <c r="AY33" s="111"/>
    </row>
    <row r="34" spans="2:51" x14ac:dyDescent="0.25">
      <c r="B34" s="41">
        <v>2.9583333333333299</v>
      </c>
      <c r="C34" s="41">
        <v>1</v>
      </c>
      <c r="D34" s="123">
        <v>11</v>
      </c>
      <c r="E34" s="42">
        <f t="shared" si="1"/>
        <v>7.746478873239437</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99</v>
      </c>
      <c r="P34" s="124">
        <v>67</v>
      </c>
      <c r="Q34" s="124">
        <v>53303106</v>
      </c>
      <c r="R34" s="47">
        <f t="shared" si="4"/>
        <v>2833</v>
      </c>
      <c r="S34" s="48">
        <f t="shared" si="5"/>
        <v>67.992000000000004</v>
      </c>
      <c r="T34" s="48">
        <f t="shared" si="6"/>
        <v>2.8330000000000002</v>
      </c>
      <c r="U34" s="125">
        <v>5.4</v>
      </c>
      <c r="V34" s="125">
        <f t="shared" si="7"/>
        <v>5.4</v>
      </c>
      <c r="W34" s="126" t="s">
        <v>210</v>
      </c>
      <c r="X34" s="128">
        <v>0</v>
      </c>
      <c r="Y34" s="128">
        <v>0</v>
      </c>
      <c r="Z34" s="128">
        <v>0</v>
      </c>
      <c r="AA34" s="128">
        <v>0</v>
      </c>
      <c r="AB34" s="128">
        <v>1007</v>
      </c>
      <c r="AC34" s="49" t="s">
        <v>90</v>
      </c>
      <c r="AD34" s="49" t="s">
        <v>90</v>
      </c>
      <c r="AE34" s="49" t="s">
        <v>90</v>
      </c>
      <c r="AF34" s="127" t="s">
        <v>90</v>
      </c>
      <c r="AG34" s="127">
        <v>40681716</v>
      </c>
      <c r="AH34" s="50">
        <f t="shared" si="9"/>
        <v>348</v>
      </c>
      <c r="AI34" s="51">
        <f t="shared" si="8"/>
        <v>122.83798093893398</v>
      </c>
      <c r="AJ34" s="108">
        <v>0</v>
      </c>
      <c r="AK34" s="108">
        <v>0</v>
      </c>
      <c r="AL34" s="108">
        <v>0</v>
      </c>
      <c r="AM34" s="108">
        <v>0</v>
      </c>
      <c r="AN34" s="108">
        <v>1</v>
      </c>
      <c r="AO34" s="108">
        <v>0.25</v>
      </c>
      <c r="AP34" s="110">
        <v>9291887</v>
      </c>
      <c r="AQ34" s="128">
        <f t="shared" si="0"/>
        <v>1345</v>
      </c>
      <c r="AR34" s="52"/>
      <c r="AS34" s="53" t="s">
        <v>113</v>
      </c>
      <c r="AV34" s="57" t="s">
        <v>119</v>
      </c>
      <c r="AW34" s="63" t="s">
        <v>30</v>
      </c>
      <c r="AY34" s="111"/>
    </row>
    <row r="35" spans="2:51" x14ac:dyDescent="0.25">
      <c r="B35" s="102"/>
      <c r="C35" s="103"/>
      <c r="D35" s="102"/>
      <c r="E35" s="105"/>
      <c r="F35" s="105"/>
      <c r="G35" s="106"/>
      <c r="H35" s="104"/>
      <c r="I35" s="105"/>
      <c r="J35" s="105"/>
      <c r="K35" s="106"/>
      <c r="L35" s="371" t="s">
        <v>120</v>
      </c>
      <c r="M35" s="372"/>
      <c r="N35" s="373"/>
      <c r="O35" s="64"/>
      <c r="P35" s="64"/>
      <c r="Q35" s="65"/>
      <c r="R35" s="66">
        <f>SUM(R11:R34)</f>
        <v>120619</v>
      </c>
      <c r="S35" s="67">
        <f>AVERAGE(S11:S34)</f>
        <v>120.61899999999999</v>
      </c>
      <c r="T35" s="67">
        <f>SUM(T11:T34)</f>
        <v>120.61900000000003</v>
      </c>
      <c r="U35" s="104"/>
      <c r="V35" s="104"/>
      <c r="W35" s="58"/>
      <c r="X35" s="96"/>
      <c r="Y35" s="97"/>
      <c r="Z35" s="97"/>
      <c r="AA35" s="97"/>
      <c r="AB35" s="98"/>
      <c r="AC35" s="96"/>
      <c r="AD35" s="97"/>
      <c r="AE35" s="98"/>
      <c r="AF35" s="99"/>
      <c r="AG35" s="68"/>
      <c r="AH35" s="69">
        <f>SUM(AH11:AH34)</f>
        <v>24256</v>
      </c>
      <c r="AI35" s="70">
        <f>$AH$35/$T35</f>
        <v>201.09601306593484</v>
      </c>
      <c r="AJ35" s="99"/>
      <c r="AK35" s="100"/>
      <c r="AL35" s="100"/>
      <c r="AM35" s="100"/>
      <c r="AN35" s="101"/>
      <c r="AO35" s="71"/>
      <c r="AP35" s="2"/>
      <c r="AQ35" s="73">
        <f>SUM(AQ11:AQ34)</f>
        <v>6884</v>
      </c>
      <c r="AR35" s="74">
        <f>AVERAGE(AR11:AR34)</f>
        <v>1.155</v>
      </c>
      <c r="AS35" s="71"/>
      <c r="AV35" s="75" t="s">
        <v>30</v>
      </c>
      <c r="AW35" s="75">
        <v>1</v>
      </c>
      <c r="AY35" s="111"/>
    </row>
    <row r="36" spans="2:51"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263"/>
      <c r="AQ36" s="109"/>
      <c r="AR36" s="109"/>
      <c r="AV36" s="75" t="s">
        <v>121</v>
      </c>
      <c r="AW36" s="75">
        <v>41.67</v>
      </c>
      <c r="AY36" s="111"/>
    </row>
    <row r="37" spans="2:51"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2:51"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2:51"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2:51" x14ac:dyDescent="0.25">
      <c r="B40" s="85" t="s">
        <v>219</v>
      </c>
      <c r="C40" s="116"/>
      <c r="D40" s="116"/>
      <c r="E40" s="116"/>
      <c r="F40" s="116"/>
      <c r="G40" s="116"/>
      <c r="H40" s="116"/>
      <c r="I40" s="117"/>
      <c r="J40" s="117"/>
      <c r="K40" s="117"/>
      <c r="L40" s="117"/>
      <c r="M40" s="117"/>
      <c r="N40" s="117"/>
      <c r="O40" s="117"/>
      <c r="P40" s="117"/>
      <c r="Q40" s="117"/>
      <c r="R40" s="117"/>
      <c r="S40" s="88"/>
      <c r="T40" s="88"/>
      <c r="U40" s="88"/>
      <c r="V40" s="88"/>
      <c r="W40" s="112"/>
      <c r="X40" s="112"/>
      <c r="Y40" s="112"/>
      <c r="Z40" s="112"/>
      <c r="AA40" s="112"/>
      <c r="AB40" s="112"/>
      <c r="AC40" s="112"/>
      <c r="AD40" s="112"/>
      <c r="AE40" s="112"/>
      <c r="AM40" s="21"/>
      <c r="AN40" s="109"/>
      <c r="AO40" s="109"/>
      <c r="AP40" s="109"/>
      <c r="AQ40" s="109"/>
      <c r="AR40" s="112"/>
      <c r="AV40" s="75"/>
      <c r="AW40" s="75"/>
      <c r="AY40" s="111"/>
    </row>
    <row r="41" spans="2:51" x14ac:dyDescent="0.25">
      <c r="B41" s="91" t="s">
        <v>227</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2:51" x14ac:dyDescent="0.25">
      <c r="B42" s="86" t="s">
        <v>175</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2:51"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2:51"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2:51"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2:51" x14ac:dyDescent="0.25">
      <c r="B46" s="91" t="s">
        <v>148</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2:51" x14ac:dyDescent="0.25">
      <c r="B47" s="122" t="s">
        <v>163</v>
      </c>
      <c r="C47" s="118"/>
      <c r="D47" s="116"/>
      <c r="E47" s="116"/>
      <c r="F47" s="116"/>
      <c r="G47" s="116"/>
      <c r="H47" s="116"/>
      <c r="I47" s="116"/>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2:51" x14ac:dyDescent="0.25">
      <c r="B48" s="122" t="s">
        <v>135</v>
      </c>
      <c r="C48" s="118"/>
      <c r="D48" s="116"/>
      <c r="E48" s="116"/>
      <c r="F48" s="116"/>
      <c r="G48" s="116"/>
      <c r="H48" s="116"/>
      <c r="I48" s="116"/>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136</v>
      </c>
      <c r="C49" s="122"/>
      <c r="D49" s="116"/>
      <c r="E49" s="94"/>
      <c r="F49" s="116"/>
      <c r="G49" s="116"/>
      <c r="H49" s="116"/>
      <c r="I49" s="94"/>
      <c r="J49" s="92"/>
      <c r="K49" s="92"/>
      <c r="L49" s="92"/>
      <c r="M49" s="92"/>
      <c r="N49" s="92"/>
      <c r="O49" s="92"/>
      <c r="P49" s="92"/>
      <c r="Q49" s="92"/>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122" t="s">
        <v>137</v>
      </c>
      <c r="C50" s="118"/>
      <c r="D50" s="116"/>
      <c r="E50" s="94"/>
      <c r="F50" s="116"/>
      <c r="G50" s="116"/>
      <c r="H50" s="116"/>
      <c r="I50" s="116"/>
      <c r="J50" s="92"/>
      <c r="K50" s="92"/>
      <c r="L50" s="92"/>
      <c r="M50" s="92"/>
      <c r="N50" s="92"/>
      <c r="O50" s="92"/>
      <c r="P50" s="92"/>
      <c r="Q50" s="92"/>
      <c r="R50" s="117"/>
      <c r="S50" s="117"/>
      <c r="T50" s="119"/>
      <c r="U50" s="119"/>
      <c r="V50" s="119"/>
      <c r="W50" s="112"/>
      <c r="X50" s="112"/>
      <c r="Y50" s="112"/>
      <c r="Z50" s="112"/>
      <c r="AA50" s="112"/>
      <c r="AB50" s="112"/>
      <c r="AC50" s="112"/>
      <c r="AD50" s="112"/>
      <c r="AE50" s="112"/>
      <c r="AM50" s="113"/>
      <c r="AN50" s="113"/>
      <c r="AO50" s="113"/>
      <c r="AP50" s="113"/>
      <c r="AQ50" s="113"/>
      <c r="AR50" s="113"/>
      <c r="AS50" s="114"/>
      <c r="AV50" s="111"/>
      <c r="AW50" s="107"/>
      <c r="AX50" s="107"/>
      <c r="AY50" s="107"/>
    </row>
    <row r="51" spans="2:51" x14ac:dyDescent="0.25">
      <c r="B51" s="91" t="s">
        <v>145</v>
      </c>
      <c r="C51" s="118"/>
      <c r="D51" s="116"/>
      <c r="E51" s="116"/>
      <c r="F51" s="116"/>
      <c r="G51" s="116"/>
      <c r="H51" s="116"/>
      <c r="I51" s="116"/>
      <c r="J51" s="117"/>
      <c r="K51" s="117"/>
      <c r="L51" s="117"/>
      <c r="M51" s="117"/>
      <c r="N51" s="117"/>
      <c r="O51" s="117"/>
      <c r="P51" s="117"/>
      <c r="Q51" s="117"/>
      <c r="R51" s="117"/>
      <c r="S51" s="117"/>
      <c r="T51" s="120"/>
      <c r="U51" s="120"/>
      <c r="V51" s="120"/>
      <c r="W51" s="112"/>
      <c r="X51" s="112"/>
      <c r="Y51" s="112"/>
      <c r="Z51" s="112"/>
      <c r="AA51" s="112"/>
      <c r="AB51" s="112"/>
      <c r="AC51" s="112"/>
      <c r="AD51" s="112"/>
      <c r="AE51" s="112"/>
      <c r="AM51" s="113"/>
      <c r="AN51" s="113"/>
      <c r="AO51" s="113"/>
      <c r="AP51" s="113"/>
      <c r="AQ51" s="113"/>
      <c r="AR51" s="113"/>
      <c r="AS51" s="114"/>
      <c r="AV51" s="111"/>
      <c r="AW51" s="107"/>
      <c r="AX51" s="107"/>
      <c r="AY51" s="107"/>
    </row>
    <row r="52" spans="2:51" x14ac:dyDescent="0.25">
      <c r="B52" s="118" t="s">
        <v>151</v>
      </c>
      <c r="C52" s="118"/>
      <c r="D52" s="116"/>
      <c r="E52" s="116"/>
      <c r="F52" s="116"/>
      <c r="G52" s="116"/>
      <c r="H52" s="116"/>
      <c r="I52" s="116"/>
      <c r="J52" s="117"/>
      <c r="K52" s="117"/>
      <c r="L52" s="117"/>
      <c r="M52" s="117"/>
      <c r="N52" s="117"/>
      <c r="O52" s="117"/>
      <c r="P52" s="117"/>
      <c r="Q52" s="117"/>
      <c r="R52" s="117"/>
      <c r="S52" s="117"/>
      <c r="T52" s="120"/>
      <c r="U52" s="120"/>
      <c r="V52" s="120"/>
      <c r="W52" s="112"/>
      <c r="X52" s="112"/>
      <c r="Y52" s="112"/>
      <c r="Z52" s="112"/>
      <c r="AA52" s="112"/>
      <c r="AB52" s="112"/>
      <c r="AC52" s="112"/>
      <c r="AD52" s="112"/>
      <c r="AE52" s="112"/>
      <c r="AM52" s="113"/>
      <c r="AN52" s="113"/>
      <c r="AO52" s="113"/>
      <c r="AP52" s="113"/>
      <c r="AQ52" s="113"/>
      <c r="AR52" s="113"/>
      <c r="AS52" s="114"/>
      <c r="AV52" s="111"/>
      <c r="AW52" s="107"/>
      <c r="AX52" s="107"/>
      <c r="AY52" s="107"/>
    </row>
    <row r="53" spans="2:51" x14ac:dyDescent="0.25">
      <c r="B53" s="122" t="s">
        <v>138</v>
      </c>
      <c r="C53" s="115"/>
      <c r="D53" s="94"/>
      <c r="E53" s="116"/>
      <c r="F53" s="116"/>
      <c r="G53" s="116"/>
      <c r="H53" s="116"/>
      <c r="I53" s="116"/>
      <c r="J53" s="117"/>
      <c r="K53" s="117"/>
      <c r="L53" s="117"/>
      <c r="M53" s="117"/>
      <c r="N53" s="117"/>
      <c r="O53" s="117"/>
      <c r="P53" s="117"/>
      <c r="Q53" s="117"/>
      <c r="R53" s="117"/>
      <c r="S53" s="117"/>
      <c r="T53" s="120"/>
      <c r="U53" s="120"/>
      <c r="V53" s="120"/>
      <c r="W53" s="112"/>
      <c r="X53" s="112"/>
      <c r="Y53" s="112"/>
      <c r="Z53" s="112"/>
      <c r="AA53" s="112"/>
      <c r="AB53" s="112"/>
      <c r="AC53" s="112"/>
      <c r="AD53" s="112"/>
      <c r="AE53" s="112"/>
      <c r="AM53" s="113"/>
      <c r="AN53" s="113"/>
      <c r="AO53" s="113"/>
      <c r="AP53" s="113"/>
      <c r="AQ53" s="113"/>
      <c r="AR53" s="113"/>
      <c r="AS53" s="114"/>
      <c r="AV53" s="111"/>
      <c r="AW53" s="107"/>
      <c r="AX53" s="107"/>
      <c r="AY53" s="107"/>
    </row>
    <row r="54" spans="2:51" x14ac:dyDescent="0.25">
      <c r="B54" s="91" t="s">
        <v>216</v>
      </c>
      <c r="C54" s="122"/>
      <c r="D54" s="94"/>
      <c r="E54" s="116"/>
      <c r="F54" s="116"/>
      <c r="G54" s="116"/>
      <c r="H54" s="116"/>
      <c r="I54" s="92"/>
      <c r="J54" s="117"/>
      <c r="K54" s="117"/>
      <c r="L54" s="117"/>
      <c r="M54" s="117"/>
      <c r="N54" s="117"/>
      <c r="O54" s="117"/>
      <c r="P54" s="117"/>
      <c r="Q54" s="117"/>
      <c r="R54" s="117"/>
      <c r="S54" s="117"/>
      <c r="T54" s="120"/>
      <c r="U54" s="120"/>
      <c r="V54" s="120"/>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258"/>
      <c r="C55" s="122"/>
      <c r="D55" s="116"/>
      <c r="E55" s="94"/>
      <c r="F55" s="116"/>
      <c r="G55" s="116"/>
      <c r="H55" s="116"/>
      <c r="I55" s="92"/>
      <c r="J55" s="117"/>
      <c r="K55" s="117"/>
      <c r="L55" s="117"/>
      <c r="M55" s="117"/>
      <c r="N55" s="117"/>
      <c r="O55" s="117"/>
      <c r="P55" s="117"/>
      <c r="Q55" s="117"/>
      <c r="R55" s="117"/>
      <c r="S55" s="117"/>
      <c r="T55" s="120"/>
      <c r="U55" s="120"/>
      <c r="V55" s="120"/>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324"/>
      <c r="C56" s="324"/>
      <c r="D56" s="323"/>
      <c r="E56" s="323"/>
      <c r="F56" s="323"/>
      <c r="G56" s="323"/>
      <c r="H56" s="116"/>
      <c r="I56" s="116"/>
      <c r="J56" s="117"/>
      <c r="K56" s="117"/>
      <c r="L56" s="117"/>
      <c r="M56" s="117"/>
      <c r="N56" s="117"/>
      <c r="O56" s="117"/>
      <c r="P56" s="117"/>
      <c r="Q56" s="117"/>
      <c r="R56" s="117"/>
      <c r="S56" s="117"/>
      <c r="T56" s="120"/>
      <c r="U56" s="82"/>
      <c r="V56" s="82"/>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324"/>
      <c r="C57" s="324"/>
      <c r="D57" s="323"/>
      <c r="E57" s="323"/>
      <c r="F57" s="323"/>
      <c r="G57" s="323"/>
      <c r="H57" s="116"/>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2:51" x14ac:dyDescent="0.25">
      <c r="B58" s="324"/>
      <c r="C58" s="324"/>
      <c r="D58" s="323"/>
      <c r="E58" s="323"/>
      <c r="F58" s="323"/>
      <c r="G58" s="323"/>
      <c r="H58" s="116"/>
      <c r="I58" s="116"/>
      <c r="J58" s="117"/>
      <c r="K58" s="117"/>
      <c r="L58" s="117"/>
      <c r="M58" s="117"/>
      <c r="N58" s="117"/>
      <c r="O58" s="117"/>
      <c r="P58" s="117"/>
      <c r="Q58" s="117"/>
      <c r="R58" s="117"/>
      <c r="S58" s="117"/>
      <c r="T58" s="120"/>
      <c r="U58" s="82"/>
      <c r="V58" s="82"/>
      <c r="W58" s="112"/>
      <c r="X58" s="112"/>
      <c r="Y58" s="112"/>
      <c r="Z58" s="112"/>
      <c r="AA58" s="112"/>
      <c r="AB58" s="112"/>
      <c r="AC58" s="112"/>
      <c r="AD58" s="112"/>
      <c r="AE58" s="112"/>
      <c r="AM58" s="113"/>
      <c r="AN58" s="113"/>
      <c r="AO58" s="113"/>
      <c r="AP58" s="113"/>
      <c r="AQ58" s="113"/>
      <c r="AR58" s="113"/>
      <c r="AS58" s="114"/>
      <c r="AV58" s="111"/>
      <c r="AW58" s="107"/>
      <c r="AX58" s="107"/>
      <c r="AY58" s="107"/>
    </row>
    <row r="59" spans="2:51" x14ac:dyDescent="0.25">
      <c r="B59" s="122"/>
      <c r="C59" s="118"/>
      <c r="D59" s="116"/>
      <c r="E59" s="116"/>
      <c r="F59" s="116"/>
      <c r="G59" s="116"/>
      <c r="H59" s="116"/>
      <c r="I59" s="116"/>
      <c r="J59" s="117"/>
      <c r="K59" s="117"/>
      <c r="L59" s="117"/>
      <c r="M59" s="117"/>
      <c r="N59" s="117"/>
      <c r="O59" s="117"/>
      <c r="P59" s="117"/>
      <c r="Q59" s="117"/>
      <c r="R59" s="117"/>
      <c r="S59" s="117"/>
      <c r="T59" s="120"/>
      <c r="U59" s="82"/>
      <c r="V59" s="82"/>
      <c r="W59" s="112"/>
      <c r="X59" s="112"/>
      <c r="Y59" s="112"/>
      <c r="Z59" s="92"/>
      <c r="AA59" s="112"/>
      <c r="AB59" s="112"/>
      <c r="AC59" s="112"/>
      <c r="AD59" s="112"/>
      <c r="AE59" s="112"/>
      <c r="AM59" s="113"/>
      <c r="AN59" s="113"/>
      <c r="AO59" s="113"/>
      <c r="AP59" s="113"/>
      <c r="AQ59" s="113"/>
      <c r="AR59" s="113"/>
      <c r="AS59" s="114"/>
      <c r="AV59" s="111"/>
      <c r="AW59" s="107"/>
      <c r="AX59" s="107"/>
      <c r="AY59" s="107"/>
    </row>
    <row r="60" spans="2:51" x14ac:dyDescent="0.25">
      <c r="B60" s="122"/>
      <c r="C60" s="118"/>
      <c r="D60" s="116"/>
      <c r="E60" s="116"/>
      <c r="F60" s="116"/>
      <c r="G60" s="116"/>
      <c r="H60" s="116"/>
      <c r="I60" s="116"/>
      <c r="J60" s="117"/>
      <c r="K60" s="117"/>
      <c r="L60" s="117"/>
      <c r="M60" s="117"/>
      <c r="N60" s="117"/>
      <c r="O60" s="117"/>
      <c r="P60" s="117"/>
      <c r="Q60" s="117"/>
      <c r="R60" s="117"/>
      <c r="S60" s="117"/>
      <c r="T60" s="120"/>
      <c r="U60" s="82"/>
      <c r="V60" s="82"/>
      <c r="W60" s="112"/>
      <c r="X60" s="112"/>
      <c r="Y60" s="112"/>
      <c r="Z60" s="83"/>
      <c r="AA60" s="112"/>
      <c r="AB60" s="112"/>
      <c r="AC60" s="112"/>
      <c r="AD60" s="112"/>
      <c r="AE60" s="112"/>
      <c r="AM60" s="113"/>
      <c r="AN60" s="113"/>
      <c r="AO60" s="113"/>
      <c r="AP60" s="113"/>
      <c r="AQ60" s="113"/>
      <c r="AR60" s="113"/>
      <c r="AS60" s="114"/>
      <c r="AV60" s="111"/>
      <c r="AW60" s="107"/>
      <c r="AX60" s="107"/>
      <c r="AY60" s="107"/>
    </row>
    <row r="61" spans="2:51" x14ac:dyDescent="0.25">
      <c r="B61" s="122"/>
      <c r="C61" s="122"/>
      <c r="D61" s="116"/>
      <c r="E61" s="94"/>
      <c r="F61" s="116"/>
      <c r="G61" s="116"/>
      <c r="H61" s="116"/>
      <c r="I61" s="94"/>
      <c r="J61" s="92"/>
      <c r="K61" s="92"/>
      <c r="L61" s="92"/>
      <c r="M61" s="92"/>
      <c r="N61" s="92"/>
      <c r="O61" s="92"/>
      <c r="P61" s="92"/>
      <c r="Q61" s="92"/>
      <c r="R61" s="92"/>
      <c r="S61" s="92"/>
      <c r="T61" s="92"/>
      <c r="U61" s="92"/>
      <c r="V61" s="92"/>
      <c r="W61" s="83"/>
      <c r="X61" s="83"/>
      <c r="Y61" s="83"/>
      <c r="Z61" s="112"/>
      <c r="AA61" s="83"/>
      <c r="AB61" s="83"/>
      <c r="AC61" s="83"/>
      <c r="AD61" s="83"/>
      <c r="AE61" s="83"/>
      <c r="AF61" s="83"/>
      <c r="AG61" s="83"/>
      <c r="AH61" s="83"/>
      <c r="AI61" s="83"/>
      <c r="AJ61" s="83"/>
      <c r="AK61" s="83"/>
      <c r="AL61" s="83"/>
      <c r="AM61" s="83"/>
      <c r="AN61" s="83"/>
      <c r="AO61" s="83"/>
      <c r="AP61" s="83"/>
      <c r="AQ61" s="83"/>
      <c r="AR61" s="83"/>
      <c r="AS61" s="83"/>
      <c r="AT61" s="83"/>
      <c r="AU61" s="83"/>
      <c r="AV61" s="111"/>
      <c r="AW61" s="107"/>
      <c r="AX61" s="107"/>
      <c r="AY61" s="107"/>
    </row>
    <row r="62" spans="2:51" x14ac:dyDescent="0.25">
      <c r="B62" s="122"/>
      <c r="C62" s="118"/>
      <c r="D62" s="116"/>
      <c r="E62" s="94"/>
      <c r="F62" s="116"/>
      <c r="G62" s="116"/>
      <c r="H62" s="116"/>
      <c r="I62" s="116"/>
      <c r="J62" s="92"/>
      <c r="K62" s="92"/>
      <c r="L62" s="92"/>
      <c r="M62" s="92"/>
      <c r="N62" s="92"/>
      <c r="O62" s="92"/>
      <c r="P62" s="92"/>
      <c r="Q62" s="92"/>
      <c r="R62" s="92"/>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91"/>
      <c r="C63" s="118"/>
      <c r="D63" s="116"/>
      <c r="E63" s="116"/>
      <c r="F63" s="116"/>
      <c r="G63" s="116"/>
      <c r="H63" s="116"/>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118"/>
      <c r="C64" s="118"/>
      <c r="D64" s="116"/>
      <c r="E64" s="116"/>
      <c r="F64" s="116"/>
      <c r="G64" s="116"/>
      <c r="H64" s="116"/>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122"/>
      <c r="C65" s="115"/>
      <c r="D65" s="94"/>
      <c r="E65" s="116"/>
      <c r="F65" s="116"/>
      <c r="G65" s="116"/>
      <c r="H65" s="116"/>
      <c r="I65" s="116"/>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V65" s="111"/>
      <c r="AW65" s="107"/>
      <c r="AX65" s="107"/>
      <c r="AY65" s="107"/>
    </row>
    <row r="66" spans="1:51" x14ac:dyDescent="0.25">
      <c r="B66" s="91"/>
      <c r="C66" s="122"/>
      <c r="D66" s="94"/>
      <c r="E66" s="116"/>
      <c r="F66" s="116"/>
      <c r="G66" s="116"/>
      <c r="H66" s="116"/>
      <c r="I66" s="92"/>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V66" s="111"/>
      <c r="AW66" s="107"/>
      <c r="AX66" s="107"/>
      <c r="AY66" s="107"/>
    </row>
    <row r="67" spans="1:51" x14ac:dyDescent="0.25">
      <c r="B67" s="258"/>
      <c r="C67" s="122"/>
      <c r="D67" s="116"/>
      <c r="E67" s="94"/>
      <c r="F67" s="116"/>
      <c r="G67" s="116"/>
      <c r="H67" s="116"/>
      <c r="I67" s="92"/>
      <c r="J67" s="117"/>
      <c r="K67" s="117"/>
      <c r="L67" s="117"/>
      <c r="M67" s="117"/>
      <c r="N67" s="117"/>
      <c r="O67" s="117"/>
      <c r="P67" s="117"/>
      <c r="Q67" s="117"/>
      <c r="R67" s="117"/>
      <c r="S67" s="117"/>
      <c r="T67" s="120"/>
      <c r="U67" s="82"/>
      <c r="V67" s="82"/>
      <c r="W67" s="112"/>
      <c r="X67" s="112"/>
      <c r="Y67" s="112"/>
      <c r="Z67" s="112"/>
      <c r="AA67" s="112"/>
      <c r="AB67" s="112"/>
      <c r="AC67" s="112"/>
      <c r="AD67" s="112"/>
      <c r="AE67" s="112"/>
      <c r="AM67" s="113"/>
      <c r="AN67" s="113"/>
      <c r="AO67" s="113"/>
      <c r="AP67" s="113"/>
      <c r="AQ67" s="113"/>
      <c r="AR67" s="113"/>
      <c r="AS67" s="114"/>
      <c r="AU67" s="107"/>
      <c r="AV67" s="111"/>
      <c r="AW67" s="107"/>
      <c r="AX67" s="107"/>
      <c r="AY67" s="107"/>
    </row>
    <row r="68" spans="1:51" ht="229.5" customHeight="1" x14ac:dyDescent="0.25">
      <c r="B68" s="1"/>
      <c r="C68" s="118"/>
      <c r="D68" s="116"/>
      <c r="E68" s="94"/>
      <c r="F68" s="116"/>
      <c r="G68" s="94"/>
      <c r="H68" s="94"/>
      <c r="I68" s="116"/>
      <c r="J68" s="117"/>
      <c r="K68" s="117"/>
      <c r="L68" s="117"/>
      <c r="M68" s="117"/>
      <c r="N68" s="117"/>
      <c r="O68" s="117"/>
      <c r="P68" s="117"/>
      <c r="Q68" s="117"/>
      <c r="R68" s="117"/>
      <c r="S68" s="117"/>
      <c r="T68" s="120"/>
      <c r="U68" s="82"/>
      <c r="V68" s="82"/>
      <c r="W68" s="112"/>
      <c r="X68" s="112"/>
      <c r="Y68" s="112"/>
      <c r="Z68" s="112"/>
      <c r="AA68" s="112"/>
      <c r="AB68" s="112"/>
      <c r="AC68" s="112"/>
      <c r="AD68" s="112"/>
      <c r="AE68" s="112"/>
      <c r="AM68" s="113"/>
      <c r="AN68" s="113"/>
      <c r="AO68" s="113"/>
      <c r="AP68" s="113"/>
      <c r="AQ68" s="113"/>
      <c r="AR68" s="113"/>
      <c r="AS68" s="114"/>
      <c r="AU68" s="107"/>
      <c r="AV68" s="111"/>
      <c r="AW68" s="107"/>
      <c r="AX68" s="107"/>
      <c r="AY68" s="107"/>
    </row>
    <row r="69" spans="1:51" x14ac:dyDescent="0.25">
      <c r="A69" s="112"/>
      <c r="B69" s="92"/>
      <c r="C69" s="122"/>
      <c r="D69" s="116"/>
      <c r="E69" s="92"/>
      <c r="F69" s="116"/>
      <c r="G69" s="116"/>
      <c r="H69" s="116"/>
      <c r="I69" s="113"/>
      <c r="J69" s="113"/>
      <c r="K69" s="113"/>
      <c r="L69" s="113"/>
      <c r="M69" s="113"/>
      <c r="N69" s="113"/>
      <c r="O69" s="114"/>
      <c r="P69" s="109"/>
      <c r="R69" s="111"/>
      <c r="AS69" s="107"/>
      <c r="AT69" s="107"/>
      <c r="AU69" s="107"/>
      <c r="AV69" s="107"/>
      <c r="AW69" s="107"/>
      <c r="AX69" s="107"/>
      <c r="AY69" s="107"/>
    </row>
    <row r="70" spans="1:51" x14ac:dyDescent="0.25">
      <c r="A70" s="112"/>
      <c r="B70" s="92"/>
      <c r="C70" s="90"/>
      <c r="D70" s="116"/>
      <c r="E70" s="92"/>
      <c r="F70" s="116"/>
      <c r="G70" s="92"/>
      <c r="H70" s="92"/>
      <c r="I70" s="113"/>
      <c r="J70" s="113"/>
      <c r="K70" s="113"/>
      <c r="L70" s="113"/>
      <c r="M70" s="113"/>
      <c r="N70" s="113"/>
      <c r="O70" s="114"/>
      <c r="P70" s="109"/>
      <c r="R70" s="109"/>
      <c r="AS70" s="107"/>
      <c r="AT70" s="107"/>
      <c r="AU70" s="107"/>
      <c r="AV70" s="107"/>
      <c r="AW70" s="107"/>
      <c r="AX70" s="107"/>
      <c r="AY70" s="107"/>
    </row>
    <row r="71" spans="1:51" x14ac:dyDescent="0.25">
      <c r="A71" s="112"/>
      <c r="B71" s="81"/>
      <c r="F71" s="92"/>
      <c r="G71" s="92"/>
      <c r="H71" s="9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109"/>
      <c r="AS73" s="107"/>
      <c r="AT73" s="107"/>
      <c r="AU73" s="107"/>
      <c r="AV73" s="107"/>
      <c r="AW73" s="107"/>
      <c r="AX73" s="107"/>
      <c r="AY73" s="107"/>
    </row>
    <row r="74" spans="1:51" x14ac:dyDescent="0.25">
      <c r="A74" s="112"/>
      <c r="I74" s="113"/>
      <c r="J74" s="113"/>
      <c r="K74" s="113"/>
      <c r="L74" s="113"/>
      <c r="M74" s="113"/>
      <c r="N74" s="113"/>
      <c r="O74" s="114"/>
      <c r="P74" s="109"/>
      <c r="R74" s="109"/>
      <c r="AS74" s="107"/>
      <c r="AT74" s="107"/>
      <c r="AU74" s="107"/>
      <c r="AV74" s="107"/>
      <c r="AW74" s="107"/>
      <c r="AX74" s="107"/>
      <c r="AY74" s="107"/>
    </row>
    <row r="75" spans="1:51" x14ac:dyDescent="0.25">
      <c r="A75" s="112"/>
      <c r="I75" s="113"/>
      <c r="J75" s="113"/>
      <c r="K75" s="113"/>
      <c r="L75" s="113"/>
      <c r="M75" s="113"/>
      <c r="N75" s="113"/>
      <c r="O75" s="114"/>
      <c r="P75" s="109"/>
      <c r="R75" s="83"/>
      <c r="AS75" s="107"/>
      <c r="AT75" s="107"/>
      <c r="AU75" s="107"/>
      <c r="AV75" s="107"/>
      <c r="AW75" s="107"/>
      <c r="AX75" s="107"/>
      <c r="AY75" s="107"/>
    </row>
    <row r="76" spans="1:51" x14ac:dyDescent="0.25">
      <c r="A76" s="112"/>
      <c r="I76" s="113"/>
      <c r="J76" s="113"/>
      <c r="K76" s="113"/>
      <c r="L76" s="113"/>
      <c r="M76" s="113"/>
      <c r="N76" s="113"/>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R79" s="109"/>
      <c r="AS79" s="107"/>
      <c r="AT79" s="107"/>
      <c r="AU79" s="107"/>
      <c r="AV79" s="107"/>
      <c r="AW79" s="107"/>
      <c r="AX79" s="107"/>
      <c r="AY79" s="107"/>
    </row>
    <row r="80" spans="1:51" x14ac:dyDescent="0.25">
      <c r="O80" s="114"/>
      <c r="R80" s="109"/>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AS85" s="107"/>
      <c r="AT85" s="107"/>
      <c r="AU85" s="107"/>
      <c r="AV85" s="107"/>
      <c r="AW85" s="107"/>
      <c r="AX85" s="107"/>
      <c r="AY85" s="107"/>
    </row>
    <row r="86" spans="15:51" x14ac:dyDescent="0.25">
      <c r="O86" s="114"/>
      <c r="AS86" s="107"/>
      <c r="AT86" s="107"/>
      <c r="AU86" s="107"/>
      <c r="AV86" s="107"/>
      <c r="AW86" s="107"/>
      <c r="AX86" s="107"/>
      <c r="AY86" s="107"/>
    </row>
    <row r="87" spans="15:51" x14ac:dyDescent="0.25">
      <c r="O87" s="114"/>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AS95" s="107"/>
      <c r="AT95" s="107"/>
      <c r="AU95" s="107"/>
      <c r="AV95" s="107"/>
      <c r="AW95" s="107"/>
      <c r="AX95" s="107"/>
      <c r="AY95" s="107"/>
    </row>
    <row r="96" spans="15:51" x14ac:dyDescent="0.25">
      <c r="O96" s="13"/>
      <c r="P96" s="109"/>
      <c r="Q96" s="109"/>
      <c r="AS96" s="107"/>
      <c r="AT96" s="107"/>
      <c r="AU96" s="107"/>
      <c r="AV96" s="107"/>
      <c r="AW96" s="107"/>
      <c r="AX96" s="107"/>
      <c r="AY96" s="107"/>
    </row>
    <row r="97" spans="15:51" x14ac:dyDescent="0.25">
      <c r="O97" s="13"/>
      <c r="P97" s="109"/>
      <c r="Q97" s="109"/>
      <c r="R97" s="109"/>
      <c r="S97" s="109"/>
      <c r="AS97" s="107"/>
      <c r="AT97" s="107"/>
      <c r="AU97" s="107"/>
      <c r="AV97" s="107"/>
      <c r="AW97" s="107"/>
      <c r="AX97" s="107"/>
      <c r="AY97" s="107"/>
    </row>
    <row r="98" spans="15:51" x14ac:dyDescent="0.25">
      <c r="O98" s="13"/>
      <c r="P98" s="109"/>
      <c r="Q98" s="109"/>
      <c r="R98" s="109"/>
      <c r="S98" s="109"/>
      <c r="T98" s="109"/>
      <c r="AS98" s="107"/>
      <c r="AT98" s="107"/>
      <c r="AU98" s="107"/>
      <c r="AV98" s="107"/>
      <c r="AW98" s="107"/>
      <c r="AX98" s="107"/>
      <c r="AY98" s="107"/>
    </row>
    <row r="99" spans="15:51" x14ac:dyDescent="0.25">
      <c r="O99" s="13"/>
      <c r="P99" s="109"/>
      <c r="Q99" s="109"/>
      <c r="R99" s="109"/>
      <c r="S99" s="109"/>
      <c r="T99" s="109"/>
      <c r="AS99" s="107"/>
      <c r="AT99" s="107"/>
      <c r="AU99" s="107"/>
      <c r="AV99" s="107"/>
      <c r="AW99" s="107"/>
      <c r="AX99" s="107"/>
      <c r="AY99" s="107"/>
    </row>
    <row r="100" spans="15:51" x14ac:dyDescent="0.25">
      <c r="O100" s="13"/>
      <c r="P100" s="109"/>
      <c r="T100" s="109"/>
      <c r="AS100" s="107"/>
      <c r="AT100" s="107"/>
      <c r="AU100" s="107"/>
      <c r="AV100" s="107"/>
      <c r="AW100" s="107"/>
      <c r="AX100" s="107"/>
      <c r="AY100" s="107"/>
    </row>
    <row r="101" spans="15:51" x14ac:dyDescent="0.25">
      <c r="O101" s="109"/>
      <c r="Q101" s="109"/>
      <c r="R101" s="109"/>
      <c r="S101" s="109"/>
      <c r="AS101" s="107"/>
      <c r="AT101" s="107"/>
      <c r="AU101" s="107"/>
      <c r="AV101" s="107"/>
      <c r="AW101" s="107"/>
      <c r="AX101" s="107"/>
      <c r="AY101" s="107"/>
    </row>
    <row r="102" spans="15:51" x14ac:dyDescent="0.25">
      <c r="O102" s="13"/>
      <c r="P102" s="109"/>
      <c r="Q102" s="109"/>
      <c r="R102" s="109"/>
      <c r="S102" s="109"/>
      <c r="T102" s="109"/>
      <c r="AS102" s="107"/>
      <c r="AT102" s="107"/>
      <c r="AU102" s="107"/>
      <c r="AV102" s="107"/>
      <c r="AW102" s="107"/>
      <c r="AX102" s="107"/>
      <c r="AY102" s="107"/>
    </row>
    <row r="103" spans="15:51" x14ac:dyDescent="0.25">
      <c r="O103" s="13"/>
      <c r="P103" s="109"/>
      <c r="Q103" s="109"/>
      <c r="R103" s="109"/>
      <c r="S103" s="109"/>
      <c r="T103" s="109"/>
      <c r="U103" s="109"/>
      <c r="AS103" s="107"/>
      <c r="AT103" s="107"/>
      <c r="AU103" s="107"/>
      <c r="AV103" s="107"/>
      <c r="AW103" s="107"/>
      <c r="AX103" s="107"/>
      <c r="AY103" s="107"/>
    </row>
    <row r="104" spans="15:51" x14ac:dyDescent="0.25">
      <c r="O104" s="13"/>
      <c r="P104" s="109"/>
      <c r="T104" s="109"/>
      <c r="U104" s="109"/>
      <c r="AS104" s="107"/>
      <c r="AT104" s="107"/>
      <c r="AU104" s="107"/>
      <c r="AV104" s="107"/>
      <c r="AW104" s="107"/>
      <c r="AX104" s="107"/>
      <c r="AY104" s="107"/>
    </row>
    <row r="116" spans="45:51" x14ac:dyDescent="0.25">
      <c r="AS116" s="107"/>
      <c r="AT116" s="107"/>
      <c r="AU116" s="107"/>
      <c r="AV116" s="107"/>
      <c r="AW116" s="107"/>
      <c r="AX116" s="107"/>
      <c r="AY116" s="107"/>
    </row>
  </sheetData>
  <protectedRanges>
    <protectedRange sqref="T50:T55 B71 S62:T68 N63:R68 T44:T45 S56:T60 N51:Q55" name="Range2_12_5_1_1"/>
    <protectedRange sqref="N10 L10 L6 D6 D8 AD8 AF8 O8:U8 AJ8:AR8 AF10 AR11:AR34 L24:N31 N12:N23 N32:N34 E11:E34 G11:G34 N11:AG11 O12:V34 W12:Y15 AG12:AG34 W16 X16:Y28 Z12:AF28 X29:AF34" name="Range1_16_3_1_1"/>
    <protectedRange sqref="I65 J63:M68 I68 I53 J51:M55"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9:H69 F70" name="Range2_2_2_9_2_1_1"/>
    <protectedRange sqref="D69:D70" name="Range2_1_1_1_1_1_9_2_1_1"/>
    <protectedRange sqref="C69" name="Range2_4_1_1_1"/>
    <protectedRange sqref="AS16:AS34" name="Range1_1_1_1"/>
    <protectedRange sqref="P3:U5" name="Range1_16_1_1_1_1"/>
    <protectedRange sqref="C70" name="Range2_1_3_1_1"/>
    <protectedRange sqref="H11:H34" name="Range1_1_1_1_1_1_1"/>
    <protectedRange sqref="B69:B70 J61:R62 I66:I67 F71 S61:Y61 AA61:AU61 E69:E70 G70:H71 Z59:Z60 J49:Q50 I54:I55" name="Range2_2_1_10_1_1_1_2"/>
    <protectedRange sqref="N59:R60 N47:Q48" name="Range2_12_1_6_1_1"/>
    <protectedRange sqref="I62:I64 I59:M60 F69 I50:I52 I47:M48" name="Range2_2_12_1_7_1_1"/>
    <protectedRange sqref="I61 I49" name="Range2_2_1_1_1_1"/>
    <protectedRange sqref="AS11:AS15" name="Range1_4_1_1_1_1"/>
    <protectedRange sqref="J11:J15 J26:J34" name="Range1_1_2_1_10_1_1_1_1"/>
    <protectedRange sqref="R75" name="Range2_2_1_10_1_1_1_1_1"/>
    <protectedRange sqref="T43" name="Range2_12_5_1_1_4"/>
    <protectedRange sqref="B42" name="Range2_12_5_1_1_1"/>
    <protectedRange sqref="E42 F43:H43" name="Range2_2_12_1_7_1_1_1"/>
    <protectedRange sqref="D42" name="Range2_3_2_1_3_1_1_2_10_1_1_1_1_1"/>
    <protectedRange sqref="C42" name="Range2_1_1_1_1_11_1_2_1_1_1"/>
    <protectedRange sqref="S38:S42" name="Range2_12_3_1_1_1_1"/>
    <protectedRange sqref="D38:H38 N38:R42" name="Range2_12_1_3_1_1_1_1"/>
    <protectedRange sqref="I38:M38 E39:M40 F42:M42 H41:M41" name="Range2_2_12_1_6_1_1_1_1"/>
    <protectedRange sqref="D39:D40" name="Range2_1_1_1_1_11_1_1_1_1_1_1"/>
    <protectedRange sqref="C39:C40"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50:S55" name="Range2_12_2_1_1_1_2_1_1"/>
    <protectedRange sqref="T48:T49" name="Range2_12_5_1_1_2_2"/>
    <protectedRange sqref="S48:S49" name="Range2_12_4_1_1_1_4_2_2_2"/>
    <protectedRange sqref="T47" name="Range2_12_5_1_1_2_1_1"/>
    <protectedRange sqref="T46" name="Range2_12_5_1_1_6_1_1_1_1_1_1_1"/>
    <protectedRange sqref="S46" name="Range2_12_5_1_1_5_3_1_1_1_1_1_1_1"/>
    <protectedRange sqref="S47" name="Range2_12_4_1_1_1_4_2_2_1_1"/>
    <protectedRange sqref="AG10 Q10 AP10:AP36" name="Range1_16_3_1_1_1_1_1"/>
    <protectedRange sqref="N56:R58" name="Range2_12_1_6_1_1_1_1"/>
    <protectedRange sqref="J56:M58" name="Range2_2_12_1_7_1_1_2_1"/>
    <protectedRange sqref="I56:I58" name="Range2_2_12_1_7_1_1_2_2_1_1_1"/>
    <protectedRange sqref="R50:R55" name="Range2_12_1_6_1_1_1_2_3_1_1_3_1_1_1_1_1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R48:R49" name="Range2_12_1_6_1_1_1_2_3_2_1_1_3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R47" name="Range2_12_1_6_1_1_1_2_3_2_1_1_1_1_1_1_1_1_1"/>
    <protectedRange sqref="D46:E46" name="Range2_2_12_1_3_1_2_1_1_1_2_1_2_3_2_1_1_1_1_1_1_1"/>
    <protectedRange sqref="F11:F15" name="Range1_16_3_1_1_2_1_1_1_2_1_1"/>
    <protectedRange sqref="B41" name="Range2_12_5_1_1_1_2_2_1_1_1_1_1_1_1_1_1_1_1_1_1_1_1_1_1_1_1_1_1_1_1_1_1_1_1_1_1_1_1_1_1_1_1_1_1_1_1"/>
    <protectedRange sqref="F16:F22" name="Range1_16_3_1_1_2_1_1_1_2_1_1_2"/>
    <protectedRange sqref="W30:W34" name="Range1_16_3_1_1_1_1_2_1_1_1_1_1_1_2_1"/>
    <protectedRange sqref="E59:E60 D56:D60 D47:E48" name="Range2_2_12_1_7_1_1_2"/>
    <protectedRange sqref="C59:C60 C47:C48" name="Range2_1_1_2_1_1_1"/>
    <protectedRange sqref="F59:H60 E56:E58 F47:H48" name="Range2_2_12_1_1_1_1_1_1"/>
    <protectedRange sqref="C56:C58" name="Range2_1_4_2_1_1_1_1"/>
    <protectedRange sqref="G56:H58" name="Range2_2_12_1_3_3_1_1_1_2_1_1_1_1_1_1_1_1_1_1_1_1_1_1_1_1_1_1"/>
    <protectedRange sqref="F56:F58" name="Range2_2_12_1_3_1_2_1_1_1_3_1_1_1_1_1_3_1_1_1_1_1_1_1_1_1_1_1"/>
    <protectedRange sqref="B43" name="Range2_12_5_1_1_1_1"/>
    <protectedRange sqref="B56:B58" name="Range2_12_5_1_1_1_2_2_1_1_1_1_1_1_1_1_1_1_1_2_1_1_1_2_1_1_1_1_1_1_1_1_1_1_1_1_1_1_1_1_2_1_1_1_1_1_1_2"/>
    <protectedRange sqref="B59" name="Range2_12_5_1_1_1_2_2_1_1_1_1_1_1_1_1_1_1_1_2_1_1_1_2_1_1_1_2_1_1_1_3_1_1_1_1_1_1_1_1_1_1_1_1_1_1_1_1_1_1_1_1_1_1_1_1_1_1_1_1_1_1_1_1_1_1_1_1_1_1_1_1_1_1_1"/>
    <protectedRange sqref="B60" name="Range2_12_5_1_1_1_2_1_1_1_1_1_1_1_1_1_1_1_2_1_2_1_1_1_1_1_1_1_1_1_2_1_1_1_1_1_1_1_1_1_1_1_1_1_1_1_1_1_1_1_1_1_1_1_1_1_1_1"/>
    <protectedRange sqref="E63:E64 D62:D64 E51:E52 D50:D52" name="Range2_2_12_1_7_1_1_2_3"/>
    <protectedRange sqref="C63:C64 C51:C52" name="Range2_1_1_2_1_1_1_1"/>
    <protectedRange sqref="F63:H64 E62 F51:H52 E50" name="Range2_2_12_1_1_1_1_1_1_1"/>
    <protectedRange sqref="C62 C50" name="Range2_1_4_2_1_1_1_1_1"/>
    <protectedRange sqref="G62:H62 G50:H50" name="Range2_2_12_1_3_3_1_1_1_2_1_1_1_1_1_1_1_1_1_1_1_1_1_1_1_1_1_1_1"/>
    <protectedRange sqref="F62 F50" name="Range2_2_12_1_3_1_2_1_1_1_3_1_1_1_1_1_3_1_1_1_1_1_1_1_1_1_1_1_1"/>
    <protectedRange sqref="D61:E61 D49:E49" name="Range2_2_12_1_3_1_2_1_1_1_3_1_1_1_1_1_1_1_2_1_1_1_1_1_1_1_1_1_1"/>
    <protectedRange sqref="G61:H61 G49:H49" name="Range2_2_12_1_3_3_1_1_1_2_1_1_1_1_1_1_1_1_1_1_1_1_1_1_1_1_1_1_1_1_1"/>
    <protectedRange sqref="F61 F49" name="Range2_2_12_1_3_1_2_1_1_1_3_1_1_1_1_1_3_1_1_1_1_1_1_1_1_2_1_1_1_1_1"/>
    <protectedRange sqref="B68" name="Range2_12_5_1_1_2_1"/>
    <protectedRange sqref="D68" name="Range2_1_1_1_1_11_1_2_1_1_2_1"/>
    <protectedRange sqref="F68" name="Range2_2_2_9_1_1_1_1_2_1"/>
    <protectedRange sqref="C68" name="Range2_1_1_2_1_1_2_1"/>
    <protectedRange sqref="E68 G68:H68" name="Range2_2_1_1_1_1_2_1"/>
    <protectedRange sqref="D67 D55" name="Range2_12_1_6_1_1_1_2_1"/>
    <protectedRange sqref="G65:H66 F65:F67 E65 G53:H54 F53:F55 E53" name="Range2_2_12_1_7_1_1_2_2_1"/>
    <protectedRange sqref="E66 G67:H67 E54 G55:H55" name="Range2_2_2_9_1_1_1_1_1_1_1"/>
    <protectedRange sqref="C67 C55" name="Range2_1_2_2_1_1_1_1_1"/>
    <protectedRange sqref="C66 C54" name="Range2_3_2_1_1_1_1_1"/>
    <protectedRange sqref="C65 C53" name="Range2_5_1_1_1_1_1_1"/>
    <protectedRange sqref="E67 E55" name="Range2_2_1_1_1_1_1_1_1"/>
    <protectedRange sqref="D65:D66 D53:D54" name="Range2_1_1_1_1_1_1_1_1_1_1_1"/>
    <protectedRange sqref="B61" name="Range2_12_5_1_1_1_1_1_2_1_1_1_1_1_1_1_1_1_1_1_1_1_1_1_1_1_1_1_1_2_1_1_1_1_1_1_1_1_1_1_1_1"/>
    <protectedRange sqref="B62" name="Range2_12_5_1_1_1_1_1_2_1_1_2_1_1_1_1_1_1_1_1_1_1_1_1_1_1_1_1_1_2_1_1_1_1_1_1_1_1_1_1_1_1"/>
    <protectedRange sqref="B63" name="Range2_12_5_1_1_1_2_2_1_1_1_1_1_1_1_1_1_1_1_2_1_1_1_2_1_1_1_1_1_1_1_1_1_1_1_1_1_1_1_1_2_1_1_1_1_1_1_1_1_1_1"/>
    <protectedRange sqref="B64" name="Range2_12_5_1_1_1_2_2_1_1_1_1_1_1_1_1_1_1_1_2_1_1_1_1_1_1_1_1_1_3_1_3_1_2_1_1_1_1_1_1_1_1_1_1_1_1_1_2_1_1_1_1_1_2_1_1_1_1_1_1_1_1_1"/>
    <protectedRange sqref="B65" name="Range2_12_5_1_1_1_1_1_2_1_2_1_1_1_2_1_1_1_1_1_1_1_1_1_1_2_1_1_1_1_1_2_1_1_1_1_1_1_1_1"/>
    <protectedRange sqref="B67 B55" name="Range2_12_5_1_1_1_2_2_1_1_1_1_1_1_1_1_1_1_1_1_1_1_1_1_1_1_1_1_1_1_1_1_1_1_1_1_1_1_1_1_1_1_1_1_1_1_1_2_1_1_1_1"/>
    <protectedRange sqref="B45" name="Range2_12_5_1_1_1_2_2_1_1_1_1_1_1_1_1_1_1_1_1_1_1_1_1_1_1_1_1_1_1_1_1_1_1_1_1_1_1_1_1_1_1_1_1_1_1_1_1"/>
    <protectedRange sqref="B46" name="Range2_12_5_1_1_1_2_2_1_1_1_1_1_1_1_1_1_1_1_2_1_1_1_1_1_1_1_1_1_1_1_1_1_1_1_1_1_1_1_1_1_1_1_1_1_1_1_1_1_1_1_1_1_1_1_1_1_1_1_1_1_1_1"/>
    <protectedRange sqref="B44" name="Range2_12_5_1_1_1_2_1_1_1_1_1_1_1_1_1_1_1_2_1_1_1_1_1_1_1_1_1_1_1_1_1_1_1_1_1_1_1_1_1_1_1"/>
    <protectedRange sqref="W17:W29" name="Range1_16_3_1_1_1_1_2_1_1_1_1_1_1_2_1_1"/>
    <protectedRange sqref="B47" name="Range2_12_5_1_1_1_2_2_1_1_1_1_1_1_1_1_1_1_1_2_1_1_1_2_1_1_1_2_1_1_1_3_1_1_1_1_1_1_1_1_1_1_1_1_1_1_1_1_1_1_1_1_1_1_1_1_1_1_1_1_1_1_1_1_1_1_1_1_1_1_1_1_1_1"/>
    <protectedRange sqref="B48" name="Range2_12_5_1_1_1_2_1_1_1_1_1_1_1_1_1_1_1_2_1_2_1_1_1_1_1_1_1_1_1_2_1_1_1_1_1_1_1_1_1_1_1_1_1_1_1_1_1_1_1_1_1_1_1_1_1_1"/>
    <protectedRange sqref="B49" name="Range2_12_5_1_1_1_1_1_2_1_1_1_1_1_1_1_1_1_1_1_1_1_1_1_1_1_1_1_1_2_1_1_1_1_1_1_1_1_1_1_1_1_1"/>
    <protectedRange sqref="B50" name="Range2_12_5_1_1_1_1_1_2_1_1_2_1_1_1_1_1_1_1_1_1_1_1_1_1_1_1_1_1_2_1_1_1_1_1_1_1_1_1_1_1"/>
    <protectedRange sqref="B51" name="Range2_12_5_1_1_1_2_2_1_1_1_1_1_1_1_1_1_1_1_2_1_1_1_2_1_1_1_1_1_1_1_1_1_1_1_1_1_1_1_1_2_1_1_1_1_1_1_1_1_1"/>
    <protectedRange sqref="B52" name="Range2_12_5_1_1_1_2_2_1_1_1_1_1_1_1_1_1_1_1_2_1_1_1_1_1_1_1_1_1_3_1_3_1_2_1_1_1_1_1_1_1_1_1_1_1_1_1_2_1_1_1_1_1_2_1_1_1_1_1_1"/>
    <protectedRange sqref="B53" name="Range2_12_5_1_1_1_1_1_2_1_2_1_1_1_2_1_1_1_1_1_1_1_1_1_1_2_1_1_1_1_1_2_1_1_1_1"/>
  </protectedRanges>
  <mergeCells count="41">
    <mergeCell ref="AS9:AS10"/>
    <mergeCell ref="AV30:AW30"/>
    <mergeCell ref="L35:N35"/>
    <mergeCell ref="R9:T10"/>
    <mergeCell ref="W9:W10"/>
    <mergeCell ref="X9:AE9"/>
    <mergeCell ref="AH9:AH10"/>
    <mergeCell ref="AI9:AI10"/>
    <mergeCell ref="AQ9:AQ10"/>
    <mergeCell ref="AB8:AC8"/>
    <mergeCell ref="AD8:AE8"/>
    <mergeCell ref="B9:C9"/>
    <mergeCell ref="D9:E9"/>
    <mergeCell ref="F9:G9"/>
    <mergeCell ref="H9:H10"/>
    <mergeCell ref="I9:K9"/>
    <mergeCell ref="M9:M10"/>
    <mergeCell ref="O9:O10"/>
    <mergeCell ref="P9:P10"/>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P3:U3"/>
    <mergeCell ref="P4:U4"/>
    <mergeCell ref="P5:U5"/>
    <mergeCell ref="B6:C6"/>
    <mergeCell ref="D6:H6"/>
    <mergeCell ref="L6:M6"/>
  </mergeCells>
  <conditionalFormatting sqref="X11:AE34">
    <cfRule type="containsText" dxfId="64" priority="1" operator="containsText" text="N/A">
      <formula>NOT(ISERROR(SEARCH("N/A",X11)))</formula>
    </cfRule>
    <cfRule type="cellIs" dxfId="63" priority="19" operator="equal">
      <formula>0</formula>
    </cfRule>
  </conditionalFormatting>
  <conditionalFormatting sqref="X11:AE34">
    <cfRule type="cellIs" dxfId="62" priority="18" operator="greaterThanOrEqual">
      <formula>1185</formula>
    </cfRule>
  </conditionalFormatting>
  <conditionalFormatting sqref="X11:AE34">
    <cfRule type="cellIs" dxfId="61" priority="17" operator="between">
      <formula>0.1</formula>
      <formula>1184</formula>
    </cfRule>
  </conditionalFormatting>
  <conditionalFormatting sqref="X8 AJ11:AO34">
    <cfRule type="cellIs" dxfId="60" priority="16" operator="equal">
      <formula>0</formula>
    </cfRule>
  </conditionalFormatting>
  <conditionalFormatting sqref="X8 AJ11:AO34">
    <cfRule type="cellIs" dxfId="59" priority="15" operator="greaterThan">
      <formula>1179</formula>
    </cfRule>
  </conditionalFormatting>
  <conditionalFormatting sqref="X8 AJ11:AO34">
    <cfRule type="cellIs" dxfId="58" priority="14" operator="greaterThan">
      <formula>99</formula>
    </cfRule>
  </conditionalFormatting>
  <conditionalFormatting sqref="X8 AJ11:AO34">
    <cfRule type="cellIs" dxfId="57" priority="13" operator="greaterThan">
      <formula>0.99</formula>
    </cfRule>
  </conditionalFormatting>
  <conditionalFormatting sqref="AB8">
    <cfRule type="cellIs" dxfId="56" priority="12" operator="equal">
      <formula>0</formula>
    </cfRule>
  </conditionalFormatting>
  <conditionalFormatting sqref="AB8">
    <cfRule type="cellIs" dxfId="55" priority="11" operator="greaterThan">
      <formula>1179</formula>
    </cfRule>
  </conditionalFormatting>
  <conditionalFormatting sqref="AB8">
    <cfRule type="cellIs" dxfId="54" priority="10" operator="greaterThan">
      <formula>99</formula>
    </cfRule>
  </conditionalFormatting>
  <conditionalFormatting sqref="AB8">
    <cfRule type="cellIs" dxfId="53" priority="9" operator="greaterThan">
      <formula>0.99</formula>
    </cfRule>
  </conditionalFormatting>
  <conditionalFormatting sqref="AQ11:AQ34">
    <cfRule type="cellIs" dxfId="52" priority="8" operator="equal">
      <formula>0</formula>
    </cfRule>
  </conditionalFormatting>
  <conditionalFormatting sqref="AQ11:AQ34">
    <cfRule type="cellIs" dxfId="51" priority="7" operator="greaterThan">
      <formula>1179</formula>
    </cfRule>
  </conditionalFormatting>
  <conditionalFormatting sqref="AQ11:AQ34">
    <cfRule type="cellIs" dxfId="50" priority="6" operator="greaterThan">
      <formula>99</formula>
    </cfRule>
  </conditionalFormatting>
  <conditionalFormatting sqref="AQ11:AQ34">
    <cfRule type="cellIs" dxfId="49" priority="5" operator="greaterThan">
      <formula>0.99</formula>
    </cfRule>
  </conditionalFormatting>
  <conditionalFormatting sqref="AI11:AI34">
    <cfRule type="cellIs" dxfId="48" priority="4" operator="greaterThan">
      <formula>$AI$8</formula>
    </cfRule>
  </conditionalFormatting>
  <conditionalFormatting sqref="AH11:AH34">
    <cfRule type="cellIs" dxfId="47" priority="2" operator="greaterThan">
      <formula>$AH$8</formula>
    </cfRule>
    <cfRule type="cellIs" dxfId="46" priority="3" operator="greaterThan">
      <formula>$AH$8</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XFD115"/>
  <sheetViews>
    <sheetView topLeftCell="R13" workbookViewId="0">
      <selection activeCell="AG33" sqref="AG33"/>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330"/>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325" t="s">
        <v>10</v>
      </c>
      <c r="I7" s="326" t="s">
        <v>11</v>
      </c>
      <c r="J7" s="326" t="s">
        <v>12</v>
      </c>
      <c r="K7" s="326" t="s">
        <v>13</v>
      </c>
      <c r="L7" s="13"/>
      <c r="M7" s="13"/>
      <c r="N7" s="13"/>
      <c r="O7" s="325" t="s">
        <v>14</v>
      </c>
      <c r="P7" s="346" t="s">
        <v>15</v>
      </c>
      <c r="Q7" s="348"/>
      <c r="R7" s="348"/>
      <c r="S7" s="348"/>
      <c r="T7" s="347"/>
      <c r="U7" s="359" t="s">
        <v>16</v>
      </c>
      <c r="V7" s="359"/>
      <c r="W7" s="326" t="s">
        <v>17</v>
      </c>
      <c r="X7" s="346" t="s">
        <v>18</v>
      </c>
      <c r="Y7" s="347"/>
      <c r="Z7" s="346" t="s">
        <v>19</v>
      </c>
      <c r="AA7" s="347"/>
      <c r="AB7" s="346" t="s">
        <v>20</v>
      </c>
      <c r="AC7" s="347"/>
      <c r="AD7" s="346" t="s">
        <v>21</v>
      </c>
      <c r="AE7" s="347"/>
      <c r="AF7" s="326" t="s">
        <v>22</v>
      </c>
      <c r="AG7" s="326" t="s">
        <v>23</v>
      </c>
      <c r="AH7" s="326" t="s">
        <v>24</v>
      </c>
      <c r="AI7" s="326" t="s">
        <v>25</v>
      </c>
      <c r="AJ7" s="346" t="s">
        <v>26</v>
      </c>
      <c r="AK7" s="348"/>
      <c r="AL7" s="348"/>
      <c r="AM7" s="348"/>
      <c r="AN7" s="347"/>
      <c r="AO7" s="346" t="s">
        <v>27</v>
      </c>
      <c r="AP7" s="348"/>
      <c r="AQ7" s="347"/>
      <c r="AR7" s="326" t="s">
        <v>28</v>
      </c>
      <c r="AS7" s="28"/>
      <c r="AT7" s="13"/>
      <c r="AU7" s="13"/>
      <c r="AV7" s="13"/>
      <c r="AW7" s="13"/>
      <c r="AX7" s="13"/>
      <c r="AY7" s="13"/>
    </row>
    <row r="8" spans="1:51" x14ac:dyDescent="0.25">
      <c r="B8" s="349">
        <v>42276</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25472</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326" t="s">
        <v>44</v>
      </c>
      <c r="M9" s="359" t="s">
        <v>45</v>
      </c>
      <c r="N9" s="34" t="s">
        <v>46</v>
      </c>
      <c r="O9" s="367" t="s">
        <v>47</v>
      </c>
      <c r="P9" s="367" t="s">
        <v>48</v>
      </c>
      <c r="Q9" s="35" t="s">
        <v>49</v>
      </c>
      <c r="R9" s="374" t="s">
        <v>50</v>
      </c>
      <c r="S9" s="375"/>
      <c r="T9" s="376"/>
      <c r="U9" s="327" t="s">
        <v>51</v>
      </c>
      <c r="V9" s="327" t="s">
        <v>52</v>
      </c>
      <c r="W9" s="362" t="s">
        <v>53</v>
      </c>
      <c r="X9" s="380" t="s">
        <v>54</v>
      </c>
      <c r="Y9" s="381"/>
      <c r="Z9" s="381"/>
      <c r="AA9" s="381"/>
      <c r="AB9" s="381"/>
      <c r="AC9" s="381"/>
      <c r="AD9" s="381"/>
      <c r="AE9" s="382"/>
      <c r="AF9" s="329" t="s">
        <v>55</v>
      </c>
      <c r="AG9" s="329" t="s">
        <v>56</v>
      </c>
      <c r="AH9" s="369" t="s">
        <v>57</v>
      </c>
      <c r="AI9" s="383" t="s">
        <v>58</v>
      </c>
      <c r="AJ9" s="327" t="s">
        <v>59</v>
      </c>
      <c r="AK9" s="327" t="s">
        <v>60</v>
      </c>
      <c r="AL9" s="327" t="s">
        <v>61</v>
      </c>
      <c r="AM9" s="327" t="s">
        <v>62</v>
      </c>
      <c r="AN9" s="327" t="s">
        <v>63</v>
      </c>
      <c r="AO9" s="327" t="s">
        <v>64</v>
      </c>
      <c r="AP9" s="327" t="s">
        <v>65</v>
      </c>
      <c r="AQ9" s="367" t="s">
        <v>66</v>
      </c>
      <c r="AR9" s="327" t="s">
        <v>67</v>
      </c>
      <c r="AS9" s="369" t="s">
        <v>68</v>
      </c>
      <c r="AV9" s="36" t="s">
        <v>69</v>
      </c>
      <c r="AW9" s="36" t="s">
        <v>70</v>
      </c>
      <c r="AY9" s="37" t="s">
        <v>71</v>
      </c>
    </row>
    <row r="10" spans="1:51" x14ac:dyDescent="0.25">
      <c r="B10" s="327" t="s">
        <v>72</v>
      </c>
      <c r="C10" s="327" t="s">
        <v>73</v>
      </c>
      <c r="D10" s="327" t="s">
        <v>74</v>
      </c>
      <c r="E10" s="327" t="s">
        <v>75</v>
      </c>
      <c r="F10" s="327" t="s">
        <v>74</v>
      </c>
      <c r="G10" s="327" t="s">
        <v>75</v>
      </c>
      <c r="H10" s="366"/>
      <c r="I10" s="327" t="s">
        <v>75</v>
      </c>
      <c r="J10" s="327" t="s">
        <v>75</v>
      </c>
      <c r="K10" s="327" t="s">
        <v>75</v>
      </c>
      <c r="L10" s="29" t="s">
        <v>29</v>
      </c>
      <c r="M10" s="359"/>
      <c r="N10" s="29" t="s">
        <v>29</v>
      </c>
      <c r="O10" s="368"/>
      <c r="P10" s="368"/>
      <c r="Q10" s="2">
        <f>'SEPT 28'!$Q$34</f>
        <v>53303106</v>
      </c>
      <c r="R10" s="377"/>
      <c r="S10" s="378"/>
      <c r="T10" s="379"/>
      <c r="U10" s="327" t="s">
        <v>75</v>
      </c>
      <c r="V10" s="327" t="s">
        <v>75</v>
      </c>
      <c r="W10" s="362"/>
      <c r="X10" s="38" t="s">
        <v>76</v>
      </c>
      <c r="Y10" s="38" t="s">
        <v>77</v>
      </c>
      <c r="Z10" s="38" t="s">
        <v>78</v>
      </c>
      <c r="AA10" s="38" t="s">
        <v>79</v>
      </c>
      <c r="AB10" s="38" t="s">
        <v>80</v>
      </c>
      <c r="AC10" s="38" t="s">
        <v>81</v>
      </c>
      <c r="AD10" s="38" t="s">
        <v>82</v>
      </c>
      <c r="AE10" s="38" t="s">
        <v>83</v>
      </c>
      <c r="AF10" s="39"/>
      <c r="AG10" s="2">
        <f>'SEPT 28'!AG34:AG34</f>
        <v>40681716</v>
      </c>
      <c r="AH10" s="369"/>
      <c r="AI10" s="384"/>
      <c r="AJ10" s="327" t="s">
        <v>84</v>
      </c>
      <c r="AK10" s="327" t="s">
        <v>84</v>
      </c>
      <c r="AL10" s="327" t="s">
        <v>84</v>
      </c>
      <c r="AM10" s="327" t="s">
        <v>84</v>
      </c>
      <c r="AN10" s="327" t="s">
        <v>84</v>
      </c>
      <c r="AO10" s="327" t="s">
        <v>84</v>
      </c>
      <c r="AP10" s="2">
        <f>'SEPT 28'!AP34:AP34</f>
        <v>9291887</v>
      </c>
      <c r="AQ10" s="368"/>
      <c r="AR10" s="328" t="s">
        <v>85</v>
      </c>
      <c r="AS10" s="369"/>
      <c r="AV10" s="40" t="s">
        <v>86</v>
      </c>
      <c r="AW10" s="40" t="s">
        <v>87</v>
      </c>
      <c r="AY10" s="84" t="s">
        <v>126</v>
      </c>
    </row>
    <row r="11" spans="1:51" x14ac:dyDescent="0.25">
      <c r="B11" s="41">
        <v>2</v>
      </c>
      <c r="C11" s="41">
        <v>4.1666666666666664E-2</v>
      </c>
      <c r="D11" s="123">
        <v>10</v>
      </c>
      <c r="E11" s="42">
        <f>D11/1.42</f>
        <v>7.042253521126761</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105</v>
      </c>
      <c r="P11" s="124">
        <v>65</v>
      </c>
      <c r="Q11" s="124">
        <v>53305776</v>
      </c>
      <c r="R11" s="47">
        <f>IF(ISBLANK(Q11),"-",Q11-Q10)</f>
        <v>2670</v>
      </c>
      <c r="S11" s="48">
        <f>R11*24/1000</f>
        <v>64.08</v>
      </c>
      <c r="T11" s="48">
        <f>R11/1000</f>
        <v>2.67</v>
      </c>
      <c r="U11" s="125">
        <v>7.1</v>
      </c>
      <c r="V11" s="125">
        <f>U11</f>
        <v>7.1</v>
      </c>
      <c r="W11" s="126" t="s">
        <v>210</v>
      </c>
      <c r="X11" s="128">
        <v>0</v>
      </c>
      <c r="Y11" s="128">
        <v>0</v>
      </c>
      <c r="Z11" s="128">
        <v>0</v>
      </c>
      <c r="AA11" s="128">
        <v>0</v>
      </c>
      <c r="AB11" s="128">
        <v>1100</v>
      </c>
      <c r="AC11" s="49" t="s">
        <v>90</v>
      </c>
      <c r="AD11" s="49" t="s">
        <v>90</v>
      </c>
      <c r="AE11" s="49" t="s">
        <v>90</v>
      </c>
      <c r="AF11" s="127" t="s">
        <v>90</v>
      </c>
      <c r="AG11" s="127">
        <v>40682046</v>
      </c>
      <c r="AH11" s="50">
        <f>IF(ISBLANK(AG11),"-",AG11-AG10)</f>
        <v>330</v>
      </c>
      <c r="AI11" s="51">
        <f>AH11/T11</f>
        <v>123.59550561797754</v>
      </c>
      <c r="AJ11" s="108">
        <v>0</v>
      </c>
      <c r="AK11" s="108">
        <v>0</v>
      </c>
      <c r="AL11" s="108">
        <v>0</v>
      </c>
      <c r="AM11" s="108">
        <v>0</v>
      </c>
      <c r="AN11" s="108">
        <v>1</v>
      </c>
      <c r="AO11" s="108">
        <v>0.3</v>
      </c>
      <c r="AP11" s="128">
        <v>9293487</v>
      </c>
      <c r="AQ11" s="128">
        <f t="shared" ref="AQ11:AQ32" si="0">AP11-AP10</f>
        <v>1600</v>
      </c>
      <c r="AR11" s="52"/>
      <c r="AS11" s="53" t="s">
        <v>113</v>
      </c>
      <c r="AV11" s="40" t="s">
        <v>88</v>
      </c>
      <c r="AW11" s="40" t="s">
        <v>91</v>
      </c>
      <c r="AY11" s="84" t="s">
        <v>131</v>
      </c>
    </row>
    <row r="12" spans="1:51" x14ac:dyDescent="0.25">
      <c r="B12" s="41">
        <v>2.0416666666666701</v>
      </c>
      <c r="C12" s="41">
        <v>8.3333333333333329E-2</v>
      </c>
      <c r="D12" s="123">
        <v>9</v>
      </c>
      <c r="E12" s="42">
        <f t="shared" ref="E12:E34" si="1">D12/1.42</f>
        <v>6.3380281690140849</v>
      </c>
      <c r="F12" s="110">
        <v>56</v>
      </c>
      <c r="G12" s="42">
        <f t="shared" ref="G12:G33" si="2">F12/1.42</f>
        <v>39.436619718309863</v>
      </c>
      <c r="H12" s="43" t="s">
        <v>88</v>
      </c>
      <c r="I12" s="43">
        <f t="shared" ref="I12:I34" si="3">J12-(2/1.42)</f>
        <v>34.507042253521128</v>
      </c>
      <c r="J12" s="44">
        <f>(F12-5)/1.42</f>
        <v>35.91549295774648</v>
      </c>
      <c r="K12" s="43">
        <f>J12+(6/1.42)</f>
        <v>40.140845070422536</v>
      </c>
      <c r="L12" s="45">
        <v>14</v>
      </c>
      <c r="M12" s="46" t="s">
        <v>89</v>
      </c>
      <c r="N12" s="46">
        <v>11.2</v>
      </c>
      <c r="O12" s="124">
        <v>115</v>
      </c>
      <c r="P12" s="124">
        <v>63</v>
      </c>
      <c r="Q12" s="124">
        <v>53308460</v>
      </c>
      <c r="R12" s="47">
        <f t="shared" ref="R12:R34" si="4">IF(ISBLANK(Q12),"-",Q12-Q11)</f>
        <v>2684</v>
      </c>
      <c r="S12" s="48">
        <f t="shared" ref="S12:S34" si="5">R12*24/1000</f>
        <v>64.415999999999997</v>
      </c>
      <c r="T12" s="48">
        <f t="shared" ref="T12:T34" si="6">R12/1000</f>
        <v>2.6840000000000002</v>
      </c>
      <c r="U12" s="125">
        <v>8.4</v>
      </c>
      <c r="V12" s="125">
        <f t="shared" ref="V12:V34" si="7">U12</f>
        <v>8.4</v>
      </c>
      <c r="W12" s="126" t="s">
        <v>210</v>
      </c>
      <c r="X12" s="128">
        <v>0</v>
      </c>
      <c r="Y12" s="128">
        <v>0</v>
      </c>
      <c r="Z12" s="128">
        <v>0</v>
      </c>
      <c r="AA12" s="128">
        <v>0</v>
      </c>
      <c r="AB12" s="128">
        <v>1148</v>
      </c>
      <c r="AC12" s="49" t="s">
        <v>90</v>
      </c>
      <c r="AD12" s="49" t="s">
        <v>90</v>
      </c>
      <c r="AE12" s="49" t="s">
        <v>90</v>
      </c>
      <c r="AF12" s="127" t="s">
        <v>90</v>
      </c>
      <c r="AG12" s="127">
        <v>40682388</v>
      </c>
      <c r="AH12" s="50">
        <f>IF(ISBLANK(AG12),"-",AG12-AG11)</f>
        <v>342</v>
      </c>
      <c r="AI12" s="51">
        <f t="shared" ref="AI12:AI34" si="8">AH12/T12</f>
        <v>127.42175856929954</v>
      </c>
      <c r="AJ12" s="108">
        <v>0</v>
      </c>
      <c r="AK12" s="108">
        <v>0</v>
      </c>
      <c r="AL12" s="108">
        <v>0</v>
      </c>
      <c r="AM12" s="108">
        <v>0</v>
      </c>
      <c r="AN12" s="108">
        <v>1</v>
      </c>
      <c r="AO12" s="108">
        <v>0.3</v>
      </c>
      <c r="AP12" s="128">
        <v>9295001</v>
      </c>
      <c r="AQ12" s="128">
        <f t="shared" si="0"/>
        <v>1514</v>
      </c>
      <c r="AR12" s="54">
        <v>1.01</v>
      </c>
      <c r="AS12" s="53" t="s">
        <v>113</v>
      </c>
      <c r="AV12" s="40" t="s">
        <v>92</v>
      </c>
      <c r="AW12" s="40" t="s">
        <v>93</v>
      </c>
      <c r="AY12" s="84" t="s">
        <v>132</v>
      </c>
    </row>
    <row r="13" spans="1:51" x14ac:dyDescent="0.25">
      <c r="A13" s="107" t="s">
        <v>206</v>
      </c>
      <c r="B13" s="41">
        <v>2.0833333333333299</v>
      </c>
      <c r="C13" s="41">
        <v>0.125</v>
      </c>
      <c r="D13" s="123">
        <v>9</v>
      </c>
      <c r="E13" s="42">
        <f t="shared" si="1"/>
        <v>6.3380281690140849</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92</v>
      </c>
      <c r="P13" s="124">
        <v>100</v>
      </c>
      <c r="Q13" s="124">
        <v>53312662</v>
      </c>
      <c r="R13" s="47">
        <f t="shared" si="4"/>
        <v>4202</v>
      </c>
      <c r="S13" s="48">
        <f t="shared" si="5"/>
        <v>100.848</v>
      </c>
      <c r="T13" s="48">
        <f t="shared" si="6"/>
        <v>4.202</v>
      </c>
      <c r="U13" s="125">
        <v>9.5</v>
      </c>
      <c r="V13" s="125">
        <f t="shared" si="7"/>
        <v>9.5</v>
      </c>
      <c r="W13" s="126" t="s">
        <v>125</v>
      </c>
      <c r="X13" s="128">
        <v>0</v>
      </c>
      <c r="Y13" s="128">
        <v>0</v>
      </c>
      <c r="Z13" s="128">
        <v>1037</v>
      </c>
      <c r="AA13" s="128">
        <v>0</v>
      </c>
      <c r="AB13" s="128">
        <v>1039</v>
      </c>
      <c r="AC13" s="49" t="s">
        <v>90</v>
      </c>
      <c r="AD13" s="49" t="s">
        <v>90</v>
      </c>
      <c r="AE13" s="49" t="s">
        <v>90</v>
      </c>
      <c r="AF13" s="127" t="s">
        <v>90</v>
      </c>
      <c r="AG13" s="127">
        <v>40682996</v>
      </c>
      <c r="AH13" s="50">
        <f>IF(ISBLANK(AG13),"-",AG13-AG12)</f>
        <v>608</v>
      </c>
      <c r="AI13" s="51">
        <f t="shared" si="8"/>
        <v>144.69300333174678</v>
      </c>
      <c r="AJ13" s="108">
        <v>0</v>
      </c>
      <c r="AK13" s="108">
        <v>0</v>
      </c>
      <c r="AL13" s="108">
        <v>1</v>
      </c>
      <c r="AM13" s="108">
        <v>0</v>
      </c>
      <c r="AN13" s="108">
        <v>1</v>
      </c>
      <c r="AO13" s="108">
        <v>0.3</v>
      </c>
      <c r="AP13" s="128">
        <v>9295852</v>
      </c>
      <c r="AQ13" s="128">
        <f t="shared" si="0"/>
        <v>851</v>
      </c>
      <c r="AR13" s="52"/>
      <c r="AS13" s="53" t="s">
        <v>113</v>
      </c>
      <c r="AV13" s="40" t="s">
        <v>94</v>
      </c>
      <c r="AW13" s="40" t="s">
        <v>95</v>
      </c>
      <c r="AY13" s="84" t="s">
        <v>129</v>
      </c>
    </row>
    <row r="14" spans="1:51" x14ac:dyDescent="0.25">
      <c r="B14" s="41">
        <v>2.125</v>
      </c>
      <c r="C14" s="41">
        <v>0.16666666666666699</v>
      </c>
      <c r="D14" s="123">
        <v>15</v>
      </c>
      <c r="E14" s="42">
        <f t="shared" si="1"/>
        <v>10.563380281690142</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113</v>
      </c>
      <c r="P14" s="124">
        <v>105</v>
      </c>
      <c r="Q14" s="124">
        <v>53316732</v>
      </c>
      <c r="R14" s="47">
        <f t="shared" si="4"/>
        <v>4070</v>
      </c>
      <c r="S14" s="48">
        <f t="shared" si="5"/>
        <v>97.68</v>
      </c>
      <c r="T14" s="48">
        <f t="shared" si="6"/>
        <v>4.07</v>
      </c>
      <c r="U14" s="125">
        <v>9.5</v>
      </c>
      <c r="V14" s="125">
        <f t="shared" si="7"/>
        <v>9.5</v>
      </c>
      <c r="W14" s="126" t="s">
        <v>125</v>
      </c>
      <c r="X14" s="128">
        <v>0</v>
      </c>
      <c r="Y14" s="128">
        <v>0</v>
      </c>
      <c r="Z14" s="128">
        <v>1037</v>
      </c>
      <c r="AA14" s="128">
        <v>0</v>
      </c>
      <c r="AB14" s="128">
        <v>1039</v>
      </c>
      <c r="AC14" s="49" t="s">
        <v>90</v>
      </c>
      <c r="AD14" s="49" t="s">
        <v>90</v>
      </c>
      <c r="AE14" s="49" t="s">
        <v>90</v>
      </c>
      <c r="AF14" s="127" t="s">
        <v>90</v>
      </c>
      <c r="AG14" s="127">
        <v>40683566</v>
      </c>
      <c r="AH14" s="50">
        <f t="shared" ref="AH14:AH34" si="9">IF(ISBLANK(AG14),"-",AG14-AG13)</f>
        <v>570</v>
      </c>
      <c r="AI14" s="51">
        <f t="shared" si="8"/>
        <v>140.04914004914005</v>
      </c>
      <c r="AJ14" s="108">
        <v>0</v>
      </c>
      <c r="AK14" s="108">
        <v>0</v>
      </c>
      <c r="AL14" s="108">
        <v>1</v>
      </c>
      <c r="AM14" s="108">
        <v>0</v>
      </c>
      <c r="AN14" s="108">
        <v>1</v>
      </c>
      <c r="AO14" s="108">
        <v>0</v>
      </c>
      <c r="AP14" s="128">
        <v>9295852</v>
      </c>
      <c r="AQ14" s="128">
        <f t="shared" si="0"/>
        <v>0</v>
      </c>
      <c r="AR14" s="52"/>
      <c r="AS14" s="53" t="s">
        <v>113</v>
      </c>
      <c r="AT14" s="55"/>
      <c r="AV14" s="40" t="s">
        <v>96</v>
      </c>
      <c r="AW14" s="40" t="s">
        <v>97</v>
      </c>
    </row>
    <row r="15" spans="1:51" x14ac:dyDescent="0.25">
      <c r="B15" s="41">
        <v>2.1666666666666701</v>
      </c>
      <c r="C15" s="41">
        <v>0.20833333333333301</v>
      </c>
      <c r="D15" s="123">
        <v>13</v>
      </c>
      <c r="E15" s="42">
        <f t="shared" si="1"/>
        <v>9.1549295774647899</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110</v>
      </c>
      <c r="P15" s="124">
        <v>103</v>
      </c>
      <c r="Q15" s="124">
        <v>53320821</v>
      </c>
      <c r="R15" s="47">
        <f t="shared" si="4"/>
        <v>4089</v>
      </c>
      <c r="S15" s="48">
        <f t="shared" si="5"/>
        <v>98.135999999999996</v>
      </c>
      <c r="T15" s="48">
        <f t="shared" si="6"/>
        <v>4.0890000000000004</v>
      </c>
      <c r="U15" s="125">
        <v>9.5</v>
      </c>
      <c r="V15" s="125">
        <f t="shared" si="7"/>
        <v>9.5</v>
      </c>
      <c r="W15" s="126" t="s">
        <v>125</v>
      </c>
      <c r="X15" s="128">
        <v>0</v>
      </c>
      <c r="Y15" s="128">
        <v>0</v>
      </c>
      <c r="Z15" s="128">
        <v>1037</v>
      </c>
      <c r="AA15" s="128">
        <v>0</v>
      </c>
      <c r="AB15" s="128">
        <v>1039</v>
      </c>
      <c r="AC15" s="49" t="s">
        <v>90</v>
      </c>
      <c r="AD15" s="49" t="s">
        <v>90</v>
      </c>
      <c r="AE15" s="49" t="s">
        <v>90</v>
      </c>
      <c r="AF15" s="127" t="s">
        <v>90</v>
      </c>
      <c r="AG15" s="127">
        <v>40684144</v>
      </c>
      <c r="AH15" s="50">
        <f t="shared" si="9"/>
        <v>578</v>
      </c>
      <c r="AI15" s="51">
        <f t="shared" si="8"/>
        <v>141.35485448764979</v>
      </c>
      <c r="AJ15" s="108">
        <v>0</v>
      </c>
      <c r="AK15" s="108">
        <v>0</v>
      </c>
      <c r="AL15" s="108">
        <v>1</v>
      </c>
      <c r="AM15" s="108">
        <v>0</v>
      </c>
      <c r="AN15" s="108">
        <v>1</v>
      </c>
      <c r="AO15" s="108">
        <v>0</v>
      </c>
      <c r="AP15" s="128">
        <v>9295852</v>
      </c>
      <c r="AQ15" s="128">
        <f t="shared" si="0"/>
        <v>0</v>
      </c>
      <c r="AR15" s="52"/>
      <c r="AS15" s="53" t="s">
        <v>113</v>
      </c>
      <c r="AV15" s="40" t="s">
        <v>98</v>
      </c>
      <c r="AW15" s="40" t="s">
        <v>99</v>
      </c>
      <c r="AY15" s="107"/>
    </row>
    <row r="16" spans="1:51" x14ac:dyDescent="0.25">
      <c r="B16" s="41">
        <v>2.2083333333333299</v>
      </c>
      <c r="C16" s="41">
        <v>0.25</v>
      </c>
      <c r="D16" s="123">
        <v>11</v>
      </c>
      <c r="E16" s="42">
        <f t="shared" si="1"/>
        <v>7.746478873239437</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128</v>
      </c>
      <c r="P16" s="124">
        <v>128</v>
      </c>
      <c r="Q16" s="124">
        <v>53326073</v>
      </c>
      <c r="R16" s="47">
        <f t="shared" si="4"/>
        <v>5252</v>
      </c>
      <c r="S16" s="48">
        <f t="shared" si="5"/>
        <v>126.048</v>
      </c>
      <c r="T16" s="48">
        <f t="shared" si="6"/>
        <v>5.2519999999999998</v>
      </c>
      <c r="U16" s="125">
        <v>9.5</v>
      </c>
      <c r="V16" s="125">
        <f t="shared" si="7"/>
        <v>9.5</v>
      </c>
      <c r="W16" s="126" t="s">
        <v>125</v>
      </c>
      <c r="X16" s="128">
        <v>0</v>
      </c>
      <c r="Y16" s="128">
        <v>0</v>
      </c>
      <c r="Z16" s="128">
        <v>1188</v>
      </c>
      <c r="AA16" s="128">
        <v>0</v>
      </c>
      <c r="AB16" s="128">
        <v>1188</v>
      </c>
      <c r="AC16" s="49" t="s">
        <v>90</v>
      </c>
      <c r="AD16" s="49" t="s">
        <v>90</v>
      </c>
      <c r="AE16" s="49" t="s">
        <v>90</v>
      </c>
      <c r="AF16" s="127" t="s">
        <v>90</v>
      </c>
      <c r="AG16" s="127">
        <v>40685100</v>
      </c>
      <c r="AH16" s="50">
        <f t="shared" si="9"/>
        <v>956</v>
      </c>
      <c r="AI16" s="51">
        <f t="shared" si="8"/>
        <v>182.02589489718204</v>
      </c>
      <c r="AJ16" s="108">
        <v>0</v>
      </c>
      <c r="AK16" s="108">
        <v>0</v>
      </c>
      <c r="AL16" s="108">
        <v>1</v>
      </c>
      <c r="AM16" s="108">
        <v>0</v>
      </c>
      <c r="AN16" s="108">
        <v>1</v>
      </c>
      <c r="AO16" s="108">
        <v>0</v>
      </c>
      <c r="AP16" s="128">
        <v>9295852</v>
      </c>
      <c r="AQ16" s="128">
        <f t="shared" si="0"/>
        <v>0</v>
      </c>
      <c r="AR16" s="54">
        <v>1.17</v>
      </c>
      <c r="AS16" s="53" t="s">
        <v>101</v>
      </c>
      <c r="AV16" s="40" t="s">
        <v>102</v>
      </c>
      <c r="AW16" s="40" t="s">
        <v>103</v>
      </c>
      <c r="AY16" s="107"/>
    </row>
    <row r="17" spans="1:51" x14ac:dyDescent="0.25">
      <c r="B17" s="41">
        <v>2.25</v>
      </c>
      <c r="C17" s="41">
        <v>0.29166666666666702</v>
      </c>
      <c r="D17" s="123">
        <v>7</v>
      </c>
      <c r="E17" s="42">
        <f t="shared" si="1"/>
        <v>4.9295774647887329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134</v>
      </c>
      <c r="P17" s="124">
        <v>149</v>
      </c>
      <c r="Q17" s="124">
        <v>53332156</v>
      </c>
      <c r="R17" s="47">
        <f t="shared" si="4"/>
        <v>6083</v>
      </c>
      <c r="S17" s="48">
        <f t="shared" si="5"/>
        <v>145.99199999999999</v>
      </c>
      <c r="T17" s="48">
        <f t="shared" si="6"/>
        <v>6.0830000000000002</v>
      </c>
      <c r="U17" s="125">
        <v>9.1</v>
      </c>
      <c r="V17" s="125">
        <f t="shared" si="7"/>
        <v>9.1</v>
      </c>
      <c r="W17" s="126" t="s">
        <v>133</v>
      </c>
      <c r="X17" s="128">
        <v>1078</v>
      </c>
      <c r="Y17" s="128">
        <v>0</v>
      </c>
      <c r="Z17" s="128">
        <v>1187</v>
      </c>
      <c r="AA17" s="128">
        <v>1185</v>
      </c>
      <c r="AB17" s="128">
        <v>1187</v>
      </c>
      <c r="AC17" s="49" t="s">
        <v>90</v>
      </c>
      <c r="AD17" s="49" t="s">
        <v>90</v>
      </c>
      <c r="AE17" s="49" t="s">
        <v>90</v>
      </c>
      <c r="AF17" s="127" t="s">
        <v>90</v>
      </c>
      <c r="AG17" s="127">
        <v>40686436</v>
      </c>
      <c r="AH17" s="50">
        <f t="shared" si="9"/>
        <v>1336</v>
      </c>
      <c r="AI17" s="51">
        <f t="shared" si="8"/>
        <v>219.62847279302974</v>
      </c>
      <c r="AJ17" s="108">
        <v>1</v>
      </c>
      <c r="AK17" s="108">
        <v>0</v>
      </c>
      <c r="AL17" s="108">
        <v>1</v>
      </c>
      <c r="AM17" s="108">
        <v>1</v>
      </c>
      <c r="AN17" s="108">
        <v>1</v>
      </c>
      <c r="AO17" s="108">
        <v>0</v>
      </c>
      <c r="AP17" s="128">
        <v>9295852</v>
      </c>
      <c r="AQ17" s="128">
        <f t="shared" si="0"/>
        <v>0</v>
      </c>
      <c r="AR17" s="52"/>
      <c r="AS17" s="53" t="s">
        <v>101</v>
      </c>
      <c r="AT17" s="55"/>
      <c r="AV17" s="40" t="s">
        <v>104</v>
      </c>
      <c r="AW17" s="40" t="s">
        <v>105</v>
      </c>
      <c r="AY17" s="111"/>
    </row>
    <row r="18" spans="1:51" x14ac:dyDescent="0.25">
      <c r="B18" s="41">
        <v>2.2916666666666701</v>
      </c>
      <c r="C18" s="41">
        <v>0.33333333333333298</v>
      </c>
      <c r="D18" s="123">
        <v>6</v>
      </c>
      <c r="E18" s="42">
        <f t="shared" si="1"/>
        <v>4.2253521126760569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132</v>
      </c>
      <c r="P18" s="124">
        <v>147</v>
      </c>
      <c r="Q18" s="124">
        <v>53338071</v>
      </c>
      <c r="R18" s="47">
        <f t="shared" si="4"/>
        <v>5915</v>
      </c>
      <c r="S18" s="48">
        <f t="shared" si="5"/>
        <v>141.96</v>
      </c>
      <c r="T18" s="48">
        <f t="shared" si="6"/>
        <v>5.915</v>
      </c>
      <c r="U18" s="125">
        <v>8.4</v>
      </c>
      <c r="V18" s="125">
        <f t="shared" si="7"/>
        <v>8.4</v>
      </c>
      <c r="W18" s="126" t="s">
        <v>133</v>
      </c>
      <c r="X18" s="128">
        <v>1108</v>
      </c>
      <c r="Y18" s="128">
        <v>0</v>
      </c>
      <c r="Z18" s="128">
        <v>1186</v>
      </c>
      <c r="AA18" s="128">
        <v>1185</v>
      </c>
      <c r="AB18" s="128">
        <v>1187</v>
      </c>
      <c r="AC18" s="49" t="s">
        <v>90</v>
      </c>
      <c r="AD18" s="49" t="s">
        <v>90</v>
      </c>
      <c r="AE18" s="49" t="s">
        <v>90</v>
      </c>
      <c r="AF18" s="127" t="s">
        <v>90</v>
      </c>
      <c r="AG18" s="127">
        <v>40687768</v>
      </c>
      <c r="AH18" s="50">
        <f t="shared" si="9"/>
        <v>1332</v>
      </c>
      <c r="AI18" s="51">
        <f t="shared" si="8"/>
        <v>225.19019442096365</v>
      </c>
      <c r="AJ18" s="108">
        <v>1</v>
      </c>
      <c r="AK18" s="108">
        <v>0</v>
      </c>
      <c r="AL18" s="108">
        <v>1</v>
      </c>
      <c r="AM18" s="108">
        <v>1</v>
      </c>
      <c r="AN18" s="108">
        <v>1</v>
      </c>
      <c r="AO18" s="108">
        <v>0</v>
      </c>
      <c r="AP18" s="128">
        <v>9295852</v>
      </c>
      <c r="AQ18" s="128">
        <f t="shared" si="0"/>
        <v>0</v>
      </c>
      <c r="AR18" s="52"/>
      <c r="AS18" s="53" t="s">
        <v>101</v>
      </c>
      <c r="AV18" s="40" t="s">
        <v>106</v>
      </c>
      <c r="AW18" s="40" t="s">
        <v>107</v>
      </c>
      <c r="AY18" s="111"/>
    </row>
    <row r="19" spans="1:51" x14ac:dyDescent="0.25">
      <c r="B19" s="41">
        <v>2.3333333333333299</v>
      </c>
      <c r="C19" s="41">
        <v>0.375</v>
      </c>
      <c r="D19" s="123">
        <v>7</v>
      </c>
      <c r="E19" s="42">
        <f t="shared" si="1"/>
        <v>4.9295774647887329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133</v>
      </c>
      <c r="P19" s="124">
        <v>148</v>
      </c>
      <c r="Q19" s="124">
        <v>53344386</v>
      </c>
      <c r="R19" s="47">
        <f t="shared" si="4"/>
        <v>6315</v>
      </c>
      <c r="S19" s="48">
        <f t="shared" si="5"/>
        <v>151.56</v>
      </c>
      <c r="T19" s="48">
        <f t="shared" si="6"/>
        <v>6.3150000000000004</v>
      </c>
      <c r="U19" s="125">
        <v>7.5</v>
      </c>
      <c r="V19" s="125">
        <f t="shared" si="7"/>
        <v>7.5</v>
      </c>
      <c r="W19" s="126" t="s">
        <v>133</v>
      </c>
      <c r="X19" s="128">
        <v>1108</v>
      </c>
      <c r="Y19" s="128">
        <v>0</v>
      </c>
      <c r="Z19" s="128">
        <v>1187</v>
      </c>
      <c r="AA19" s="128">
        <v>1185</v>
      </c>
      <c r="AB19" s="128">
        <v>1186</v>
      </c>
      <c r="AC19" s="49" t="s">
        <v>90</v>
      </c>
      <c r="AD19" s="49" t="s">
        <v>90</v>
      </c>
      <c r="AE19" s="49" t="s">
        <v>90</v>
      </c>
      <c r="AF19" s="127" t="s">
        <v>90</v>
      </c>
      <c r="AG19" s="127">
        <v>40689196</v>
      </c>
      <c r="AH19" s="50">
        <f t="shared" si="9"/>
        <v>1428</v>
      </c>
      <c r="AI19" s="51">
        <f t="shared" si="8"/>
        <v>226.12826603325414</v>
      </c>
      <c r="AJ19" s="108">
        <v>1</v>
      </c>
      <c r="AK19" s="108">
        <v>0</v>
      </c>
      <c r="AL19" s="108">
        <v>1</v>
      </c>
      <c r="AM19" s="108">
        <v>1</v>
      </c>
      <c r="AN19" s="108">
        <v>1</v>
      </c>
      <c r="AO19" s="108">
        <v>0</v>
      </c>
      <c r="AP19" s="128">
        <v>9295852</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134</v>
      </c>
      <c r="P20" s="124">
        <v>149</v>
      </c>
      <c r="Q20" s="124">
        <v>53350487</v>
      </c>
      <c r="R20" s="47">
        <f t="shared" si="4"/>
        <v>6101</v>
      </c>
      <c r="S20" s="48">
        <f t="shared" si="5"/>
        <v>146.42400000000001</v>
      </c>
      <c r="T20" s="48">
        <f t="shared" si="6"/>
        <v>6.101</v>
      </c>
      <c r="U20" s="125">
        <v>6.8</v>
      </c>
      <c r="V20" s="125">
        <f t="shared" si="7"/>
        <v>6.8</v>
      </c>
      <c r="W20" s="126" t="s">
        <v>133</v>
      </c>
      <c r="X20" s="128">
        <v>1108</v>
      </c>
      <c r="Y20" s="128">
        <v>0</v>
      </c>
      <c r="Z20" s="128">
        <v>1187</v>
      </c>
      <c r="AA20" s="128">
        <v>1185</v>
      </c>
      <c r="AB20" s="128">
        <v>1187</v>
      </c>
      <c r="AC20" s="49" t="s">
        <v>90</v>
      </c>
      <c r="AD20" s="49" t="s">
        <v>90</v>
      </c>
      <c r="AE20" s="49" t="s">
        <v>90</v>
      </c>
      <c r="AF20" s="127" t="s">
        <v>90</v>
      </c>
      <c r="AG20" s="127">
        <v>40690572</v>
      </c>
      <c r="AH20" s="50">
        <f t="shared" si="9"/>
        <v>1376</v>
      </c>
      <c r="AI20" s="51">
        <f t="shared" si="8"/>
        <v>225.53679724635305</v>
      </c>
      <c r="AJ20" s="108">
        <v>1</v>
      </c>
      <c r="AK20" s="108">
        <v>0</v>
      </c>
      <c r="AL20" s="108">
        <v>1</v>
      </c>
      <c r="AM20" s="108">
        <v>1</v>
      </c>
      <c r="AN20" s="108">
        <v>1</v>
      </c>
      <c r="AO20" s="108">
        <v>0</v>
      </c>
      <c r="AP20" s="128">
        <v>9295852</v>
      </c>
      <c r="AQ20" s="128">
        <f t="shared" si="0"/>
        <v>0</v>
      </c>
      <c r="AR20" s="54">
        <v>1.32</v>
      </c>
      <c r="AS20" s="53" t="s">
        <v>101</v>
      </c>
      <c r="AY20" s="111"/>
    </row>
    <row r="21" spans="1:51" x14ac:dyDescent="0.25">
      <c r="B21" s="41">
        <v>2.4166666666666701</v>
      </c>
      <c r="C21" s="41">
        <v>0.45833333333333298</v>
      </c>
      <c r="D21" s="123">
        <v>7</v>
      </c>
      <c r="E21" s="42">
        <f t="shared" si="1"/>
        <v>4.9295774647887329</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128</v>
      </c>
      <c r="P21" s="124">
        <v>145</v>
      </c>
      <c r="Q21" s="124">
        <v>53356436</v>
      </c>
      <c r="R21" s="47">
        <f t="shared" si="4"/>
        <v>5949</v>
      </c>
      <c r="S21" s="48">
        <f t="shared" si="5"/>
        <v>142.77600000000001</v>
      </c>
      <c r="T21" s="48">
        <f t="shared" si="6"/>
        <v>5.9489999999999998</v>
      </c>
      <c r="U21" s="125">
        <v>5.9</v>
      </c>
      <c r="V21" s="125">
        <f t="shared" si="7"/>
        <v>5.9</v>
      </c>
      <c r="W21" s="126" t="s">
        <v>133</v>
      </c>
      <c r="X21" s="128">
        <v>1129</v>
      </c>
      <c r="Y21" s="128">
        <v>0</v>
      </c>
      <c r="Z21" s="128">
        <v>1187</v>
      </c>
      <c r="AA21" s="128">
        <v>1185</v>
      </c>
      <c r="AB21" s="128">
        <v>1188</v>
      </c>
      <c r="AC21" s="49" t="s">
        <v>90</v>
      </c>
      <c r="AD21" s="49" t="s">
        <v>90</v>
      </c>
      <c r="AE21" s="49" t="s">
        <v>90</v>
      </c>
      <c r="AF21" s="127" t="s">
        <v>90</v>
      </c>
      <c r="AG21" s="127">
        <v>40692010</v>
      </c>
      <c r="AH21" s="50">
        <f t="shared" si="9"/>
        <v>1438</v>
      </c>
      <c r="AI21" s="51">
        <f t="shared" si="8"/>
        <v>241.72129769709196</v>
      </c>
      <c r="AJ21" s="108">
        <v>1</v>
      </c>
      <c r="AK21" s="108">
        <v>0</v>
      </c>
      <c r="AL21" s="108">
        <v>1</v>
      </c>
      <c r="AM21" s="108">
        <v>1</v>
      </c>
      <c r="AN21" s="108">
        <v>1</v>
      </c>
      <c r="AO21" s="108">
        <v>0</v>
      </c>
      <c r="AP21" s="128">
        <v>9295852</v>
      </c>
      <c r="AQ21" s="128">
        <f t="shared" si="0"/>
        <v>0</v>
      </c>
      <c r="AR21" s="52"/>
      <c r="AS21" s="53" t="s">
        <v>101</v>
      </c>
      <c r="AY21" s="111"/>
    </row>
    <row r="22" spans="1:51" x14ac:dyDescent="0.25">
      <c r="B22" s="41">
        <v>2.4583333333333299</v>
      </c>
      <c r="C22" s="41">
        <v>0.5</v>
      </c>
      <c r="D22" s="123">
        <v>6</v>
      </c>
      <c r="E22" s="42">
        <f t="shared" si="1"/>
        <v>4.2253521126760569</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129</v>
      </c>
      <c r="P22" s="124">
        <v>147</v>
      </c>
      <c r="Q22" s="124">
        <v>53363128</v>
      </c>
      <c r="R22" s="47">
        <f t="shared" si="4"/>
        <v>6692</v>
      </c>
      <c r="S22" s="48">
        <f t="shared" si="5"/>
        <v>160.608</v>
      </c>
      <c r="T22" s="48">
        <f t="shared" si="6"/>
        <v>6.6920000000000002</v>
      </c>
      <c r="U22" s="125">
        <v>5.0999999999999996</v>
      </c>
      <c r="V22" s="125">
        <f t="shared" si="7"/>
        <v>5.0999999999999996</v>
      </c>
      <c r="W22" s="126" t="s">
        <v>133</v>
      </c>
      <c r="X22" s="128">
        <v>1129</v>
      </c>
      <c r="Y22" s="128">
        <v>0</v>
      </c>
      <c r="Z22" s="128">
        <v>1187</v>
      </c>
      <c r="AA22" s="128">
        <v>1185</v>
      </c>
      <c r="AB22" s="128">
        <v>1186</v>
      </c>
      <c r="AC22" s="49" t="s">
        <v>90</v>
      </c>
      <c r="AD22" s="49" t="s">
        <v>90</v>
      </c>
      <c r="AE22" s="49" t="s">
        <v>90</v>
      </c>
      <c r="AF22" s="127" t="s">
        <v>90</v>
      </c>
      <c r="AG22" s="127">
        <v>40693472</v>
      </c>
      <c r="AH22" s="50">
        <f t="shared" si="9"/>
        <v>1462</v>
      </c>
      <c r="AI22" s="51">
        <f t="shared" si="8"/>
        <v>218.46981470412433</v>
      </c>
      <c r="AJ22" s="108">
        <v>1</v>
      </c>
      <c r="AK22" s="108">
        <v>0</v>
      </c>
      <c r="AL22" s="108">
        <v>1</v>
      </c>
      <c r="AM22" s="108">
        <v>1</v>
      </c>
      <c r="AN22" s="108">
        <v>1</v>
      </c>
      <c r="AO22" s="108">
        <v>0</v>
      </c>
      <c r="AP22" s="128">
        <v>9295852</v>
      </c>
      <c r="AQ22" s="128">
        <f t="shared" si="0"/>
        <v>0</v>
      </c>
      <c r="AR22" s="52"/>
      <c r="AS22" s="53" t="s">
        <v>101</v>
      </c>
      <c r="AV22" s="56" t="s">
        <v>110</v>
      </c>
      <c r="AY22" s="111"/>
    </row>
    <row r="23" spans="1:51" x14ac:dyDescent="0.25">
      <c r="A23" s="107" t="s">
        <v>128</v>
      </c>
      <c r="B23" s="41">
        <v>2.5</v>
      </c>
      <c r="C23" s="41">
        <v>0.54166666666666696</v>
      </c>
      <c r="D23" s="123">
        <v>6</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134</v>
      </c>
      <c r="P23" s="124">
        <v>129</v>
      </c>
      <c r="Q23" s="124">
        <v>53368603</v>
      </c>
      <c r="R23" s="47">
        <f t="shared" si="4"/>
        <v>5475</v>
      </c>
      <c r="S23" s="48">
        <f t="shared" si="5"/>
        <v>131.4</v>
      </c>
      <c r="T23" s="48">
        <f t="shared" si="6"/>
        <v>5.4749999999999996</v>
      </c>
      <c r="U23" s="125">
        <v>4.5</v>
      </c>
      <c r="V23" s="125">
        <f t="shared" si="7"/>
        <v>4.5</v>
      </c>
      <c r="W23" s="126" t="s">
        <v>133</v>
      </c>
      <c r="X23" s="128">
        <v>1045</v>
      </c>
      <c r="Y23" s="128">
        <v>0</v>
      </c>
      <c r="Z23" s="128">
        <v>1188</v>
      </c>
      <c r="AA23" s="128">
        <v>1185</v>
      </c>
      <c r="AB23" s="128">
        <v>1187</v>
      </c>
      <c r="AC23" s="49" t="s">
        <v>90</v>
      </c>
      <c r="AD23" s="49" t="s">
        <v>90</v>
      </c>
      <c r="AE23" s="49" t="s">
        <v>90</v>
      </c>
      <c r="AF23" s="127" t="s">
        <v>90</v>
      </c>
      <c r="AG23" s="127">
        <v>40694744</v>
      </c>
      <c r="AH23" s="50">
        <f t="shared" si="9"/>
        <v>1272</v>
      </c>
      <c r="AI23" s="51">
        <f t="shared" si="8"/>
        <v>232.32876712328769</v>
      </c>
      <c r="AJ23" s="108">
        <v>1</v>
      </c>
      <c r="AK23" s="108">
        <v>0</v>
      </c>
      <c r="AL23" s="108">
        <v>1</v>
      </c>
      <c r="AM23" s="108">
        <v>1</v>
      </c>
      <c r="AN23" s="108">
        <v>1</v>
      </c>
      <c r="AO23" s="108">
        <v>0</v>
      </c>
      <c r="AP23" s="128">
        <v>9295852</v>
      </c>
      <c r="AQ23" s="128">
        <f t="shared" si="0"/>
        <v>0</v>
      </c>
      <c r="AR23" s="52"/>
      <c r="AS23" s="53" t="s">
        <v>113</v>
      </c>
      <c r="AT23" s="55"/>
      <c r="AV23" s="57" t="s">
        <v>111</v>
      </c>
      <c r="AW23" s="58" t="s">
        <v>112</v>
      </c>
      <c r="AY23" s="111"/>
    </row>
    <row r="24" spans="1:51" x14ac:dyDescent="0.25">
      <c r="B24" s="41">
        <v>2.5416666666666701</v>
      </c>
      <c r="C24" s="41">
        <v>0.58333333333333404</v>
      </c>
      <c r="D24" s="123">
        <v>6</v>
      </c>
      <c r="E24" s="42">
        <f t="shared" si="1"/>
        <v>4.2253521126760569</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130</v>
      </c>
      <c r="P24" s="124">
        <v>133</v>
      </c>
      <c r="Q24" s="124">
        <v>53374465</v>
      </c>
      <c r="R24" s="47">
        <f t="shared" si="4"/>
        <v>5862</v>
      </c>
      <c r="S24" s="48">
        <f t="shared" si="5"/>
        <v>140.68799999999999</v>
      </c>
      <c r="T24" s="48">
        <f t="shared" si="6"/>
        <v>5.8620000000000001</v>
      </c>
      <c r="U24" s="125">
        <v>4</v>
      </c>
      <c r="V24" s="125">
        <f t="shared" si="7"/>
        <v>4</v>
      </c>
      <c r="W24" s="126" t="s">
        <v>133</v>
      </c>
      <c r="X24" s="128">
        <v>1025</v>
      </c>
      <c r="Y24" s="128">
        <v>0</v>
      </c>
      <c r="Z24" s="128">
        <v>1188</v>
      </c>
      <c r="AA24" s="128">
        <v>1185</v>
      </c>
      <c r="AB24" s="128">
        <v>1188</v>
      </c>
      <c r="AC24" s="49" t="s">
        <v>90</v>
      </c>
      <c r="AD24" s="49" t="s">
        <v>90</v>
      </c>
      <c r="AE24" s="49" t="s">
        <v>90</v>
      </c>
      <c r="AF24" s="127" t="s">
        <v>90</v>
      </c>
      <c r="AG24" s="127">
        <v>40696108</v>
      </c>
      <c r="AH24" s="50">
        <f t="shared" si="9"/>
        <v>1364</v>
      </c>
      <c r="AI24" s="51">
        <f t="shared" si="8"/>
        <v>232.68509041282837</v>
      </c>
      <c r="AJ24" s="108">
        <v>1</v>
      </c>
      <c r="AK24" s="108">
        <v>0</v>
      </c>
      <c r="AL24" s="108">
        <v>1</v>
      </c>
      <c r="AM24" s="108">
        <v>1</v>
      </c>
      <c r="AN24" s="108">
        <v>1</v>
      </c>
      <c r="AO24" s="108">
        <v>0</v>
      </c>
      <c r="AP24" s="128">
        <v>9295852</v>
      </c>
      <c r="AQ24" s="128">
        <f t="shared" si="0"/>
        <v>0</v>
      </c>
      <c r="AR24" s="54">
        <v>1.24</v>
      </c>
      <c r="AS24" s="53" t="s">
        <v>113</v>
      </c>
      <c r="AV24" s="59" t="s">
        <v>29</v>
      </c>
      <c r="AW24" s="59">
        <v>14.7</v>
      </c>
      <c r="AY24" s="111"/>
    </row>
    <row r="25" spans="1:51" x14ac:dyDescent="0.25">
      <c r="B25" s="41">
        <v>2.5833333333333299</v>
      </c>
      <c r="C25" s="41">
        <v>0.625</v>
      </c>
      <c r="D25" s="123">
        <v>6</v>
      </c>
      <c r="E25" s="42">
        <f t="shared" si="1"/>
        <v>4.2253521126760569</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131</v>
      </c>
      <c r="P25" s="124">
        <v>136</v>
      </c>
      <c r="Q25" s="124">
        <v>53380025</v>
      </c>
      <c r="R25" s="47">
        <f t="shared" si="4"/>
        <v>5560</v>
      </c>
      <c r="S25" s="48">
        <f t="shared" si="5"/>
        <v>133.44</v>
      </c>
      <c r="T25" s="48">
        <f t="shared" si="6"/>
        <v>5.56</v>
      </c>
      <c r="U25" s="125">
        <v>3.7</v>
      </c>
      <c r="V25" s="125">
        <f t="shared" si="7"/>
        <v>3.7</v>
      </c>
      <c r="W25" s="126" t="s">
        <v>133</v>
      </c>
      <c r="X25" s="128">
        <v>1025</v>
      </c>
      <c r="Y25" s="128">
        <v>0</v>
      </c>
      <c r="Z25" s="128">
        <v>1187</v>
      </c>
      <c r="AA25" s="128">
        <v>1185</v>
      </c>
      <c r="AB25" s="128">
        <v>1187</v>
      </c>
      <c r="AC25" s="49" t="s">
        <v>90</v>
      </c>
      <c r="AD25" s="49" t="s">
        <v>90</v>
      </c>
      <c r="AE25" s="49" t="s">
        <v>90</v>
      </c>
      <c r="AF25" s="127" t="s">
        <v>90</v>
      </c>
      <c r="AG25" s="127">
        <v>40697404</v>
      </c>
      <c r="AH25" s="50">
        <f t="shared" si="9"/>
        <v>1296</v>
      </c>
      <c r="AI25" s="51">
        <f t="shared" si="8"/>
        <v>233.09352517985613</v>
      </c>
      <c r="AJ25" s="108">
        <v>1</v>
      </c>
      <c r="AK25" s="108">
        <v>0</v>
      </c>
      <c r="AL25" s="108">
        <v>1</v>
      </c>
      <c r="AM25" s="108">
        <v>1</v>
      </c>
      <c r="AN25" s="108">
        <v>1</v>
      </c>
      <c r="AO25" s="108">
        <v>0</v>
      </c>
      <c r="AP25" s="128">
        <v>9295852</v>
      </c>
      <c r="AQ25" s="128">
        <f t="shared" si="0"/>
        <v>0</v>
      </c>
      <c r="AR25" s="52"/>
      <c r="AS25" s="53" t="s">
        <v>113</v>
      </c>
      <c r="AV25" s="59" t="s">
        <v>74</v>
      </c>
      <c r="AW25" s="59">
        <v>10.36</v>
      </c>
      <c r="AY25" s="111"/>
    </row>
    <row r="26" spans="1:51" x14ac:dyDescent="0.25">
      <c r="B26" s="41">
        <v>2.625</v>
      </c>
      <c r="C26" s="41">
        <v>0.66666666666666696</v>
      </c>
      <c r="D26" s="123">
        <v>7</v>
      </c>
      <c r="E26" s="42">
        <f t="shared" si="1"/>
        <v>4.9295774647887329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130</v>
      </c>
      <c r="P26" s="124">
        <v>137</v>
      </c>
      <c r="Q26" s="124">
        <v>53385703</v>
      </c>
      <c r="R26" s="47">
        <f t="shared" si="4"/>
        <v>5678</v>
      </c>
      <c r="S26" s="48">
        <f t="shared" si="5"/>
        <v>136.27199999999999</v>
      </c>
      <c r="T26" s="48">
        <f t="shared" si="6"/>
        <v>5.6779999999999999</v>
      </c>
      <c r="U26" s="125">
        <v>3.5</v>
      </c>
      <c r="V26" s="125">
        <f t="shared" si="7"/>
        <v>3.5</v>
      </c>
      <c r="W26" s="126" t="s">
        <v>133</v>
      </c>
      <c r="X26" s="128">
        <v>1025</v>
      </c>
      <c r="Y26" s="128">
        <v>0</v>
      </c>
      <c r="Z26" s="128">
        <v>1188</v>
      </c>
      <c r="AA26" s="128">
        <v>1185</v>
      </c>
      <c r="AB26" s="128">
        <v>1187</v>
      </c>
      <c r="AC26" s="49" t="s">
        <v>90</v>
      </c>
      <c r="AD26" s="49" t="s">
        <v>90</v>
      </c>
      <c r="AE26" s="49" t="s">
        <v>90</v>
      </c>
      <c r="AF26" s="127" t="s">
        <v>90</v>
      </c>
      <c r="AG26" s="127">
        <v>40698748</v>
      </c>
      <c r="AH26" s="50">
        <f t="shared" si="9"/>
        <v>1344</v>
      </c>
      <c r="AI26" s="51">
        <f t="shared" si="8"/>
        <v>236.70306445931666</v>
      </c>
      <c r="AJ26" s="108">
        <v>1</v>
      </c>
      <c r="AK26" s="108">
        <v>0</v>
      </c>
      <c r="AL26" s="108">
        <v>1</v>
      </c>
      <c r="AM26" s="108">
        <v>1</v>
      </c>
      <c r="AN26" s="108">
        <v>1</v>
      </c>
      <c r="AO26" s="108">
        <v>0</v>
      </c>
      <c r="AP26" s="128">
        <v>9295852</v>
      </c>
      <c r="AQ26" s="128">
        <f t="shared" si="0"/>
        <v>0</v>
      </c>
      <c r="AR26" s="52"/>
      <c r="AS26" s="53" t="s">
        <v>113</v>
      </c>
      <c r="AV26" s="59" t="s">
        <v>114</v>
      </c>
      <c r="AW26" s="59">
        <v>1.01325</v>
      </c>
      <c r="AY26" s="111"/>
    </row>
    <row r="27" spans="1:51" x14ac:dyDescent="0.25">
      <c r="B27" s="41">
        <v>2.6666666666666701</v>
      </c>
      <c r="C27" s="41">
        <v>0.70833333333333404</v>
      </c>
      <c r="D27" s="123">
        <v>8</v>
      </c>
      <c r="E27" s="42">
        <f t="shared" si="1"/>
        <v>5.6338028169014089</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139</v>
      </c>
      <c r="P27" s="124">
        <v>135</v>
      </c>
      <c r="Q27" s="124">
        <v>53391813</v>
      </c>
      <c r="R27" s="47">
        <f t="shared" si="4"/>
        <v>6110</v>
      </c>
      <c r="S27" s="48">
        <f t="shared" si="5"/>
        <v>146.63999999999999</v>
      </c>
      <c r="T27" s="48">
        <f t="shared" si="6"/>
        <v>6.11</v>
      </c>
      <c r="U27" s="125">
        <v>3.3</v>
      </c>
      <c r="V27" s="125">
        <f t="shared" si="7"/>
        <v>3.3</v>
      </c>
      <c r="W27" s="126" t="s">
        <v>133</v>
      </c>
      <c r="X27" s="128">
        <v>1026</v>
      </c>
      <c r="Y27" s="128">
        <v>0</v>
      </c>
      <c r="Z27" s="128">
        <v>1187</v>
      </c>
      <c r="AA27" s="128">
        <v>1185</v>
      </c>
      <c r="AB27" s="128">
        <v>1187</v>
      </c>
      <c r="AC27" s="49" t="s">
        <v>90</v>
      </c>
      <c r="AD27" s="49" t="s">
        <v>90</v>
      </c>
      <c r="AE27" s="49" t="s">
        <v>90</v>
      </c>
      <c r="AF27" s="127" t="s">
        <v>90</v>
      </c>
      <c r="AG27" s="127">
        <v>40700172</v>
      </c>
      <c r="AH27" s="50">
        <f t="shared" si="9"/>
        <v>1424</v>
      </c>
      <c r="AI27" s="51">
        <f t="shared" si="8"/>
        <v>233.06055646481178</v>
      </c>
      <c r="AJ27" s="108">
        <v>1</v>
      </c>
      <c r="AK27" s="108">
        <v>0</v>
      </c>
      <c r="AL27" s="108">
        <v>1</v>
      </c>
      <c r="AM27" s="108">
        <v>1</v>
      </c>
      <c r="AN27" s="108">
        <v>1</v>
      </c>
      <c r="AO27" s="108">
        <v>0</v>
      </c>
      <c r="AP27" s="128">
        <v>9295852</v>
      </c>
      <c r="AQ27" s="128">
        <f t="shared" si="0"/>
        <v>0</v>
      </c>
      <c r="AR27" s="52"/>
      <c r="AS27" s="53" t="s">
        <v>113</v>
      </c>
      <c r="AV27" s="59" t="s">
        <v>115</v>
      </c>
      <c r="AW27" s="59">
        <v>1</v>
      </c>
      <c r="AY27" s="111"/>
    </row>
    <row r="28" spans="1:51" x14ac:dyDescent="0.25">
      <c r="B28" s="41">
        <v>2.7083333333333299</v>
      </c>
      <c r="C28" s="41">
        <v>0.750000000000002</v>
      </c>
      <c r="D28" s="123">
        <v>5</v>
      </c>
      <c r="E28" s="42">
        <f t="shared" si="1"/>
        <v>3.5211267605633805</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134</v>
      </c>
      <c r="P28" s="124">
        <v>143</v>
      </c>
      <c r="Q28" s="124">
        <v>53397031</v>
      </c>
      <c r="R28" s="47">
        <f t="shared" si="4"/>
        <v>5218</v>
      </c>
      <c r="S28" s="48">
        <f t="shared" si="5"/>
        <v>125.232</v>
      </c>
      <c r="T28" s="48">
        <f t="shared" si="6"/>
        <v>5.218</v>
      </c>
      <c r="U28" s="125">
        <v>3.1</v>
      </c>
      <c r="V28" s="125">
        <f t="shared" si="7"/>
        <v>3.1</v>
      </c>
      <c r="W28" s="126" t="s">
        <v>133</v>
      </c>
      <c r="X28" s="128">
        <v>1006</v>
      </c>
      <c r="Y28" s="128">
        <v>0</v>
      </c>
      <c r="Z28" s="128">
        <v>1187</v>
      </c>
      <c r="AA28" s="128">
        <v>1185</v>
      </c>
      <c r="AB28" s="128">
        <v>1186</v>
      </c>
      <c r="AC28" s="49" t="s">
        <v>90</v>
      </c>
      <c r="AD28" s="49" t="s">
        <v>90</v>
      </c>
      <c r="AE28" s="49" t="s">
        <v>90</v>
      </c>
      <c r="AF28" s="127" t="s">
        <v>90</v>
      </c>
      <c r="AG28" s="127">
        <v>40701388</v>
      </c>
      <c r="AH28" s="50">
        <f t="shared" si="9"/>
        <v>1216</v>
      </c>
      <c r="AI28" s="51">
        <f t="shared" si="8"/>
        <v>233.03947872748179</v>
      </c>
      <c r="AJ28" s="108">
        <v>1</v>
      </c>
      <c r="AK28" s="108">
        <v>0</v>
      </c>
      <c r="AL28" s="108">
        <v>1</v>
      </c>
      <c r="AM28" s="108">
        <v>1</v>
      </c>
      <c r="AN28" s="108">
        <v>1</v>
      </c>
      <c r="AO28" s="108">
        <v>0</v>
      </c>
      <c r="AP28" s="128">
        <v>9295852</v>
      </c>
      <c r="AQ28" s="128">
        <f t="shared" si="0"/>
        <v>0</v>
      </c>
      <c r="AR28" s="54">
        <v>1.19</v>
      </c>
      <c r="AS28" s="53" t="s">
        <v>113</v>
      </c>
      <c r="AV28" s="59" t="s">
        <v>116</v>
      </c>
      <c r="AW28" s="59">
        <v>101.325</v>
      </c>
      <c r="AY28" s="111"/>
    </row>
    <row r="29" spans="1:51" x14ac:dyDescent="0.25">
      <c r="B29" s="41">
        <v>2.75</v>
      </c>
      <c r="C29" s="41">
        <v>0.79166666666666896</v>
      </c>
      <c r="D29" s="123">
        <v>4</v>
      </c>
      <c r="E29" s="42">
        <f t="shared" si="1"/>
        <v>2.8169014084507045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131</v>
      </c>
      <c r="P29" s="124">
        <v>132</v>
      </c>
      <c r="Q29" s="124">
        <v>53402581</v>
      </c>
      <c r="R29" s="47">
        <f t="shared" si="4"/>
        <v>5550</v>
      </c>
      <c r="S29" s="48">
        <f t="shared" si="5"/>
        <v>133.19999999999999</v>
      </c>
      <c r="T29" s="48">
        <f t="shared" si="6"/>
        <v>5.55</v>
      </c>
      <c r="U29" s="125">
        <v>3</v>
      </c>
      <c r="V29" s="125">
        <f t="shared" si="7"/>
        <v>3</v>
      </c>
      <c r="W29" s="126" t="s">
        <v>133</v>
      </c>
      <c r="X29" s="128">
        <v>1005</v>
      </c>
      <c r="Y29" s="128">
        <v>0</v>
      </c>
      <c r="Z29" s="128">
        <v>1188</v>
      </c>
      <c r="AA29" s="128">
        <v>1185</v>
      </c>
      <c r="AB29" s="128">
        <v>1187</v>
      </c>
      <c r="AC29" s="49" t="s">
        <v>90</v>
      </c>
      <c r="AD29" s="49" t="s">
        <v>90</v>
      </c>
      <c r="AE29" s="49" t="s">
        <v>90</v>
      </c>
      <c r="AF29" s="127" t="s">
        <v>90</v>
      </c>
      <c r="AG29" s="127">
        <v>40702692</v>
      </c>
      <c r="AH29" s="50">
        <f t="shared" si="9"/>
        <v>1304</v>
      </c>
      <c r="AI29" s="51">
        <f t="shared" si="8"/>
        <v>234.95495495495496</v>
      </c>
      <c r="AJ29" s="108">
        <v>1</v>
      </c>
      <c r="AK29" s="108">
        <v>0</v>
      </c>
      <c r="AL29" s="108">
        <v>1</v>
      </c>
      <c r="AM29" s="108">
        <v>1</v>
      </c>
      <c r="AN29" s="108">
        <v>1</v>
      </c>
      <c r="AO29" s="108">
        <v>0</v>
      </c>
      <c r="AP29" s="128">
        <v>9295852</v>
      </c>
      <c r="AQ29" s="128">
        <f t="shared" si="0"/>
        <v>0</v>
      </c>
      <c r="AR29" s="52"/>
      <c r="AS29" s="53" t="s">
        <v>113</v>
      </c>
      <c r="AY29" s="111"/>
    </row>
    <row r="30" spans="1:51" x14ac:dyDescent="0.25">
      <c r="B30" s="41">
        <v>2.7916666666666701</v>
      </c>
      <c r="C30" s="41">
        <v>0.83333333333333703</v>
      </c>
      <c r="D30" s="123">
        <v>4</v>
      </c>
      <c r="E30" s="42">
        <f t="shared" si="1"/>
        <v>2.8169014084507045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132</v>
      </c>
      <c r="P30" s="124">
        <v>133</v>
      </c>
      <c r="Q30" s="124">
        <v>53408234</v>
      </c>
      <c r="R30" s="47">
        <f t="shared" si="4"/>
        <v>5653</v>
      </c>
      <c r="S30" s="48">
        <f t="shared" si="5"/>
        <v>135.672</v>
      </c>
      <c r="T30" s="48">
        <f t="shared" si="6"/>
        <v>5.6529999999999996</v>
      </c>
      <c r="U30" s="125">
        <v>2.9</v>
      </c>
      <c r="V30" s="125">
        <f t="shared" si="7"/>
        <v>2.9</v>
      </c>
      <c r="W30" s="126" t="s">
        <v>133</v>
      </c>
      <c r="X30" s="128">
        <v>1006</v>
      </c>
      <c r="Y30" s="128">
        <v>0</v>
      </c>
      <c r="Z30" s="128">
        <v>1187</v>
      </c>
      <c r="AA30" s="128">
        <v>1185</v>
      </c>
      <c r="AB30" s="128">
        <v>1187</v>
      </c>
      <c r="AC30" s="49" t="s">
        <v>90</v>
      </c>
      <c r="AD30" s="49" t="s">
        <v>90</v>
      </c>
      <c r="AE30" s="49" t="s">
        <v>90</v>
      </c>
      <c r="AF30" s="127" t="s">
        <v>90</v>
      </c>
      <c r="AG30" s="127">
        <v>40704036</v>
      </c>
      <c r="AH30" s="50">
        <f t="shared" si="9"/>
        <v>1344</v>
      </c>
      <c r="AI30" s="51">
        <f t="shared" si="8"/>
        <v>237.749867327083</v>
      </c>
      <c r="AJ30" s="108">
        <v>1</v>
      </c>
      <c r="AK30" s="108">
        <v>0</v>
      </c>
      <c r="AL30" s="108">
        <v>1</v>
      </c>
      <c r="AM30" s="108">
        <v>1</v>
      </c>
      <c r="AN30" s="108">
        <v>1</v>
      </c>
      <c r="AO30" s="108">
        <v>0</v>
      </c>
      <c r="AP30" s="128">
        <v>9295852</v>
      </c>
      <c r="AQ30" s="128">
        <f t="shared" si="0"/>
        <v>0</v>
      </c>
      <c r="AR30" s="52"/>
      <c r="AS30" s="53" t="s">
        <v>113</v>
      </c>
      <c r="AV30" s="370" t="s">
        <v>117</v>
      </c>
      <c r="AW30" s="370"/>
      <c r="AY30" s="111"/>
    </row>
    <row r="31" spans="1:51" x14ac:dyDescent="0.25">
      <c r="A31" s="107" t="s">
        <v>206</v>
      </c>
      <c r="B31" s="41">
        <v>2.8333333333333299</v>
      </c>
      <c r="C31" s="41">
        <v>0.875000000000004</v>
      </c>
      <c r="D31" s="123">
        <v>8</v>
      </c>
      <c r="E31" s="42">
        <f t="shared" si="1"/>
        <v>5.6338028169014089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109</v>
      </c>
      <c r="P31" s="124">
        <v>114</v>
      </c>
      <c r="Q31" s="124">
        <v>53413400</v>
      </c>
      <c r="R31" s="47">
        <f t="shared" si="4"/>
        <v>5166</v>
      </c>
      <c r="S31" s="48">
        <f t="shared" si="5"/>
        <v>123.98399999999999</v>
      </c>
      <c r="T31" s="48">
        <f t="shared" si="6"/>
        <v>5.1660000000000004</v>
      </c>
      <c r="U31" s="125">
        <v>2.6</v>
      </c>
      <c r="V31" s="125">
        <f t="shared" si="7"/>
        <v>2.6</v>
      </c>
      <c r="W31" s="126" t="s">
        <v>144</v>
      </c>
      <c r="X31" s="128">
        <v>1007</v>
      </c>
      <c r="Y31" s="128">
        <v>0</v>
      </c>
      <c r="Z31" s="128">
        <v>1188</v>
      </c>
      <c r="AA31" s="128">
        <v>0</v>
      </c>
      <c r="AB31" s="128">
        <v>1188</v>
      </c>
      <c r="AC31" s="49" t="s">
        <v>90</v>
      </c>
      <c r="AD31" s="49" t="s">
        <v>90</v>
      </c>
      <c r="AE31" s="49" t="s">
        <v>90</v>
      </c>
      <c r="AF31" s="127" t="s">
        <v>90</v>
      </c>
      <c r="AG31" s="127">
        <v>40705108</v>
      </c>
      <c r="AH31" s="50">
        <f t="shared" si="9"/>
        <v>1072</v>
      </c>
      <c r="AI31" s="51">
        <f t="shared" si="8"/>
        <v>207.51064653503676</v>
      </c>
      <c r="AJ31" s="108">
        <v>1</v>
      </c>
      <c r="AK31" s="108">
        <v>0</v>
      </c>
      <c r="AL31" s="108">
        <v>1</v>
      </c>
      <c r="AM31" s="108">
        <v>0</v>
      </c>
      <c r="AN31" s="108">
        <v>1</v>
      </c>
      <c r="AO31" s="108">
        <v>0</v>
      </c>
      <c r="AP31" s="128">
        <v>9295852</v>
      </c>
      <c r="AQ31" s="128">
        <f t="shared" si="0"/>
        <v>0</v>
      </c>
      <c r="AR31" s="52"/>
      <c r="AS31" s="53" t="s">
        <v>113</v>
      </c>
      <c r="AV31" s="60" t="s">
        <v>29</v>
      </c>
      <c r="AW31" s="60" t="s">
        <v>74</v>
      </c>
      <c r="AY31" s="111"/>
    </row>
    <row r="32" spans="1:51" x14ac:dyDescent="0.25">
      <c r="B32" s="41">
        <v>2.875</v>
      </c>
      <c r="C32" s="41">
        <v>0.91666666666667096</v>
      </c>
      <c r="D32" s="123">
        <v>22</v>
      </c>
      <c r="E32" s="42">
        <f t="shared" si="1"/>
        <v>15.492957746478874</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101</v>
      </c>
      <c r="P32" s="124">
        <v>103</v>
      </c>
      <c r="Q32" s="124">
        <v>53417505</v>
      </c>
      <c r="R32" s="47">
        <f t="shared" si="4"/>
        <v>4105</v>
      </c>
      <c r="S32" s="48">
        <f t="shared" si="5"/>
        <v>98.52</v>
      </c>
      <c r="T32" s="48">
        <f t="shared" si="6"/>
        <v>4.1050000000000004</v>
      </c>
      <c r="U32" s="125">
        <v>2.5</v>
      </c>
      <c r="V32" s="125">
        <f t="shared" si="7"/>
        <v>2.5</v>
      </c>
      <c r="W32" s="126" t="s">
        <v>144</v>
      </c>
      <c r="X32" s="128">
        <v>1004</v>
      </c>
      <c r="Y32" s="128">
        <v>0</v>
      </c>
      <c r="Z32" s="128">
        <v>1118</v>
      </c>
      <c r="AA32" s="128">
        <v>0</v>
      </c>
      <c r="AB32" s="128">
        <v>1118</v>
      </c>
      <c r="AC32" s="49" t="s">
        <v>90</v>
      </c>
      <c r="AD32" s="49" t="s">
        <v>90</v>
      </c>
      <c r="AE32" s="49" t="s">
        <v>90</v>
      </c>
      <c r="AF32" s="127" t="s">
        <v>90</v>
      </c>
      <c r="AG32" s="127">
        <v>40705996</v>
      </c>
      <c r="AH32" s="50">
        <f t="shared" si="9"/>
        <v>888</v>
      </c>
      <c r="AI32" s="51">
        <f t="shared" si="8"/>
        <v>216.32155907429961</v>
      </c>
      <c r="AJ32" s="108">
        <v>1</v>
      </c>
      <c r="AK32" s="108">
        <v>0</v>
      </c>
      <c r="AL32" s="108">
        <v>1</v>
      </c>
      <c r="AM32" s="108">
        <v>0</v>
      </c>
      <c r="AN32" s="108">
        <v>1</v>
      </c>
      <c r="AO32" s="108">
        <v>0</v>
      </c>
      <c r="AP32" s="128">
        <v>9295852</v>
      </c>
      <c r="AQ32" s="128">
        <f t="shared" si="0"/>
        <v>0</v>
      </c>
      <c r="AR32" s="54">
        <v>1.1499999999999999</v>
      </c>
      <c r="AS32" s="53" t="s">
        <v>113</v>
      </c>
      <c r="AV32" s="61">
        <v>1</v>
      </c>
      <c r="AW32" s="61">
        <f>IFERROR(AV32*VLOOKUP(AV31,AV24:AW28,2,FALSE)/VLOOKUP(AW31,AV24:AW28,2,FALSE),"Enter Unit and Value")</f>
        <v>1.4189189189189189</v>
      </c>
      <c r="AY32" s="111"/>
    </row>
    <row r="33" spans="1:16384" x14ac:dyDescent="0.25">
      <c r="B33" s="41">
        <v>2.9166666666666701</v>
      </c>
      <c r="C33" s="41">
        <v>0.95833333333333803</v>
      </c>
      <c r="D33" s="123">
        <v>27</v>
      </c>
      <c r="E33" s="42">
        <f t="shared" si="1"/>
        <v>19.014084507042256</v>
      </c>
      <c r="F33" s="110">
        <v>66</v>
      </c>
      <c r="G33" s="42">
        <f t="shared" si="2"/>
        <v>46.478873239436624</v>
      </c>
      <c r="H33" s="43" t="s">
        <v>88</v>
      </c>
      <c r="I33" s="43">
        <f>J33-(2/1.42)</f>
        <v>41.549295774647888</v>
      </c>
      <c r="J33" s="44">
        <f t="shared" ref="J33:J34" si="14">(F33-5)/1.42</f>
        <v>42.95774647887324</v>
      </c>
      <c r="K33" s="43">
        <f t="shared" si="12"/>
        <v>47.183098591549296</v>
      </c>
      <c r="L33" s="45">
        <v>14</v>
      </c>
      <c r="M33" s="46" t="s">
        <v>118</v>
      </c>
      <c r="N33" s="46">
        <v>11.9</v>
      </c>
      <c r="O33" s="124">
        <v>128</v>
      </c>
      <c r="P33" s="124">
        <v>92</v>
      </c>
      <c r="Q33" s="124">
        <v>53421393</v>
      </c>
      <c r="R33" s="47">
        <f t="shared" si="4"/>
        <v>3888</v>
      </c>
      <c r="S33" s="48">
        <f t="shared" si="5"/>
        <v>93.311999999999998</v>
      </c>
      <c r="T33" s="48">
        <f t="shared" si="6"/>
        <v>3.8879999999999999</v>
      </c>
      <c r="U33" s="125">
        <v>3.6</v>
      </c>
      <c r="V33" s="125">
        <f t="shared" si="7"/>
        <v>3.6</v>
      </c>
      <c r="W33" s="126" t="s">
        <v>125</v>
      </c>
      <c r="X33" s="128">
        <v>0</v>
      </c>
      <c r="Y33" s="128">
        <v>0</v>
      </c>
      <c r="Z33" s="128">
        <v>1057</v>
      </c>
      <c r="AA33" s="128">
        <v>0</v>
      </c>
      <c r="AB33" s="128">
        <v>1057</v>
      </c>
      <c r="AC33" s="49" t="s">
        <v>90</v>
      </c>
      <c r="AD33" s="49" t="s">
        <v>90</v>
      </c>
      <c r="AE33" s="49" t="s">
        <v>90</v>
      </c>
      <c r="AF33" s="127" t="s">
        <v>90</v>
      </c>
      <c r="AG33" s="127">
        <v>40706676</v>
      </c>
      <c r="AH33" s="50">
        <f t="shared" si="9"/>
        <v>680</v>
      </c>
      <c r="AI33" s="51">
        <f t="shared" si="8"/>
        <v>174.89711934156378</v>
      </c>
      <c r="AJ33" s="108">
        <v>0</v>
      </c>
      <c r="AK33" s="108">
        <v>0</v>
      </c>
      <c r="AL33" s="108">
        <v>1</v>
      </c>
      <c r="AM33" s="108">
        <v>0</v>
      </c>
      <c r="AN33" s="108">
        <v>1</v>
      </c>
      <c r="AO33" s="108">
        <v>0.28000000000000003</v>
      </c>
      <c r="AP33" s="128">
        <v>9297102</v>
      </c>
      <c r="AQ33" s="128">
        <f>AP33-AP32</f>
        <v>1250</v>
      </c>
      <c r="AR33" s="52"/>
      <c r="AS33" s="53" t="s">
        <v>113</v>
      </c>
      <c r="AY33" s="111"/>
    </row>
    <row r="34" spans="1:16384" x14ac:dyDescent="0.25">
      <c r="B34" s="41">
        <v>2.9583333333333299</v>
      </c>
      <c r="C34" s="41">
        <v>1</v>
      </c>
      <c r="D34" s="123">
        <v>29</v>
      </c>
      <c r="E34" s="42">
        <f t="shared" si="1"/>
        <v>20.422535211267608</v>
      </c>
      <c r="F34" s="110">
        <v>68</v>
      </c>
      <c r="G34" s="42">
        <f>F33/1.42</f>
        <v>46.478873239436624</v>
      </c>
      <c r="H34" s="43" t="s">
        <v>88</v>
      </c>
      <c r="I34" s="43">
        <f t="shared" si="3"/>
        <v>42.95774647887324</v>
      </c>
      <c r="J34" s="44">
        <f t="shared" si="14"/>
        <v>44.366197183098592</v>
      </c>
      <c r="K34" s="43">
        <f t="shared" si="12"/>
        <v>48.591549295774648</v>
      </c>
      <c r="L34" s="45">
        <v>14</v>
      </c>
      <c r="M34" s="46" t="s">
        <v>118</v>
      </c>
      <c r="N34" s="62">
        <v>11.5</v>
      </c>
      <c r="O34" s="124">
        <v>111</v>
      </c>
      <c r="P34" s="124">
        <v>77</v>
      </c>
      <c r="Q34" s="124">
        <v>53424635</v>
      </c>
      <c r="R34" s="47">
        <f t="shared" si="4"/>
        <v>3242</v>
      </c>
      <c r="S34" s="48">
        <f t="shared" si="5"/>
        <v>77.808000000000007</v>
      </c>
      <c r="T34" s="48">
        <f t="shared" si="6"/>
        <v>3.242</v>
      </c>
      <c r="U34" s="125">
        <v>5.4</v>
      </c>
      <c r="V34" s="125">
        <f t="shared" si="7"/>
        <v>5.4</v>
      </c>
      <c r="W34" s="126" t="s">
        <v>210</v>
      </c>
      <c r="X34" s="128">
        <v>0</v>
      </c>
      <c r="Y34" s="128">
        <v>0</v>
      </c>
      <c r="Z34" s="128"/>
      <c r="AA34" s="128"/>
      <c r="AB34" s="128">
        <v>1188</v>
      </c>
      <c r="AC34" s="49" t="s">
        <v>90</v>
      </c>
      <c r="AD34" s="49" t="s">
        <v>90</v>
      </c>
      <c r="AE34" s="49" t="s">
        <v>90</v>
      </c>
      <c r="AF34" s="127" t="s">
        <v>90</v>
      </c>
      <c r="AG34" s="127">
        <v>40707188</v>
      </c>
      <c r="AH34" s="50">
        <f t="shared" si="9"/>
        <v>512</v>
      </c>
      <c r="AI34" s="51">
        <f t="shared" si="8"/>
        <v>157.9272054287477</v>
      </c>
      <c r="AJ34" s="108">
        <v>0</v>
      </c>
      <c r="AK34" s="108">
        <v>0</v>
      </c>
      <c r="AL34" s="108">
        <v>0</v>
      </c>
      <c r="AM34" s="108">
        <v>0</v>
      </c>
      <c r="AN34" s="108">
        <v>1</v>
      </c>
      <c r="AO34" s="108">
        <v>0.28000000000000003</v>
      </c>
      <c r="AP34" s="128">
        <v>9298653</v>
      </c>
      <c r="AQ34" s="128">
        <f>AP34-AP33</f>
        <v>1551</v>
      </c>
      <c r="AR34" s="52"/>
      <c r="AS34" s="53" t="s">
        <v>113</v>
      </c>
      <c r="AV34" s="57" t="s">
        <v>119</v>
      </c>
      <c r="AW34" s="63" t="s">
        <v>30</v>
      </c>
      <c r="AY34" s="111"/>
    </row>
    <row r="35" spans="1:16384" x14ac:dyDescent="0.25">
      <c r="B35" s="102"/>
      <c r="C35" s="103"/>
      <c r="D35" s="102"/>
      <c r="E35" s="105"/>
      <c r="F35" s="105"/>
      <c r="G35" s="106"/>
      <c r="H35" s="104"/>
      <c r="I35" s="105"/>
      <c r="J35" s="105"/>
      <c r="K35" s="106"/>
      <c r="L35" s="371" t="s">
        <v>120</v>
      </c>
      <c r="M35" s="372"/>
      <c r="N35" s="373"/>
      <c r="O35" s="64"/>
      <c r="P35" s="64"/>
      <c r="Q35" s="65"/>
      <c r="R35" s="66">
        <f>SUM(R11:R34)</f>
        <v>121529</v>
      </c>
      <c r="S35" s="67">
        <f>AVERAGE(S11:S34)</f>
        <v>121.52899999999998</v>
      </c>
      <c r="T35" s="67">
        <f>SUM(T11:T34)</f>
        <v>121.52900000000001</v>
      </c>
      <c r="U35" s="104"/>
      <c r="V35" s="104"/>
      <c r="W35" s="58"/>
      <c r="X35" s="96"/>
      <c r="Y35" s="97"/>
      <c r="Z35" s="97"/>
      <c r="AA35" s="97"/>
      <c r="AB35" s="98"/>
      <c r="AC35" s="96"/>
      <c r="AD35" s="97"/>
      <c r="AE35" s="98"/>
      <c r="AF35" s="99"/>
      <c r="AG35" s="68"/>
      <c r="AH35" s="69">
        <f>SUM(AH11:AH34)</f>
        <v>25472</v>
      </c>
      <c r="AI35" s="70">
        <f>$AH$35/$T35</f>
        <v>209.59606349101858</v>
      </c>
      <c r="AJ35" s="99"/>
      <c r="AK35" s="100"/>
      <c r="AL35" s="100"/>
      <c r="AM35" s="100"/>
      <c r="AN35" s="101"/>
      <c r="AO35" s="71"/>
      <c r="AP35" s="337">
        <v>6766</v>
      </c>
      <c r="AQ35" s="73">
        <f>SUM(AQ11:AQ34)</f>
        <v>6766</v>
      </c>
      <c r="AR35" s="74">
        <f>AVERAGE(AR11:AR34)</f>
        <v>1.18</v>
      </c>
      <c r="AS35" s="71"/>
      <c r="AV35" s="75" t="s">
        <v>30</v>
      </c>
      <c r="AW35" s="75">
        <v>1</v>
      </c>
      <c r="AY35" s="111"/>
    </row>
    <row r="36" spans="1:16384"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1:16384"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1:16384"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1:16384"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1:16384" x14ac:dyDescent="0.25">
      <c r="A40" s="262"/>
      <c r="B40" s="85" t="s">
        <v>219</v>
      </c>
      <c r="C40" s="116"/>
      <c r="D40" s="116"/>
      <c r="E40" s="116"/>
      <c r="F40" s="116"/>
      <c r="G40" s="116"/>
      <c r="H40" s="116"/>
      <c r="I40" s="85"/>
      <c r="J40" s="116"/>
      <c r="K40" s="116"/>
      <c r="L40" s="116"/>
      <c r="M40" s="85"/>
      <c r="N40" s="116"/>
      <c r="O40" s="116"/>
      <c r="P40" s="116"/>
      <c r="Q40" s="85"/>
      <c r="R40" s="116"/>
      <c r="S40" s="116"/>
      <c r="T40" s="116"/>
      <c r="U40" s="85"/>
      <c r="V40" s="116"/>
      <c r="W40" s="116"/>
      <c r="X40" s="116"/>
      <c r="Y40" s="85"/>
      <c r="Z40" s="116"/>
      <c r="AA40" s="116"/>
      <c r="AB40" s="116"/>
      <c r="AC40" s="85"/>
      <c r="AD40" s="116"/>
      <c r="AE40" s="116"/>
      <c r="AF40" s="116"/>
      <c r="AG40" s="85"/>
      <c r="AH40" s="116"/>
      <c r="AI40" s="116"/>
      <c r="AJ40" s="116"/>
      <c r="AK40" s="85"/>
      <c r="AL40" s="116"/>
      <c r="AM40" s="116"/>
      <c r="AN40" s="116"/>
      <c r="AO40" s="85"/>
      <c r="AP40" s="116"/>
      <c r="AQ40" s="116"/>
      <c r="AR40" s="116"/>
      <c r="AS40" s="85"/>
      <c r="AT40" s="116"/>
      <c r="AU40" s="116"/>
      <c r="AV40" s="116"/>
      <c r="AW40" s="85" t="s">
        <v>141</v>
      </c>
      <c r="AX40" s="116"/>
      <c r="AY40" s="116"/>
      <c r="AZ40" s="116"/>
      <c r="BA40" s="85" t="s">
        <v>141</v>
      </c>
      <c r="BB40" s="116"/>
      <c r="BC40" s="116"/>
      <c r="BD40" s="116"/>
      <c r="BE40" s="85" t="s">
        <v>141</v>
      </c>
      <c r="BF40" s="116"/>
      <c r="BG40" s="116"/>
      <c r="BH40" s="116"/>
      <c r="BI40" s="85" t="s">
        <v>141</v>
      </c>
      <c r="BJ40" s="116"/>
      <c r="BK40" s="116"/>
      <c r="BL40" s="116"/>
      <c r="BM40" s="85" t="s">
        <v>141</v>
      </c>
      <c r="BN40" s="116"/>
      <c r="BO40" s="116"/>
      <c r="BP40" s="116"/>
      <c r="BQ40" s="85" t="s">
        <v>141</v>
      </c>
      <c r="BR40" s="116"/>
      <c r="BS40" s="116"/>
      <c r="BT40" s="116"/>
      <c r="BU40" s="85" t="s">
        <v>141</v>
      </c>
      <c r="BV40" s="116"/>
      <c r="BW40" s="116"/>
      <c r="BX40" s="116"/>
      <c r="BY40" s="85" t="s">
        <v>141</v>
      </c>
      <c r="BZ40" s="116"/>
      <c r="CA40" s="116"/>
      <c r="CB40" s="116"/>
      <c r="CC40" s="85" t="s">
        <v>141</v>
      </c>
      <c r="CD40" s="116"/>
      <c r="CE40" s="116"/>
      <c r="CF40" s="116"/>
      <c r="CG40" s="85" t="s">
        <v>141</v>
      </c>
      <c r="CH40" s="116"/>
      <c r="CI40" s="116"/>
      <c r="CJ40" s="116"/>
      <c r="CK40" s="85" t="s">
        <v>141</v>
      </c>
      <c r="CL40" s="116"/>
      <c r="CM40" s="116"/>
      <c r="CN40" s="116"/>
      <c r="CO40" s="85" t="s">
        <v>141</v>
      </c>
      <c r="CP40" s="116"/>
      <c r="CQ40" s="116"/>
      <c r="CR40" s="116"/>
      <c r="CS40" s="85" t="s">
        <v>141</v>
      </c>
      <c r="CT40" s="116"/>
      <c r="CU40" s="116"/>
      <c r="CV40" s="116"/>
      <c r="CW40" s="85" t="s">
        <v>141</v>
      </c>
      <c r="CX40" s="116"/>
      <c r="CY40" s="116"/>
      <c r="CZ40" s="116"/>
      <c r="DA40" s="85" t="s">
        <v>141</v>
      </c>
      <c r="DB40" s="116"/>
      <c r="DC40" s="116"/>
      <c r="DD40" s="116"/>
      <c r="DE40" s="85" t="s">
        <v>141</v>
      </c>
      <c r="DF40" s="116"/>
      <c r="DG40" s="116"/>
      <c r="DH40" s="116"/>
      <c r="DI40" s="85" t="s">
        <v>141</v>
      </c>
      <c r="DJ40" s="116"/>
      <c r="DK40" s="116"/>
      <c r="DL40" s="116"/>
      <c r="DM40" s="85" t="s">
        <v>141</v>
      </c>
      <c r="DN40" s="116"/>
      <c r="DO40" s="116"/>
      <c r="DP40" s="116"/>
      <c r="DQ40" s="85" t="s">
        <v>141</v>
      </c>
      <c r="DR40" s="116"/>
      <c r="DS40" s="116"/>
      <c r="DT40" s="116"/>
      <c r="DU40" s="85" t="s">
        <v>141</v>
      </c>
      <c r="DV40" s="116"/>
      <c r="DW40" s="116"/>
      <c r="DX40" s="116"/>
      <c r="DY40" s="85" t="s">
        <v>141</v>
      </c>
      <c r="DZ40" s="116"/>
      <c r="EA40" s="116"/>
      <c r="EB40" s="116"/>
      <c r="EC40" s="85" t="s">
        <v>141</v>
      </c>
      <c r="ED40" s="116"/>
      <c r="EE40" s="116"/>
      <c r="EF40" s="116"/>
      <c r="EG40" s="85" t="s">
        <v>141</v>
      </c>
      <c r="EH40" s="116"/>
      <c r="EI40" s="116"/>
      <c r="EJ40" s="116"/>
      <c r="EK40" s="85" t="s">
        <v>141</v>
      </c>
      <c r="EL40" s="116"/>
      <c r="EM40" s="116"/>
      <c r="EN40" s="116"/>
      <c r="EO40" s="85" t="s">
        <v>141</v>
      </c>
      <c r="EP40" s="116"/>
      <c r="EQ40" s="116"/>
      <c r="ER40" s="116"/>
      <c r="ES40" s="85" t="s">
        <v>141</v>
      </c>
      <c r="ET40" s="116"/>
      <c r="EU40" s="116"/>
      <c r="EV40" s="116"/>
      <c r="EW40" s="85" t="s">
        <v>141</v>
      </c>
      <c r="EX40" s="116"/>
      <c r="EY40" s="116"/>
      <c r="EZ40" s="116"/>
      <c r="FA40" s="85" t="s">
        <v>141</v>
      </c>
      <c r="FB40" s="116"/>
      <c r="FC40" s="116"/>
      <c r="FD40" s="116"/>
      <c r="FE40" s="85" t="s">
        <v>141</v>
      </c>
      <c r="FF40" s="116"/>
      <c r="FG40" s="116"/>
      <c r="FH40" s="116"/>
      <c r="FI40" s="85" t="s">
        <v>141</v>
      </c>
      <c r="FJ40" s="116"/>
      <c r="FK40" s="116"/>
      <c r="FL40" s="116"/>
      <c r="FM40" s="85" t="s">
        <v>141</v>
      </c>
      <c r="FN40" s="116"/>
      <c r="FO40" s="116"/>
      <c r="FP40" s="116"/>
      <c r="FQ40" s="85" t="s">
        <v>141</v>
      </c>
      <c r="FR40" s="116"/>
      <c r="FS40" s="116"/>
      <c r="FT40" s="116"/>
      <c r="FU40" s="85" t="s">
        <v>141</v>
      </c>
      <c r="FV40" s="116"/>
      <c r="FW40" s="116"/>
      <c r="FX40" s="116"/>
      <c r="FY40" s="85" t="s">
        <v>141</v>
      </c>
      <c r="FZ40" s="116"/>
      <c r="GA40" s="116"/>
      <c r="GB40" s="116"/>
      <c r="GC40" s="85" t="s">
        <v>141</v>
      </c>
      <c r="GD40" s="116"/>
      <c r="GE40" s="116"/>
      <c r="GF40" s="116"/>
      <c r="GG40" s="85" t="s">
        <v>141</v>
      </c>
      <c r="GH40" s="116"/>
      <c r="GI40" s="116"/>
      <c r="GJ40" s="116"/>
      <c r="GK40" s="85" t="s">
        <v>141</v>
      </c>
      <c r="GL40" s="116"/>
      <c r="GM40" s="116"/>
      <c r="GN40" s="116"/>
      <c r="GO40" s="85" t="s">
        <v>141</v>
      </c>
      <c r="GP40" s="116"/>
      <c r="GQ40" s="116"/>
      <c r="GR40" s="116"/>
      <c r="GS40" s="85" t="s">
        <v>141</v>
      </c>
      <c r="GT40" s="116"/>
      <c r="GU40" s="116"/>
      <c r="GV40" s="116"/>
      <c r="GW40" s="85" t="s">
        <v>141</v>
      </c>
      <c r="GX40" s="116"/>
      <c r="GY40" s="116"/>
      <c r="GZ40" s="116"/>
      <c r="HA40" s="85" t="s">
        <v>141</v>
      </c>
      <c r="HB40" s="116"/>
      <c r="HC40" s="116"/>
      <c r="HD40" s="116"/>
      <c r="HE40" s="85" t="s">
        <v>141</v>
      </c>
      <c r="HF40" s="116"/>
      <c r="HG40" s="116"/>
      <c r="HH40" s="116"/>
      <c r="HI40" s="85" t="s">
        <v>141</v>
      </c>
      <c r="HJ40" s="116"/>
      <c r="HK40" s="116"/>
      <c r="HL40" s="116"/>
      <c r="HM40" s="85" t="s">
        <v>141</v>
      </c>
      <c r="HN40" s="116"/>
      <c r="HO40" s="116"/>
      <c r="HP40" s="116"/>
      <c r="HQ40" s="85" t="s">
        <v>141</v>
      </c>
      <c r="HR40" s="116"/>
      <c r="HS40" s="116"/>
      <c r="HT40" s="116"/>
      <c r="HU40" s="85" t="s">
        <v>141</v>
      </c>
      <c r="HV40" s="116"/>
      <c r="HW40" s="116"/>
      <c r="HX40" s="116"/>
      <c r="HY40" s="85" t="s">
        <v>141</v>
      </c>
      <c r="HZ40" s="116"/>
      <c r="IA40" s="116"/>
      <c r="IB40" s="116"/>
      <c r="IC40" s="85" t="s">
        <v>141</v>
      </c>
      <c r="ID40" s="116"/>
      <c r="IE40" s="116"/>
      <c r="IF40" s="116"/>
      <c r="IG40" s="85" t="s">
        <v>141</v>
      </c>
      <c r="IH40" s="116"/>
      <c r="II40" s="116"/>
      <c r="IJ40" s="116"/>
      <c r="IK40" s="85" t="s">
        <v>141</v>
      </c>
      <c r="IL40" s="116"/>
      <c r="IM40" s="116"/>
      <c r="IN40" s="116"/>
      <c r="IO40" s="85" t="s">
        <v>141</v>
      </c>
      <c r="IP40" s="116"/>
      <c r="IQ40" s="116"/>
      <c r="IR40" s="116"/>
      <c r="IS40" s="85" t="s">
        <v>141</v>
      </c>
      <c r="IT40" s="116"/>
      <c r="IU40" s="116"/>
      <c r="IV40" s="116"/>
      <c r="IW40" s="85" t="s">
        <v>141</v>
      </c>
      <c r="IX40" s="116"/>
      <c r="IY40" s="116"/>
      <c r="IZ40" s="116"/>
      <c r="JA40" s="85" t="s">
        <v>141</v>
      </c>
      <c r="JB40" s="116"/>
      <c r="JC40" s="116"/>
      <c r="JD40" s="116"/>
      <c r="JE40" s="85" t="s">
        <v>141</v>
      </c>
      <c r="JF40" s="116"/>
      <c r="JG40" s="116"/>
      <c r="JH40" s="116"/>
      <c r="JI40" s="85" t="s">
        <v>141</v>
      </c>
      <c r="JJ40" s="116"/>
      <c r="JK40" s="116"/>
      <c r="JL40" s="116"/>
      <c r="JM40" s="85" t="s">
        <v>141</v>
      </c>
      <c r="JN40" s="116"/>
      <c r="JO40" s="116"/>
      <c r="JP40" s="116"/>
      <c r="JQ40" s="85" t="s">
        <v>141</v>
      </c>
      <c r="JR40" s="116"/>
      <c r="JS40" s="116"/>
      <c r="JT40" s="116"/>
      <c r="JU40" s="85" t="s">
        <v>141</v>
      </c>
      <c r="JV40" s="116"/>
      <c r="JW40" s="116"/>
      <c r="JX40" s="116"/>
      <c r="JY40" s="85" t="s">
        <v>141</v>
      </c>
      <c r="JZ40" s="116"/>
      <c r="KA40" s="116"/>
      <c r="KB40" s="116"/>
      <c r="KC40" s="85" t="s">
        <v>141</v>
      </c>
      <c r="KD40" s="116"/>
      <c r="KE40" s="116"/>
      <c r="KF40" s="116"/>
      <c r="KG40" s="85" t="s">
        <v>141</v>
      </c>
      <c r="KH40" s="116"/>
      <c r="KI40" s="116"/>
      <c r="KJ40" s="116"/>
      <c r="KK40" s="85" t="s">
        <v>141</v>
      </c>
      <c r="KL40" s="116"/>
      <c r="KM40" s="116"/>
      <c r="KN40" s="116"/>
      <c r="KO40" s="85" t="s">
        <v>141</v>
      </c>
      <c r="KP40" s="116"/>
      <c r="KQ40" s="116"/>
      <c r="KR40" s="116"/>
      <c r="KS40" s="85" t="s">
        <v>141</v>
      </c>
      <c r="KT40" s="116"/>
      <c r="KU40" s="116"/>
      <c r="KV40" s="116"/>
      <c r="KW40" s="85" t="s">
        <v>141</v>
      </c>
      <c r="KX40" s="116"/>
      <c r="KY40" s="116"/>
      <c r="KZ40" s="116"/>
      <c r="LA40" s="85" t="s">
        <v>141</v>
      </c>
      <c r="LB40" s="116"/>
      <c r="LC40" s="116"/>
      <c r="LD40" s="116"/>
      <c r="LE40" s="85" t="s">
        <v>141</v>
      </c>
      <c r="LF40" s="116"/>
      <c r="LG40" s="116"/>
      <c r="LH40" s="116"/>
      <c r="LI40" s="85" t="s">
        <v>141</v>
      </c>
      <c r="LJ40" s="116"/>
      <c r="LK40" s="116"/>
      <c r="LL40" s="116"/>
      <c r="LM40" s="85" t="s">
        <v>141</v>
      </c>
      <c r="LN40" s="116"/>
      <c r="LO40" s="116"/>
      <c r="LP40" s="116"/>
      <c r="LQ40" s="85" t="s">
        <v>141</v>
      </c>
      <c r="LR40" s="116"/>
      <c r="LS40" s="116"/>
      <c r="LT40" s="116"/>
      <c r="LU40" s="85" t="s">
        <v>141</v>
      </c>
      <c r="LV40" s="116"/>
      <c r="LW40" s="116"/>
      <c r="LX40" s="116"/>
      <c r="LY40" s="85" t="s">
        <v>141</v>
      </c>
      <c r="LZ40" s="116"/>
      <c r="MA40" s="116"/>
      <c r="MB40" s="116"/>
      <c r="MC40" s="85" t="s">
        <v>141</v>
      </c>
      <c r="MD40" s="116"/>
      <c r="ME40" s="116"/>
      <c r="MF40" s="116"/>
      <c r="MG40" s="85" t="s">
        <v>141</v>
      </c>
      <c r="MH40" s="116"/>
      <c r="MI40" s="116"/>
      <c r="MJ40" s="116"/>
      <c r="MK40" s="85" t="s">
        <v>141</v>
      </c>
      <c r="ML40" s="116"/>
      <c r="MM40" s="116"/>
      <c r="MN40" s="116"/>
      <c r="MO40" s="85" t="s">
        <v>141</v>
      </c>
      <c r="MP40" s="116"/>
      <c r="MQ40" s="116"/>
      <c r="MR40" s="116"/>
      <c r="MS40" s="85" t="s">
        <v>141</v>
      </c>
      <c r="MT40" s="116"/>
      <c r="MU40" s="116"/>
      <c r="MV40" s="116"/>
      <c r="MW40" s="85" t="s">
        <v>141</v>
      </c>
      <c r="MX40" s="116"/>
      <c r="MY40" s="116"/>
      <c r="MZ40" s="116"/>
      <c r="NA40" s="85" t="s">
        <v>141</v>
      </c>
      <c r="NB40" s="116"/>
      <c r="NC40" s="116"/>
      <c r="ND40" s="116"/>
      <c r="NE40" s="85" t="s">
        <v>141</v>
      </c>
      <c r="NF40" s="116"/>
      <c r="NG40" s="116"/>
      <c r="NH40" s="116"/>
      <c r="NI40" s="85" t="s">
        <v>141</v>
      </c>
      <c r="NJ40" s="116"/>
      <c r="NK40" s="116"/>
      <c r="NL40" s="116"/>
      <c r="NM40" s="85" t="s">
        <v>141</v>
      </c>
      <c r="NN40" s="116"/>
      <c r="NO40" s="116"/>
      <c r="NP40" s="116"/>
      <c r="NQ40" s="85" t="s">
        <v>141</v>
      </c>
      <c r="NR40" s="116"/>
      <c r="NS40" s="116"/>
      <c r="NT40" s="116"/>
      <c r="NU40" s="85" t="s">
        <v>141</v>
      </c>
      <c r="NV40" s="116"/>
      <c r="NW40" s="116"/>
      <c r="NX40" s="116"/>
      <c r="NY40" s="85" t="s">
        <v>141</v>
      </c>
      <c r="NZ40" s="116"/>
      <c r="OA40" s="116"/>
      <c r="OB40" s="116"/>
      <c r="OC40" s="85" t="s">
        <v>141</v>
      </c>
      <c r="OD40" s="116"/>
      <c r="OE40" s="116"/>
      <c r="OF40" s="116"/>
      <c r="OG40" s="85" t="s">
        <v>141</v>
      </c>
      <c r="OH40" s="116"/>
      <c r="OI40" s="116"/>
      <c r="OJ40" s="116"/>
      <c r="OK40" s="85" t="s">
        <v>141</v>
      </c>
      <c r="OL40" s="116"/>
      <c r="OM40" s="116"/>
      <c r="ON40" s="116"/>
      <c r="OO40" s="85" t="s">
        <v>141</v>
      </c>
      <c r="OP40" s="116"/>
      <c r="OQ40" s="116"/>
      <c r="OR40" s="116"/>
      <c r="OS40" s="85" t="s">
        <v>141</v>
      </c>
      <c r="OT40" s="116"/>
      <c r="OU40" s="116"/>
      <c r="OV40" s="116"/>
      <c r="OW40" s="85" t="s">
        <v>141</v>
      </c>
      <c r="OX40" s="116"/>
      <c r="OY40" s="116"/>
      <c r="OZ40" s="116"/>
      <c r="PA40" s="85" t="s">
        <v>141</v>
      </c>
      <c r="PB40" s="116"/>
      <c r="PC40" s="116"/>
      <c r="PD40" s="116"/>
      <c r="PE40" s="85" t="s">
        <v>141</v>
      </c>
      <c r="PF40" s="116"/>
      <c r="PG40" s="116"/>
      <c r="PH40" s="116"/>
      <c r="PI40" s="85" t="s">
        <v>141</v>
      </c>
      <c r="PJ40" s="116"/>
      <c r="PK40" s="116"/>
      <c r="PL40" s="116"/>
      <c r="PM40" s="85" t="s">
        <v>141</v>
      </c>
      <c r="PN40" s="116"/>
      <c r="PO40" s="116"/>
      <c r="PP40" s="116"/>
      <c r="PQ40" s="85" t="s">
        <v>141</v>
      </c>
      <c r="PR40" s="116"/>
      <c r="PS40" s="116"/>
      <c r="PT40" s="116"/>
      <c r="PU40" s="85" t="s">
        <v>141</v>
      </c>
      <c r="PV40" s="116"/>
      <c r="PW40" s="116"/>
      <c r="PX40" s="116"/>
      <c r="PY40" s="85" t="s">
        <v>141</v>
      </c>
      <c r="PZ40" s="116"/>
      <c r="QA40" s="116"/>
      <c r="QB40" s="116"/>
      <c r="QC40" s="85" t="s">
        <v>141</v>
      </c>
      <c r="QD40" s="116"/>
      <c r="QE40" s="116"/>
      <c r="QF40" s="116"/>
      <c r="QG40" s="85" t="s">
        <v>141</v>
      </c>
      <c r="QH40" s="116"/>
      <c r="QI40" s="116"/>
      <c r="QJ40" s="116"/>
      <c r="QK40" s="85" t="s">
        <v>141</v>
      </c>
      <c r="QL40" s="116"/>
      <c r="QM40" s="116"/>
      <c r="QN40" s="116"/>
      <c r="QO40" s="85" t="s">
        <v>141</v>
      </c>
      <c r="QP40" s="116"/>
      <c r="QQ40" s="116"/>
      <c r="QR40" s="116"/>
      <c r="QS40" s="85" t="s">
        <v>141</v>
      </c>
      <c r="QT40" s="116"/>
      <c r="QU40" s="116"/>
      <c r="QV40" s="116"/>
      <c r="QW40" s="85" t="s">
        <v>141</v>
      </c>
      <c r="QX40" s="116"/>
      <c r="QY40" s="116"/>
      <c r="QZ40" s="116"/>
      <c r="RA40" s="85" t="s">
        <v>141</v>
      </c>
      <c r="RB40" s="116"/>
      <c r="RC40" s="116"/>
      <c r="RD40" s="116"/>
      <c r="RE40" s="85" t="s">
        <v>141</v>
      </c>
      <c r="RF40" s="116"/>
      <c r="RG40" s="116"/>
      <c r="RH40" s="116"/>
      <c r="RI40" s="85" t="s">
        <v>141</v>
      </c>
      <c r="RJ40" s="116"/>
      <c r="RK40" s="116"/>
      <c r="RL40" s="116"/>
      <c r="RM40" s="85" t="s">
        <v>141</v>
      </c>
      <c r="RN40" s="116"/>
      <c r="RO40" s="116"/>
      <c r="RP40" s="116"/>
      <c r="RQ40" s="85" t="s">
        <v>141</v>
      </c>
      <c r="RR40" s="116"/>
      <c r="RS40" s="116"/>
      <c r="RT40" s="116"/>
      <c r="RU40" s="85" t="s">
        <v>141</v>
      </c>
      <c r="RV40" s="116"/>
      <c r="RW40" s="116"/>
      <c r="RX40" s="116"/>
      <c r="RY40" s="85" t="s">
        <v>141</v>
      </c>
      <c r="RZ40" s="116"/>
      <c r="SA40" s="116"/>
      <c r="SB40" s="116"/>
      <c r="SC40" s="85" t="s">
        <v>141</v>
      </c>
      <c r="SD40" s="116"/>
      <c r="SE40" s="116"/>
      <c r="SF40" s="116"/>
      <c r="SG40" s="85" t="s">
        <v>141</v>
      </c>
      <c r="SH40" s="116"/>
      <c r="SI40" s="116"/>
      <c r="SJ40" s="116"/>
      <c r="SK40" s="85" t="s">
        <v>141</v>
      </c>
      <c r="SL40" s="116"/>
      <c r="SM40" s="116"/>
      <c r="SN40" s="116"/>
      <c r="SO40" s="85" t="s">
        <v>141</v>
      </c>
      <c r="SP40" s="116"/>
      <c r="SQ40" s="116"/>
      <c r="SR40" s="116"/>
      <c r="SS40" s="85" t="s">
        <v>141</v>
      </c>
      <c r="ST40" s="116"/>
      <c r="SU40" s="116"/>
      <c r="SV40" s="116"/>
      <c r="SW40" s="85" t="s">
        <v>141</v>
      </c>
      <c r="SX40" s="116"/>
      <c r="SY40" s="116"/>
      <c r="SZ40" s="116"/>
      <c r="TA40" s="85" t="s">
        <v>141</v>
      </c>
      <c r="TB40" s="116"/>
      <c r="TC40" s="116"/>
      <c r="TD40" s="116"/>
      <c r="TE40" s="85" t="s">
        <v>141</v>
      </c>
      <c r="TF40" s="116"/>
      <c r="TG40" s="116"/>
      <c r="TH40" s="116"/>
      <c r="TI40" s="85" t="s">
        <v>141</v>
      </c>
      <c r="TJ40" s="116"/>
      <c r="TK40" s="116"/>
      <c r="TL40" s="116"/>
      <c r="TM40" s="85" t="s">
        <v>141</v>
      </c>
      <c r="TN40" s="116"/>
      <c r="TO40" s="116"/>
      <c r="TP40" s="116"/>
      <c r="TQ40" s="85" t="s">
        <v>141</v>
      </c>
      <c r="TR40" s="116"/>
      <c r="TS40" s="116"/>
      <c r="TT40" s="116"/>
      <c r="TU40" s="85" t="s">
        <v>141</v>
      </c>
      <c r="TV40" s="116"/>
      <c r="TW40" s="116"/>
      <c r="TX40" s="116"/>
      <c r="TY40" s="85" t="s">
        <v>141</v>
      </c>
      <c r="TZ40" s="116"/>
      <c r="UA40" s="116"/>
      <c r="UB40" s="116"/>
      <c r="UC40" s="85" t="s">
        <v>141</v>
      </c>
      <c r="UD40" s="116"/>
      <c r="UE40" s="116"/>
      <c r="UF40" s="116"/>
      <c r="UG40" s="85" t="s">
        <v>141</v>
      </c>
      <c r="UH40" s="116"/>
      <c r="UI40" s="116"/>
      <c r="UJ40" s="116"/>
      <c r="UK40" s="85" t="s">
        <v>141</v>
      </c>
      <c r="UL40" s="116"/>
      <c r="UM40" s="116"/>
      <c r="UN40" s="116"/>
      <c r="UO40" s="85" t="s">
        <v>141</v>
      </c>
      <c r="UP40" s="116"/>
      <c r="UQ40" s="116"/>
      <c r="UR40" s="116"/>
      <c r="US40" s="85" t="s">
        <v>141</v>
      </c>
      <c r="UT40" s="116"/>
      <c r="UU40" s="116"/>
      <c r="UV40" s="116"/>
      <c r="UW40" s="85" t="s">
        <v>141</v>
      </c>
      <c r="UX40" s="116"/>
      <c r="UY40" s="116"/>
      <c r="UZ40" s="116"/>
      <c r="VA40" s="85" t="s">
        <v>141</v>
      </c>
      <c r="VB40" s="116"/>
      <c r="VC40" s="116"/>
      <c r="VD40" s="116"/>
      <c r="VE40" s="85" t="s">
        <v>141</v>
      </c>
      <c r="VF40" s="116"/>
      <c r="VG40" s="116"/>
      <c r="VH40" s="116"/>
      <c r="VI40" s="85" t="s">
        <v>141</v>
      </c>
      <c r="VJ40" s="116"/>
      <c r="VK40" s="116"/>
      <c r="VL40" s="116"/>
      <c r="VM40" s="85" t="s">
        <v>141</v>
      </c>
      <c r="VN40" s="116"/>
      <c r="VO40" s="116"/>
      <c r="VP40" s="116"/>
      <c r="VQ40" s="85" t="s">
        <v>141</v>
      </c>
      <c r="VR40" s="116"/>
      <c r="VS40" s="116"/>
      <c r="VT40" s="116"/>
      <c r="VU40" s="85" t="s">
        <v>141</v>
      </c>
      <c r="VV40" s="116"/>
      <c r="VW40" s="116"/>
      <c r="VX40" s="116"/>
      <c r="VY40" s="85" t="s">
        <v>141</v>
      </c>
      <c r="VZ40" s="116"/>
      <c r="WA40" s="116"/>
      <c r="WB40" s="116"/>
      <c r="WC40" s="85" t="s">
        <v>141</v>
      </c>
      <c r="WD40" s="116"/>
      <c r="WE40" s="116"/>
      <c r="WF40" s="116"/>
      <c r="WG40" s="85" t="s">
        <v>141</v>
      </c>
      <c r="WH40" s="116"/>
      <c r="WI40" s="116"/>
      <c r="WJ40" s="116"/>
      <c r="WK40" s="85" t="s">
        <v>141</v>
      </c>
      <c r="WL40" s="116"/>
      <c r="WM40" s="116"/>
      <c r="WN40" s="116"/>
      <c r="WO40" s="85" t="s">
        <v>141</v>
      </c>
      <c r="WP40" s="116"/>
      <c r="WQ40" s="116"/>
      <c r="WR40" s="116"/>
      <c r="WS40" s="85" t="s">
        <v>141</v>
      </c>
      <c r="WT40" s="116"/>
      <c r="WU40" s="116"/>
      <c r="WV40" s="116"/>
      <c r="WW40" s="85" t="s">
        <v>141</v>
      </c>
      <c r="WX40" s="116"/>
      <c r="WY40" s="116"/>
      <c r="WZ40" s="116"/>
      <c r="XA40" s="85" t="s">
        <v>141</v>
      </c>
      <c r="XB40" s="116"/>
      <c r="XC40" s="116"/>
      <c r="XD40" s="116"/>
      <c r="XE40" s="85" t="s">
        <v>141</v>
      </c>
      <c r="XF40" s="116"/>
      <c r="XG40" s="116"/>
      <c r="XH40" s="116"/>
      <c r="XI40" s="85" t="s">
        <v>141</v>
      </c>
      <c r="XJ40" s="116"/>
      <c r="XK40" s="116"/>
      <c r="XL40" s="116"/>
      <c r="XM40" s="85" t="s">
        <v>141</v>
      </c>
      <c r="XN40" s="116"/>
      <c r="XO40" s="116"/>
      <c r="XP40" s="116"/>
      <c r="XQ40" s="85" t="s">
        <v>141</v>
      </c>
      <c r="XR40" s="116"/>
      <c r="XS40" s="116"/>
      <c r="XT40" s="116"/>
      <c r="XU40" s="85" t="s">
        <v>141</v>
      </c>
      <c r="XV40" s="116"/>
      <c r="XW40" s="116"/>
      <c r="XX40" s="116"/>
      <c r="XY40" s="85" t="s">
        <v>141</v>
      </c>
      <c r="XZ40" s="116"/>
      <c r="YA40" s="116"/>
      <c r="YB40" s="116"/>
      <c r="YC40" s="85" t="s">
        <v>141</v>
      </c>
      <c r="YD40" s="116"/>
      <c r="YE40" s="116"/>
      <c r="YF40" s="116"/>
      <c r="YG40" s="85" t="s">
        <v>141</v>
      </c>
      <c r="YH40" s="116"/>
      <c r="YI40" s="116"/>
      <c r="YJ40" s="116"/>
      <c r="YK40" s="85" t="s">
        <v>141</v>
      </c>
      <c r="YL40" s="116"/>
      <c r="YM40" s="116"/>
      <c r="YN40" s="116"/>
      <c r="YO40" s="85" t="s">
        <v>141</v>
      </c>
      <c r="YP40" s="116"/>
      <c r="YQ40" s="116"/>
      <c r="YR40" s="116"/>
      <c r="YS40" s="85" t="s">
        <v>141</v>
      </c>
      <c r="YT40" s="116"/>
      <c r="YU40" s="116"/>
      <c r="YV40" s="116"/>
      <c r="YW40" s="85" t="s">
        <v>141</v>
      </c>
      <c r="YX40" s="116"/>
      <c r="YY40" s="116"/>
      <c r="YZ40" s="116"/>
      <c r="ZA40" s="85" t="s">
        <v>141</v>
      </c>
      <c r="ZB40" s="116"/>
      <c r="ZC40" s="116"/>
      <c r="ZD40" s="116"/>
      <c r="ZE40" s="85" t="s">
        <v>141</v>
      </c>
      <c r="ZF40" s="116"/>
      <c r="ZG40" s="116"/>
      <c r="ZH40" s="116"/>
      <c r="ZI40" s="85" t="s">
        <v>141</v>
      </c>
      <c r="ZJ40" s="116"/>
      <c r="ZK40" s="116"/>
      <c r="ZL40" s="116"/>
      <c r="ZM40" s="85" t="s">
        <v>141</v>
      </c>
      <c r="ZN40" s="116"/>
      <c r="ZO40" s="116"/>
      <c r="ZP40" s="116"/>
      <c r="ZQ40" s="85" t="s">
        <v>141</v>
      </c>
      <c r="ZR40" s="116"/>
      <c r="ZS40" s="116"/>
      <c r="ZT40" s="116"/>
      <c r="ZU40" s="85" t="s">
        <v>141</v>
      </c>
      <c r="ZV40" s="116"/>
      <c r="ZW40" s="116"/>
      <c r="ZX40" s="116"/>
      <c r="ZY40" s="85" t="s">
        <v>141</v>
      </c>
      <c r="ZZ40" s="116"/>
      <c r="AAA40" s="116"/>
      <c r="AAB40" s="116"/>
      <c r="AAC40" s="85" t="s">
        <v>141</v>
      </c>
      <c r="AAD40" s="116"/>
      <c r="AAE40" s="116"/>
      <c r="AAF40" s="116"/>
      <c r="AAG40" s="85" t="s">
        <v>141</v>
      </c>
      <c r="AAH40" s="116"/>
      <c r="AAI40" s="116"/>
      <c r="AAJ40" s="116"/>
      <c r="AAK40" s="85" t="s">
        <v>141</v>
      </c>
      <c r="AAL40" s="116"/>
      <c r="AAM40" s="116"/>
      <c r="AAN40" s="116"/>
      <c r="AAO40" s="85" t="s">
        <v>141</v>
      </c>
      <c r="AAP40" s="116"/>
      <c r="AAQ40" s="116"/>
      <c r="AAR40" s="116"/>
      <c r="AAS40" s="85" t="s">
        <v>141</v>
      </c>
      <c r="AAT40" s="116"/>
      <c r="AAU40" s="116"/>
      <c r="AAV40" s="116"/>
      <c r="AAW40" s="85" t="s">
        <v>141</v>
      </c>
      <c r="AAX40" s="116"/>
      <c r="AAY40" s="116"/>
      <c r="AAZ40" s="116"/>
      <c r="ABA40" s="85" t="s">
        <v>141</v>
      </c>
      <c r="ABB40" s="116"/>
      <c r="ABC40" s="116"/>
      <c r="ABD40" s="116"/>
      <c r="ABE40" s="85" t="s">
        <v>141</v>
      </c>
      <c r="ABF40" s="116"/>
      <c r="ABG40" s="116"/>
      <c r="ABH40" s="116"/>
      <c r="ABI40" s="85" t="s">
        <v>141</v>
      </c>
      <c r="ABJ40" s="116"/>
      <c r="ABK40" s="116"/>
      <c r="ABL40" s="116"/>
      <c r="ABM40" s="85" t="s">
        <v>141</v>
      </c>
      <c r="ABN40" s="116"/>
      <c r="ABO40" s="116"/>
      <c r="ABP40" s="116"/>
      <c r="ABQ40" s="85" t="s">
        <v>141</v>
      </c>
      <c r="ABR40" s="116"/>
      <c r="ABS40" s="116"/>
      <c r="ABT40" s="116"/>
      <c r="ABU40" s="85" t="s">
        <v>141</v>
      </c>
      <c r="ABV40" s="116"/>
      <c r="ABW40" s="116"/>
      <c r="ABX40" s="116"/>
      <c r="ABY40" s="85" t="s">
        <v>141</v>
      </c>
      <c r="ABZ40" s="116"/>
      <c r="ACA40" s="116"/>
      <c r="ACB40" s="116"/>
      <c r="ACC40" s="85" t="s">
        <v>141</v>
      </c>
      <c r="ACD40" s="116"/>
      <c r="ACE40" s="116"/>
      <c r="ACF40" s="116"/>
      <c r="ACG40" s="85" t="s">
        <v>141</v>
      </c>
      <c r="ACH40" s="116"/>
      <c r="ACI40" s="116"/>
      <c r="ACJ40" s="116"/>
      <c r="ACK40" s="85" t="s">
        <v>141</v>
      </c>
      <c r="ACL40" s="116"/>
      <c r="ACM40" s="116"/>
      <c r="ACN40" s="116"/>
      <c r="ACO40" s="85" t="s">
        <v>141</v>
      </c>
      <c r="ACP40" s="116"/>
      <c r="ACQ40" s="116"/>
      <c r="ACR40" s="116"/>
      <c r="ACS40" s="85" t="s">
        <v>141</v>
      </c>
      <c r="ACT40" s="116"/>
      <c r="ACU40" s="116"/>
      <c r="ACV40" s="116"/>
      <c r="ACW40" s="85" t="s">
        <v>141</v>
      </c>
      <c r="ACX40" s="116"/>
      <c r="ACY40" s="116"/>
      <c r="ACZ40" s="116"/>
      <c r="ADA40" s="85" t="s">
        <v>141</v>
      </c>
      <c r="ADB40" s="116"/>
      <c r="ADC40" s="116"/>
      <c r="ADD40" s="116"/>
      <c r="ADE40" s="85" t="s">
        <v>141</v>
      </c>
      <c r="ADF40" s="116"/>
      <c r="ADG40" s="116"/>
      <c r="ADH40" s="116"/>
      <c r="ADI40" s="85" t="s">
        <v>141</v>
      </c>
      <c r="ADJ40" s="116"/>
      <c r="ADK40" s="116"/>
      <c r="ADL40" s="116"/>
      <c r="ADM40" s="85" t="s">
        <v>141</v>
      </c>
      <c r="ADN40" s="116"/>
      <c r="ADO40" s="116"/>
      <c r="ADP40" s="116"/>
      <c r="ADQ40" s="85" t="s">
        <v>141</v>
      </c>
      <c r="ADR40" s="116"/>
      <c r="ADS40" s="116"/>
      <c r="ADT40" s="116"/>
      <c r="ADU40" s="85" t="s">
        <v>141</v>
      </c>
      <c r="ADV40" s="116"/>
      <c r="ADW40" s="116"/>
      <c r="ADX40" s="116"/>
      <c r="ADY40" s="85" t="s">
        <v>141</v>
      </c>
      <c r="ADZ40" s="116"/>
      <c r="AEA40" s="116"/>
      <c r="AEB40" s="116"/>
      <c r="AEC40" s="85" t="s">
        <v>141</v>
      </c>
      <c r="AED40" s="116"/>
      <c r="AEE40" s="116"/>
      <c r="AEF40" s="116"/>
      <c r="AEG40" s="85" t="s">
        <v>141</v>
      </c>
      <c r="AEH40" s="116"/>
      <c r="AEI40" s="116"/>
      <c r="AEJ40" s="116"/>
      <c r="AEK40" s="85" t="s">
        <v>141</v>
      </c>
      <c r="AEL40" s="116"/>
      <c r="AEM40" s="116"/>
      <c r="AEN40" s="116"/>
      <c r="AEO40" s="85" t="s">
        <v>141</v>
      </c>
      <c r="AEP40" s="116"/>
      <c r="AEQ40" s="116"/>
      <c r="AER40" s="116"/>
      <c r="AES40" s="85" t="s">
        <v>141</v>
      </c>
      <c r="AET40" s="116"/>
      <c r="AEU40" s="116"/>
      <c r="AEV40" s="116"/>
      <c r="AEW40" s="85" t="s">
        <v>141</v>
      </c>
      <c r="AEX40" s="116"/>
      <c r="AEY40" s="116"/>
      <c r="AEZ40" s="116"/>
      <c r="AFA40" s="85" t="s">
        <v>141</v>
      </c>
      <c r="AFB40" s="116"/>
      <c r="AFC40" s="116"/>
      <c r="AFD40" s="116"/>
      <c r="AFE40" s="85" t="s">
        <v>141</v>
      </c>
      <c r="AFF40" s="116"/>
      <c r="AFG40" s="116"/>
      <c r="AFH40" s="116"/>
      <c r="AFI40" s="85" t="s">
        <v>141</v>
      </c>
      <c r="AFJ40" s="116"/>
      <c r="AFK40" s="116"/>
      <c r="AFL40" s="116"/>
      <c r="AFM40" s="85" t="s">
        <v>141</v>
      </c>
      <c r="AFN40" s="116"/>
      <c r="AFO40" s="116"/>
      <c r="AFP40" s="116"/>
      <c r="AFQ40" s="85" t="s">
        <v>141</v>
      </c>
      <c r="AFR40" s="116"/>
      <c r="AFS40" s="116"/>
      <c r="AFT40" s="116"/>
      <c r="AFU40" s="85" t="s">
        <v>141</v>
      </c>
      <c r="AFV40" s="116"/>
      <c r="AFW40" s="116"/>
      <c r="AFX40" s="116"/>
      <c r="AFY40" s="85" t="s">
        <v>141</v>
      </c>
      <c r="AFZ40" s="116"/>
      <c r="AGA40" s="116"/>
      <c r="AGB40" s="116"/>
      <c r="AGC40" s="85" t="s">
        <v>141</v>
      </c>
      <c r="AGD40" s="116"/>
      <c r="AGE40" s="116"/>
      <c r="AGF40" s="116"/>
      <c r="AGG40" s="85" t="s">
        <v>141</v>
      </c>
      <c r="AGH40" s="116"/>
      <c r="AGI40" s="116"/>
      <c r="AGJ40" s="116"/>
      <c r="AGK40" s="85" t="s">
        <v>141</v>
      </c>
      <c r="AGL40" s="116"/>
      <c r="AGM40" s="116"/>
      <c r="AGN40" s="116"/>
      <c r="AGO40" s="85" t="s">
        <v>141</v>
      </c>
      <c r="AGP40" s="116"/>
      <c r="AGQ40" s="116"/>
      <c r="AGR40" s="116"/>
      <c r="AGS40" s="85" t="s">
        <v>141</v>
      </c>
      <c r="AGT40" s="116"/>
      <c r="AGU40" s="116"/>
      <c r="AGV40" s="116"/>
      <c r="AGW40" s="85" t="s">
        <v>141</v>
      </c>
      <c r="AGX40" s="116"/>
      <c r="AGY40" s="116"/>
      <c r="AGZ40" s="116"/>
      <c r="AHA40" s="85" t="s">
        <v>141</v>
      </c>
      <c r="AHB40" s="116"/>
      <c r="AHC40" s="116"/>
      <c r="AHD40" s="116"/>
      <c r="AHE40" s="85" t="s">
        <v>141</v>
      </c>
      <c r="AHF40" s="116"/>
      <c r="AHG40" s="116"/>
      <c r="AHH40" s="116"/>
      <c r="AHI40" s="85" t="s">
        <v>141</v>
      </c>
      <c r="AHJ40" s="116"/>
      <c r="AHK40" s="116"/>
      <c r="AHL40" s="116"/>
      <c r="AHM40" s="85" t="s">
        <v>141</v>
      </c>
      <c r="AHN40" s="116"/>
      <c r="AHO40" s="116"/>
      <c r="AHP40" s="116"/>
      <c r="AHQ40" s="85" t="s">
        <v>141</v>
      </c>
      <c r="AHR40" s="116"/>
      <c r="AHS40" s="116"/>
      <c r="AHT40" s="116"/>
      <c r="AHU40" s="85" t="s">
        <v>141</v>
      </c>
      <c r="AHV40" s="116"/>
      <c r="AHW40" s="116"/>
      <c r="AHX40" s="116"/>
      <c r="AHY40" s="85" t="s">
        <v>141</v>
      </c>
      <c r="AHZ40" s="116"/>
      <c r="AIA40" s="116"/>
      <c r="AIB40" s="116"/>
      <c r="AIC40" s="85" t="s">
        <v>141</v>
      </c>
      <c r="AID40" s="116"/>
      <c r="AIE40" s="116"/>
      <c r="AIF40" s="116"/>
      <c r="AIG40" s="85" t="s">
        <v>141</v>
      </c>
      <c r="AIH40" s="116"/>
      <c r="AII40" s="116"/>
      <c r="AIJ40" s="116"/>
      <c r="AIK40" s="85" t="s">
        <v>141</v>
      </c>
      <c r="AIL40" s="116"/>
      <c r="AIM40" s="116"/>
      <c r="AIN40" s="116"/>
      <c r="AIO40" s="85" t="s">
        <v>141</v>
      </c>
      <c r="AIP40" s="116"/>
      <c r="AIQ40" s="116"/>
      <c r="AIR40" s="116"/>
      <c r="AIS40" s="85" t="s">
        <v>141</v>
      </c>
      <c r="AIT40" s="116"/>
      <c r="AIU40" s="116"/>
      <c r="AIV40" s="116"/>
      <c r="AIW40" s="85" t="s">
        <v>141</v>
      </c>
      <c r="AIX40" s="116"/>
      <c r="AIY40" s="116"/>
      <c r="AIZ40" s="116"/>
      <c r="AJA40" s="85" t="s">
        <v>141</v>
      </c>
      <c r="AJB40" s="116"/>
      <c r="AJC40" s="116"/>
      <c r="AJD40" s="116"/>
      <c r="AJE40" s="85" t="s">
        <v>141</v>
      </c>
      <c r="AJF40" s="116"/>
      <c r="AJG40" s="116"/>
      <c r="AJH40" s="116"/>
      <c r="AJI40" s="85" t="s">
        <v>141</v>
      </c>
      <c r="AJJ40" s="116"/>
      <c r="AJK40" s="116"/>
      <c r="AJL40" s="116"/>
      <c r="AJM40" s="85" t="s">
        <v>141</v>
      </c>
      <c r="AJN40" s="116"/>
      <c r="AJO40" s="116"/>
      <c r="AJP40" s="116"/>
      <c r="AJQ40" s="85" t="s">
        <v>141</v>
      </c>
      <c r="AJR40" s="116"/>
      <c r="AJS40" s="116"/>
      <c r="AJT40" s="116"/>
      <c r="AJU40" s="85" t="s">
        <v>141</v>
      </c>
      <c r="AJV40" s="116"/>
      <c r="AJW40" s="116"/>
      <c r="AJX40" s="116"/>
      <c r="AJY40" s="85" t="s">
        <v>141</v>
      </c>
      <c r="AJZ40" s="116"/>
      <c r="AKA40" s="116"/>
      <c r="AKB40" s="116"/>
      <c r="AKC40" s="85" t="s">
        <v>141</v>
      </c>
      <c r="AKD40" s="116"/>
      <c r="AKE40" s="116"/>
      <c r="AKF40" s="116"/>
      <c r="AKG40" s="85" t="s">
        <v>141</v>
      </c>
      <c r="AKH40" s="116"/>
      <c r="AKI40" s="116"/>
      <c r="AKJ40" s="116"/>
      <c r="AKK40" s="85" t="s">
        <v>141</v>
      </c>
      <c r="AKL40" s="116"/>
      <c r="AKM40" s="116"/>
      <c r="AKN40" s="116"/>
      <c r="AKO40" s="85" t="s">
        <v>141</v>
      </c>
      <c r="AKP40" s="116"/>
      <c r="AKQ40" s="116"/>
      <c r="AKR40" s="116"/>
      <c r="AKS40" s="85" t="s">
        <v>141</v>
      </c>
      <c r="AKT40" s="116"/>
      <c r="AKU40" s="116"/>
      <c r="AKV40" s="116"/>
      <c r="AKW40" s="85" t="s">
        <v>141</v>
      </c>
      <c r="AKX40" s="116"/>
      <c r="AKY40" s="116"/>
      <c r="AKZ40" s="116"/>
      <c r="ALA40" s="85" t="s">
        <v>141</v>
      </c>
      <c r="ALB40" s="116"/>
      <c r="ALC40" s="116"/>
      <c r="ALD40" s="116"/>
      <c r="ALE40" s="85" t="s">
        <v>141</v>
      </c>
      <c r="ALF40" s="116"/>
      <c r="ALG40" s="116"/>
      <c r="ALH40" s="116"/>
      <c r="ALI40" s="85" t="s">
        <v>141</v>
      </c>
      <c r="ALJ40" s="116"/>
      <c r="ALK40" s="116"/>
      <c r="ALL40" s="116"/>
      <c r="ALM40" s="85" t="s">
        <v>141</v>
      </c>
      <c r="ALN40" s="116"/>
      <c r="ALO40" s="116"/>
      <c r="ALP40" s="116"/>
      <c r="ALQ40" s="85" t="s">
        <v>141</v>
      </c>
      <c r="ALR40" s="116"/>
      <c r="ALS40" s="116"/>
      <c r="ALT40" s="116"/>
      <c r="ALU40" s="85" t="s">
        <v>141</v>
      </c>
      <c r="ALV40" s="116"/>
      <c r="ALW40" s="116"/>
      <c r="ALX40" s="116"/>
      <c r="ALY40" s="85" t="s">
        <v>141</v>
      </c>
      <c r="ALZ40" s="116"/>
      <c r="AMA40" s="116"/>
      <c r="AMB40" s="116"/>
      <c r="AMC40" s="85" t="s">
        <v>141</v>
      </c>
      <c r="AMD40" s="116"/>
      <c r="AME40" s="116"/>
      <c r="AMF40" s="116"/>
      <c r="AMG40" s="85" t="s">
        <v>141</v>
      </c>
      <c r="AMH40" s="116"/>
      <c r="AMI40" s="116"/>
      <c r="AMJ40" s="116"/>
      <c r="AMK40" s="85" t="s">
        <v>141</v>
      </c>
      <c r="AML40" s="116"/>
      <c r="AMM40" s="116"/>
      <c r="AMN40" s="116"/>
      <c r="AMO40" s="85" t="s">
        <v>141</v>
      </c>
      <c r="AMP40" s="116"/>
      <c r="AMQ40" s="116"/>
      <c r="AMR40" s="116"/>
      <c r="AMS40" s="85" t="s">
        <v>141</v>
      </c>
      <c r="AMT40" s="116"/>
      <c r="AMU40" s="116"/>
      <c r="AMV40" s="116"/>
      <c r="AMW40" s="85" t="s">
        <v>141</v>
      </c>
      <c r="AMX40" s="116"/>
      <c r="AMY40" s="116"/>
      <c r="AMZ40" s="116"/>
      <c r="ANA40" s="85" t="s">
        <v>141</v>
      </c>
      <c r="ANB40" s="116"/>
      <c r="ANC40" s="116"/>
      <c r="AND40" s="116"/>
      <c r="ANE40" s="85" t="s">
        <v>141</v>
      </c>
      <c r="ANF40" s="116"/>
      <c r="ANG40" s="116"/>
      <c r="ANH40" s="116"/>
      <c r="ANI40" s="85" t="s">
        <v>141</v>
      </c>
      <c r="ANJ40" s="116"/>
      <c r="ANK40" s="116"/>
      <c r="ANL40" s="116"/>
      <c r="ANM40" s="85" t="s">
        <v>141</v>
      </c>
      <c r="ANN40" s="116"/>
      <c r="ANO40" s="116"/>
      <c r="ANP40" s="116"/>
      <c r="ANQ40" s="85" t="s">
        <v>141</v>
      </c>
      <c r="ANR40" s="116"/>
      <c r="ANS40" s="116"/>
      <c r="ANT40" s="116"/>
      <c r="ANU40" s="85" t="s">
        <v>141</v>
      </c>
      <c r="ANV40" s="116"/>
      <c r="ANW40" s="116"/>
      <c r="ANX40" s="116"/>
      <c r="ANY40" s="85" t="s">
        <v>141</v>
      </c>
      <c r="ANZ40" s="116"/>
      <c r="AOA40" s="116"/>
      <c r="AOB40" s="116"/>
      <c r="AOC40" s="85" t="s">
        <v>141</v>
      </c>
      <c r="AOD40" s="116"/>
      <c r="AOE40" s="116"/>
      <c r="AOF40" s="116"/>
      <c r="AOG40" s="85" t="s">
        <v>141</v>
      </c>
      <c r="AOH40" s="116"/>
      <c r="AOI40" s="116"/>
      <c r="AOJ40" s="116"/>
      <c r="AOK40" s="85" t="s">
        <v>141</v>
      </c>
      <c r="AOL40" s="116"/>
      <c r="AOM40" s="116"/>
      <c r="AON40" s="116"/>
      <c r="AOO40" s="85" t="s">
        <v>141</v>
      </c>
      <c r="AOP40" s="116"/>
      <c r="AOQ40" s="116"/>
      <c r="AOR40" s="116"/>
      <c r="AOS40" s="85" t="s">
        <v>141</v>
      </c>
      <c r="AOT40" s="116"/>
      <c r="AOU40" s="116"/>
      <c r="AOV40" s="116"/>
      <c r="AOW40" s="85" t="s">
        <v>141</v>
      </c>
      <c r="AOX40" s="116"/>
      <c r="AOY40" s="116"/>
      <c r="AOZ40" s="116"/>
      <c r="APA40" s="85" t="s">
        <v>141</v>
      </c>
      <c r="APB40" s="116"/>
      <c r="APC40" s="116"/>
      <c r="APD40" s="116"/>
      <c r="APE40" s="85" t="s">
        <v>141</v>
      </c>
      <c r="APF40" s="116"/>
      <c r="APG40" s="116"/>
      <c r="APH40" s="116"/>
      <c r="API40" s="85" t="s">
        <v>141</v>
      </c>
      <c r="APJ40" s="116"/>
      <c r="APK40" s="116"/>
      <c r="APL40" s="116"/>
      <c r="APM40" s="85" t="s">
        <v>141</v>
      </c>
      <c r="APN40" s="116"/>
      <c r="APO40" s="116"/>
      <c r="APP40" s="116"/>
      <c r="APQ40" s="85" t="s">
        <v>141</v>
      </c>
      <c r="APR40" s="116"/>
      <c r="APS40" s="116"/>
      <c r="APT40" s="116"/>
      <c r="APU40" s="85" t="s">
        <v>141</v>
      </c>
      <c r="APV40" s="116"/>
      <c r="APW40" s="116"/>
      <c r="APX40" s="116"/>
      <c r="APY40" s="85" t="s">
        <v>141</v>
      </c>
      <c r="APZ40" s="116"/>
      <c r="AQA40" s="116"/>
      <c r="AQB40" s="116"/>
      <c r="AQC40" s="85" t="s">
        <v>141</v>
      </c>
      <c r="AQD40" s="116"/>
      <c r="AQE40" s="116"/>
      <c r="AQF40" s="116"/>
      <c r="AQG40" s="85" t="s">
        <v>141</v>
      </c>
      <c r="AQH40" s="116"/>
      <c r="AQI40" s="116"/>
      <c r="AQJ40" s="116"/>
      <c r="AQK40" s="85" t="s">
        <v>141</v>
      </c>
      <c r="AQL40" s="116"/>
      <c r="AQM40" s="116"/>
      <c r="AQN40" s="116"/>
      <c r="AQO40" s="85" t="s">
        <v>141</v>
      </c>
      <c r="AQP40" s="116"/>
      <c r="AQQ40" s="116"/>
      <c r="AQR40" s="116"/>
      <c r="AQS40" s="85" t="s">
        <v>141</v>
      </c>
      <c r="AQT40" s="116"/>
      <c r="AQU40" s="116"/>
      <c r="AQV40" s="116"/>
      <c r="AQW40" s="85" t="s">
        <v>141</v>
      </c>
      <c r="AQX40" s="116"/>
      <c r="AQY40" s="116"/>
      <c r="AQZ40" s="116"/>
      <c r="ARA40" s="85" t="s">
        <v>141</v>
      </c>
      <c r="ARB40" s="116"/>
      <c r="ARC40" s="116"/>
      <c r="ARD40" s="116"/>
      <c r="ARE40" s="85" t="s">
        <v>141</v>
      </c>
      <c r="ARF40" s="116"/>
      <c r="ARG40" s="116"/>
      <c r="ARH40" s="116"/>
      <c r="ARI40" s="85" t="s">
        <v>141</v>
      </c>
      <c r="ARJ40" s="116"/>
      <c r="ARK40" s="116"/>
      <c r="ARL40" s="116"/>
      <c r="ARM40" s="85" t="s">
        <v>141</v>
      </c>
      <c r="ARN40" s="116"/>
      <c r="ARO40" s="116"/>
      <c r="ARP40" s="116"/>
      <c r="ARQ40" s="85" t="s">
        <v>141</v>
      </c>
      <c r="ARR40" s="116"/>
      <c r="ARS40" s="116"/>
      <c r="ART40" s="116"/>
      <c r="ARU40" s="85" t="s">
        <v>141</v>
      </c>
      <c r="ARV40" s="116"/>
      <c r="ARW40" s="116"/>
      <c r="ARX40" s="116"/>
      <c r="ARY40" s="85" t="s">
        <v>141</v>
      </c>
      <c r="ARZ40" s="116"/>
      <c r="ASA40" s="116"/>
      <c r="ASB40" s="116"/>
      <c r="ASC40" s="85" t="s">
        <v>141</v>
      </c>
      <c r="ASD40" s="116"/>
      <c r="ASE40" s="116"/>
      <c r="ASF40" s="116"/>
      <c r="ASG40" s="85" t="s">
        <v>141</v>
      </c>
      <c r="ASH40" s="116"/>
      <c r="ASI40" s="116"/>
      <c r="ASJ40" s="116"/>
      <c r="ASK40" s="85" t="s">
        <v>141</v>
      </c>
      <c r="ASL40" s="116"/>
      <c r="ASM40" s="116"/>
      <c r="ASN40" s="116"/>
      <c r="ASO40" s="85" t="s">
        <v>141</v>
      </c>
      <c r="ASP40" s="116"/>
      <c r="ASQ40" s="116"/>
      <c r="ASR40" s="116"/>
      <c r="ASS40" s="85" t="s">
        <v>141</v>
      </c>
      <c r="AST40" s="116"/>
      <c r="ASU40" s="116"/>
      <c r="ASV40" s="116"/>
      <c r="ASW40" s="85" t="s">
        <v>141</v>
      </c>
      <c r="ASX40" s="116"/>
      <c r="ASY40" s="116"/>
      <c r="ASZ40" s="116"/>
      <c r="ATA40" s="85" t="s">
        <v>141</v>
      </c>
      <c r="ATB40" s="116"/>
      <c r="ATC40" s="116"/>
      <c r="ATD40" s="116"/>
      <c r="ATE40" s="85" t="s">
        <v>141</v>
      </c>
      <c r="ATF40" s="116"/>
      <c r="ATG40" s="116"/>
      <c r="ATH40" s="116"/>
      <c r="ATI40" s="85" t="s">
        <v>141</v>
      </c>
      <c r="ATJ40" s="116"/>
      <c r="ATK40" s="116"/>
      <c r="ATL40" s="116"/>
      <c r="ATM40" s="85" t="s">
        <v>141</v>
      </c>
      <c r="ATN40" s="116"/>
      <c r="ATO40" s="116"/>
      <c r="ATP40" s="116"/>
      <c r="ATQ40" s="85" t="s">
        <v>141</v>
      </c>
      <c r="ATR40" s="116"/>
      <c r="ATS40" s="116"/>
      <c r="ATT40" s="116"/>
      <c r="ATU40" s="85" t="s">
        <v>141</v>
      </c>
      <c r="ATV40" s="116"/>
      <c r="ATW40" s="116"/>
      <c r="ATX40" s="116"/>
      <c r="ATY40" s="85" t="s">
        <v>141</v>
      </c>
      <c r="ATZ40" s="116"/>
      <c r="AUA40" s="116"/>
      <c r="AUB40" s="116"/>
      <c r="AUC40" s="85" t="s">
        <v>141</v>
      </c>
      <c r="AUD40" s="116"/>
      <c r="AUE40" s="116"/>
      <c r="AUF40" s="116"/>
      <c r="AUG40" s="85" t="s">
        <v>141</v>
      </c>
      <c r="AUH40" s="116"/>
      <c r="AUI40" s="116"/>
      <c r="AUJ40" s="116"/>
      <c r="AUK40" s="85" t="s">
        <v>141</v>
      </c>
      <c r="AUL40" s="116"/>
      <c r="AUM40" s="116"/>
      <c r="AUN40" s="116"/>
      <c r="AUO40" s="85" t="s">
        <v>141</v>
      </c>
      <c r="AUP40" s="116"/>
      <c r="AUQ40" s="116"/>
      <c r="AUR40" s="116"/>
      <c r="AUS40" s="85" t="s">
        <v>141</v>
      </c>
      <c r="AUT40" s="116"/>
      <c r="AUU40" s="116"/>
      <c r="AUV40" s="116"/>
      <c r="AUW40" s="85" t="s">
        <v>141</v>
      </c>
      <c r="AUX40" s="116"/>
      <c r="AUY40" s="116"/>
      <c r="AUZ40" s="116"/>
      <c r="AVA40" s="85" t="s">
        <v>141</v>
      </c>
      <c r="AVB40" s="116"/>
      <c r="AVC40" s="116"/>
      <c r="AVD40" s="116"/>
      <c r="AVE40" s="85" t="s">
        <v>141</v>
      </c>
      <c r="AVF40" s="116"/>
      <c r="AVG40" s="116"/>
      <c r="AVH40" s="116"/>
      <c r="AVI40" s="85" t="s">
        <v>141</v>
      </c>
      <c r="AVJ40" s="116"/>
      <c r="AVK40" s="116"/>
      <c r="AVL40" s="116"/>
      <c r="AVM40" s="85" t="s">
        <v>141</v>
      </c>
      <c r="AVN40" s="116"/>
      <c r="AVO40" s="116"/>
      <c r="AVP40" s="116"/>
      <c r="AVQ40" s="85" t="s">
        <v>141</v>
      </c>
      <c r="AVR40" s="116"/>
      <c r="AVS40" s="116"/>
      <c r="AVT40" s="116"/>
      <c r="AVU40" s="85" t="s">
        <v>141</v>
      </c>
      <c r="AVV40" s="116"/>
      <c r="AVW40" s="116"/>
      <c r="AVX40" s="116"/>
      <c r="AVY40" s="85" t="s">
        <v>141</v>
      </c>
      <c r="AVZ40" s="116"/>
      <c r="AWA40" s="116"/>
      <c r="AWB40" s="116"/>
      <c r="AWC40" s="85" t="s">
        <v>141</v>
      </c>
      <c r="AWD40" s="116"/>
      <c r="AWE40" s="116"/>
      <c r="AWF40" s="116"/>
      <c r="AWG40" s="85" t="s">
        <v>141</v>
      </c>
      <c r="AWH40" s="116"/>
      <c r="AWI40" s="116"/>
      <c r="AWJ40" s="116"/>
      <c r="AWK40" s="85" t="s">
        <v>141</v>
      </c>
      <c r="AWL40" s="116"/>
      <c r="AWM40" s="116"/>
      <c r="AWN40" s="116"/>
      <c r="AWO40" s="85" t="s">
        <v>141</v>
      </c>
      <c r="AWP40" s="116"/>
      <c r="AWQ40" s="116"/>
      <c r="AWR40" s="116"/>
      <c r="AWS40" s="85" t="s">
        <v>141</v>
      </c>
      <c r="AWT40" s="116"/>
      <c r="AWU40" s="116"/>
      <c r="AWV40" s="116"/>
      <c r="AWW40" s="85" t="s">
        <v>141</v>
      </c>
      <c r="AWX40" s="116"/>
      <c r="AWY40" s="116"/>
      <c r="AWZ40" s="116"/>
      <c r="AXA40" s="85" t="s">
        <v>141</v>
      </c>
      <c r="AXB40" s="116"/>
      <c r="AXC40" s="116"/>
      <c r="AXD40" s="116"/>
      <c r="AXE40" s="85" t="s">
        <v>141</v>
      </c>
      <c r="AXF40" s="116"/>
      <c r="AXG40" s="116"/>
      <c r="AXH40" s="116"/>
      <c r="AXI40" s="85" t="s">
        <v>141</v>
      </c>
      <c r="AXJ40" s="116"/>
      <c r="AXK40" s="116"/>
      <c r="AXL40" s="116"/>
      <c r="AXM40" s="85" t="s">
        <v>141</v>
      </c>
      <c r="AXN40" s="116"/>
      <c r="AXO40" s="116"/>
      <c r="AXP40" s="116"/>
      <c r="AXQ40" s="85" t="s">
        <v>141</v>
      </c>
      <c r="AXR40" s="116"/>
      <c r="AXS40" s="116"/>
      <c r="AXT40" s="116"/>
      <c r="AXU40" s="85" t="s">
        <v>141</v>
      </c>
      <c r="AXV40" s="116"/>
      <c r="AXW40" s="116"/>
      <c r="AXX40" s="116"/>
      <c r="AXY40" s="85" t="s">
        <v>141</v>
      </c>
      <c r="AXZ40" s="116"/>
      <c r="AYA40" s="116"/>
      <c r="AYB40" s="116"/>
      <c r="AYC40" s="85" t="s">
        <v>141</v>
      </c>
      <c r="AYD40" s="116"/>
      <c r="AYE40" s="116"/>
      <c r="AYF40" s="116"/>
      <c r="AYG40" s="85" t="s">
        <v>141</v>
      </c>
      <c r="AYH40" s="116"/>
      <c r="AYI40" s="116"/>
      <c r="AYJ40" s="116"/>
      <c r="AYK40" s="85" t="s">
        <v>141</v>
      </c>
      <c r="AYL40" s="116"/>
      <c r="AYM40" s="116"/>
      <c r="AYN40" s="116"/>
      <c r="AYO40" s="85" t="s">
        <v>141</v>
      </c>
      <c r="AYP40" s="116"/>
      <c r="AYQ40" s="116"/>
      <c r="AYR40" s="116"/>
      <c r="AYS40" s="85" t="s">
        <v>141</v>
      </c>
      <c r="AYT40" s="116"/>
      <c r="AYU40" s="116"/>
      <c r="AYV40" s="116"/>
      <c r="AYW40" s="85" t="s">
        <v>141</v>
      </c>
      <c r="AYX40" s="116"/>
      <c r="AYY40" s="116"/>
      <c r="AYZ40" s="116"/>
      <c r="AZA40" s="85" t="s">
        <v>141</v>
      </c>
      <c r="AZB40" s="116"/>
      <c r="AZC40" s="116"/>
      <c r="AZD40" s="116"/>
      <c r="AZE40" s="85" t="s">
        <v>141</v>
      </c>
      <c r="AZF40" s="116"/>
      <c r="AZG40" s="116"/>
      <c r="AZH40" s="116"/>
      <c r="AZI40" s="85" t="s">
        <v>141</v>
      </c>
      <c r="AZJ40" s="116"/>
      <c r="AZK40" s="116"/>
      <c r="AZL40" s="116"/>
      <c r="AZM40" s="85" t="s">
        <v>141</v>
      </c>
      <c r="AZN40" s="116"/>
      <c r="AZO40" s="116"/>
      <c r="AZP40" s="116"/>
      <c r="AZQ40" s="85" t="s">
        <v>141</v>
      </c>
      <c r="AZR40" s="116"/>
      <c r="AZS40" s="116"/>
      <c r="AZT40" s="116"/>
      <c r="AZU40" s="85" t="s">
        <v>141</v>
      </c>
      <c r="AZV40" s="116"/>
      <c r="AZW40" s="116"/>
      <c r="AZX40" s="116"/>
      <c r="AZY40" s="85" t="s">
        <v>141</v>
      </c>
      <c r="AZZ40" s="116"/>
      <c r="BAA40" s="116"/>
      <c r="BAB40" s="116"/>
      <c r="BAC40" s="85" t="s">
        <v>141</v>
      </c>
      <c r="BAD40" s="116"/>
      <c r="BAE40" s="116"/>
      <c r="BAF40" s="116"/>
      <c r="BAG40" s="85" t="s">
        <v>141</v>
      </c>
      <c r="BAH40" s="116"/>
      <c r="BAI40" s="116"/>
      <c r="BAJ40" s="116"/>
      <c r="BAK40" s="85" t="s">
        <v>141</v>
      </c>
      <c r="BAL40" s="116"/>
      <c r="BAM40" s="116"/>
      <c r="BAN40" s="116"/>
      <c r="BAO40" s="85" t="s">
        <v>141</v>
      </c>
      <c r="BAP40" s="116"/>
      <c r="BAQ40" s="116"/>
      <c r="BAR40" s="116"/>
      <c r="BAS40" s="85" t="s">
        <v>141</v>
      </c>
      <c r="BAT40" s="116"/>
      <c r="BAU40" s="116"/>
      <c r="BAV40" s="116"/>
      <c r="BAW40" s="85" t="s">
        <v>141</v>
      </c>
      <c r="BAX40" s="116"/>
      <c r="BAY40" s="116"/>
      <c r="BAZ40" s="116"/>
      <c r="BBA40" s="85" t="s">
        <v>141</v>
      </c>
      <c r="BBB40" s="116"/>
      <c r="BBC40" s="116"/>
      <c r="BBD40" s="116"/>
      <c r="BBE40" s="85" t="s">
        <v>141</v>
      </c>
      <c r="BBF40" s="116"/>
      <c r="BBG40" s="116"/>
      <c r="BBH40" s="116"/>
      <c r="BBI40" s="85" t="s">
        <v>141</v>
      </c>
      <c r="BBJ40" s="116"/>
      <c r="BBK40" s="116"/>
      <c r="BBL40" s="116"/>
      <c r="BBM40" s="85" t="s">
        <v>141</v>
      </c>
      <c r="BBN40" s="116"/>
      <c r="BBO40" s="116"/>
      <c r="BBP40" s="116"/>
      <c r="BBQ40" s="85" t="s">
        <v>141</v>
      </c>
      <c r="BBR40" s="116"/>
      <c r="BBS40" s="116"/>
      <c r="BBT40" s="116"/>
      <c r="BBU40" s="85" t="s">
        <v>141</v>
      </c>
      <c r="BBV40" s="116"/>
      <c r="BBW40" s="116"/>
      <c r="BBX40" s="116"/>
      <c r="BBY40" s="85" t="s">
        <v>141</v>
      </c>
      <c r="BBZ40" s="116"/>
      <c r="BCA40" s="116"/>
      <c r="BCB40" s="116"/>
      <c r="BCC40" s="85" t="s">
        <v>141</v>
      </c>
      <c r="BCD40" s="116"/>
      <c r="BCE40" s="116"/>
      <c r="BCF40" s="116"/>
      <c r="BCG40" s="85" t="s">
        <v>141</v>
      </c>
      <c r="BCH40" s="116"/>
      <c r="BCI40" s="116"/>
      <c r="BCJ40" s="116"/>
      <c r="BCK40" s="85" t="s">
        <v>141</v>
      </c>
      <c r="BCL40" s="116"/>
      <c r="BCM40" s="116"/>
      <c r="BCN40" s="116"/>
      <c r="BCO40" s="85" t="s">
        <v>141</v>
      </c>
      <c r="BCP40" s="116"/>
      <c r="BCQ40" s="116"/>
      <c r="BCR40" s="116"/>
      <c r="BCS40" s="85" t="s">
        <v>141</v>
      </c>
      <c r="BCT40" s="116"/>
      <c r="BCU40" s="116"/>
      <c r="BCV40" s="116"/>
      <c r="BCW40" s="85" t="s">
        <v>141</v>
      </c>
      <c r="BCX40" s="116"/>
      <c r="BCY40" s="116"/>
      <c r="BCZ40" s="116"/>
      <c r="BDA40" s="85" t="s">
        <v>141</v>
      </c>
      <c r="BDB40" s="116"/>
      <c r="BDC40" s="116"/>
      <c r="BDD40" s="116"/>
      <c r="BDE40" s="85" t="s">
        <v>141</v>
      </c>
      <c r="BDF40" s="116"/>
      <c r="BDG40" s="116"/>
      <c r="BDH40" s="116"/>
      <c r="BDI40" s="85" t="s">
        <v>141</v>
      </c>
      <c r="BDJ40" s="116"/>
      <c r="BDK40" s="116"/>
      <c r="BDL40" s="116"/>
      <c r="BDM40" s="85" t="s">
        <v>141</v>
      </c>
      <c r="BDN40" s="116"/>
      <c r="BDO40" s="116"/>
      <c r="BDP40" s="116"/>
      <c r="BDQ40" s="85" t="s">
        <v>141</v>
      </c>
      <c r="BDR40" s="116"/>
      <c r="BDS40" s="116"/>
      <c r="BDT40" s="116"/>
      <c r="BDU40" s="85" t="s">
        <v>141</v>
      </c>
      <c r="BDV40" s="116"/>
      <c r="BDW40" s="116"/>
      <c r="BDX40" s="116"/>
      <c r="BDY40" s="85" t="s">
        <v>141</v>
      </c>
      <c r="BDZ40" s="116"/>
      <c r="BEA40" s="116"/>
      <c r="BEB40" s="116"/>
      <c r="BEC40" s="85" t="s">
        <v>141</v>
      </c>
      <c r="BED40" s="116"/>
      <c r="BEE40" s="116"/>
      <c r="BEF40" s="116"/>
      <c r="BEG40" s="85" t="s">
        <v>141</v>
      </c>
      <c r="BEH40" s="116"/>
      <c r="BEI40" s="116"/>
      <c r="BEJ40" s="116"/>
      <c r="BEK40" s="85" t="s">
        <v>141</v>
      </c>
      <c r="BEL40" s="116"/>
      <c r="BEM40" s="116"/>
      <c r="BEN40" s="116"/>
      <c r="BEO40" s="85" t="s">
        <v>141</v>
      </c>
      <c r="BEP40" s="116"/>
      <c r="BEQ40" s="116"/>
      <c r="BER40" s="116"/>
      <c r="BES40" s="85" t="s">
        <v>141</v>
      </c>
      <c r="BET40" s="116"/>
      <c r="BEU40" s="116"/>
      <c r="BEV40" s="116"/>
      <c r="BEW40" s="85" t="s">
        <v>141</v>
      </c>
      <c r="BEX40" s="116"/>
      <c r="BEY40" s="116"/>
      <c r="BEZ40" s="116"/>
      <c r="BFA40" s="85" t="s">
        <v>141</v>
      </c>
      <c r="BFB40" s="116"/>
      <c r="BFC40" s="116"/>
      <c r="BFD40" s="116"/>
      <c r="BFE40" s="85" t="s">
        <v>141</v>
      </c>
      <c r="BFF40" s="116"/>
      <c r="BFG40" s="116"/>
      <c r="BFH40" s="116"/>
      <c r="BFI40" s="85" t="s">
        <v>141</v>
      </c>
      <c r="BFJ40" s="116"/>
      <c r="BFK40" s="116"/>
      <c r="BFL40" s="116"/>
      <c r="BFM40" s="85" t="s">
        <v>141</v>
      </c>
      <c r="BFN40" s="116"/>
      <c r="BFO40" s="116"/>
      <c r="BFP40" s="116"/>
      <c r="BFQ40" s="85" t="s">
        <v>141</v>
      </c>
      <c r="BFR40" s="116"/>
      <c r="BFS40" s="116"/>
      <c r="BFT40" s="116"/>
      <c r="BFU40" s="85" t="s">
        <v>141</v>
      </c>
      <c r="BFV40" s="116"/>
      <c r="BFW40" s="116"/>
      <c r="BFX40" s="116"/>
      <c r="BFY40" s="85" t="s">
        <v>141</v>
      </c>
      <c r="BFZ40" s="116"/>
      <c r="BGA40" s="116"/>
      <c r="BGB40" s="116"/>
      <c r="BGC40" s="85" t="s">
        <v>141</v>
      </c>
      <c r="BGD40" s="116"/>
      <c r="BGE40" s="116"/>
      <c r="BGF40" s="116"/>
      <c r="BGG40" s="85" t="s">
        <v>141</v>
      </c>
      <c r="BGH40" s="116"/>
      <c r="BGI40" s="116"/>
      <c r="BGJ40" s="116"/>
      <c r="BGK40" s="85" t="s">
        <v>141</v>
      </c>
      <c r="BGL40" s="116"/>
      <c r="BGM40" s="116"/>
      <c r="BGN40" s="116"/>
      <c r="BGO40" s="85" t="s">
        <v>141</v>
      </c>
      <c r="BGP40" s="116"/>
      <c r="BGQ40" s="116"/>
      <c r="BGR40" s="116"/>
      <c r="BGS40" s="85" t="s">
        <v>141</v>
      </c>
      <c r="BGT40" s="116"/>
      <c r="BGU40" s="116"/>
      <c r="BGV40" s="116"/>
      <c r="BGW40" s="85" t="s">
        <v>141</v>
      </c>
      <c r="BGX40" s="116"/>
      <c r="BGY40" s="116"/>
      <c r="BGZ40" s="116"/>
      <c r="BHA40" s="85" t="s">
        <v>141</v>
      </c>
      <c r="BHB40" s="116"/>
      <c r="BHC40" s="116"/>
      <c r="BHD40" s="116"/>
      <c r="BHE40" s="85" t="s">
        <v>141</v>
      </c>
      <c r="BHF40" s="116"/>
      <c r="BHG40" s="116"/>
      <c r="BHH40" s="116"/>
      <c r="BHI40" s="85" t="s">
        <v>141</v>
      </c>
      <c r="BHJ40" s="116"/>
      <c r="BHK40" s="116"/>
      <c r="BHL40" s="116"/>
      <c r="BHM40" s="85" t="s">
        <v>141</v>
      </c>
      <c r="BHN40" s="116"/>
      <c r="BHO40" s="116"/>
      <c r="BHP40" s="116"/>
      <c r="BHQ40" s="85" t="s">
        <v>141</v>
      </c>
      <c r="BHR40" s="116"/>
      <c r="BHS40" s="116"/>
      <c r="BHT40" s="116"/>
      <c r="BHU40" s="85" t="s">
        <v>141</v>
      </c>
      <c r="BHV40" s="116"/>
      <c r="BHW40" s="116"/>
      <c r="BHX40" s="116"/>
      <c r="BHY40" s="85" t="s">
        <v>141</v>
      </c>
      <c r="BHZ40" s="116"/>
      <c r="BIA40" s="116"/>
      <c r="BIB40" s="116"/>
      <c r="BIC40" s="85" t="s">
        <v>141</v>
      </c>
      <c r="BID40" s="116"/>
      <c r="BIE40" s="116"/>
      <c r="BIF40" s="116"/>
      <c r="BIG40" s="85" t="s">
        <v>141</v>
      </c>
      <c r="BIH40" s="116"/>
      <c r="BII40" s="116"/>
      <c r="BIJ40" s="116"/>
      <c r="BIK40" s="85" t="s">
        <v>141</v>
      </c>
      <c r="BIL40" s="116"/>
      <c r="BIM40" s="116"/>
      <c r="BIN40" s="116"/>
      <c r="BIO40" s="85" t="s">
        <v>141</v>
      </c>
      <c r="BIP40" s="116"/>
      <c r="BIQ40" s="116"/>
      <c r="BIR40" s="116"/>
      <c r="BIS40" s="85" t="s">
        <v>141</v>
      </c>
      <c r="BIT40" s="116"/>
      <c r="BIU40" s="116"/>
      <c r="BIV40" s="116"/>
      <c r="BIW40" s="85" t="s">
        <v>141</v>
      </c>
      <c r="BIX40" s="116"/>
      <c r="BIY40" s="116"/>
      <c r="BIZ40" s="116"/>
      <c r="BJA40" s="85" t="s">
        <v>141</v>
      </c>
      <c r="BJB40" s="116"/>
      <c r="BJC40" s="116"/>
      <c r="BJD40" s="116"/>
      <c r="BJE40" s="85" t="s">
        <v>141</v>
      </c>
      <c r="BJF40" s="116"/>
      <c r="BJG40" s="116"/>
      <c r="BJH40" s="116"/>
      <c r="BJI40" s="85" t="s">
        <v>141</v>
      </c>
      <c r="BJJ40" s="116"/>
      <c r="BJK40" s="116"/>
      <c r="BJL40" s="116"/>
      <c r="BJM40" s="85" t="s">
        <v>141</v>
      </c>
      <c r="BJN40" s="116"/>
      <c r="BJO40" s="116"/>
      <c r="BJP40" s="116"/>
      <c r="BJQ40" s="85" t="s">
        <v>141</v>
      </c>
      <c r="BJR40" s="116"/>
      <c r="BJS40" s="116"/>
      <c r="BJT40" s="116"/>
      <c r="BJU40" s="85" t="s">
        <v>141</v>
      </c>
      <c r="BJV40" s="116"/>
      <c r="BJW40" s="116"/>
      <c r="BJX40" s="116"/>
      <c r="BJY40" s="85" t="s">
        <v>141</v>
      </c>
      <c r="BJZ40" s="116"/>
      <c r="BKA40" s="116"/>
      <c r="BKB40" s="116"/>
      <c r="BKC40" s="85" t="s">
        <v>141</v>
      </c>
      <c r="BKD40" s="116"/>
      <c r="BKE40" s="116"/>
      <c r="BKF40" s="116"/>
      <c r="BKG40" s="85" t="s">
        <v>141</v>
      </c>
      <c r="BKH40" s="116"/>
      <c r="BKI40" s="116"/>
      <c r="BKJ40" s="116"/>
      <c r="BKK40" s="85" t="s">
        <v>141</v>
      </c>
      <c r="BKL40" s="116"/>
      <c r="BKM40" s="116"/>
      <c r="BKN40" s="116"/>
      <c r="BKO40" s="85" t="s">
        <v>141</v>
      </c>
      <c r="BKP40" s="116"/>
      <c r="BKQ40" s="116"/>
      <c r="BKR40" s="116"/>
      <c r="BKS40" s="85" t="s">
        <v>141</v>
      </c>
      <c r="BKT40" s="116"/>
      <c r="BKU40" s="116"/>
      <c r="BKV40" s="116"/>
      <c r="BKW40" s="85" t="s">
        <v>141</v>
      </c>
      <c r="BKX40" s="116"/>
      <c r="BKY40" s="116"/>
      <c r="BKZ40" s="116"/>
      <c r="BLA40" s="85" t="s">
        <v>141</v>
      </c>
      <c r="BLB40" s="116"/>
      <c r="BLC40" s="116"/>
      <c r="BLD40" s="116"/>
      <c r="BLE40" s="85" t="s">
        <v>141</v>
      </c>
      <c r="BLF40" s="116"/>
      <c r="BLG40" s="116"/>
      <c r="BLH40" s="116"/>
      <c r="BLI40" s="85" t="s">
        <v>141</v>
      </c>
      <c r="BLJ40" s="116"/>
      <c r="BLK40" s="116"/>
      <c r="BLL40" s="116"/>
      <c r="BLM40" s="85" t="s">
        <v>141</v>
      </c>
      <c r="BLN40" s="116"/>
      <c r="BLO40" s="116"/>
      <c r="BLP40" s="116"/>
      <c r="BLQ40" s="85" t="s">
        <v>141</v>
      </c>
      <c r="BLR40" s="116"/>
      <c r="BLS40" s="116"/>
      <c r="BLT40" s="116"/>
      <c r="BLU40" s="85" t="s">
        <v>141</v>
      </c>
      <c r="BLV40" s="116"/>
      <c r="BLW40" s="116"/>
      <c r="BLX40" s="116"/>
      <c r="BLY40" s="85" t="s">
        <v>141</v>
      </c>
      <c r="BLZ40" s="116"/>
      <c r="BMA40" s="116"/>
      <c r="BMB40" s="116"/>
      <c r="BMC40" s="85" t="s">
        <v>141</v>
      </c>
      <c r="BMD40" s="116"/>
      <c r="BME40" s="116"/>
      <c r="BMF40" s="116"/>
      <c r="BMG40" s="85" t="s">
        <v>141</v>
      </c>
      <c r="BMH40" s="116"/>
      <c r="BMI40" s="116"/>
      <c r="BMJ40" s="116"/>
      <c r="BMK40" s="85" t="s">
        <v>141</v>
      </c>
      <c r="BML40" s="116"/>
      <c r="BMM40" s="116"/>
      <c r="BMN40" s="116"/>
      <c r="BMO40" s="85" t="s">
        <v>141</v>
      </c>
      <c r="BMP40" s="116"/>
      <c r="BMQ40" s="116"/>
      <c r="BMR40" s="116"/>
      <c r="BMS40" s="85" t="s">
        <v>141</v>
      </c>
      <c r="BMT40" s="116"/>
      <c r="BMU40" s="116"/>
      <c r="BMV40" s="116"/>
      <c r="BMW40" s="85" t="s">
        <v>141</v>
      </c>
      <c r="BMX40" s="116"/>
      <c r="BMY40" s="116"/>
      <c r="BMZ40" s="116"/>
      <c r="BNA40" s="85" t="s">
        <v>141</v>
      </c>
      <c r="BNB40" s="116"/>
      <c r="BNC40" s="116"/>
      <c r="BND40" s="116"/>
      <c r="BNE40" s="85" t="s">
        <v>141</v>
      </c>
      <c r="BNF40" s="116"/>
      <c r="BNG40" s="116"/>
      <c r="BNH40" s="116"/>
      <c r="BNI40" s="85" t="s">
        <v>141</v>
      </c>
      <c r="BNJ40" s="116"/>
      <c r="BNK40" s="116"/>
      <c r="BNL40" s="116"/>
      <c r="BNM40" s="85" t="s">
        <v>141</v>
      </c>
      <c r="BNN40" s="116"/>
      <c r="BNO40" s="116"/>
      <c r="BNP40" s="116"/>
      <c r="BNQ40" s="85" t="s">
        <v>141</v>
      </c>
      <c r="BNR40" s="116"/>
      <c r="BNS40" s="116"/>
      <c r="BNT40" s="116"/>
      <c r="BNU40" s="85" t="s">
        <v>141</v>
      </c>
      <c r="BNV40" s="116"/>
      <c r="BNW40" s="116"/>
      <c r="BNX40" s="116"/>
      <c r="BNY40" s="85" t="s">
        <v>141</v>
      </c>
      <c r="BNZ40" s="116"/>
      <c r="BOA40" s="116"/>
      <c r="BOB40" s="116"/>
      <c r="BOC40" s="85" t="s">
        <v>141</v>
      </c>
      <c r="BOD40" s="116"/>
      <c r="BOE40" s="116"/>
      <c r="BOF40" s="116"/>
      <c r="BOG40" s="85" t="s">
        <v>141</v>
      </c>
      <c r="BOH40" s="116"/>
      <c r="BOI40" s="116"/>
      <c r="BOJ40" s="116"/>
      <c r="BOK40" s="85" t="s">
        <v>141</v>
      </c>
      <c r="BOL40" s="116"/>
      <c r="BOM40" s="116"/>
      <c r="BON40" s="116"/>
      <c r="BOO40" s="85" t="s">
        <v>141</v>
      </c>
      <c r="BOP40" s="116"/>
      <c r="BOQ40" s="116"/>
      <c r="BOR40" s="116"/>
      <c r="BOS40" s="85" t="s">
        <v>141</v>
      </c>
      <c r="BOT40" s="116"/>
      <c r="BOU40" s="116"/>
      <c r="BOV40" s="116"/>
      <c r="BOW40" s="85" t="s">
        <v>141</v>
      </c>
      <c r="BOX40" s="116"/>
      <c r="BOY40" s="116"/>
      <c r="BOZ40" s="116"/>
      <c r="BPA40" s="85" t="s">
        <v>141</v>
      </c>
      <c r="BPB40" s="116"/>
      <c r="BPC40" s="116"/>
      <c r="BPD40" s="116"/>
      <c r="BPE40" s="85" t="s">
        <v>141</v>
      </c>
      <c r="BPF40" s="116"/>
      <c r="BPG40" s="116"/>
      <c r="BPH40" s="116"/>
      <c r="BPI40" s="85" t="s">
        <v>141</v>
      </c>
      <c r="BPJ40" s="116"/>
      <c r="BPK40" s="116"/>
      <c r="BPL40" s="116"/>
      <c r="BPM40" s="85" t="s">
        <v>141</v>
      </c>
      <c r="BPN40" s="116"/>
      <c r="BPO40" s="116"/>
      <c r="BPP40" s="116"/>
      <c r="BPQ40" s="85" t="s">
        <v>141</v>
      </c>
      <c r="BPR40" s="116"/>
      <c r="BPS40" s="116"/>
      <c r="BPT40" s="116"/>
      <c r="BPU40" s="85" t="s">
        <v>141</v>
      </c>
      <c r="BPV40" s="116"/>
      <c r="BPW40" s="116"/>
      <c r="BPX40" s="116"/>
      <c r="BPY40" s="85" t="s">
        <v>141</v>
      </c>
      <c r="BPZ40" s="116"/>
      <c r="BQA40" s="116"/>
      <c r="BQB40" s="116"/>
      <c r="BQC40" s="85" t="s">
        <v>141</v>
      </c>
      <c r="BQD40" s="116"/>
      <c r="BQE40" s="116"/>
      <c r="BQF40" s="116"/>
      <c r="BQG40" s="85" t="s">
        <v>141</v>
      </c>
      <c r="BQH40" s="116"/>
      <c r="BQI40" s="116"/>
      <c r="BQJ40" s="116"/>
      <c r="BQK40" s="85" t="s">
        <v>141</v>
      </c>
      <c r="BQL40" s="116"/>
      <c r="BQM40" s="116"/>
      <c r="BQN40" s="116"/>
      <c r="BQO40" s="85" t="s">
        <v>141</v>
      </c>
      <c r="BQP40" s="116"/>
      <c r="BQQ40" s="116"/>
      <c r="BQR40" s="116"/>
      <c r="BQS40" s="85" t="s">
        <v>141</v>
      </c>
      <c r="BQT40" s="116"/>
      <c r="BQU40" s="116"/>
      <c r="BQV40" s="116"/>
      <c r="BQW40" s="85" t="s">
        <v>141</v>
      </c>
      <c r="BQX40" s="116"/>
      <c r="BQY40" s="116"/>
      <c r="BQZ40" s="116"/>
      <c r="BRA40" s="85" t="s">
        <v>141</v>
      </c>
      <c r="BRB40" s="116"/>
      <c r="BRC40" s="116"/>
      <c r="BRD40" s="116"/>
      <c r="BRE40" s="85" t="s">
        <v>141</v>
      </c>
      <c r="BRF40" s="116"/>
      <c r="BRG40" s="116"/>
      <c r="BRH40" s="116"/>
      <c r="BRI40" s="85" t="s">
        <v>141</v>
      </c>
      <c r="BRJ40" s="116"/>
      <c r="BRK40" s="116"/>
      <c r="BRL40" s="116"/>
      <c r="BRM40" s="85" t="s">
        <v>141</v>
      </c>
      <c r="BRN40" s="116"/>
      <c r="BRO40" s="116"/>
      <c r="BRP40" s="116"/>
      <c r="BRQ40" s="85" t="s">
        <v>141</v>
      </c>
      <c r="BRR40" s="116"/>
      <c r="BRS40" s="116"/>
      <c r="BRT40" s="116"/>
      <c r="BRU40" s="85" t="s">
        <v>141</v>
      </c>
      <c r="BRV40" s="116"/>
      <c r="BRW40" s="116"/>
      <c r="BRX40" s="116"/>
      <c r="BRY40" s="85" t="s">
        <v>141</v>
      </c>
      <c r="BRZ40" s="116"/>
      <c r="BSA40" s="116"/>
      <c r="BSB40" s="116"/>
      <c r="BSC40" s="85" t="s">
        <v>141</v>
      </c>
      <c r="BSD40" s="116"/>
      <c r="BSE40" s="116"/>
      <c r="BSF40" s="116"/>
      <c r="BSG40" s="85" t="s">
        <v>141</v>
      </c>
      <c r="BSH40" s="116"/>
      <c r="BSI40" s="116"/>
      <c r="BSJ40" s="116"/>
      <c r="BSK40" s="85" t="s">
        <v>141</v>
      </c>
      <c r="BSL40" s="116"/>
      <c r="BSM40" s="116"/>
      <c r="BSN40" s="116"/>
      <c r="BSO40" s="85" t="s">
        <v>141</v>
      </c>
      <c r="BSP40" s="116"/>
      <c r="BSQ40" s="116"/>
      <c r="BSR40" s="116"/>
      <c r="BSS40" s="85" t="s">
        <v>141</v>
      </c>
      <c r="BST40" s="116"/>
      <c r="BSU40" s="116"/>
      <c r="BSV40" s="116"/>
      <c r="BSW40" s="85" t="s">
        <v>141</v>
      </c>
      <c r="BSX40" s="116"/>
      <c r="BSY40" s="116"/>
      <c r="BSZ40" s="116"/>
      <c r="BTA40" s="85" t="s">
        <v>141</v>
      </c>
      <c r="BTB40" s="116"/>
      <c r="BTC40" s="116"/>
      <c r="BTD40" s="116"/>
      <c r="BTE40" s="85" t="s">
        <v>141</v>
      </c>
      <c r="BTF40" s="116"/>
      <c r="BTG40" s="116"/>
      <c r="BTH40" s="116"/>
      <c r="BTI40" s="85" t="s">
        <v>141</v>
      </c>
      <c r="BTJ40" s="116"/>
      <c r="BTK40" s="116"/>
      <c r="BTL40" s="116"/>
      <c r="BTM40" s="85" t="s">
        <v>141</v>
      </c>
      <c r="BTN40" s="116"/>
      <c r="BTO40" s="116"/>
      <c r="BTP40" s="116"/>
      <c r="BTQ40" s="85" t="s">
        <v>141</v>
      </c>
      <c r="BTR40" s="116"/>
      <c r="BTS40" s="116"/>
      <c r="BTT40" s="116"/>
      <c r="BTU40" s="85" t="s">
        <v>141</v>
      </c>
      <c r="BTV40" s="116"/>
      <c r="BTW40" s="116"/>
      <c r="BTX40" s="116"/>
      <c r="BTY40" s="85" t="s">
        <v>141</v>
      </c>
      <c r="BTZ40" s="116"/>
      <c r="BUA40" s="116"/>
      <c r="BUB40" s="116"/>
      <c r="BUC40" s="85" t="s">
        <v>141</v>
      </c>
      <c r="BUD40" s="116"/>
      <c r="BUE40" s="116"/>
      <c r="BUF40" s="116"/>
      <c r="BUG40" s="85" t="s">
        <v>141</v>
      </c>
      <c r="BUH40" s="116"/>
      <c r="BUI40" s="116"/>
      <c r="BUJ40" s="116"/>
      <c r="BUK40" s="85" t="s">
        <v>141</v>
      </c>
      <c r="BUL40" s="116"/>
      <c r="BUM40" s="116"/>
      <c r="BUN40" s="116"/>
      <c r="BUO40" s="85" t="s">
        <v>141</v>
      </c>
      <c r="BUP40" s="116"/>
      <c r="BUQ40" s="116"/>
      <c r="BUR40" s="116"/>
      <c r="BUS40" s="85" t="s">
        <v>141</v>
      </c>
      <c r="BUT40" s="116"/>
      <c r="BUU40" s="116"/>
      <c r="BUV40" s="116"/>
      <c r="BUW40" s="85" t="s">
        <v>141</v>
      </c>
      <c r="BUX40" s="116"/>
      <c r="BUY40" s="116"/>
      <c r="BUZ40" s="116"/>
      <c r="BVA40" s="85" t="s">
        <v>141</v>
      </c>
      <c r="BVB40" s="116"/>
      <c r="BVC40" s="116"/>
      <c r="BVD40" s="116"/>
      <c r="BVE40" s="85" t="s">
        <v>141</v>
      </c>
      <c r="BVF40" s="116"/>
      <c r="BVG40" s="116"/>
      <c r="BVH40" s="116"/>
      <c r="BVI40" s="85" t="s">
        <v>141</v>
      </c>
      <c r="BVJ40" s="116"/>
      <c r="BVK40" s="116"/>
      <c r="BVL40" s="116"/>
      <c r="BVM40" s="85" t="s">
        <v>141</v>
      </c>
      <c r="BVN40" s="116"/>
      <c r="BVO40" s="116"/>
      <c r="BVP40" s="116"/>
      <c r="BVQ40" s="85" t="s">
        <v>141</v>
      </c>
      <c r="BVR40" s="116"/>
      <c r="BVS40" s="116"/>
      <c r="BVT40" s="116"/>
      <c r="BVU40" s="85" t="s">
        <v>141</v>
      </c>
      <c r="BVV40" s="116"/>
      <c r="BVW40" s="116"/>
      <c r="BVX40" s="116"/>
      <c r="BVY40" s="85" t="s">
        <v>141</v>
      </c>
      <c r="BVZ40" s="116"/>
      <c r="BWA40" s="116"/>
      <c r="BWB40" s="116"/>
      <c r="BWC40" s="85" t="s">
        <v>141</v>
      </c>
      <c r="BWD40" s="116"/>
      <c r="BWE40" s="116"/>
      <c r="BWF40" s="116"/>
      <c r="BWG40" s="85" t="s">
        <v>141</v>
      </c>
      <c r="BWH40" s="116"/>
      <c r="BWI40" s="116"/>
      <c r="BWJ40" s="116"/>
      <c r="BWK40" s="85" t="s">
        <v>141</v>
      </c>
      <c r="BWL40" s="116"/>
      <c r="BWM40" s="116"/>
      <c r="BWN40" s="116"/>
      <c r="BWO40" s="85" t="s">
        <v>141</v>
      </c>
      <c r="BWP40" s="116"/>
      <c r="BWQ40" s="116"/>
      <c r="BWR40" s="116"/>
      <c r="BWS40" s="85" t="s">
        <v>141</v>
      </c>
      <c r="BWT40" s="116"/>
      <c r="BWU40" s="116"/>
      <c r="BWV40" s="116"/>
      <c r="BWW40" s="85" t="s">
        <v>141</v>
      </c>
      <c r="BWX40" s="116"/>
      <c r="BWY40" s="116"/>
      <c r="BWZ40" s="116"/>
      <c r="BXA40" s="85" t="s">
        <v>141</v>
      </c>
      <c r="BXB40" s="116"/>
      <c r="BXC40" s="116"/>
      <c r="BXD40" s="116"/>
      <c r="BXE40" s="85" t="s">
        <v>141</v>
      </c>
      <c r="BXF40" s="116"/>
      <c r="BXG40" s="116"/>
      <c r="BXH40" s="116"/>
      <c r="BXI40" s="85" t="s">
        <v>141</v>
      </c>
      <c r="BXJ40" s="116"/>
      <c r="BXK40" s="116"/>
      <c r="BXL40" s="116"/>
      <c r="BXM40" s="85" t="s">
        <v>141</v>
      </c>
      <c r="BXN40" s="116"/>
      <c r="BXO40" s="116"/>
      <c r="BXP40" s="116"/>
      <c r="BXQ40" s="85" t="s">
        <v>141</v>
      </c>
      <c r="BXR40" s="116"/>
      <c r="BXS40" s="116"/>
      <c r="BXT40" s="116"/>
      <c r="BXU40" s="85" t="s">
        <v>141</v>
      </c>
      <c r="BXV40" s="116"/>
      <c r="BXW40" s="116"/>
      <c r="BXX40" s="116"/>
      <c r="BXY40" s="85" t="s">
        <v>141</v>
      </c>
      <c r="BXZ40" s="116"/>
      <c r="BYA40" s="116"/>
      <c r="BYB40" s="116"/>
      <c r="BYC40" s="85" t="s">
        <v>141</v>
      </c>
      <c r="BYD40" s="116"/>
      <c r="BYE40" s="116"/>
      <c r="BYF40" s="116"/>
      <c r="BYG40" s="85" t="s">
        <v>141</v>
      </c>
      <c r="BYH40" s="116"/>
      <c r="BYI40" s="116"/>
      <c r="BYJ40" s="116"/>
      <c r="BYK40" s="85" t="s">
        <v>141</v>
      </c>
      <c r="BYL40" s="116"/>
      <c r="BYM40" s="116"/>
      <c r="BYN40" s="116"/>
      <c r="BYO40" s="85" t="s">
        <v>141</v>
      </c>
      <c r="BYP40" s="116"/>
      <c r="BYQ40" s="116"/>
      <c r="BYR40" s="116"/>
      <c r="BYS40" s="85" t="s">
        <v>141</v>
      </c>
      <c r="BYT40" s="116"/>
      <c r="BYU40" s="116"/>
      <c r="BYV40" s="116"/>
      <c r="BYW40" s="85" t="s">
        <v>141</v>
      </c>
      <c r="BYX40" s="116"/>
      <c r="BYY40" s="116"/>
      <c r="BYZ40" s="116"/>
      <c r="BZA40" s="85" t="s">
        <v>141</v>
      </c>
      <c r="BZB40" s="116"/>
      <c r="BZC40" s="116"/>
      <c r="BZD40" s="116"/>
      <c r="BZE40" s="85" t="s">
        <v>141</v>
      </c>
      <c r="BZF40" s="116"/>
      <c r="BZG40" s="116"/>
      <c r="BZH40" s="116"/>
      <c r="BZI40" s="85" t="s">
        <v>141</v>
      </c>
      <c r="BZJ40" s="116"/>
      <c r="BZK40" s="116"/>
      <c r="BZL40" s="116"/>
      <c r="BZM40" s="85" t="s">
        <v>141</v>
      </c>
      <c r="BZN40" s="116"/>
      <c r="BZO40" s="116"/>
      <c r="BZP40" s="116"/>
      <c r="BZQ40" s="85" t="s">
        <v>141</v>
      </c>
      <c r="BZR40" s="116"/>
      <c r="BZS40" s="116"/>
      <c r="BZT40" s="116"/>
      <c r="BZU40" s="85" t="s">
        <v>141</v>
      </c>
      <c r="BZV40" s="116"/>
      <c r="BZW40" s="116"/>
      <c r="BZX40" s="116"/>
      <c r="BZY40" s="85" t="s">
        <v>141</v>
      </c>
      <c r="BZZ40" s="116"/>
      <c r="CAA40" s="116"/>
      <c r="CAB40" s="116"/>
      <c r="CAC40" s="85" t="s">
        <v>141</v>
      </c>
      <c r="CAD40" s="116"/>
      <c r="CAE40" s="116"/>
      <c r="CAF40" s="116"/>
      <c r="CAG40" s="85" t="s">
        <v>141</v>
      </c>
      <c r="CAH40" s="116"/>
      <c r="CAI40" s="116"/>
      <c r="CAJ40" s="116"/>
      <c r="CAK40" s="85" t="s">
        <v>141</v>
      </c>
      <c r="CAL40" s="116"/>
      <c r="CAM40" s="116"/>
      <c r="CAN40" s="116"/>
      <c r="CAO40" s="85" t="s">
        <v>141</v>
      </c>
      <c r="CAP40" s="116"/>
      <c r="CAQ40" s="116"/>
      <c r="CAR40" s="116"/>
      <c r="CAS40" s="85" t="s">
        <v>141</v>
      </c>
      <c r="CAT40" s="116"/>
      <c r="CAU40" s="116"/>
      <c r="CAV40" s="116"/>
      <c r="CAW40" s="85" t="s">
        <v>141</v>
      </c>
      <c r="CAX40" s="116"/>
      <c r="CAY40" s="116"/>
      <c r="CAZ40" s="116"/>
      <c r="CBA40" s="85" t="s">
        <v>141</v>
      </c>
      <c r="CBB40" s="116"/>
      <c r="CBC40" s="116"/>
      <c r="CBD40" s="116"/>
      <c r="CBE40" s="85" t="s">
        <v>141</v>
      </c>
      <c r="CBF40" s="116"/>
      <c r="CBG40" s="116"/>
      <c r="CBH40" s="116"/>
      <c r="CBI40" s="85" t="s">
        <v>141</v>
      </c>
      <c r="CBJ40" s="116"/>
      <c r="CBK40" s="116"/>
      <c r="CBL40" s="116"/>
      <c r="CBM40" s="85" t="s">
        <v>141</v>
      </c>
      <c r="CBN40" s="116"/>
      <c r="CBO40" s="116"/>
      <c r="CBP40" s="116"/>
      <c r="CBQ40" s="85" t="s">
        <v>141</v>
      </c>
      <c r="CBR40" s="116"/>
      <c r="CBS40" s="116"/>
      <c r="CBT40" s="116"/>
      <c r="CBU40" s="85" t="s">
        <v>141</v>
      </c>
      <c r="CBV40" s="116"/>
      <c r="CBW40" s="116"/>
      <c r="CBX40" s="116"/>
      <c r="CBY40" s="85" t="s">
        <v>141</v>
      </c>
      <c r="CBZ40" s="116"/>
      <c r="CCA40" s="116"/>
      <c r="CCB40" s="116"/>
      <c r="CCC40" s="85" t="s">
        <v>141</v>
      </c>
      <c r="CCD40" s="116"/>
      <c r="CCE40" s="116"/>
      <c r="CCF40" s="116"/>
      <c r="CCG40" s="85" t="s">
        <v>141</v>
      </c>
      <c r="CCH40" s="116"/>
      <c r="CCI40" s="116"/>
      <c r="CCJ40" s="116"/>
      <c r="CCK40" s="85" t="s">
        <v>141</v>
      </c>
      <c r="CCL40" s="116"/>
      <c r="CCM40" s="116"/>
      <c r="CCN40" s="116"/>
      <c r="CCO40" s="85" t="s">
        <v>141</v>
      </c>
      <c r="CCP40" s="116"/>
      <c r="CCQ40" s="116"/>
      <c r="CCR40" s="116"/>
      <c r="CCS40" s="85" t="s">
        <v>141</v>
      </c>
      <c r="CCT40" s="116"/>
      <c r="CCU40" s="116"/>
      <c r="CCV40" s="116"/>
      <c r="CCW40" s="85" t="s">
        <v>141</v>
      </c>
      <c r="CCX40" s="116"/>
      <c r="CCY40" s="116"/>
      <c r="CCZ40" s="116"/>
      <c r="CDA40" s="85" t="s">
        <v>141</v>
      </c>
      <c r="CDB40" s="116"/>
      <c r="CDC40" s="116"/>
      <c r="CDD40" s="116"/>
      <c r="CDE40" s="85" t="s">
        <v>141</v>
      </c>
      <c r="CDF40" s="116"/>
      <c r="CDG40" s="116"/>
      <c r="CDH40" s="116"/>
      <c r="CDI40" s="85" t="s">
        <v>141</v>
      </c>
      <c r="CDJ40" s="116"/>
      <c r="CDK40" s="116"/>
      <c r="CDL40" s="116"/>
      <c r="CDM40" s="85" t="s">
        <v>141</v>
      </c>
      <c r="CDN40" s="116"/>
      <c r="CDO40" s="116"/>
      <c r="CDP40" s="116"/>
      <c r="CDQ40" s="85" t="s">
        <v>141</v>
      </c>
      <c r="CDR40" s="116"/>
      <c r="CDS40" s="116"/>
      <c r="CDT40" s="116"/>
      <c r="CDU40" s="85" t="s">
        <v>141</v>
      </c>
      <c r="CDV40" s="116"/>
      <c r="CDW40" s="116"/>
      <c r="CDX40" s="116"/>
      <c r="CDY40" s="85" t="s">
        <v>141</v>
      </c>
      <c r="CDZ40" s="116"/>
      <c r="CEA40" s="116"/>
      <c r="CEB40" s="116"/>
      <c r="CEC40" s="85" t="s">
        <v>141</v>
      </c>
      <c r="CED40" s="116"/>
      <c r="CEE40" s="116"/>
      <c r="CEF40" s="116"/>
      <c r="CEG40" s="85" t="s">
        <v>141</v>
      </c>
      <c r="CEH40" s="116"/>
      <c r="CEI40" s="116"/>
      <c r="CEJ40" s="116"/>
      <c r="CEK40" s="85" t="s">
        <v>141</v>
      </c>
      <c r="CEL40" s="116"/>
      <c r="CEM40" s="116"/>
      <c r="CEN40" s="116"/>
      <c r="CEO40" s="85" t="s">
        <v>141</v>
      </c>
      <c r="CEP40" s="116"/>
      <c r="CEQ40" s="116"/>
      <c r="CER40" s="116"/>
      <c r="CES40" s="85" t="s">
        <v>141</v>
      </c>
      <c r="CET40" s="116"/>
      <c r="CEU40" s="116"/>
      <c r="CEV40" s="116"/>
      <c r="CEW40" s="85" t="s">
        <v>141</v>
      </c>
      <c r="CEX40" s="116"/>
      <c r="CEY40" s="116"/>
      <c r="CEZ40" s="116"/>
      <c r="CFA40" s="85" t="s">
        <v>141</v>
      </c>
      <c r="CFB40" s="116"/>
      <c r="CFC40" s="116"/>
      <c r="CFD40" s="116"/>
      <c r="CFE40" s="85" t="s">
        <v>141</v>
      </c>
      <c r="CFF40" s="116"/>
      <c r="CFG40" s="116"/>
      <c r="CFH40" s="116"/>
      <c r="CFI40" s="85" t="s">
        <v>141</v>
      </c>
      <c r="CFJ40" s="116"/>
      <c r="CFK40" s="116"/>
      <c r="CFL40" s="116"/>
      <c r="CFM40" s="85" t="s">
        <v>141</v>
      </c>
      <c r="CFN40" s="116"/>
      <c r="CFO40" s="116"/>
      <c r="CFP40" s="116"/>
      <c r="CFQ40" s="85" t="s">
        <v>141</v>
      </c>
      <c r="CFR40" s="116"/>
      <c r="CFS40" s="116"/>
      <c r="CFT40" s="116"/>
      <c r="CFU40" s="85" t="s">
        <v>141</v>
      </c>
      <c r="CFV40" s="116"/>
      <c r="CFW40" s="116"/>
      <c r="CFX40" s="116"/>
      <c r="CFY40" s="85" t="s">
        <v>141</v>
      </c>
      <c r="CFZ40" s="116"/>
      <c r="CGA40" s="116"/>
      <c r="CGB40" s="116"/>
      <c r="CGC40" s="85" t="s">
        <v>141</v>
      </c>
      <c r="CGD40" s="116"/>
      <c r="CGE40" s="116"/>
      <c r="CGF40" s="116"/>
      <c r="CGG40" s="85" t="s">
        <v>141</v>
      </c>
      <c r="CGH40" s="116"/>
      <c r="CGI40" s="116"/>
      <c r="CGJ40" s="116"/>
      <c r="CGK40" s="85" t="s">
        <v>141</v>
      </c>
      <c r="CGL40" s="116"/>
      <c r="CGM40" s="116"/>
      <c r="CGN40" s="116"/>
      <c r="CGO40" s="85" t="s">
        <v>141</v>
      </c>
      <c r="CGP40" s="116"/>
      <c r="CGQ40" s="116"/>
      <c r="CGR40" s="116"/>
      <c r="CGS40" s="85" t="s">
        <v>141</v>
      </c>
      <c r="CGT40" s="116"/>
      <c r="CGU40" s="116"/>
      <c r="CGV40" s="116"/>
      <c r="CGW40" s="85" t="s">
        <v>141</v>
      </c>
      <c r="CGX40" s="116"/>
      <c r="CGY40" s="116"/>
      <c r="CGZ40" s="116"/>
      <c r="CHA40" s="85" t="s">
        <v>141</v>
      </c>
      <c r="CHB40" s="116"/>
      <c r="CHC40" s="116"/>
      <c r="CHD40" s="116"/>
      <c r="CHE40" s="85" t="s">
        <v>141</v>
      </c>
      <c r="CHF40" s="116"/>
      <c r="CHG40" s="116"/>
      <c r="CHH40" s="116"/>
      <c r="CHI40" s="85" t="s">
        <v>141</v>
      </c>
      <c r="CHJ40" s="116"/>
      <c r="CHK40" s="116"/>
      <c r="CHL40" s="116"/>
      <c r="CHM40" s="85" t="s">
        <v>141</v>
      </c>
      <c r="CHN40" s="116"/>
      <c r="CHO40" s="116"/>
      <c r="CHP40" s="116"/>
      <c r="CHQ40" s="85" t="s">
        <v>141</v>
      </c>
      <c r="CHR40" s="116"/>
      <c r="CHS40" s="116"/>
      <c r="CHT40" s="116"/>
      <c r="CHU40" s="85" t="s">
        <v>141</v>
      </c>
      <c r="CHV40" s="116"/>
      <c r="CHW40" s="116"/>
      <c r="CHX40" s="116"/>
      <c r="CHY40" s="85" t="s">
        <v>141</v>
      </c>
      <c r="CHZ40" s="116"/>
      <c r="CIA40" s="116"/>
      <c r="CIB40" s="116"/>
      <c r="CIC40" s="85" t="s">
        <v>141</v>
      </c>
      <c r="CID40" s="116"/>
      <c r="CIE40" s="116"/>
      <c r="CIF40" s="116"/>
      <c r="CIG40" s="85" t="s">
        <v>141</v>
      </c>
      <c r="CIH40" s="116"/>
      <c r="CII40" s="116"/>
      <c r="CIJ40" s="116"/>
      <c r="CIK40" s="85" t="s">
        <v>141</v>
      </c>
      <c r="CIL40" s="116"/>
      <c r="CIM40" s="116"/>
      <c r="CIN40" s="116"/>
      <c r="CIO40" s="85" t="s">
        <v>141</v>
      </c>
      <c r="CIP40" s="116"/>
      <c r="CIQ40" s="116"/>
      <c r="CIR40" s="116"/>
      <c r="CIS40" s="85" t="s">
        <v>141</v>
      </c>
      <c r="CIT40" s="116"/>
      <c r="CIU40" s="116"/>
      <c r="CIV40" s="116"/>
      <c r="CIW40" s="85" t="s">
        <v>141</v>
      </c>
      <c r="CIX40" s="116"/>
      <c r="CIY40" s="116"/>
      <c r="CIZ40" s="116"/>
      <c r="CJA40" s="85" t="s">
        <v>141</v>
      </c>
      <c r="CJB40" s="116"/>
      <c r="CJC40" s="116"/>
      <c r="CJD40" s="116"/>
      <c r="CJE40" s="85" t="s">
        <v>141</v>
      </c>
      <c r="CJF40" s="116"/>
      <c r="CJG40" s="116"/>
      <c r="CJH40" s="116"/>
      <c r="CJI40" s="85" t="s">
        <v>141</v>
      </c>
      <c r="CJJ40" s="116"/>
      <c r="CJK40" s="116"/>
      <c r="CJL40" s="116"/>
      <c r="CJM40" s="85" t="s">
        <v>141</v>
      </c>
      <c r="CJN40" s="116"/>
      <c r="CJO40" s="116"/>
      <c r="CJP40" s="116"/>
      <c r="CJQ40" s="85" t="s">
        <v>141</v>
      </c>
      <c r="CJR40" s="116"/>
      <c r="CJS40" s="116"/>
      <c r="CJT40" s="116"/>
      <c r="CJU40" s="85" t="s">
        <v>141</v>
      </c>
      <c r="CJV40" s="116"/>
      <c r="CJW40" s="116"/>
      <c r="CJX40" s="116"/>
      <c r="CJY40" s="85" t="s">
        <v>141</v>
      </c>
      <c r="CJZ40" s="116"/>
      <c r="CKA40" s="116"/>
      <c r="CKB40" s="116"/>
      <c r="CKC40" s="85" t="s">
        <v>141</v>
      </c>
      <c r="CKD40" s="116"/>
      <c r="CKE40" s="116"/>
      <c r="CKF40" s="116"/>
      <c r="CKG40" s="85" t="s">
        <v>141</v>
      </c>
      <c r="CKH40" s="116"/>
      <c r="CKI40" s="116"/>
      <c r="CKJ40" s="116"/>
      <c r="CKK40" s="85" t="s">
        <v>141</v>
      </c>
      <c r="CKL40" s="116"/>
      <c r="CKM40" s="116"/>
      <c r="CKN40" s="116"/>
      <c r="CKO40" s="85" t="s">
        <v>141</v>
      </c>
      <c r="CKP40" s="116"/>
      <c r="CKQ40" s="116"/>
      <c r="CKR40" s="116"/>
      <c r="CKS40" s="85" t="s">
        <v>141</v>
      </c>
      <c r="CKT40" s="116"/>
      <c r="CKU40" s="116"/>
      <c r="CKV40" s="116"/>
      <c r="CKW40" s="85" t="s">
        <v>141</v>
      </c>
      <c r="CKX40" s="116"/>
      <c r="CKY40" s="116"/>
      <c r="CKZ40" s="116"/>
      <c r="CLA40" s="85" t="s">
        <v>141</v>
      </c>
      <c r="CLB40" s="116"/>
      <c r="CLC40" s="116"/>
      <c r="CLD40" s="116"/>
      <c r="CLE40" s="85" t="s">
        <v>141</v>
      </c>
      <c r="CLF40" s="116"/>
      <c r="CLG40" s="116"/>
      <c r="CLH40" s="116"/>
      <c r="CLI40" s="85" t="s">
        <v>141</v>
      </c>
      <c r="CLJ40" s="116"/>
      <c r="CLK40" s="116"/>
      <c r="CLL40" s="116"/>
      <c r="CLM40" s="85" t="s">
        <v>141</v>
      </c>
      <c r="CLN40" s="116"/>
      <c r="CLO40" s="116"/>
      <c r="CLP40" s="116"/>
      <c r="CLQ40" s="85" t="s">
        <v>141</v>
      </c>
      <c r="CLR40" s="116"/>
      <c r="CLS40" s="116"/>
      <c r="CLT40" s="116"/>
      <c r="CLU40" s="85" t="s">
        <v>141</v>
      </c>
      <c r="CLV40" s="116"/>
      <c r="CLW40" s="116"/>
      <c r="CLX40" s="116"/>
      <c r="CLY40" s="85" t="s">
        <v>141</v>
      </c>
      <c r="CLZ40" s="116"/>
      <c r="CMA40" s="116"/>
      <c r="CMB40" s="116"/>
      <c r="CMC40" s="85" t="s">
        <v>141</v>
      </c>
      <c r="CMD40" s="116"/>
      <c r="CME40" s="116"/>
      <c r="CMF40" s="116"/>
      <c r="CMG40" s="85" t="s">
        <v>141</v>
      </c>
      <c r="CMH40" s="116"/>
      <c r="CMI40" s="116"/>
      <c r="CMJ40" s="116"/>
      <c r="CMK40" s="85" t="s">
        <v>141</v>
      </c>
      <c r="CML40" s="116"/>
      <c r="CMM40" s="116"/>
      <c r="CMN40" s="116"/>
      <c r="CMO40" s="85" t="s">
        <v>141</v>
      </c>
      <c r="CMP40" s="116"/>
      <c r="CMQ40" s="116"/>
      <c r="CMR40" s="116"/>
      <c r="CMS40" s="85" t="s">
        <v>141</v>
      </c>
      <c r="CMT40" s="116"/>
      <c r="CMU40" s="116"/>
      <c r="CMV40" s="116"/>
      <c r="CMW40" s="85" t="s">
        <v>141</v>
      </c>
      <c r="CMX40" s="116"/>
      <c r="CMY40" s="116"/>
      <c r="CMZ40" s="116"/>
      <c r="CNA40" s="85" t="s">
        <v>141</v>
      </c>
      <c r="CNB40" s="116"/>
      <c r="CNC40" s="116"/>
      <c r="CND40" s="116"/>
      <c r="CNE40" s="85" t="s">
        <v>141</v>
      </c>
      <c r="CNF40" s="116"/>
      <c r="CNG40" s="116"/>
      <c r="CNH40" s="116"/>
      <c r="CNI40" s="85" t="s">
        <v>141</v>
      </c>
      <c r="CNJ40" s="116"/>
      <c r="CNK40" s="116"/>
      <c r="CNL40" s="116"/>
      <c r="CNM40" s="85" t="s">
        <v>141</v>
      </c>
      <c r="CNN40" s="116"/>
      <c r="CNO40" s="116"/>
      <c r="CNP40" s="116"/>
      <c r="CNQ40" s="85" t="s">
        <v>141</v>
      </c>
      <c r="CNR40" s="116"/>
      <c r="CNS40" s="116"/>
      <c r="CNT40" s="116"/>
      <c r="CNU40" s="85" t="s">
        <v>141</v>
      </c>
      <c r="CNV40" s="116"/>
      <c r="CNW40" s="116"/>
      <c r="CNX40" s="116"/>
      <c r="CNY40" s="85" t="s">
        <v>141</v>
      </c>
      <c r="CNZ40" s="116"/>
      <c r="COA40" s="116"/>
      <c r="COB40" s="116"/>
      <c r="COC40" s="85" t="s">
        <v>141</v>
      </c>
      <c r="COD40" s="116"/>
      <c r="COE40" s="116"/>
      <c r="COF40" s="116"/>
      <c r="COG40" s="85" t="s">
        <v>141</v>
      </c>
      <c r="COH40" s="116"/>
      <c r="COI40" s="116"/>
      <c r="COJ40" s="116"/>
      <c r="COK40" s="85" t="s">
        <v>141</v>
      </c>
      <c r="COL40" s="116"/>
      <c r="COM40" s="116"/>
      <c r="CON40" s="116"/>
      <c r="COO40" s="85" t="s">
        <v>141</v>
      </c>
      <c r="COP40" s="116"/>
      <c r="COQ40" s="116"/>
      <c r="COR40" s="116"/>
      <c r="COS40" s="85" t="s">
        <v>141</v>
      </c>
      <c r="COT40" s="116"/>
      <c r="COU40" s="116"/>
      <c r="COV40" s="116"/>
      <c r="COW40" s="85" t="s">
        <v>141</v>
      </c>
      <c r="COX40" s="116"/>
      <c r="COY40" s="116"/>
      <c r="COZ40" s="116"/>
      <c r="CPA40" s="85" t="s">
        <v>141</v>
      </c>
      <c r="CPB40" s="116"/>
      <c r="CPC40" s="116"/>
      <c r="CPD40" s="116"/>
      <c r="CPE40" s="85" t="s">
        <v>141</v>
      </c>
      <c r="CPF40" s="116"/>
      <c r="CPG40" s="116"/>
      <c r="CPH40" s="116"/>
      <c r="CPI40" s="85" t="s">
        <v>141</v>
      </c>
      <c r="CPJ40" s="116"/>
      <c r="CPK40" s="116"/>
      <c r="CPL40" s="116"/>
      <c r="CPM40" s="85" t="s">
        <v>141</v>
      </c>
      <c r="CPN40" s="116"/>
      <c r="CPO40" s="116"/>
      <c r="CPP40" s="116"/>
      <c r="CPQ40" s="85" t="s">
        <v>141</v>
      </c>
      <c r="CPR40" s="116"/>
      <c r="CPS40" s="116"/>
      <c r="CPT40" s="116"/>
      <c r="CPU40" s="85" t="s">
        <v>141</v>
      </c>
      <c r="CPV40" s="116"/>
      <c r="CPW40" s="116"/>
      <c r="CPX40" s="116"/>
      <c r="CPY40" s="85" t="s">
        <v>141</v>
      </c>
      <c r="CPZ40" s="116"/>
      <c r="CQA40" s="116"/>
      <c r="CQB40" s="116"/>
      <c r="CQC40" s="85" t="s">
        <v>141</v>
      </c>
      <c r="CQD40" s="116"/>
      <c r="CQE40" s="116"/>
      <c r="CQF40" s="116"/>
      <c r="CQG40" s="85" t="s">
        <v>141</v>
      </c>
      <c r="CQH40" s="116"/>
      <c r="CQI40" s="116"/>
      <c r="CQJ40" s="116"/>
      <c r="CQK40" s="85" t="s">
        <v>141</v>
      </c>
      <c r="CQL40" s="116"/>
      <c r="CQM40" s="116"/>
      <c r="CQN40" s="116"/>
      <c r="CQO40" s="85" t="s">
        <v>141</v>
      </c>
      <c r="CQP40" s="116"/>
      <c r="CQQ40" s="116"/>
      <c r="CQR40" s="116"/>
      <c r="CQS40" s="85" t="s">
        <v>141</v>
      </c>
      <c r="CQT40" s="116"/>
      <c r="CQU40" s="116"/>
      <c r="CQV40" s="116"/>
      <c r="CQW40" s="85" t="s">
        <v>141</v>
      </c>
      <c r="CQX40" s="116"/>
      <c r="CQY40" s="116"/>
      <c r="CQZ40" s="116"/>
      <c r="CRA40" s="85" t="s">
        <v>141</v>
      </c>
      <c r="CRB40" s="116"/>
      <c r="CRC40" s="116"/>
      <c r="CRD40" s="116"/>
      <c r="CRE40" s="85" t="s">
        <v>141</v>
      </c>
      <c r="CRF40" s="116"/>
      <c r="CRG40" s="116"/>
      <c r="CRH40" s="116"/>
      <c r="CRI40" s="85" t="s">
        <v>141</v>
      </c>
      <c r="CRJ40" s="116"/>
      <c r="CRK40" s="116"/>
      <c r="CRL40" s="116"/>
      <c r="CRM40" s="85" t="s">
        <v>141</v>
      </c>
      <c r="CRN40" s="116"/>
      <c r="CRO40" s="116"/>
      <c r="CRP40" s="116"/>
      <c r="CRQ40" s="85" t="s">
        <v>141</v>
      </c>
      <c r="CRR40" s="116"/>
      <c r="CRS40" s="116"/>
      <c r="CRT40" s="116"/>
      <c r="CRU40" s="85" t="s">
        <v>141</v>
      </c>
      <c r="CRV40" s="116"/>
      <c r="CRW40" s="116"/>
      <c r="CRX40" s="116"/>
      <c r="CRY40" s="85" t="s">
        <v>141</v>
      </c>
      <c r="CRZ40" s="116"/>
      <c r="CSA40" s="116"/>
      <c r="CSB40" s="116"/>
      <c r="CSC40" s="85" t="s">
        <v>141</v>
      </c>
      <c r="CSD40" s="116"/>
      <c r="CSE40" s="116"/>
      <c r="CSF40" s="116"/>
      <c r="CSG40" s="85" t="s">
        <v>141</v>
      </c>
      <c r="CSH40" s="116"/>
      <c r="CSI40" s="116"/>
      <c r="CSJ40" s="116"/>
      <c r="CSK40" s="85" t="s">
        <v>141</v>
      </c>
      <c r="CSL40" s="116"/>
      <c r="CSM40" s="116"/>
      <c r="CSN40" s="116"/>
      <c r="CSO40" s="85" t="s">
        <v>141</v>
      </c>
      <c r="CSP40" s="116"/>
      <c r="CSQ40" s="116"/>
      <c r="CSR40" s="116"/>
      <c r="CSS40" s="85" t="s">
        <v>141</v>
      </c>
      <c r="CST40" s="116"/>
      <c r="CSU40" s="116"/>
      <c r="CSV40" s="116"/>
      <c r="CSW40" s="85" t="s">
        <v>141</v>
      </c>
      <c r="CSX40" s="116"/>
      <c r="CSY40" s="116"/>
      <c r="CSZ40" s="116"/>
      <c r="CTA40" s="85" t="s">
        <v>141</v>
      </c>
      <c r="CTB40" s="116"/>
      <c r="CTC40" s="116"/>
      <c r="CTD40" s="116"/>
      <c r="CTE40" s="85" t="s">
        <v>141</v>
      </c>
      <c r="CTF40" s="116"/>
      <c r="CTG40" s="116"/>
      <c r="CTH40" s="116"/>
      <c r="CTI40" s="85" t="s">
        <v>141</v>
      </c>
      <c r="CTJ40" s="116"/>
      <c r="CTK40" s="116"/>
      <c r="CTL40" s="116"/>
      <c r="CTM40" s="85" t="s">
        <v>141</v>
      </c>
      <c r="CTN40" s="116"/>
      <c r="CTO40" s="116"/>
      <c r="CTP40" s="116"/>
      <c r="CTQ40" s="85" t="s">
        <v>141</v>
      </c>
      <c r="CTR40" s="116"/>
      <c r="CTS40" s="116"/>
      <c r="CTT40" s="116"/>
      <c r="CTU40" s="85" t="s">
        <v>141</v>
      </c>
      <c r="CTV40" s="116"/>
      <c r="CTW40" s="116"/>
      <c r="CTX40" s="116"/>
      <c r="CTY40" s="85" t="s">
        <v>141</v>
      </c>
      <c r="CTZ40" s="116"/>
      <c r="CUA40" s="116"/>
      <c r="CUB40" s="116"/>
      <c r="CUC40" s="85" t="s">
        <v>141</v>
      </c>
      <c r="CUD40" s="116"/>
      <c r="CUE40" s="116"/>
      <c r="CUF40" s="116"/>
      <c r="CUG40" s="85" t="s">
        <v>141</v>
      </c>
      <c r="CUH40" s="116"/>
      <c r="CUI40" s="116"/>
      <c r="CUJ40" s="116"/>
      <c r="CUK40" s="85" t="s">
        <v>141</v>
      </c>
      <c r="CUL40" s="116"/>
      <c r="CUM40" s="116"/>
      <c r="CUN40" s="116"/>
      <c r="CUO40" s="85" t="s">
        <v>141</v>
      </c>
      <c r="CUP40" s="116"/>
      <c r="CUQ40" s="116"/>
      <c r="CUR40" s="116"/>
      <c r="CUS40" s="85" t="s">
        <v>141</v>
      </c>
      <c r="CUT40" s="116"/>
      <c r="CUU40" s="116"/>
      <c r="CUV40" s="116"/>
      <c r="CUW40" s="85" t="s">
        <v>141</v>
      </c>
      <c r="CUX40" s="116"/>
      <c r="CUY40" s="116"/>
      <c r="CUZ40" s="116"/>
      <c r="CVA40" s="85" t="s">
        <v>141</v>
      </c>
      <c r="CVB40" s="116"/>
      <c r="CVC40" s="116"/>
      <c r="CVD40" s="116"/>
      <c r="CVE40" s="85" t="s">
        <v>141</v>
      </c>
      <c r="CVF40" s="116"/>
      <c r="CVG40" s="116"/>
      <c r="CVH40" s="116"/>
      <c r="CVI40" s="85" t="s">
        <v>141</v>
      </c>
      <c r="CVJ40" s="116"/>
      <c r="CVK40" s="116"/>
      <c r="CVL40" s="116"/>
      <c r="CVM40" s="85" t="s">
        <v>141</v>
      </c>
      <c r="CVN40" s="116"/>
      <c r="CVO40" s="116"/>
      <c r="CVP40" s="116"/>
      <c r="CVQ40" s="85" t="s">
        <v>141</v>
      </c>
      <c r="CVR40" s="116"/>
      <c r="CVS40" s="116"/>
      <c r="CVT40" s="116"/>
      <c r="CVU40" s="85" t="s">
        <v>141</v>
      </c>
      <c r="CVV40" s="116"/>
      <c r="CVW40" s="116"/>
      <c r="CVX40" s="116"/>
      <c r="CVY40" s="85" t="s">
        <v>141</v>
      </c>
      <c r="CVZ40" s="116"/>
      <c r="CWA40" s="116"/>
      <c r="CWB40" s="116"/>
      <c r="CWC40" s="85" t="s">
        <v>141</v>
      </c>
      <c r="CWD40" s="116"/>
      <c r="CWE40" s="116"/>
      <c r="CWF40" s="116"/>
      <c r="CWG40" s="85" t="s">
        <v>141</v>
      </c>
      <c r="CWH40" s="116"/>
      <c r="CWI40" s="116"/>
      <c r="CWJ40" s="116"/>
      <c r="CWK40" s="85" t="s">
        <v>141</v>
      </c>
      <c r="CWL40" s="116"/>
      <c r="CWM40" s="116"/>
      <c r="CWN40" s="116"/>
      <c r="CWO40" s="85" t="s">
        <v>141</v>
      </c>
      <c r="CWP40" s="116"/>
      <c r="CWQ40" s="116"/>
      <c r="CWR40" s="116"/>
      <c r="CWS40" s="85" t="s">
        <v>141</v>
      </c>
      <c r="CWT40" s="116"/>
      <c r="CWU40" s="116"/>
      <c r="CWV40" s="116"/>
      <c r="CWW40" s="85" t="s">
        <v>141</v>
      </c>
      <c r="CWX40" s="116"/>
      <c r="CWY40" s="116"/>
      <c r="CWZ40" s="116"/>
      <c r="CXA40" s="85" t="s">
        <v>141</v>
      </c>
      <c r="CXB40" s="116"/>
      <c r="CXC40" s="116"/>
      <c r="CXD40" s="116"/>
      <c r="CXE40" s="85" t="s">
        <v>141</v>
      </c>
      <c r="CXF40" s="116"/>
      <c r="CXG40" s="116"/>
      <c r="CXH40" s="116"/>
      <c r="CXI40" s="85" t="s">
        <v>141</v>
      </c>
      <c r="CXJ40" s="116"/>
      <c r="CXK40" s="116"/>
      <c r="CXL40" s="116"/>
      <c r="CXM40" s="85" t="s">
        <v>141</v>
      </c>
      <c r="CXN40" s="116"/>
      <c r="CXO40" s="116"/>
      <c r="CXP40" s="116"/>
      <c r="CXQ40" s="85" t="s">
        <v>141</v>
      </c>
      <c r="CXR40" s="116"/>
      <c r="CXS40" s="116"/>
      <c r="CXT40" s="116"/>
      <c r="CXU40" s="85" t="s">
        <v>141</v>
      </c>
      <c r="CXV40" s="116"/>
      <c r="CXW40" s="116"/>
      <c r="CXX40" s="116"/>
      <c r="CXY40" s="85" t="s">
        <v>141</v>
      </c>
      <c r="CXZ40" s="116"/>
      <c r="CYA40" s="116"/>
      <c r="CYB40" s="116"/>
      <c r="CYC40" s="85" t="s">
        <v>141</v>
      </c>
      <c r="CYD40" s="116"/>
      <c r="CYE40" s="116"/>
      <c r="CYF40" s="116"/>
      <c r="CYG40" s="85" t="s">
        <v>141</v>
      </c>
      <c r="CYH40" s="116"/>
      <c r="CYI40" s="116"/>
      <c r="CYJ40" s="116"/>
      <c r="CYK40" s="85" t="s">
        <v>141</v>
      </c>
      <c r="CYL40" s="116"/>
      <c r="CYM40" s="116"/>
      <c r="CYN40" s="116"/>
      <c r="CYO40" s="85" t="s">
        <v>141</v>
      </c>
      <c r="CYP40" s="116"/>
      <c r="CYQ40" s="116"/>
      <c r="CYR40" s="116"/>
      <c r="CYS40" s="85" t="s">
        <v>141</v>
      </c>
      <c r="CYT40" s="116"/>
      <c r="CYU40" s="116"/>
      <c r="CYV40" s="116"/>
      <c r="CYW40" s="85" t="s">
        <v>141</v>
      </c>
      <c r="CYX40" s="116"/>
      <c r="CYY40" s="116"/>
      <c r="CYZ40" s="116"/>
      <c r="CZA40" s="85" t="s">
        <v>141</v>
      </c>
      <c r="CZB40" s="116"/>
      <c r="CZC40" s="116"/>
      <c r="CZD40" s="116"/>
      <c r="CZE40" s="85" t="s">
        <v>141</v>
      </c>
      <c r="CZF40" s="116"/>
      <c r="CZG40" s="116"/>
      <c r="CZH40" s="116"/>
      <c r="CZI40" s="85" t="s">
        <v>141</v>
      </c>
      <c r="CZJ40" s="116"/>
      <c r="CZK40" s="116"/>
      <c r="CZL40" s="116"/>
      <c r="CZM40" s="85" t="s">
        <v>141</v>
      </c>
      <c r="CZN40" s="116"/>
      <c r="CZO40" s="116"/>
      <c r="CZP40" s="116"/>
      <c r="CZQ40" s="85" t="s">
        <v>141</v>
      </c>
      <c r="CZR40" s="116"/>
      <c r="CZS40" s="116"/>
      <c r="CZT40" s="116"/>
      <c r="CZU40" s="85" t="s">
        <v>141</v>
      </c>
      <c r="CZV40" s="116"/>
      <c r="CZW40" s="116"/>
      <c r="CZX40" s="116"/>
      <c r="CZY40" s="85" t="s">
        <v>141</v>
      </c>
      <c r="CZZ40" s="116"/>
      <c r="DAA40" s="116"/>
      <c r="DAB40" s="116"/>
      <c r="DAC40" s="85" t="s">
        <v>141</v>
      </c>
      <c r="DAD40" s="116"/>
      <c r="DAE40" s="116"/>
      <c r="DAF40" s="116"/>
      <c r="DAG40" s="85" t="s">
        <v>141</v>
      </c>
      <c r="DAH40" s="116"/>
      <c r="DAI40" s="116"/>
      <c r="DAJ40" s="116"/>
      <c r="DAK40" s="85" t="s">
        <v>141</v>
      </c>
      <c r="DAL40" s="116"/>
      <c r="DAM40" s="116"/>
      <c r="DAN40" s="116"/>
      <c r="DAO40" s="85" t="s">
        <v>141</v>
      </c>
      <c r="DAP40" s="116"/>
      <c r="DAQ40" s="116"/>
      <c r="DAR40" s="116"/>
      <c r="DAS40" s="85" t="s">
        <v>141</v>
      </c>
      <c r="DAT40" s="116"/>
      <c r="DAU40" s="116"/>
      <c r="DAV40" s="116"/>
      <c r="DAW40" s="85" t="s">
        <v>141</v>
      </c>
      <c r="DAX40" s="116"/>
      <c r="DAY40" s="116"/>
      <c r="DAZ40" s="116"/>
      <c r="DBA40" s="85" t="s">
        <v>141</v>
      </c>
      <c r="DBB40" s="116"/>
      <c r="DBC40" s="116"/>
      <c r="DBD40" s="116"/>
      <c r="DBE40" s="85" t="s">
        <v>141</v>
      </c>
      <c r="DBF40" s="116"/>
      <c r="DBG40" s="116"/>
      <c r="DBH40" s="116"/>
      <c r="DBI40" s="85" t="s">
        <v>141</v>
      </c>
      <c r="DBJ40" s="116"/>
      <c r="DBK40" s="116"/>
      <c r="DBL40" s="116"/>
      <c r="DBM40" s="85" t="s">
        <v>141</v>
      </c>
      <c r="DBN40" s="116"/>
      <c r="DBO40" s="116"/>
      <c r="DBP40" s="116"/>
      <c r="DBQ40" s="85" t="s">
        <v>141</v>
      </c>
      <c r="DBR40" s="116"/>
      <c r="DBS40" s="116"/>
      <c r="DBT40" s="116"/>
      <c r="DBU40" s="85" t="s">
        <v>141</v>
      </c>
      <c r="DBV40" s="116"/>
      <c r="DBW40" s="116"/>
      <c r="DBX40" s="116"/>
      <c r="DBY40" s="85" t="s">
        <v>141</v>
      </c>
      <c r="DBZ40" s="116"/>
      <c r="DCA40" s="116"/>
      <c r="DCB40" s="116"/>
      <c r="DCC40" s="85" t="s">
        <v>141</v>
      </c>
      <c r="DCD40" s="116"/>
      <c r="DCE40" s="116"/>
      <c r="DCF40" s="116"/>
      <c r="DCG40" s="85" t="s">
        <v>141</v>
      </c>
      <c r="DCH40" s="116"/>
      <c r="DCI40" s="116"/>
      <c r="DCJ40" s="116"/>
      <c r="DCK40" s="85" t="s">
        <v>141</v>
      </c>
      <c r="DCL40" s="116"/>
      <c r="DCM40" s="116"/>
      <c r="DCN40" s="116"/>
      <c r="DCO40" s="85" t="s">
        <v>141</v>
      </c>
      <c r="DCP40" s="116"/>
      <c r="DCQ40" s="116"/>
      <c r="DCR40" s="116"/>
      <c r="DCS40" s="85" t="s">
        <v>141</v>
      </c>
      <c r="DCT40" s="116"/>
      <c r="DCU40" s="116"/>
      <c r="DCV40" s="116"/>
      <c r="DCW40" s="85" t="s">
        <v>141</v>
      </c>
      <c r="DCX40" s="116"/>
      <c r="DCY40" s="116"/>
      <c r="DCZ40" s="116"/>
      <c r="DDA40" s="85" t="s">
        <v>141</v>
      </c>
      <c r="DDB40" s="116"/>
      <c r="DDC40" s="116"/>
      <c r="DDD40" s="116"/>
      <c r="DDE40" s="85" t="s">
        <v>141</v>
      </c>
      <c r="DDF40" s="116"/>
      <c r="DDG40" s="116"/>
      <c r="DDH40" s="116"/>
      <c r="DDI40" s="85" t="s">
        <v>141</v>
      </c>
      <c r="DDJ40" s="116"/>
      <c r="DDK40" s="116"/>
      <c r="DDL40" s="116"/>
      <c r="DDM40" s="85" t="s">
        <v>141</v>
      </c>
      <c r="DDN40" s="116"/>
      <c r="DDO40" s="116"/>
      <c r="DDP40" s="116"/>
      <c r="DDQ40" s="85" t="s">
        <v>141</v>
      </c>
      <c r="DDR40" s="116"/>
      <c r="DDS40" s="116"/>
      <c r="DDT40" s="116"/>
      <c r="DDU40" s="85" t="s">
        <v>141</v>
      </c>
      <c r="DDV40" s="116"/>
      <c r="DDW40" s="116"/>
      <c r="DDX40" s="116"/>
      <c r="DDY40" s="85" t="s">
        <v>141</v>
      </c>
      <c r="DDZ40" s="116"/>
      <c r="DEA40" s="116"/>
      <c r="DEB40" s="116"/>
      <c r="DEC40" s="85" t="s">
        <v>141</v>
      </c>
      <c r="DED40" s="116"/>
      <c r="DEE40" s="116"/>
      <c r="DEF40" s="116"/>
      <c r="DEG40" s="85" t="s">
        <v>141</v>
      </c>
      <c r="DEH40" s="116"/>
      <c r="DEI40" s="116"/>
      <c r="DEJ40" s="116"/>
      <c r="DEK40" s="85" t="s">
        <v>141</v>
      </c>
      <c r="DEL40" s="116"/>
      <c r="DEM40" s="116"/>
      <c r="DEN40" s="116"/>
      <c r="DEO40" s="85" t="s">
        <v>141</v>
      </c>
      <c r="DEP40" s="116"/>
      <c r="DEQ40" s="116"/>
      <c r="DER40" s="116"/>
      <c r="DES40" s="85" t="s">
        <v>141</v>
      </c>
      <c r="DET40" s="116"/>
      <c r="DEU40" s="116"/>
      <c r="DEV40" s="116"/>
      <c r="DEW40" s="85" t="s">
        <v>141</v>
      </c>
      <c r="DEX40" s="116"/>
      <c r="DEY40" s="116"/>
      <c r="DEZ40" s="116"/>
      <c r="DFA40" s="85" t="s">
        <v>141</v>
      </c>
      <c r="DFB40" s="116"/>
      <c r="DFC40" s="116"/>
      <c r="DFD40" s="116"/>
      <c r="DFE40" s="85" t="s">
        <v>141</v>
      </c>
      <c r="DFF40" s="116"/>
      <c r="DFG40" s="116"/>
      <c r="DFH40" s="116"/>
      <c r="DFI40" s="85" t="s">
        <v>141</v>
      </c>
      <c r="DFJ40" s="116"/>
      <c r="DFK40" s="116"/>
      <c r="DFL40" s="116"/>
      <c r="DFM40" s="85" t="s">
        <v>141</v>
      </c>
      <c r="DFN40" s="116"/>
      <c r="DFO40" s="116"/>
      <c r="DFP40" s="116"/>
      <c r="DFQ40" s="85" t="s">
        <v>141</v>
      </c>
      <c r="DFR40" s="116"/>
      <c r="DFS40" s="116"/>
      <c r="DFT40" s="116"/>
      <c r="DFU40" s="85" t="s">
        <v>141</v>
      </c>
      <c r="DFV40" s="116"/>
      <c r="DFW40" s="116"/>
      <c r="DFX40" s="116"/>
      <c r="DFY40" s="85" t="s">
        <v>141</v>
      </c>
      <c r="DFZ40" s="116"/>
      <c r="DGA40" s="116"/>
      <c r="DGB40" s="116"/>
      <c r="DGC40" s="85" t="s">
        <v>141</v>
      </c>
      <c r="DGD40" s="116"/>
      <c r="DGE40" s="116"/>
      <c r="DGF40" s="116"/>
      <c r="DGG40" s="85" t="s">
        <v>141</v>
      </c>
      <c r="DGH40" s="116"/>
      <c r="DGI40" s="116"/>
      <c r="DGJ40" s="116"/>
      <c r="DGK40" s="85" t="s">
        <v>141</v>
      </c>
      <c r="DGL40" s="116"/>
      <c r="DGM40" s="116"/>
      <c r="DGN40" s="116"/>
      <c r="DGO40" s="85" t="s">
        <v>141</v>
      </c>
      <c r="DGP40" s="116"/>
      <c r="DGQ40" s="116"/>
      <c r="DGR40" s="116"/>
      <c r="DGS40" s="85" t="s">
        <v>141</v>
      </c>
      <c r="DGT40" s="116"/>
      <c r="DGU40" s="116"/>
      <c r="DGV40" s="116"/>
      <c r="DGW40" s="85" t="s">
        <v>141</v>
      </c>
      <c r="DGX40" s="116"/>
      <c r="DGY40" s="116"/>
      <c r="DGZ40" s="116"/>
      <c r="DHA40" s="85" t="s">
        <v>141</v>
      </c>
      <c r="DHB40" s="116"/>
      <c r="DHC40" s="116"/>
      <c r="DHD40" s="116"/>
      <c r="DHE40" s="85" t="s">
        <v>141</v>
      </c>
      <c r="DHF40" s="116"/>
      <c r="DHG40" s="116"/>
      <c r="DHH40" s="116"/>
      <c r="DHI40" s="85" t="s">
        <v>141</v>
      </c>
      <c r="DHJ40" s="116"/>
      <c r="DHK40" s="116"/>
      <c r="DHL40" s="116"/>
      <c r="DHM40" s="85" t="s">
        <v>141</v>
      </c>
      <c r="DHN40" s="116"/>
      <c r="DHO40" s="116"/>
      <c r="DHP40" s="116"/>
      <c r="DHQ40" s="85" t="s">
        <v>141</v>
      </c>
      <c r="DHR40" s="116"/>
      <c r="DHS40" s="116"/>
      <c r="DHT40" s="116"/>
      <c r="DHU40" s="85" t="s">
        <v>141</v>
      </c>
      <c r="DHV40" s="116"/>
      <c r="DHW40" s="116"/>
      <c r="DHX40" s="116"/>
      <c r="DHY40" s="85" t="s">
        <v>141</v>
      </c>
      <c r="DHZ40" s="116"/>
      <c r="DIA40" s="116"/>
      <c r="DIB40" s="116"/>
      <c r="DIC40" s="85" t="s">
        <v>141</v>
      </c>
      <c r="DID40" s="116"/>
      <c r="DIE40" s="116"/>
      <c r="DIF40" s="116"/>
      <c r="DIG40" s="85" t="s">
        <v>141</v>
      </c>
      <c r="DIH40" s="116"/>
      <c r="DII40" s="116"/>
      <c r="DIJ40" s="116"/>
      <c r="DIK40" s="85" t="s">
        <v>141</v>
      </c>
      <c r="DIL40" s="116"/>
      <c r="DIM40" s="116"/>
      <c r="DIN40" s="116"/>
      <c r="DIO40" s="85" t="s">
        <v>141</v>
      </c>
      <c r="DIP40" s="116"/>
      <c r="DIQ40" s="116"/>
      <c r="DIR40" s="116"/>
      <c r="DIS40" s="85" t="s">
        <v>141</v>
      </c>
      <c r="DIT40" s="116"/>
      <c r="DIU40" s="116"/>
      <c r="DIV40" s="116"/>
      <c r="DIW40" s="85" t="s">
        <v>141</v>
      </c>
      <c r="DIX40" s="116"/>
      <c r="DIY40" s="116"/>
      <c r="DIZ40" s="116"/>
      <c r="DJA40" s="85" t="s">
        <v>141</v>
      </c>
      <c r="DJB40" s="116"/>
      <c r="DJC40" s="116"/>
      <c r="DJD40" s="116"/>
      <c r="DJE40" s="85" t="s">
        <v>141</v>
      </c>
      <c r="DJF40" s="116"/>
      <c r="DJG40" s="116"/>
      <c r="DJH40" s="116"/>
      <c r="DJI40" s="85" t="s">
        <v>141</v>
      </c>
      <c r="DJJ40" s="116"/>
      <c r="DJK40" s="116"/>
      <c r="DJL40" s="116"/>
      <c r="DJM40" s="85" t="s">
        <v>141</v>
      </c>
      <c r="DJN40" s="116"/>
      <c r="DJO40" s="116"/>
      <c r="DJP40" s="116"/>
      <c r="DJQ40" s="85" t="s">
        <v>141</v>
      </c>
      <c r="DJR40" s="116"/>
      <c r="DJS40" s="116"/>
      <c r="DJT40" s="116"/>
      <c r="DJU40" s="85" t="s">
        <v>141</v>
      </c>
      <c r="DJV40" s="116"/>
      <c r="DJW40" s="116"/>
      <c r="DJX40" s="116"/>
      <c r="DJY40" s="85" t="s">
        <v>141</v>
      </c>
      <c r="DJZ40" s="116"/>
      <c r="DKA40" s="116"/>
      <c r="DKB40" s="116"/>
      <c r="DKC40" s="85" t="s">
        <v>141</v>
      </c>
      <c r="DKD40" s="116"/>
      <c r="DKE40" s="116"/>
      <c r="DKF40" s="116"/>
      <c r="DKG40" s="85" t="s">
        <v>141</v>
      </c>
      <c r="DKH40" s="116"/>
      <c r="DKI40" s="116"/>
      <c r="DKJ40" s="116"/>
      <c r="DKK40" s="85" t="s">
        <v>141</v>
      </c>
      <c r="DKL40" s="116"/>
      <c r="DKM40" s="116"/>
      <c r="DKN40" s="116"/>
      <c r="DKO40" s="85" t="s">
        <v>141</v>
      </c>
      <c r="DKP40" s="116"/>
      <c r="DKQ40" s="116"/>
      <c r="DKR40" s="116"/>
      <c r="DKS40" s="85" t="s">
        <v>141</v>
      </c>
      <c r="DKT40" s="116"/>
      <c r="DKU40" s="116"/>
      <c r="DKV40" s="116"/>
      <c r="DKW40" s="85" t="s">
        <v>141</v>
      </c>
      <c r="DKX40" s="116"/>
      <c r="DKY40" s="116"/>
      <c r="DKZ40" s="116"/>
      <c r="DLA40" s="85" t="s">
        <v>141</v>
      </c>
      <c r="DLB40" s="116"/>
      <c r="DLC40" s="116"/>
      <c r="DLD40" s="116"/>
      <c r="DLE40" s="85" t="s">
        <v>141</v>
      </c>
      <c r="DLF40" s="116"/>
      <c r="DLG40" s="116"/>
      <c r="DLH40" s="116"/>
      <c r="DLI40" s="85" t="s">
        <v>141</v>
      </c>
      <c r="DLJ40" s="116"/>
      <c r="DLK40" s="116"/>
      <c r="DLL40" s="116"/>
      <c r="DLM40" s="85" t="s">
        <v>141</v>
      </c>
      <c r="DLN40" s="116"/>
      <c r="DLO40" s="116"/>
      <c r="DLP40" s="116"/>
      <c r="DLQ40" s="85" t="s">
        <v>141</v>
      </c>
      <c r="DLR40" s="116"/>
      <c r="DLS40" s="116"/>
      <c r="DLT40" s="116"/>
      <c r="DLU40" s="85" t="s">
        <v>141</v>
      </c>
      <c r="DLV40" s="116"/>
      <c r="DLW40" s="116"/>
      <c r="DLX40" s="116"/>
      <c r="DLY40" s="85" t="s">
        <v>141</v>
      </c>
      <c r="DLZ40" s="116"/>
      <c r="DMA40" s="116"/>
      <c r="DMB40" s="116"/>
      <c r="DMC40" s="85" t="s">
        <v>141</v>
      </c>
      <c r="DMD40" s="116"/>
      <c r="DME40" s="116"/>
      <c r="DMF40" s="116"/>
      <c r="DMG40" s="85" t="s">
        <v>141</v>
      </c>
      <c r="DMH40" s="116"/>
      <c r="DMI40" s="116"/>
      <c r="DMJ40" s="116"/>
      <c r="DMK40" s="85" t="s">
        <v>141</v>
      </c>
      <c r="DML40" s="116"/>
      <c r="DMM40" s="116"/>
      <c r="DMN40" s="116"/>
      <c r="DMO40" s="85" t="s">
        <v>141</v>
      </c>
      <c r="DMP40" s="116"/>
      <c r="DMQ40" s="116"/>
      <c r="DMR40" s="116"/>
      <c r="DMS40" s="85" t="s">
        <v>141</v>
      </c>
      <c r="DMT40" s="116"/>
      <c r="DMU40" s="116"/>
      <c r="DMV40" s="116"/>
      <c r="DMW40" s="85" t="s">
        <v>141</v>
      </c>
      <c r="DMX40" s="116"/>
      <c r="DMY40" s="116"/>
      <c r="DMZ40" s="116"/>
      <c r="DNA40" s="85" t="s">
        <v>141</v>
      </c>
      <c r="DNB40" s="116"/>
      <c r="DNC40" s="116"/>
      <c r="DND40" s="116"/>
      <c r="DNE40" s="85" t="s">
        <v>141</v>
      </c>
      <c r="DNF40" s="116"/>
      <c r="DNG40" s="116"/>
      <c r="DNH40" s="116"/>
      <c r="DNI40" s="85" t="s">
        <v>141</v>
      </c>
      <c r="DNJ40" s="116"/>
      <c r="DNK40" s="116"/>
      <c r="DNL40" s="116"/>
      <c r="DNM40" s="85" t="s">
        <v>141</v>
      </c>
      <c r="DNN40" s="116"/>
      <c r="DNO40" s="116"/>
      <c r="DNP40" s="116"/>
      <c r="DNQ40" s="85" t="s">
        <v>141</v>
      </c>
      <c r="DNR40" s="116"/>
      <c r="DNS40" s="116"/>
      <c r="DNT40" s="116"/>
      <c r="DNU40" s="85" t="s">
        <v>141</v>
      </c>
      <c r="DNV40" s="116"/>
      <c r="DNW40" s="116"/>
      <c r="DNX40" s="116"/>
      <c r="DNY40" s="85" t="s">
        <v>141</v>
      </c>
      <c r="DNZ40" s="116"/>
      <c r="DOA40" s="116"/>
      <c r="DOB40" s="116"/>
      <c r="DOC40" s="85" t="s">
        <v>141</v>
      </c>
      <c r="DOD40" s="116"/>
      <c r="DOE40" s="116"/>
      <c r="DOF40" s="116"/>
      <c r="DOG40" s="85" t="s">
        <v>141</v>
      </c>
      <c r="DOH40" s="116"/>
      <c r="DOI40" s="116"/>
      <c r="DOJ40" s="116"/>
      <c r="DOK40" s="85" t="s">
        <v>141</v>
      </c>
      <c r="DOL40" s="116"/>
      <c r="DOM40" s="116"/>
      <c r="DON40" s="116"/>
      <c r="DOO40" s="85" t="s">
        <v>141</v>
      </c>
      <c r="DOP40" s="116"/>
      <c r="DOQ40" s="116"/>
      <c r="DOR40" s="116"/>
      <c r="DOS40" s="85" t="s">
        <v>141</v>
      </c>
      <c r="DOT40" s="116"/>
      <c r="DOU40" s="116"/>
      <c r="DOV40" s="116"/>
      <c r="DOW40" s="85" t="s">
        <v>141</v>
      </c>
      <c r="DOX40" s="116"/>
      <c r="DOY40" s="116"/>
      <c r="DOZ40" s="116"/>
      <c r="DPA40" s="85" t="s">
        <v>141</v>
      </c>
      <c r="DPB40" s="116"/>
      <c r="DPC40" s="116"/>
      <c r="DPD40" s="116"/>
      <c r="DPE40" s="85" t="s">
        <v>141</v>
      </c>
      <c r="DPF40" s="116"/>
      <c r="DPG40" s="116"/>
      <c r="DPH40" s="116"/>
      <c r="DPI40" s="85" t="s">
        <v>141</v>
      </c>
      <c r="DPJ40" s="116"/>
      <c r="DPK40" s="116"/>
      <c r="DPL40" s="116"/>
      <c r="DPM40" s="85" t="s">
        <v>141</v>
      </c>
      <c r="DPN40" s="116"/>
      <c r="DPO40" s="116"/>
      <c r="DPP40" s="116"/>
      <c r="DPQ40" s="85" t="s">
        <v>141</v>
      </c>
      <c r="DPR40" s="116"/>
      <c r="DPS40" s="116"/>
      <c r="DPT40" s="116"/>
      <c r="DPU40" s="85" t="s">
        <v>141</v>
      </c>
      <c r="DPV40" s="116"/>
      <c r="DPW40" s="116"/>
      <c r="DPX40" s="116"/>
      <c r="DPY40" s="85" t="s">
        <v>141</v>
      </c>
      <c r="DPZ40" s="116"/>
      <c r="DQA40" s="116"/>
      <c r="DQB40" s="116"/>
      <c r="DQC40" s="85" t="s">
        <v>141</v>
      </c>
      <c r="DQD40" s="116"/>
      <c r="DQE40" s="116"/>
      <c r="DQF40" s="116"/>
      <c r="DQG40" s="85" t="s">
        <v>141</v>
      </c>
      <c r="DQH40" s="116"/>
      <c r="DQI40" s="116"/>
      <c r="DQJ40" s="116"/>
      <c r="DQK40" s="85" t="s">
        <v>141</v>
      </c>
      <c r="DQL40" s="116"/>
      <c r="DQM40" s="116"/>
      <c r="DQN40" s="116"/>
      <c r="DQO40" s="85" t="s">
        <v>141</v>
      </c>
      <c r="DQP40" s="116"/>
      <c r="DQQ40" s="116"/>
      <c r="DQR40" s="116"/>
      <c r="DQS40" s="85" t="s">
        <v>141</v>
      </c>
      <c r="DQT40" s="116"/>
      <c r="DQU40" s="116"/>
      <c r="DQV40" s="116"/>
      <c r="DQW40" s="85" t="s">
        <v>141</v>
      </c>
      <c r="DQX40" s="116"/>
      <c r="DQY40" s="116"/>
      <c r="DQZ40" s="116"/>
      <c r="DRA40" s="85" t="s">
        <v>141</v>
      </c>
      <c r="DRB40" s="116"/>
      <c r="DRC40" s="116"/>
      <c r="DRD40" s="116"/>
      <c r="DRE40" s="85" t="s">
        <v>141</v>
      </c>
      <c r="DRF40" s="116"/>
      <c r="DRG40" s="116"/>
      <c r="DRH40" s="116"/>
      <c r="DRI40" s="85" t="s">
        <v>141</v>
      </c>
      <c r="DRJ40" s="116"/>
      <c r="DRK40" s="116"/>
      <c r="DRL40" s="116"/>
      <c r="DRM40" s="85" t="s">
        <v>141</v>
      </c>
      <c r="DRN40" s="116"/>
      <c r="DRO40" s="116"/>
      <c r="DRP40" s="116"/>
      <c r="DRQ40" s="85" t="s">
        <v>141</v>
      </c>
      <c r="DRR40" s="116"/>
      <c r="DRS40" s="116"/>
      <c r="DRT40" s="116"/>
      <c r="DRU40" s="85" t="s">
        <v>141</v>
      </c>
      <c r="DRV40" s="116"/>
      <c r="DRW40" s="116"/>
      <c r="DRX40" s="116"/>
      <c r="DRY40" s="85" t="s">
        <v>141</v>
      </c>
      <c r="DRZ40" s="116"/>
      <c r="DSA40" s="116"/>
      <c r="DSB40" s="116"/>
      <c r="DSC40" s="85" t="s">
        <v>141</v>
      </c>
      <c r="DSD40" s="116"/>
      <c r="DSE40" s="116"/>
      <c r="DSF40" s="116"/>
      <c r="DSG40" s="85" t="s">
        <v>141</v>
      </c>
      <c r="DSH40" s="116"/>
      <c r="DSI40" s="116"/>
      <c r="DSJ40" s="116"/>
      <c r="DSK40" s="85" t="s">
        <v>141</v>
      </c>
      <c r="DSL40" s="116"/>
      <c r="DSM40" s="116"/>
      <c r="DSN40" s="116"/>
      <c r="DSO40" s="85" t="s">
        <v>141</v>
      </c>
      <c r="DSP40" s="116"/>
      <c r="DSQ40" s="116"/>
      <c r="DSR40" s="116"/>
      <c r="DSS40" s="85" t="s">
        <v>141</v>
      </c>
      <c r="DST40" s="116"/>
      <c r="DSU40" s="116"/>
      <c r="DSV40" s="116"/>
      <c r="DSW40" s="85" t="s">
        <v>141</v>
      </c>
      <c r="DSX40" s="116"/>
      <c r="DSY40" s="116"/>
      <c r="DSZ40" s="116"/>
      <c r="DTA40" s="85" t="s">
        <v>141</v>
      </c>
      <c r="DTB40" s="116"/>
      <c r="DTC40" s="116"/>
      <c r="DTD40" s="116"/>
      <c r="DTE40" s="85" t="s">
        <v>141</v>
      </c>
      <c r="DTF40" s="116"/>
      <c r="DTG40" s="116"/>
      <c r="DTH40" s="116"/>
      <c r="DTI40" s="85" t="s">
        <v>141</v>
      </c>
      <c r="DTJ40" s="116"/>
      <c r="DTK40" s="116"/>
      <c r="DTL40" s="116"/>
      <c r="DTM40" s="85" t="s">
        <v>141</v>
      </c>
      <c r="DTN40" s="116"/>
      <c r="DTO40" s="116"/>
      <c r="DTP40" s="116"/>
      <c r="DTQ40" s="85" t="s">
        <v>141</v>
      </c>
      <c r="DTR40" s="116"/>
      <c r="DTS40" s="116"/>
      <c r="DTT40" s="116"/>
      <c r="DTU40" s="85" t="s">
        <v>141</v>
      </c>
      <c r="DTV40" s="116"/>
      <c r="DTW40" s="116"/>
      <c r="DTX40" s="116"/>
      <c r="DTY40" s="85" t="s">
        <v>141</v>
      </c>
      <c r="DTZ40" s="116"/>
      <c r="DUA40" s="116"/>
      <c r="DUB40" s="116"/>
      <c r="DUC40" s="85" t="s">
        <v>141</v>
      </c>
      <c r="DUD40" s="116"/>
      <c r="DUE40" s="116"/>
      <c r="DUF40" s="116"/>
      <c r="DUG40" s="85" t="s">
        <v>141</v>
      </c>
      <c r="DUH40" s="116"/>
      <c r="DUI40" s="116"/>
      <c r="DUJ40" s="116"/>
      <c r="DUK40" s="85" t="s">
        <v>141</v>
      </c>
      <c r="DUL40" s="116"/>
      <c r="DUM40" s="116"/>
      <c r="DUN40" s="116"/>
      <c r="DUO40" s="85" t="s">
        <v>141</v>
      </c>
      <c r="DUP40" s="116"/>
      <c r="DUQ40" s="116"/>
      <c r="DUR40" s="116"/>
      <c r="DUS40" s="85" t="s">
        <v>141</v>
      </c>
      <c r="DUT40" s="116"/>
      <c r="DUU40" s="116"/>
      <c r="DUV40" s="116"/>
      <c r="DUW40" s="85" t="s">
        <v>141</v>
      </c>
      <c r="DUX40" s="116"/>
      <c r="DUY40" s="116"/>
      <c r="DUZ40" s="116"/>
      <c r="DVA40" s="85" t="s">
        <v>141</v>
      </c>
      <c r="DVB40" s="116"/>
      <c r="DVC40" s="116"/>
      <c r="DVD40" s="116"/>
      <c r="DVE40" s="85" t="s">
        <v>141</v>
      </c>
      <c r="DVF40" s="116"/>
      <c r="DVG40" s="116"/>
      <c r="DVH40" s="116"/>
      <c r="DVI40" s="85" t="s">
        <v>141</v>
      </c>
      <c r="DVJ40" s="116"/>
      <c r="DVK40" s="116"/>
      <c r="DVL40" s="116"/>
      <c r="DVM40" s="85" t="s">
        <v>141</v>
      </c>
      <c r="DVN40" s="116"/>
      <c r="DVO40" s="116"/>
      <c r="DVP40" s="116"/>
      <c r="DVQ40" s="85" t="s">
        <v>141</v>
      </c>
      <c r="DVR40" s="116"/>
      <c r="DVS40" s="116"/>
      <c r="DVT40" s="116"/>
      <c r="DVU40" s="85" t="s">
        <v>141</v>
      </c>
      <c r="DVV40" s="116"/>
      <c r="DVW40" s="116"/>
      <c r="DVX40" s="116"/>
      <c r="DVY40" s="85" t="s">
        <v>141</v>
      </c>
      <c r="DVZ40" s="116"/>
      <c r="DWA40" s="116"/>
      <c r="DWB40" s="116"/>
      <c r="DWC40" s="85" t="s">
        <v>141</v>
      </c>
      <c r="DWD40" s="116"/>
      <c r="DWE40" s="116"/>
      <c r="DWF40" s="116"/>
      <c r="DWG40" s="85" t="s">
        <v>141</v>
      </c>
      <c r="DWH40" s="116"/>
      <c r="DWI40" s="116"/>
      <c r="DWJ40" s="116"/>
      <c r="DWK40" s="85" t="s">
        <v>141</v>
      </c>
      <c r="DWL40" s="116"/>
      <c r="DWM40" s="116"/>
      <c r="DWN40" s="116"/>
      <c r="DWO40" s="85" t="s">
        <v>141</v>
      </c>
      <c r="DWP40" s="116"/>
      <c r="DWQ40" s="116"/>
      <c r="DWR40" s="116"/>
      <c r="DWS40" s="85" t="s">
        <v>141</v>
      </c>
      <c r="DWT40" s="116"/>
      <c r="DWU40" s="116"/>
      <c r="DWV40" s="116"/>
      <c r="DWW40" s="85" t="s">
        <v>141</v>
      </c>
      <c r="DWX40" s="116"/>
      <c r="DWY40" s="116"/>
      <c r="DWZ40" s="116"/>
      <c r="DXA40" s="85" t="s">
        <v>141</v>
      </c>
      <c r="DXB40" s="116"/>
      <c r="DXC40" s="116"/>
      <c r="DXD40" s="116"/>
      <c r="DXE40" s="85" t="s">
        <v>141</v>
      </c>
      <c r="DXF40" s="116"/>
      <c r="DXG40" s="116"/>
      <c r="DXH40" s="116"/>
      <c r="DXI40" s="85" t="s">
        <v>141</v>
      </c>
      <c r="DXJ40" s="116"/>
      <c r="DXK40" s="116"/>
      <c r="DXL40" s="116"/>
      <c r="DXM40" s="85" t="s">
        <v>141</v>
      </c>
      <c r="DXN40" s="116"/>
      <c r="DXO40" s="116"/>
      <c r="DXP40" s="116"/>
      <c r="DXQ40" s="85" t="s">
        <v>141</v>
      </c>
      <c r="DXR40" s="116"/>
      <c r="DXS40" s="116"/>
      <c r="DXT40" s="116"/>
      <c r="DXU40" s="85" t="s">
        <v>141</v>
      </c>
      <c r="DXV40" s="116"/>
      <c r="DXW40" s="116"/>
      <c r="DXX40" s="116"/>
      <c r="DXY40" s="85" t="s">
        <v>141</v>
      </c>
      <c r="DXZ40" s="116"/>
      <c r="DYA40" s="116"/>
      <c r="DYB40" s="116"/>
      <c r="DYC40" s="85" t="s">
        <v>141</v>
      </c>
      <c r="DYD40" s="116"/>
      <c r="DYE40" s="116"/>
      <c r="DYF40" s="116"/>
      <c r="DYG40" s="85" t="s">
        <v>141</v>
      </c>
      <c r="DYH40" s="116"/>
      <c r="DYI40" s="116"/>
      <c r="DYJ40" s="116"/>
      <c r="DYK40" s="85" t="s">
        <v>141</v>
      </c>
      <c r="DYL40" s="116"/>
      <c r="DYM40" s="116"/>
      <c r="DYN40" s="116"/>
      <c r="DYO40" s="85" t="s">
        <v>141</v>
      </c>
      <c r="DYP40" s="116"/>
      <c r="DYQ40" s="116"/>
      <c r="DYR40" s="116"/>
      <c r="DYS40" s="85" t="s">
        <v>141</v>
      </c>
      <c r="DYT40" s="116"/>
      <c r="DYU40" s="116"/>
      <c r="DYV40" s="116"/>
      <c r="DYW40" s="85" t="s">
        <v>141</v>
      </c>
      <c r="DYX40" s="116"/>
      <c r="DYY40" s="116"/>
      <c r="DYZ40" s="116"/>
      <c r="DZA40" s="85" t="s">
        <v>141</v>
      </c>
      <c r="DZB40" s="116"/>
      <c r="DZC40" s="116"/>
      <c r="DZD40" s="116"/>
      <c r="DZE40" s="85" t="s">
        <v>141</v>
      </c>
      <c r="DZF40" s="116"/>
      <c r="DZG40" s="116"/>
      <c r="DZH40" s="116"/>
      <c r="DZI40" s="85" t="s">
        <v>141</v>
      </c>
      <c r="DZJ40" s="116"/>
      <c r="DZK40" s="116"/>
      <c r="DZL40" s="116"/>
      <c r="DZM40" s="85" t="s">
        <v>141</v>
      </c>
      <c r="DZN40" s="116"/>
      <c r="DZO40" s="116"/>
      <c r="DZP40" s="116"/>
      <c r="DZQ40" s="85" t="s">
        <v>141</v>
      </c>
      <c r="DZR40" s="116"/>
      <c r="DZS40" s="116"/>
      <c r="DZT40" s="116"/>
      <c r="DZU40" s="85" t="s">
        <v>141</v>
      </c>
      <c r="DZV40" s="116"/>
      <c r="DZW40" s="116"/>
      <c r="DZX40" s="116"/>
      <c r="DZY40" s="85" t="s">
        <v>141</v>
      </c>
      <c r="DZZ40" s="116"/>
      <c r="EAA40" s="116"/>
      <c r="EAB40" s="116"/>
      <c r="EAC40" s="85" t="s">
        <v>141</v>
      </c>
      <c r="EAD40" s="116"/>
      <c r="EAE40" s="116"/>
      <c r="EAF40" s="116"/>
      <c r="EAG40" s="85" t="s">
        <v>141</v>
      </c>
      <c r="EAH40" s="116"/>
      <c r="EAI40" s="116"/>
      <c r="EAJ40" s="116"/>
      <c r="EAK40" s="85" t="s">
        <v>141</v>
      </c>
      <c r="EAL40" s="116"/>
      <c r="EAM40" s="116"/>
      <c r="EAN40" s="116"/>
      <c r="EAO40" s="85" t="s">
        <v>141</v>
      </c>
      <c r="EAP40" s="116"/>
      <c r="EAQ40" s="116"/>
      <c r="EAR40" s="116"/>
      <c r="EAS40" s="85" t="s">
        <v>141</v>
      </c>
      <c r="EAT40" s="116"/>
      <c r="EAU40" s="116"/>
      <c r="EAV40" s="116"/>
      <c r="EAW40" s="85" t="s">
        <v>141</v>
      </c>
      <c r="EAX40" s="116"/>
      <c r="EAY40" s="116"/>
      <c r="EAZ40" s="116"/>
      <c r="EBA40" s="85" t="s">
        <v>141</v>
      </c>
      <c r="EBB40" s="116"/>
      <c r="EBC40" s="116"/>
      <c r="EBD40" s="116"/>
      <c r="EBE40" s="85" t="s">
        <v>141</v>
      </c>
      <c r="EBF40" s="116"/>
      <c r="EBG40" s="116"/>
      <c r="EBH40" s="116"/>
      <c r="EBI40" s="85" t="s">
        <v>141</v>
      </c>
      <c r="EBJ40" s="116"/>
      <c r="EBK40" s="116"/>
      <c r="EBL40" s="116"/>
      <c r="EBM40" s="85" t="s">
        <v>141</v>
      </c>
      <c r="EBN40" s="116"/>
      <c r="EBO40" s="116"/>
      <c r="EBP40" s="116"/>
      <c r="EBQ40" s="85" t="s">
        <v>141</v>
      </c>
      <c r="EBR40" s="116"/>
      <c r="EBS40" s="116"/>
      <c r="EBT40" s="116"/>
      <c r="EBU40" s="85" t="s">
        <v>141</v>
      </c>
      <c r="EBV40" s="116"/>
      <c r="EBW40" s="116"/>
      <c r="EBX40" s="116"/>
      <c r="EBY40" s="85" t="s">
        <v>141</v>
      </c>
      <c r="EBZ40" s="116"/>
      <c r="ECA40" s="116"/>
      <c r="ECB40" s="116"/>
      <c r="ECC40" s="85" t="s">
        <v>141</v>
      </c>
      <c r="ECD40" s="116"/>
      <c r="ECE40" s="116"/>
      <c r="ECF40" s="116"/>
      <c r="ECG40" s="85" t="s">
        <v>141</v>
      </c>
      <c r="ECH40" s="116"/>
      <c r="ECI40" s="116"/>
      <c r="ECJ40" s="116"/>
      <c r="ECK40" s="85" t="s">
        <v>141</v>
      </c>
      <c r="ECL40" s="116"/>
      <c r="ECM40" s="116"/>
      <c r="ECN40" s="116"/>
      <c r="ECO40" s="85" t="s">
        <v>141</v>
      </c>
      <c r="ECP40" s="116"/>
      <c r="ECQ40" s="116"/>
      <c r="ECR40" s="116"/>
      <c r="ECS40" s="85" t="s">
        <v>141</v>
      </c>
      <c r="ECT40" s="116"/>
      <c r="ECU40" s="116"/>
      <c r="ECV40" s="116"/>
      <c r="ECW40" s="85" t="s">
        <v>141</v>
      </c>
      <c r="ECX40" s="116"/>
      <c r="ECY40" s="116"/>
      <c r="ECZ40" s="116"/>
      <c r="EDA40" s="85" t="s">
        <v>141</v>
      </c>
      <c r="EDB40" s="116"/>
      <c r="EDC40" s="116"/>
      <c r="EDD40" s="116"/>
      <c r="EDE40" s="85" t="s">
        <v>141</v>
      </c>
      <c r="EDF40" s="116"/>
      <c r="EDG40" s="116"/>
      <c r="EDH40" s="116"/>
      <c r="EDI40" s="85" t="s">
        <v>141</v>
      </c>
      <c r="EDJ40" s="116"/>
      <c r="EDK40" s="116"/>
      <c r="EDL40" s="116"/>
      <c r="EDM40" s="85" t="s">
        <v>141</v>
      </c>
      <c r="EDN40" s="116"/>
      <c r="EDO40" s="116"/>
      <c r="EDP40" s="116"/>
      <c r="EDQ40" s="85" t="s">
        <v>141</v>
      </c>
      <c r="EDR40" s="116"/>
      <c r="EDS40" s="116"/>
      <c r="EDT40" s="116"/>
      <c r="EDU40" s="85" t="s">
        <v>141</v>
      </c>
      <c r="EDV40" s="116"/>
      <c r="EDW40" s="116"/>
      <c r="EDX40" s="116"/>
      <c r="EDY40" s="85" t="s">
        <v>141</v>
      </c>
      <c r="EDZ40" s="116"/>
      <c r="EEA40" s="116"/>
      <c r="EEB40" s="116"/>
      <c r="EEC40" s="85" t="s">
        <v>141</v>
      </c>
      <c r="EED40" s="116"/>
      <c r="EEE40" s="116"/>
      <c r="EEF40" s="116"/>
      <c r="EEG40" s="85" t="s">
        <v>141</v>
      </c>
      <c r="EEH40" s="116"/>
      <c r="EEI40" s="116"/>
      <c r="EEJ40" s="116"/>
      <c r="EEK40" s="85" t="s">
        <v>141</v>
      </c>
      <c r="EEL40" s="116"/>
      <c r="EEM40" s="116"/>
      <c r="EEN40" s="116"/>
      <c r="EEO40" s="85" t="s">
        <v>141</v>
      </c>
      <c r="EEP40" s="116"/>
      <c r="EEQ40" s="116"/>
      <c r="EER40" s="116"/>
      <c r="EES40" s="85" t="s">
        <v>141</v>
      </c>
      <c r="EET40" s="116"/>
      <c r="EEU40" s="116"/>
      <c r="EEV40" s="116"/>
      <c r="EEW40" s="85" t="s">
        <v>141</v>
      </c>
      <c r="EEX40" s="116"/>
      <c r="EEY40" s="116"/>
      <c r="EEZ40" s="116"/>
      <c r="EFA40" s="85" t="s">
        <v>141</v>
      </c>
      <c r="EFB40" s="116"/>
      <c r="EFC40" s="116"/>
      <c r="EFD40" s="116"/>
      <c r="EFE40" s="85" t="s">
        <v>141</v>
      </c>
      <c r="EFF40" s="116"/>
      <c r="EFG40" s="116"/>
      <c r="EFH40" s="116"/>
      <c r="EFI40" s="85" t="s">
        <v>141</v>
      </c>
      <c r="EFJ40" s="116"/>
      <c r="EFK40" s="116"/>
      <c r="EFL40" s="116"/>
      <c r="EFM40" s="85" t="s">
        <v>141</v>
      </c>
      <c r="EFN40" s="116"/>
      <c r="EFO40" s="116"/>
      <c r="EFP40" s="116"/>
      <c r="EFQ40" s="85" t="s">
        <v>141</v>
      </c>
      <c r="EFR40" s="116"/>
      <c r="EFS40" s="116"/>
      <c r="EFT40" s="116"/>
      <c r="EFU40" s="85" t="s">
        <v>141</v>
      </c>
      <c r="EFV40" s="116"/>
      <c r="EFW40" s="116"/>
      <c r="EFX40" s="116"/>
      <c r="EFY40" s="85" t="s">
        <v>141</v>
      </c>
      <c r="EFZ40" s="116"/>
      <c r="EGA40" s="116"/>
      <c r="EGB40" s="116"/>
      <c r="EGC40" s="85" t="s">
        <v>141</v>
      </c>
      <c r="EGD40" s="116"/>
      <c r="EGE40" s="116"/>
      <c r="EGF40" s="116"/>
      <c r="EGG40" s="85" t="s">
        <v>141</v>
      </c>
      <c r="EGH40" s="116"/>
      <c r="EGI40" s="116"/>
      <c r="EGJ40" s="116"/>
      <c r="EGK40" s="85" t="s">
        <v>141</v>
      </c>
      <c r="EGL40" s="116"/>
      <c r="EGM40" s="116"/>
      <c r="EGN40" s="116"/>
      <c r="EGO40" s="85" t="s">
        <v>141</v>
      </c>
      <c r="EGP40" s="116"/>
      <c r="EGQ40" s="116"/>
      <c r="EGR40" s="116"/>
      <c r="EGS40" s="85" t="s">
        <v>141</v>
      </c>
      <c r="EGT40" s="116"/>
      <c r="EGU40" s="116"/>
      <c r="EGV40" s="116"/>
      <c r="EGW40" s="85" t="s">
        <v>141</v>
      </c>
      <c r="EGX40" s="116"/>
      <c r="EGY40" s="116"/>
      <c r="EGZ40" s="116"/>
      <c r="EHA40" s="85" t="s">
        <v>141</v>
      </c>
      <c r="EHB40" s="116"/>
      <c r="EHC40" s="116"/>
      <c r="EHD40" s="116"/>
      <c r="EHE40" s="85" t="s">
        <v>141</v>
      </c>
      <c r="EHF40" s="116"/>
      <c r="EHG40" s="116"/>
      <c r="EHH40" s="116"/>
      <c r="EHI40" s="85" t="s">
        <v>141</v>
      </c>
      <c r="EHJ40" s="116"/>
      <c r="EHK40" s="116"/>
      <c r="EHL40" s="116"/>
      <c r="EHM40" s="85" t="s">
        <v>141</v>
      </c>
      <c r="EHN40" s="116"/>
      <c r="EHO40" s="116"/>
      <c r="EHP40" s="116"/>
      <c r="EHQ40" s="85" t="s">
        <v>141</v>
      </c>
      <c r="EHR40" s="116"/>
      <c r="EHS40" s="116"/>
      <c r="EHT40" s="116"/>
      <c r="EHU40" s="85" t="s">
        <v>141</v>
      </c>
      <c r="EHV40" s="116"/>
      <c r="EHW40" s="116"/>
      <c r="EHX40" s="116"/>
      <c r="EHY40" s="85" t="s">
        <v>141</v>
      </c>
      <c r="EHZ40" s="116"/>
      <c r="EIA40" s="116"/>
      <c r="EIB40" s="116"/>
      <c r="EIC40" s="85" t="s">
        <v>141</v>
      </c>
      <c r="EID40" s="116"/>
      <c r="EIE40" s="116"/>
      <c r="EIF40" s="116"/>
      <c r="EIG40" s="85" t="s">
        <v>141</v>
      </c>
      <c r="EIH40" s="116"/>
      <c r="EII40" s="116"/>
      <c r="EIJ40" s="116"/>
      <c r="EIK40" s="85" t="s">
        <v>141</v>
      </c>
      <c r="EIL40" s="116"/>
      <c r="EIM40" s="116"/>
      <c r="EIN40" s="116"/>
      <c r="EIO40" s="85" t="s">
        <v>141</v>
      </c>
      <c r="EIP40" s="116"/>
      <c r="EIQ40" s="116"/>
      <c r="EIR40" s="116"/>
      <c r="EIS40" s="85" t="s">
        <v>141</v>
      </c>
      <c r="EIT40" s="116"/>
      <c r="EIU40" s="116"/>
      <c r="EIV40" s="116"/>
      <c r="EIW40" s="85" t="s">
        <v>141</v>
      </c>
      <c r="EIX40" s="116"/>
      <c r="EIY40" s="116"/>
      <c r="EIZ40" s="116"/>
      <c r="EJA40" s="85" t="s">
        <v>141</v>
      </c>
      <c r="EJB40" s="116"/>
      <c r="EJC40" s="116"/>
      <c r="EJD40" s="116"/>
      <c r="EJE40" s="85" t="s">
        <v>141</v>
      </c>
      <c r="EJF40" s="116"/>
      <c r="EJG40" s="116"/>
      <c r="EJH40" s="116"/>
      <c r="EJI40" s="85" t="s">
        <v>141</v>
      </c>
      <c r="EJJ40" s="116"/>
      <c r="EJK40" s="116"/>
      <c r="EJL40" s="116"/>
      <c r="EJM40" s="85" t="s">
        <v>141</v>
      </c>
      <c r="EJN40" s="116"/>
      <c r="EJO40" s="116"/>
      <c r="EJP40" s="116"/>
      <c r="EJQ40" s="85" t="s">
        <v>141</v>
      </c>
      <c r="EJR40" s="116"/>
      <c r="EJS40" s="116"/>
      <c r="EJT40" s="116"/>
      <c r="EJU40" s="85" t="s">
        <v>141</v>
      </c>
      <c r="EJV40" s="116"/>
      <c r="EJW40" s="116"/>
      <c r="EJX40" s="116"/>
      <c r="EJY40" s="85" t="s">
        <v>141</v>
      </c>
      <c r="EJZ40" s="116"/>
      <c r="EKA40" s="116"/>
      <c r="EKB40" s="116"/>
      <c r="EKC40" s="85" t="s">
        <v>141</v>
      </c>
      <c r="EKD40" s="116"/>
      <c r="EKE40" s="116"/>
      <c r="EKF40" s="116"/>
      <c r="EKG40" s="85" t="s">
        <v>141</v>
      </c>
      <c r="EKH40" s="116"/>
      <c r="EKI40" s="116"/>
      <c r="EKJ40" s="116"/>
      <c r="EKK40" s="85" t="s">
        <v>141</v>
      </c>
      <c r="EKL40" s="116"/>
      <c r="EKM40" s="116"/>
      <c r="EKN40" s="116"/>
      <c r="EKO40" s="85" t="s">
        <v>141</v>
      </c>
      <c r="EKP40" s="116"/>
      <c r="EKQ40" s="116"/>
      <c r="EKR40" s="116"/>
      <c r="EKS40" s="85" t="s">
        <v>141</v>
      </c>
      <c r="EKT40" s="116"/>
      <c r="EKU40" s="116"/>
      <c r="EKV40" s="116"/>
      <c r="EKW40" s="85" t="s">
        <v>141</v>
      </c>
      <c r="EKX40" s="116"/>
      <c r="EKY40" s="116"/>
      <c r="EKZ40" s="116"/>
      <c r="ELA40" s="85" t="s">
        <v>141</v>
      </c>
      <c r="ELB40" s="116"/>
      <c r="ELC40" s="116"/>
      <c r="ELD40" s="116"/>
      <c r="ELE40" s="85" t="s">
        <v>141</v>
      </c>
      <c r="ELF40" s="116"/>
      <c r="ELG40" s="116"/>
      <c r="ELH40" s="116"/>
      <c r="ELI40" s="85" t="s">
        <v>141</v>
      </c>
      <c r="ELJ40" s="116"/>
      <c r="ELK40" s="116"/>
      <c r="ELL40" s="116"/>
      <c r="ELM40" s="85" t="s">
        <v>141</v>
      </c>
      <c r="ELN40" s="116"/>
      <c r="ELO40" s="116"/>
      <c r="ELP40" s="116"/>
      <c r="ELQ40" s="85" t="s">
        <v>141</v>
      </c>
      <c r="ELR40" s="116"/>
      <c r="ELS40" s="116"/>
      <c r="ELT40" s="116"/>
      <c r="ELU40" s="85" t="s">
        <v>141</v>
      </c>
      <c r="ELV40" s="116"/>
      <c r="ELW40" s="116"/>
      <c r="ELX40" s="116"/>
      <c r="ELY40" s="85" t="s">
        <v>141</v>
      </c>
      <c r="ELZ40" s="116"/>
      <c r="EMA40" s="116"/>
      <c r="EMB40" s="116"/>
      <c r="EMC40" s="85" t="s">
        <v>141</v>
      </c>
      <c r="EMD40" s="116"/>
      <c r="EME40" s="116"/>
      <c r="EMF40" s="116"/>
      <c r="EMG40" s="85" t="s">
        <v>141</v>
      </c>
      <c r="EMH40" s="116"/>
      <c r="EMI40" s="116"/>
      <c r="EMJ40" s="116"/>
      <c r="EMK40" s="85" t="s">
        <v>141</v>
      </c>
      <c r="EML40" s="116"/>
      <c r="EMM40" s="116"/>
      <c r="EMN40" s="116"/>
      <c r="EMO40" s="85" t="s">
        <v>141</v>
      </c>
      <c r="EMP40" s="116"/>
      <c r="EMQ40" s="116"/>
      <c r="EMR40" s="116"/>
      <c r="EMS40" s="85" t="s">
        <v>141</v>
      </c>
      <c r="EMT40" s="116"/>
      <c r="EMU40" s="116"/>
      <c r="EMV40" s="116"/>
      <c r="EMW40" s="85" t="s">
        <v>141</v>
      </c>
      <c r="EMX40" s="116"/>
      <c r="EMY40" s="116"/>
      <c r="EMZ40" s="116"/>
      <c r="ENA40" s="85" t="s">
        <v>141</v>
      </c>
      <c r="ENB40" s="116"/>
      <c r="ENC40" s="116"/>
      <c r="END40" s="116"/>
      <c r="ENE40" s="85" t="s">
        <v>141</v>
      </c>
      <c r="ENF40" s="116"/>
      <c r="ENG40" s="116"/>
      <c r="ENH40" s="116"/>
      <c r="ENI40" s="85" t="s">
        <v>141</v>
      </c>
      <c r="ENJ40" s="116"/>
      <c r="ENK40" s="116"/>
      <c r="ENL40" s="116"/>
      <c r="ENM40" s="85" t="s">
        <v>141</v>
      </c>
      <c r="ENN40" s="116"/>
      <c r="ENO40" s="116"/>
      <c r="ENP40" s="116"/>
      <c r="ENQ40" s="85" t="s">
        <v>141</v>
      </c>
      <c r="ENR40" s="116"/>
      <c r="ENS40" s="116"/>
      <c r="ENT40" s="116"/>
      <c r="ENU40" s="85" t="s">
        <v>141</v>
      </c>
      <c r="ENV40" s="116"/>
      <c r="ENW40" s="116"/>
      <c r="ENX40" s="116"/>
      <c r="ENY40" s="85" t="s">
        <v>141</v>
      </c>
      <c r="ENZ40" s="116"/>
      <c r="EOA40" s="116"/>
      <c r="EOB40" s="116"/>
      <c r="EOC40" s="85" t="s">
        <v>141</v>
      </c>
      <c r="EOD40" s="116"/>
      <c r="EOE40" s="116"/>
      <c r="EOF40" s="116"/>
      <c r="EOG40" s="85" t="s">
        <v>141</v>
      </c>
      <c r="EOH40" s="116"/>
      <c r="EOI40" s="116"/>
      <c r="EOJ40" s="116"/>
      <c r="EOK40" s="85" t="s">
        <v>141</v>
      </c>
      <c r="EOL40" s="116"/>
      <c r="EOM40" s="116"/>
      <c r="EON40" s="116"/>
      <c r="EOO40" s="85" t="s">
        <v>141</v>
      </c>
      <c r="EOP40" s="116"/>
      <c r="EOQ40" s="116"/>
      <c r="EOR40" s="116"/>
      <c r="EOS40" s="85" t="s">
        <v>141</v>
      </c>
      <c r="EOT40" s="116"/>
      <c r="EOU40" s="116"/>
      <c r="EOV40" s="116"/>
      <c r="EOW40" s="85" t="s">
        <v>141</v>
      </c>
      <c r="EOX40" s="116"/>
      <c r="EOY40" s="116"/>
      <c r="EOZ40" s="116"/>
      <c r="EPA40" s="85" t="s">
        <v>141</v>
      </c>
      <c r="EPB40" s="116"/>
      <c r="EPC40" s="116"/>
      <c r="EPD40" s="116"/>
      <c r="EPE40" s="85" t="s">
        <v>141</v>
      </c>
      <c r="EPF40" s="116"/>
      <c r="EPG40" s="116"/>
      <c r="EPH40" s="116"/>
      <c r="EPI40" s="85" t="s">
        <v>141</v>
      </c>
      <c r="EPJ40" s="116"/>
      <c r="EPK40" s="116"/>
      <c r="EPL40" s="116"/>
      <c r="EPM40" s="85" t="s">
        <v>141</v>
      </c>
      <c r="EPN40" s="116"/>
      <c r="EPO40" s="116"/>
      <c r="EPP40" s="116"/>
      <c r="EPQ40" s="85" t="s">
        <v>141</v>
      </c>
      <c r="EPR40" s="116"/>
      <c r="EPS40" s="116"/>
      <c r="EPT40" s="116"/>
      <c r="EPU40" s="85" t="s">
        <v>141</v>
      </c>
      <c r="EPV40" s="116"/>
      <c r="EPW40" s="116"/>
      <c r="EPX40" s="116"/>
      <c r="EPY40" s="85" t="s">
        <v>141</v>
      </c>
      <c r="EPZ40" s="116"/>
      <c r="EQA40" s="116"/>
      <c r="EQB40" s="116"/>
      <c r="EQC40" s="85" t="s">
        <v>141</v>
      </c>
      <c r="EQD40" s="116"/>
      <c r="EQE40" s="116"/>
      <c r="EQF40" s="116"/>
      <c r="EQG40" s="85" t="s">
        <v>141</v>
      </c>
      <c r="EQH40" s="116"/>
      <c r="EQI40" s="116"/>
      <c r="EQJ40" s="116"/>
      <c r="EQK40" s="85" t="s">
        <v>141</v>
      </c>
      <c r="EQL40" s="116"/>
      <c r="EQM40" s="116"/>
      <c r="EQN40" s="116"/>
      <c r="EQO40" s="85" t="s">
        <v>141</v>
      </c>
      <c r="EQP40" s="116"/>
      <c r="EQQ40" s="116"/>
      <c r="EQR40" s="116"/>
      <c r="EQS40" s="85" t="s">
        <v>141</v>
      </c>
      <c r="EQT40" s="116"/>
      <c r="EQU40" s="116"/>
      <c r="EQV40" s="116"/>
      <c r="EQW40" s="85" t="s">
        <v>141</v>
      </c>
      <c r="EQX40" s="116"/>
      <c r="EQY40" s="116"/>
      <c r="EQZ40" s="116"/>
      <c r="ERA40" s="85" t="s">
        <v>141</v>
      </c>
      <c r="ERB40" s="116"/>
      <c r="ERC40" s="116"/>
      <c r="ERD40" s="116"/>
      <c r="ERE40" s="85" t="s">
        <v>141</v>
      </c>
      <c r="ERF40" s="116"/>
      <c r="ERG40" s="116"/>
      <c r="ERH40" s="116"/>
      <c r="ERI40" s="85" t="s">
        <v>141</v>
      </c>
      <c r="ERJ40" s="116"/>
      <c r="ERK40" s="116"/>
      <c r="ERL40" s="116"/>
      <c r="ERM40" s="85" t="s">
        <v>141</v>
      </c>
      <c r="ERN40" s="116"/>
      <c r="ERO40" s="116"/>
      <c r="ERP40" s="116"/>
      <c r="ERQ40" s="85" t="s">
        <v>141</v>
      </c>
      <c r="ERR40" s="116"/>
      <c r="ERS40" s="116"/>
      <c r="ERT40" s="116"/>
      <c r="ERU40" s="85" t="s">
        <v>141</v>
      </c>
      <c r="ERV40" s="116"/>
      <c r="ERW40" s="116"/>
      <c r="ERX40" s="116"/>
      <c r="ERY40" s="85" t="s">
        <v>141</v>
      </c>
      <c r="ERZ40" s="116"/>
      <c r="ESA40" s="116"/>
      <c r="ESB40" s="116"/>
      <c r="ESC40" s="85" t="s">
        <v>141</v>
      </c>
      <c r="ESD40" s="116"/>
      <c r="ESE40" s="116"/>
      <c r="ESF40" s="116"/>
      <c r="ESG40" s="85" t="s">
        <v>141</v>
      </c>
      <c r="ESH40" s="116"/>
      <c r="ESI40" s="116"/>
      <c r="ESJ40" s="116"/>
      <c r="ESK40" s="85" t="s">
        <v>141</v>
      </c>
      <c r="ESL40" s="116"/>
      <c r="ESM40" s="116"/>
      <c r="ESN40" s="116"/>
      <c r="ESO40" s="85" t="s">
        <v>141</v>
      </c>
      <c r="ESP40" s="116"/>
      <c r="ESQ40" s="116"/>
      <c r="ESR40" s="116"/>
      <c r="ESS40" s="85" t="s">
        <v>141</v>
      </c>
      <c r="EST40" s="116"/>
      <c r="ESU40" s="116"/>
      <c r="ESV40" s="116"/>
      <c r="ESW40" s="85" t="s">
        <v>141</v>
      </c>
      <c r="ESX40" s="116"/>
      <c r="ESY40" s="116"/>
      <c r="ESZ40" s="116"/>
      <c r="ETA40" s="85" t="s">
        <v>141</v>
      </c>
      <c r="ETB40" s="116"/>
      <c r="ETC40" s="116"/>
      <c r="ETD40" s="116"/>
      <c r="ETE40" s="85" t="s">
        <v>141</v>
      </c>
      <c r="ETF40" s="116"/>
      <c r="ETG40" s="116"/>
      <c r="ETH40" s="116"/>
      <c r="ETI40" s="85" t="s">
        <v>141</v>
      </c>
      <c r="ETJ40" s="116"/>
      <c r="ETK40" s="116"/>
      <c r="ETL40" s="116"/>
      <c r="ETM40" s="85" t="s">
        <v>141</v>
      </c>
      <c r="ETN40" s="116"/>
      <c r="ETO40" s="116"/>
      <c r="ETP40" s="116"/>
      <c r="ETQ40" s="85" t="s">
        <v>141</v>
      </c>
      <c r="ETR40" s="116"/>
      <c r="ETS40" s="116"/>
      <c r="ETT40" s="116"/>
      <c r="ETU40" s="85" t="s">
        <v>141</v>
      </c>
      <c r="ETV40" s="116"/>
      <c r="ETW40" s="116"/>
      <c r="ETX40" s="116"/>
      <c r="ETY40" s="85" t="s">
        <v>141</v>
      </c>
      <c r="ETZ40" s="116"/>
      <c r="EUA40" s="116"/>
      <c r="EUB40" s="116"/>
      <c r="EUC40" s="85" t="s">
        <v>141</v>
      </c>
      <c r="EUD40" s="116"/>
      <c r="EUE40" s="116"/>
      <c r="EUF40" s="116"/>
      <c r="EUG40" s="85" t="s">
        <v>141</v>
      </c>
      <c r="EUH40" s="116"/>
      <c r="EUI40" s="116"/>
      <c r="EUJ40" s="116"/>
      <c r="EUK40" s="85" t="s">
        <v>141</v>
      </c>
      <c r="EUL40" s="116"/>
      <c r="EUM40" s="116"/>
      <c r="EUN40" s="116"/>
      <c r="EUO40" s="85" t="s">
        <v>141</v>
      </c>
      <c r="EUP40" s="116"/>
      <c r="EUQ40" s="116"/>
      <c r="EUR40" s="116"/>
      <c r="EUS40" s="85" t="s">
        <v>141</v>
      </c>
      <c r="EUT40" s="116"/>
      <c r="EUU40" s="116"/>
      <c r="EUV40" s="116"/>
      <c r="EUW40" s="85" t="s">
        <v>141</v>
      </c>
      <c r="EUX40" s="116"/>
      <c r="EUY40" s="116"/>
      <c r="EUZ40" s="116"/>
      <c r="EVA40" s="85" t="s">
        <v>141</v>
      </c>
      <c r="EVB40" s="116"/>
      <c r="EVC40" s="116"/>
      <c r="EVD40" s="116"/>
      <c r="EVE40" s="85" t="s">
        <v>141</v>
      </c>
      <c r="EVF40" s="116"/>
      <c r="EVG40" s="116"/>
      <c r="EVH40" s="116"/>
      <c r="EVI40" s="85" t="s">
        <v>141</v>
      </c>
      <c r="EVJ40" s="116"/>
      <c r="EVK40" s="116"/>
      <c r="EVL40" s="116"/>
      <c r="EVM40" s="85" t="s">
        <v>141</v>
      </c>
      <c r="EVN40" s="116"/>
      <c r="EVO40" s="116"/>
      <c r="EVP40" s="116"/>
      <c r="EVQ40" s="85" t="s">
        <v>141</v>
      </c>
      <c r="EVR40" s="116"/>
      <c r="EVS40" s="116"/>
      <c r="EVT40" s="116"/>
      <c r="EVU40" s="85" t="s">
        <v>141</v>
      </c>
      <c r="EVV40" s="116"/>
      <c r="EVW40" s="116"/>
      <c r="EVX40" s="116"/>
      <c r="EVY40" s="85" t="s">
        <v>141</v>
      </c>
      <c r="EVZ40" s="116"/>
      <c r="EWA40" s="116"/>
      <c r="EWB40" s="116"/>
      <c r="EWC40" s="85" t="s">
        <v>141</v>
      </c>
      <c r="EWD40" s="116"/>
      <c r="EWE40" s="116"/>
      <c r="EWF40" s="116"/>
      <c r="EWG40" s="85" t="s">
        <v>141</v>
      </c>
      <c r="EWH40" s="116"/>
      <c r="EWI40" s="116"/>
      <c r="EWJ40" s="116"/>
      <c r="EWK40" s="85" t="s">
        <v>141</v>
      </c>
      <c r="EWL40" s="116"/>
      <c r="EWM40" s="116"/>
      <c r="EWN40" s="116"/>
      <c r="EWO40" s="85" t="s">
        <v>141</v>
      </c>
      <c r="EWP40" s="116"/>
      <c r="EWQ40" s="116"/>
      <c r="EWR40" s="116"/>
      <c r="EWS40" s="85" t="s">
        <v>141</v>
      </c>
      <c r="EWT40" s="116"/>
      <c r="EWU40" s="116"/>
      <c r="EWV40" s="116"/>
      <c r="EWW40" s="85" t="s">
        <v>141</v>
      </c>
      <c r="EWX40" s="116"/>
      <c r="EWY40" s="116"/>
      <c r="EWZ40" s="116"/>
      <c r="EXA40" s="85" t="s">
        <v>141</v>
      </c>
      <c r="EXB40" s="116"/>
      <c r="EXC40" s="116"/>
      <c r="EXD40" s="116"/>
      <c r="EXE40" s="85" t="s">
        <v>141</v>
      </c>
      <c r="EXF40" s="116"/>
      <c r="EXG40" s="116"/>
      <c r="EXH40" s="116"/>
      <c r="EXI40" s="85" t="s">
        <v>141</v>
      </c>
      <c r="EXJ40" s="116"/>
      <c r="EXK40" s="116"/>
      <c r="EXL40" s="116"/>
      <c r="EXM40" s="85" t="s">
        <v>141</v>
      </c>
      <c r="EXN40" s="116"/>
      <c r="EXO40" s="116"/>
      <c r="EXP40" s="116"/>
      <c r="EXQ40" s="85" t="s">
        <v>141</v>
      </c>
      <c r="EXR40" s="116"/>
      <c r="EXS40" s="116"/>
      <c r="EXT40" s="116"/>
      <c r="EXU40" s="85" t="s">
        <v>141</v>
      </c>
      <c r="EXV40" s="116"/>
      <c r="EXW40" s="116"/>
      <c r="EXX40" s="116"/>
      <c r="EXY40" s="85" t="s">
        <v>141</v>
      </c>
      <c r="EXZ40" s="116"/>
      <c r="EYA40" s="116"/>
      <c r="EYB40" s="116"/>
      <c r="EYC40" s="85" t="s">
        <v>141</v>
      </c>
      <c r="EYD40" s="116"/>
      <c r="EYE40" s="116"/>
      <c r="EYF40" s="116"/>
      <c r="EYG40" s="85" t="s">
        <v>141</v>
      </c>
      <c r="EYH40" s="116"/>
      <c r="EYI40" s="116"/>
      <c r="EYJ40" s="116"/>
      <c r="EYK40" s="85" t="s">
        <v>141</v>
      </c>
      <c r="EYL40" s="116"/>
      <c r="EYM40" s="116"/>
      <c r="EYN40" s="116"/>
      <c r="EYO40" s="85" t="s">
        <v>141</v>
      </c>
      <c r="EYP40" s="116"/>
      <c r="EYQ40" s="116"/>
      <c r="EYR40" s="116"/>
      <c r="EYS40" s="85" t="s">
        <v>141</v>
      </c>
      <c r="EYT40" s="116"/>
      <c r="EYU40" s="116"/>
      <c r="EYV40" s="116"/>
      <c r="EYW40" s="85" t="s">
        <v>141</v>
      </c>
      <c r="EYX40" s="116"/>
      <c r="EYY40" s="116"/>
      <c r="EYZ40" s="116"/>
      <c r="EZA40" s="85" t="s">
        <v>141</v>
      </c>
      <c r="EZB40" s="116"/>
      <c r="EZC40" s="116"/>
      <c r="EZD40" s="116"/>
      <c r="EZE40" s="85" t="s">
        <v>141</v>
      </c>
      <c r="EZF40" s="116"/>
      <c r="EZG40" s="116"/>
      <c r="EZH40" s="116"/>
      <c r="EZI40" s="85" t="s">
        <v>141</v>
      </c>
      <c r="EZJ40" s="116"/>
      <c r="EZK40" s="116"/>
      <c r="EZL40" s="116"/>
      <c r="EZM40" s="85" t="s">
        <v>141</v>
      </c>
      <c r="EZN40" s="116"/>
      <c r="EZO40" s="116"/>
      <c r="EZP40" s="116"/>
      <c r="EZQ40" s="85" t="s">
        <v>141</v>
      </c>
      <c r="EZR40" s="116"/>
      <c r="EZS40" s="116"/>
      <c r="EZT40" s="116"/>
      <c r="EZU40" s="85" t="s">
        <v>141</v>
      </c>
      <c r="EZV40" s="116"/>
      <c r="EZW40" s="116"/>
      <c r="EZX40" s="116"/>
      <c r="EZY40" s="85" t="s">
        <v>141</v>
      </c>
      <c r="EZZ40" s="116"/>
      <c r="FAA40" s="116"/>
      <c r="FAB40" s="116"/>
      <c r="FAC40" s="85" t="s">
        <v>141</v>
      </c>
      <c r="FAD40" s="116"/>
      <c r="FAE40" s="116"/>
      <c r="FAF40" s="116"/>
      <c r="FAG40" s="85" t="s">
        <v>141</v>
      </c>
      <c r="FAH40" s="116"/>
      <c r="FAI40" s="116"/>
      <c r="FAJ40" s="116"/>
      <c r="FAK40" s="85" t="s">
        <v>141</v>
      </c>
      <c r="FAL40" s="116"/>
      <c r="FAM40" s="116"/>
      <c r="FAN40" s="116"/>
      <c r="FAO40" s="85" t="s">
        <v>141</v>
      </c>
      <c r="FAP40" s="116"/>
      <c r="FAQ40" s="116"/>
      <c r="FAR40" s="116"/>
      <c r="FAS40" s="85" t="s">
        <v>141</v>
      </c>
      <c r="FAT40" s="116"/>
      <c r="FAU40" s="116"/>
      <c r="FAV40" s="116"/>
      <c r="FAW40" s="85" t="s">
        <v>141</v>
      </c>
      <c r="FAX40" s="116"/>
      <c r="FAY40" s="116"/>
      <c r="FAZ40" s="116"/>
      <c r="FBA40" s="85" t="s">
        <v>141</v>
      </c>
      <c r="FBB40" s="116"/>
      <c r="FBC40" s="116"/>
      <c r="FBD40" s="116"/>
      <c r="FBE40" s="85" t="s">
        <v>141</v>
      </c>
      <c r="FBF40" s="116"/>
      <c r="FBG40" s="116"/>
      <c r="FBH40" s="116"/>
      <c r="FBI40" s="85" t="s">
        <v>141</v>
      </c>
      <c r="FBJ40" s="116"/>
      <c r="FBK40" s="116"/>
      <c r="FBL40" s="116"/>
      <c r="FBM40" s="85" t="s">
        <v>141</v>
      </c>
      <c r="FBN40" s="116"/>
      <c r="FBO40" s="116"/>
      <c r="FBP40" s="116"/>
      <c r="FBQ40" s="85" t="s">
        <v>141</v>
      </c>
      <c r="FBR40" s="116"/>
      <c r="FBS40" s="116"/>
      <c r="FBT40" s="116"/>
      <c r="FBU40" s="85" t="s">
        <v>141</v>
      </c>
      <c r="FBV40" s="116"/>
      <c r="FBW40" s="116"/>
      <c r="FBX40" s="116"/>
      <c r="FBY40" s="85" t="s">
        <v>141</v>
      </c>
      <c r="FBZ40" s="116"/>
      <c r="FCA40" s="116"/>
      <c r="FCB40" s="116"/>
      <c r="FCC40" s="85" t="s">
        <v>141</v>
      </c>
      <c r="FCD40" s="116"/>
      <c r="FCE40" s="116"/>
      <c r="FCF40" s="116"/>
      <c r="FCG40" s="85" t="s">
        <v>141</v>
      </c>
      <c r="FCH40" s="116"/>
      <c r="FCI40" s="116"/>
      <c r="FCJ40" s="116"/>
      <c r="FCK40" s="85" t="s">
        <v>141</v>
      </c>
      <c r="FCL40" s="116"/>
      <c r="FCM40" s="116"/>
      <c r="FCN40" s="116"/>
      <c r="FCO40" s="85" t="s">
        <v>141</v>
      </c>
      <c r="FCP40" s="116"/>
      <c r="FCQ40" s="116"/>
      <c r="FCR40" s="116"/>
      <c r="FCS40" s="85" t="s">
        <v>141</v>
      </c>
      <c r="FCT40" s="116"/>
      <c r="FCU40" s="116"/>
      <c r="FCV40" s="116"/>
      <c r="FCW40" s="85" t="s">
        <v>141</v>
      </c>
      <c r="FCX40" s="116"/>
      <c r="FCY40" s="116"/>
      <c r="FCZ40" s="116"/>
      <c r="FDA40" s="85" t="s">
        <v>141</v>
      </c>
      <c r="FDB40" s="116"/>
      <c r="FDC40" s="116"/>
      <c r="FDD40" s="116"/>
      <c r="FDE40" s="85" t="s">
        <v>141</v>
      </c>
      <c r="FDF40" s="116"/>
      <c r="FDG40" s="116"/>
      <c r="FDH40" s="116"/>
      <c r="FDI40" s="85" t="s">
        <v>141</v>
      </c>
      <c r="FDJ40" s="116"/>
      <c r="FDK40" s="116"/>
      <c r="FDL40" s="116"/>
      <c r="FDM40" s="85" t="s">
        <v>141</v>
      </c>
      <c r="FDN40" s="116"/>
      <c r="FDO40" s="116"/>
      <c r="FDP40" s="116"/>
      <c r="FDQ40" s="85" t="s">
        <v>141</v>
      </c>
      <c r="FDR40" s="116"/>
      <c r="FDS40" s="116"/>
      <c r="FDT40" s="116"/>
      <c r="FDU40" s="85" t="s">
        <v>141</v>
      </c>
      <c r="FDV40" s="116"/>
      <c r="FDW40" s="116"/>
      <c r="FDX40" s="116"/>
      <c r="FDY40" s="85" t="s">
        <v>141</v>
      </c>
      <c r="FDZ40" s="116"/>
      <c r="FEA40" s="116"/>
      <c r="FEB40" s="116"/>
      <c r="FEC40" s="85" t="s">
        <v>141</v>
      </c>
      <c r="FED40" s="116"/>
      <c r="FEE40" s="116"/>
      <c r="FEF40" s="116"/>
      <c r="FEG40" s="85" t="s">
        <v>141</v>
      </c>
      <c r="FEH40" s="116"/>
      <c r="FEI40" s="116"/>
      <c r="FEJ40" s="116"/>
      <c r="FEK40" s="85" t="s">
        <v>141</v>
      </c>
      <c r="FEL40" s="116"/>
      <c r="FEM40" s="116"/>
      <c r="FEN40" s="116"/>
      <c r="FEO40" s="85" t="s">
        <v>141</v>
      </c>
      <c r="FEP40" s="116"/>
      <c r="FEQ40" s="116"/>
      <c r="FER40" s="116"/>
      <c r="FES40" s="85" t="s">
        <v>141</v>
      </c>
      <c r="FET40" s="116"/>
      <c r="FEU40" s="116"/>
      <c r="FEV40" s="116"/>
      <c r="FEW40" s="85" t="s">
        <v>141</v>
      </c>
      <c r="FEX40" s="116"/>
      <c r="FEY40" s="116"/>
      <c r="FEZ40" s="116"/>
      <c r="FFA40" s="85" t="s">
        <v>141</v>
      </c>
      <c r="FFB40" s="116"/>
      <c r="FFC40" s="116"/>
      <c r="FFD40" s="116"/>
      <c r="FFE40" s="85" t="s">
        <v>141</v>
      </c>
      <c r="FFF40" s="116"/>
      <c r="FFG40" s="116"/>
      <c r="FFH40" s="116"/>
      <c r="FFI40" s="85" t="s">
        <v>141</v>
      </c>
      <c r="FFJ40" s="116"/>
      <c r="FFK40" s="116"/>
      <c r="FFL40" s="116"/>
      <c r="FFM40" s="85" t="s">
        <v>141</v>
      </c>
      <c r="FFN40" s="116"/>
      <c r="FFO40" s="116"/>
      <c r="FFP40" s="116"/>
      <c r="FFQ40" s="85" t="s">
        <v>141</v>
      </c>
      <c r="FFR40" s="116"/>
      <c r="FFS40" s="116"/>
      <c r="FFT40" s="116"/>
      <c r="FFU40" s="85" t="s">
        <v>141</v>
      </c>
      <c r="FFV40" s="116"/>
      <c r="FFW40" s="116"/>
      <c r="FFX40" s="116"/>
      <c r="FFY40" s="85" t="s">
        <v>141</v>
      </c>
      <c r="FFZ40" s="116"/>
      <c r="FGA40" s="116"/>
      <c r="FGB40" s="116"/>
      <c r="FGC40" s="85" t="s">
        <v>141</v>
      </c>
      <c r="FGD40" s="116"/>
      <c r="FGE40" s="116"/>
      <c r="FGF40" s="116"/>
      <c r="FGG40" s="85" t="s">
        <v>141</v>
      </c>
      <c r="FGH40" s="116"/>
      <c r="FGI40" s="116"/>
      <c r="FGJ40" s="116"/>
      <c r="FGK40" s="85" t="s">
        <v>141</v>
      </c>
      <c r="FGL40" s="116"/>
      <c r="FGM40" s="116"/>
      <c r="FGN40" s="116"/>
      <c r="FGO40" s="85" t="s">
        <v>141</v>
      </c>
      <c r="FGP40" s="116"/>
      <c r="FGQ40" s="116"/>
      <c r="FGR40" s="116"/>
      <c r="FGS40" s="85" t="s">
        <v>141</v>
      </c>
      <c r="FGT40" s="116"/>
      <c r="FGU40" s="116"/>
      <c r="FGV40" s="116"/>
      <c r="FGW40" s="85" t="s">
        <v>141</v>
      </c>
      <c r="FGX40" s="116"/>
      <c r="FGY40" s="116"/>
      <c r="FGZ40" s="116"/>
      <c r="FHA40" s="85" t="s">
        <v>141</v>
      </c>
      <c r="FHB40" s="116"/>
      <c r="FHC40" s="116"/>
      <c r="FHD40" s="116"/>
      <c r="FHE40" s="85" t="s">
        <v>141</v>
      </c>
      <c r="FHF40" s="116"/>
      <c r="FHG40" s="116"/>
      <c r="FHH40" s="116"/>
      <c r="FHI40" s="85" t="s">
        <v>141</v>
      </c>
      <c r="FHJ40" s="116"/>
      <c r="FHK40" s="116"/>
      <c r="FHL40" s="116"/>
      <c r="FHM40" s="85" t="s">
        <v>141</v>
      </c>
      <c r="FHN40" s="116"/>
      <c r="FHO40" s="116"/>
      <c r="FHP40" s="116"/>
      <c r="FHQ40" s="85" t="s">
        <v>141</v>
      </c>
      <c r="FHR40" s="116"/>
      <c r="FHS40" s="116"/>
      <c r="FHT40" s="116"/>
      <c r="FHU40" s="85" t="s">
        <v>141</v>
      </c>
      <c r="FHV40" s="116"/>
      <c r="FHW40" s="116"/>
      <c r="FHX40" s="116"/>
      <c r="FHY40" s="85" t="s">
        <v>141</v>
      </c>
      <c r="FHZ40" s="116"/>
      <c r="FIA40" s="116"/>
      <c r="FIB40" s="116"/>
      <c r="FIC40" s="85" t="s">
        <v>141</v>
      </c>
      <c r="FID40" s="116"/>
      <c r="FIE40" s="116"/>
      <c r="FIF40" s="116"/>
      <c r="FIG40" s="85" t="s">
        <v>141</v>
      </c>
      <c r="FIH40" s="116"/>
      <c r="FII40" s="116"/>
      <c r="FIJ40" s="116"/>
      <c r="FIK40" s="85" t="s">
        <v>141</v>
      </c>
      <c r="FIL40" s="116"/>
      <c r="FIM40" s="116"/>
      <c r="FIN40" s="116"/>
      <c r="FIO40" s="85" t="s">
        <v>141</v>
      </c>
      <c r="FIP40" s="116"/>
      <c r="FIQ40" s="116"/>
      <c r="FIR40" s="116"/>
      <c r="FIS40" s="85" t="s">
        <v>141</v>
      </c>
      <c r="FIT40" s="116"/>
      <c r="FIU40" s="116"/>
      <c r="FIV40" s="116"/>
      <c r="FIW40" s="85" t="s">
        <v>141</v>
      </c>
      <c r="FIX40" s="116"/>
      <c r="FIY40" s="116"/>
      <c r="FIZ40" s="116"/>
      <c r="FJA40" s="85" t="s">
        <v>141</v>
      </c>
      <c r="FJB40" s="116"/>
      <c r="FJC40" s="116"/>
      <c r="FJD40" s="116"/>
      <c r="FJE40" s="85" t="s">
        <v>141</v>
      </c>
      <c r="FJF40" s="116"/>
      <c r="FJG40" s="116"/>
      <c r="FJH40" s="116"/>
      <c r="FJI40" s="85" t="s">
        <v>141</v>
      </c>
      <c r="FJJ40" s="116"/>
      <c r="FJK40" s="116"/>
      <c r="FJL40" s="116"/>
      <c r="FJM40" s="85" t="s">
        <v>141</v>
      </c>
      <c r="FJN40" s="116"/>
      <c r="FJO40" s="116"/>
      <c r="FJP40" s="116"/>
      <c r="FJQ40" s="85" t="s">
        <v>141</v>
      </c>
      <c r="FJR40" s="116"/>
      <c r="FJS40" s="116"/>
      <c r="FJT40" s="116"/>
      <c r="FJU40" s="85" t="s">
        <v>141</v>
      </c>
      <c r="FJV40" s="116"/>
      <c r="FJW40" s="116"/>
      <c r="FJX40" s="116"/>
      <c r="FJY40" s="85" t="s">
        <v>141</v>
      </c>
      <c r="FJZ40" s="116"/>
      <c r="FKA40" s="116"/>
      <c r="FKB40" s="116"/>
      <c r="FKC40" s="85" t="s">
        <v>141</v>
      </c>
      <c r="FKD40" s="116"/>
      <c r="FKE40" s="116"/>
      <c r="FKF40" s="116"/>
      <c r="FKG40" s="85" t="s">
        <v>141</v>
      </c>
      <c r="FKH40" s="116"/>
      <c r="FKI40" s="116"/>
      <c r="FKJ40" s="116"/>
      <c r="FKK40" s="85" t="s">
        <v>141</v>
      </c>
      <c r="FKL40" s="116"/>
      <c r="FKM40" s="116"/>
      <c r="FKN40" s="116"/>
      <c r="FKO40" s="85" t="s">
        <v>141</v>
      </c>
      <c r="FKP40" s="116"/>
      <c r="FKQ40" s="116"/>
      <c r="FKR40" s="116"/>
      <c r="FKS40" s="85" t="s">
        <v>141</v>
      </c>
      <c r="FKT40" s="116"/>
      <c r="FKU40" s="116"/>
      <c r="FKV40" s="116"/>
      <c r="FKW40" s="85" t="s">
        <v>141</v>
      </c>
      <c r="FKX40" s="116"/>
      <c r="FKY40" s="116"/>
      <c r="FKZ40" s="116"/>
      <c r="FLA40" s="85" t="s">
        <v>141</v>
      </c>
      <c r="FLB40" s="116"/>
      <c r="FLC40" s="116"/>
      <c r="FLD40" s="116"/>
      <c r="FLE40" s="85" t="s">
        <v>141</v>
      </c>
      <c r="FLF40" s="116"/>
      <c r="FLG40" s="116"/>
      <c r="FLH40" s="116"/>
      <c r="FLI40" s="85" t="s">
        <v>141</v>
      </c>
      <c r="FLJ40" s="116"/>
      <c r="FLK40" s="116"/>
      <c r="FLL40" s="116"/>
      <c r="FLM40" s="85" t="s">
        <v>141</v>
      </c>
      <c r="FLN40" s="116"/>
      <c r="FLO40" s="116"/>
      <c r="FLP40" s="116"/>
      <c r="FLQ40" s="85" t="s">
        <v>141</v>
      </c>
      <c r="FLR40" s="116"/>
      <c r="FLS40" s="116"/>
      <c r="FLT40" s="116"/>
      <c r="FLU40" s="85" t="s">
        <v>141</v>
      </c>
      <c r="FLV40" s="116"/>
      <c r="FLW40" s="116"/>
      <c r="FLX40" s="116"/>
      <c r="FLY40" s="85" t="s">
        <v>141</v>
      </c>
      <c r="FLZ40" s="116"/>
      <c r="FMA40" s="116"/>
      <c r="FMB40" s="116"/>
      <c r="FMC40" s="85" t="s">
        <v>141</v>
      </c>
      <c r="FMD40" s="116"/>
      <c r="FME40" s="116"/>
      <c r="FMF40" s="116"/>
      <c r="FMG40" s="85" t="s">
        <v>141</v>
      </c>
      <c r="FMH40" s="116"/>
      <c r="FMI40" s="116"/>
      <c r="FMJ40" s="116"/>
      <c r="FMK40" s="85" t="s">
        <v>141</v>
      </c>
      <c r="FML40" s="116"/>
      <c r="FMM40" s="116"/>
      <c r="FMN40" s="116"/>
      <c r="FMO40" s="85" t="s">
        <v>141</v>
      </c>
      <c r="FMP40" s="116"/>
      <c r="FMQ40" s="116"/>
      <c r="FMR40" s="116"/>
      <c r="FMS40" s="85" t="s">
        <v>141</v>
      </c>
      <c r="FMT40" s="116"/>
      <c r="FMU40" s="116"/>
      <c r="FMV40" s="116"/>
      <c r="FMW40" s="85" t="s">
        <v>141</v>
      </c>
      <c r="FMX40" s="116"/>
      <c r="FMY40" s="116"/>
      <c r="FMZ40" s="116"/>
      <c r="FNA40" s="85" t="s">
        <v>141</v>
      </c>
      <c r="FNB40" s="116"/>
      <c r="FNC40" s="116"/>
      <c r="FND40" s="116"/>
      <c r="FNE40" s="85" t="s">
        <v>141</v>
      </c>
      <c r="FNF40" s="116"/>
      <c r="FNG40" s="116"/>
      <c r="FNH40" s="116"/>
      <c r="FNI40" s="85" t="s">
        <v>141</v>
      </c>
      <c r="FNJ40" s="116"/>
      <c r="FNK40" s="116"/>
      <c r="FNL40" s="116"/>
      <c r="FNM40" s="85" t="s">
        <v>141</v>
      </c>
      <c r="FNN40" s="116"/>
      <c r="FNO40" s="116"/>
      <c r="FNP40" s="116"/>
      <c r="FNQ40" s="85" t="s">
        <v>141</v>
      </c>
      <c r="FNR40" s="116"/>
      <c r="FNS40" s="116"/>
      <c r="FNT40" s="116"/>
      <c r="FNU40" s="85" t="s">
        <v>141</v>
      </c>
      <c r="FNV40" s="116"/>
      <c r="FNW40" s="116"/>
      <c r="FNX40" s="116"/>
      <c r="FNY40" s="85" t="s">
        <v>141</v>
      </c>
      <c r="FNZ40" s="116"/>
      <c r="FOA40" s="116"/>
      <c r="FOB40" s="116"/>
      <c r="FOC40" s="85" t="s">
        <v>141</v>
      </c>
      <c r="FOD40" s="116"/>
      <c r="FOE40" s="116"/>
      <c r="FOF40" s="116"/>
      <c r="FOG40" s="85" t="s">
        <v>141</v>
      </c>
      <c r="FOH40" s="116"/>
      <c r="FOI40" s="116"/>
      <c r="FOJ40" s="116"/>
      <c r="FOK40" s="85" t="s">
        <v>141</v>
      </c>
      <c r="FOL40" s="116"/>
      <c r="FOM40" s="116"/>
      <c r="FON40" s="116"/>
      <c r="FOO40" s="85" t="s">
        <v>141</v>
      </c>
      <c r="FOP40" s="116"/>
      <c r="FOQ40" s="116"/>
      <c r="FOR40" s="116"/>
      <c r="FOS40" s="85" t="s">
        <v>141</v>
      </c>
      <c r="FOT40" s="116"/>
      <c r="FOU40" s="116"/>
      <c r="FOV40" s="116"/>
      <c r="FOW40" s="85" t="s">
        <v>141</v>
      </c>
      <c r="FOX40" s="116"/>
      <c r="FOY40" s="116"/>
      <c r="FOZ40" s="116"/>
      <c r="FPA40" s="85" t="s">
        <v>141</v>
      </c>
      <c r="FPB40" s="116"/>
      <c r="FPC40" s="116"/>
      <c r="FPD40" s="116"/>
      <c r="FPE40" s="85" t="s">
        <v>141</v>
      </c>
      <c r="FPF40" s="116"/>
      <c r="FPG40" s="116"/>
      <c r="FPH40" s="116"/>
      <c r="FPI40" s="85" t="s">
        <v>141</v>
      </c>
      <c r="FPJ40" s="116"/>
      <c r="FPK40" s="116"/>
      <c r="FPL40" s="116"/>
      <c r="FPM40" s="85" t="s">
        <v>141</v>
      </c>
      <c r="FPN40" s="116"/>
      <c r="FPO40" s="116"/>
      <c r="FPP40" s="116"/>
      <c r="FPQ40" s="85" t="s">
        <v>141</v>
      </c>
      <c r="FPR40" s="116"/>
      <c r="FPS40" s="116"/>
      <c r="FPT40" s="116"/>
      <c r="FPU40" s="85" t="s">
        <v>141</v>
      </c>
      <c r="FPV40" s="116"/>
      <c r="FPW40" s="116"/>
      <c r="FPX40" s="116"/>
      <c r="FPY40" s="85" t="s">
        <v>141</v>
      </c>
      <c r="FPZ40" s="116"/>
      <c r="FQA40" s="116"/>
      <c r="FQB40" s="116"/>
      <c r="FQC40" s="85" t="s">
        <v>141</v>
      </c>
      <c r="FQD40" s="116"/>
      <c r="FQE40" s="116"/>
      <c r="FQF40" s="116"/>
      <c r="FQG40" s="85" t="s">
        <v>141</v>
      </c>
      <c r="FQH40" s="116"/>
      <c r="FQI40" s="116"/>
      <c r="FQJ40" s="116"/>
      <c r="FQK40" s="85" t="s">
        <v>141</v>
      </c>
      <c r="FQL40" s="116"/>
      <c r="FQM40" s="116"/>
      <c r="FQN40" s="116"/>
      <c r="FQO40" s="85" t="s">
        <v>141</v>
      </c>
      <c r="FQP40" s="116"/>
      <c r="FQQ40" s="116"/>
      <c r="FQR40" s="116"/>
      <c r="FQS40" s="85" t="s">
        <v>141</v>
      </c>
      <c r="FQT40" s="116"/>
      <c r="FQU40" s="116"/>
      <c r="FQV40" s="116"/>
      <c r="FQW40" s="85" t="s">
        <v>141</v>
      </c>
      <c r="FQX40" s="116"/>
      <c r="FQY40" s="116"/>
      <c r="FQZ40" s="116"/>
      <c r="FRA40" s="85" t="s">
        <v>141</v>
      </c>
      <c r="FRB40" s="116"/>
      <c r="FRC40" s="116"/>
      <c r="FRD40" s="116"/>
      <c r="FRE40" s="85" t="s">
        <v>141</v>
      </c>
      <c r="FRF40" s="116"/>
      <c r="FRG40" s="116"/>
      <c r="FRH40" s="116"/>
      <c r="FRI40" s="85" t="s">
        <v>141</v>
      </c>
      <c r="FRJ40" s="116"/>
      <c r="FRK40" s="116"/>
      <c r="FRL40" s="116"/>
      <c r="FRM40" s="85" t="s">
        <v>141</v>
      </c>
      <c r="FRN40" s="116"/>
      <c r="FRO40" s="116"/>
      <c r="FRP40" s="116"/>
      <c r="FRQ40" s="85" t="s">
        <v>141</v>
      </c>
      <c r="FRR40" s="116"/>
      <c r="FRS40" s="116"/>
      <c r="FRT40" s="116"/>
      <c r="FRU40" s="85" t="s">
        <v>141</v>
      </c>
      <c r="FRV40" s="116"/>
      <c r="FRW40" s="116"/>
      <c r="FRX40" s="116"/>
      <c r="FRY40" s="85" t="s">
        <v>141</v>
      </c>
      <c r="FRZ40" s="116"/>
      <c r="FSA40" s="116"/>
      <c r="FSB40" s="116"/>
      <c r="FSC40" s="85" t="s">
        <v>141</v>
      </c>
      <c r="FSD40" s="116"/>
      <c r="FSE40" s="116"/>
      <c r="FSF40" s="116"/>
      <c r="FSG40" s="85" t="s">
        <v>141</v>
      </c>
      <c r="FSH40" s="116"/>
      <c r="FSI40" s="116"/>
      <c r="FSJ40" s="116"/>
      <c r="FSK40" s="85" t="s">
        <v>141</v>
      </c>
      <c r="FSL40" s="116"/>
      <c r="FSM40" s="116"/>
      <c r="FSN40" s="116"/>
      <c r="FSO40" s="85" t="s">
        <v>141</v>
      </c>
      <c r="FSP40" s="116"/>
      <c r="FSQ40" s="116"/>
      <c r="FSR40" s="116"/>
      <c r="FSS40" s="85" t="s">
        <v>141</v>
      </c>
      <c r="FST40" s="116"/>
      <c r="FSU40" s="116"/>
      <c r="FSV40" s="116"/>
      <c r="FSW40" s="85" t="s">
        <v>141</v>
      </c>
      <c r="FSX40" s="116"/>
      <c r="FSY40" s="116"/>
      <c r="FSZ40" s="116"/>
      <c r="FTA40" s="85" t="s">
        <v>141</v>
      </c>
      <c r="FTB40" s="116"/>
      <c r="FTC40" s="116"/>
      <c r="FTD40" s="116"/>
      <c r="FTE40" s="85" t="s">
        <v>141</v>
      </c>
      <c r="FTF40" s="116"/>
      <c r="FTG40" s="116"/>
      <c r="FTH40" s="116"/>
      <c r="FTI40" s="85" t="s">
        <v>141</v>
      </c>
      <c r="FTJ40" s="116"/>
      <c r="FTK40" s="116"/>
      <c r="FTL40" s="116"/>
      <c r="FTM40" s="85" t="s">
        <v>141</v>
      </c>
      <c r="FTN40" s="116"/>
      <c r="FTO40" s="116"/>
      <c r="FTP40" s="116"/>
      <c r="FTQ40" s="85" t="s">
        <v>141</v>
      </c>
      <c r="FTR40" s="116"/>
      <c r="FTS40" s="116"/>
      <c r="FTT40" s="116"/>
      <c r="FTU40" s="85" t="s">
        <v>141</v>
      </c>
      <c r="FTV40" s="116"/>
      <c r="FTW40" s="116"/>
      <c r="FTX40" s="116"/>
      <c r="FTY40" s="85" t="s">
        <v>141</v>
      </c>
      <c r="FTZ40" s="116"/>
      <c r="FUA40" s="116"/>
      <c r="FUB40" s="116"/>
      <c r="FUC40" s="85" t="s">
        <v>141</v>
      </c>
      <c r="FUD40" s="116"/>
      <c r="FUE40" s="116"/>
      <c r="FUF40" s="116"/>
      <c r="FUG40" s="85" t="s">
        <v>141</v>
      </c>
      <c r="FUH40" s="116"/>
      <c r="FUI40" s="116"/>
      <c r="FUJ40" s="116"/>
      <c r="FUK40" s="85" t="s">
        <v>141</v>
      </c>
      <c r="FUL40" s="116"/>
      <c r="FUM40" s="116"/>
      <c r="FUN40" s="116"/>
      <c r="FUO40" s="85" t="s">
        <v>141</v>
      </c>
      <c r="FUP40" s="116"/>
      <c r="FUQ40" s="116"/>
      <c r="FUR40" s="116"/>
      <c r="FUS40" s="85" t="s">
        <v>141</v>
      </c>
      <c r="FUT40" s="116"/>
      <c r="FUU40" s="116"/>
      <c r="FUV40" s="116"/>
      <c r="FUW40" s="85" t="s">
        <v>141</v>
      </c>
      <c r="FUX40" s="116"/>
      <c r="FUY40" s="116"/>
      <c r="FUZ40" s="116"/>
      <c r="FVA40" s="85" t="s">
        <v>141</v>
      </c>
      <c r="FVB40" s="116"/>
      <c r="FVC40" s="116"/>
      <c r="FVD40" s="116"/>
      <c r="FVE40" s="85" t="s">
        <v>141</v>
      </c>
      <c r="FVF40" s="116"/>
      <c r="FVG40" s="116"/>
      <c r="FVH40" s="116"/>
      <c r="FVI40" s="85" t="s">
        <v>141</v>
      </c>
      <c r="FVJ40" s="116"/>
      <c r="FVK40" s="116"/>
      <c r="FVL40" s="116"/>
      <c r="FVM40" s="85" t="s">
        <v>141</v>
      </c>
      <c r="FVN40" s="116"/>
      <c r="FVO40" s="116"/>
      <c r="FVP40" s="116"/>
      <c r="FVQ40" s="85" t="s">
        <v>141</v>
      </c>
      <c r="FVR40" s="116"/>
      <c r="FVS40" s="116"/>
      <c r="FVT40" s="116"/>
      <c r="FVU40" s="85" t="s">
        <v>141</v>
      </c>
      <c r="FVV40" s="116"/>
      <c r="FVW40" s="116"/>
      <c r="FVX40" s="116"/>
      <c r="FVY40" s="85" t="s">
        <v>141</v>
      </c>
      <c r="FVZ40" s="116"/>
      <c r="FWA40" s="116"/>
      <c r="FWB40" s="116"/>
      <c r="FWC40" s="85" t="s">
        <v>141</v>
      </c>
      <c r="FWD40" s="116"/>
      <c r="FWE40" s="116"/>
      <c r="FWF40" s="116"/>
      <c r="FWG40" s="85" t="s">
        <v>141</v>
      </c>
      <c r="FWH40" s="116"/>
      <c r="FWI40" s="116"/>
      <c r="FWJ40" s="116"/>
      <c r="FWK40" s="85" t="s">
        <v>141</v>
      </c>
      <c r="FWL40" s="116"/>
      <c r="FWM40" s="116"/>
      <c r="FWN40" s="116"/>
      <c r="FWO40" s="85" t="s">
        <v>141</v>
      </c>
      <c r="FWP40" s="116"/>
      <c r="FWQ40" s="116"/>
      <c r="FWR40" s="116"/>
      <c r="FWS40" s="85" t="s">
        <v>141</v>
      </c>
      <c r="FWT40" s="116"/>
      <c r="FWU40" s="116"/>
      <c r="FWV40" s="116"/>
      <c r="FWW40" s="85" t="s">
        <v>141</v>
      </c>
      <c r="FWX40" s="116"/>
      <c r="FWY40" s="116"/>
      <c r="FWZ40" s="116"/>
      <c r="FXA40" s="85" t="s">
        <v>141</v>
      </c>
      <c r="FXB40" s="116"/>
      <c r="FXC40" s="116"/>
      <c r="FXD40" s="116"/>
      <c r="FXE40" s="85" t="s">
        <v>141</v>
      </c>
      <c r="FXF40" s="116"/>
      <c r="FXG40" s="116"/>
      <c r="FXH40" s="116"/>
      <c r="FXI40" s="85" t="s">
        <v>141</v>
      </c>
      <c r="FXJ40" s="116"/>
      <c r="FXK40" s="116"/>
      <c r="FXL40" s="116"/>
      <c r="FXM40" s="85" t="s">
        <v>141</v>
      </c>
      <c r="FXN40" s="116"/>
      <c r="FXO40" s="116"/>
      <c r="FXP40" s="116"/>
      <c r="FXQ40" s="85" t="s">
        <v>141</v>
      </c>
      <c r="FXR40" s="116"/>
      <c r="FXS40" s="116"/>
      <c r="FXT40" s="116"/>
      <c r="FXU40" s="85" t="s">
        <v>141</v>
      </c>
      <c r="FXV40" s="116"/>
      <c r="FXW40" s="116"/>
      <c r="FXX40" s="116"/>
      <c r="FXY40" s="85" t="s">
        <v>141</v>
      </c>
      <c r="FXZ40" s="116"/>
      <c r="FYA40" s="116"/>
      <c r="FYB40" s="116"/>
      <c r="FYC40" s="85" t="s">
        <v>141</v>
      </c>
      <c r="FYD40" s="116"/>
      <c r="FYE40" s="116"/>
      <c r="FYF40" s="116"/>
      <c r="FYG40" s="85" t="s">
        <v>141</v>
      </c>
      <c r="FYH40" s="116"/>
      <c r="FYI40" s="116"/>
      <c r="FYJ40" s="116"/>
      <c r="FYK40" s="85" t="s">
        <v>141</v>
      </c>
      <c r="FYL40" s="116"/>
      <c r="FYM40" s="116"/>
      <c r="FYN40" s="116"/>
      <c r="FYO40" s="85" t="s">
        <v>141</v>
      </c>
      <c r="FYP40" s="116"/>
      <c r="FYQ40" s="116"/>
      <c r="FYR40" s="116"/>
      <c r="FYS40" s="85" t="s">
        <v>141</v>
      </c>
      <c r="FYT40" s="116"/>
      <c r="FYU40" s="116"/>
      <c r="FYV40" s="116"/>
      <c r="FYW40" s="85" t="s">
        <v>141</v>
      </c>
      <c r="FYX40" s="116"/>
      <c r="FYY40" s="116"/>
      <c r="FYZ40" s="116"/>
      <c r="FZA40" s="85" t="s">
        <v>141</v>
      </c>
      <c r="FZB40" s="116"/>
      <c r="FZC40" s="116"/>
      <c r="FZD40" s="116"/>
      <c r="FZE40" s="85" t="s">
        <v>141</v>
      </c>
      <c r="FZF40" s="116"/>
      <c r="FZG40" s="116"/>
      <c r="FZH40" s="116"/>
      <c r="FZI40" s="85" t="s">
        <v>141</v>
      </c>
      <c r="FZJ40" s="116"/>
      <c r="FZK40" s="116"/>
      <c r="FZL40" s="116"/>
      <c r="FZM40" s="85" t="s">
        <v>141</v>
      </c>
      <c r="FZN40" s="116"/>
      <c r="FZO40" s="116"/>
      <c r="FZP40" s="116"/>
      <c r="FZQ40" s="85" t="s">
        <v>141</v>
      </c>
      <c r="FZR40" s="116"/>
      <c r="FZS40" s="116"/>
      <c r="FZT40" s="116"/>
      <c r="FZU40" s="85" t="s">
        <v>141</v>
      </c>
      <c r="FZV40" s="116"/>
      <c r="FZW40" s="116"/>
      <c r="FZX40" s="116"/>
      <c r="FZY40" s="85" t="s">
        <v>141</v>
      </c>
      <c r="FZZ40" s="116"/>
      <c r="GAA40" s="116"/>
      <c r="GAB40" s="116"/>
      <c r="GAC40" s="85" t="s">
        <v>141</v>
      </c>
      <c r="GAD40" s="116"/>
      <c r="GAE40" s="116"/>
      <c r="GAF40" s="116"/>
      <c r="GAG40" s="85" t="s">
        <v>141</v>
      </c>
      <c r="GAH40" s="116"/>
      <c r="GAI40" s="116"/>
      <c r="GAJ40" s="116"/>
      <c r="GAK40" s="85" t="s">
        <v>141</v>
      </c>
      <c r="GAL40" s="116"/>
      <c r="GAM40" s="116"/>
      <c r="GAN40" s="116"/>
      <c r="GAO40" s="85" t="s">
        <v>141</v>
      </c>
      <c r="GAP40" s="116"/>
      <c r="GAQ40" s="116"/>
      <c r="GAR40" s="116"/>
      <c r="GAS40" s="85" t="s">
        <v>141</v>
      </c>
      <c r="GAT40" s="116"/>
      <c r="GAU40" s="116"/>
      <c r="GAV40" s="116"/>
      <c r="GAW40" s="85" t="s">
        <v>141</v>
      </c>
      <c r="GAX40" s="116"/>
      <c r="GAY40" s="116"/>
      <c r="GAZ40" s="116"/>
      <c r="GBA40" s="85" t="s">
        <v>141</v>
      </c>
      <c r="GBB40" s="116"/>
      <c r="GBC40" s="116"/>
      <c r="GBD40" s="116"/>
      <c r="GBE40" s="85" t="s">
        <v>141</v>
      </c>
      <c r="GBF40" s="116"/>
      <c r="GBG40" s="116"/>
      <c r="GBH40" s="116"/>
      <c r="GBI40" s="85" t="s">
        <v>141</v>
      </c>
      <c r="GBJ40" s="116"/>
      <c r="GBK40" s="116"/>
      <c r="GBL40" s="116"/>
      <c r="GBM40" s="85" t="s">
        <v>141</v>
      </c>
      <c r="GBN40" s="116"/>
      <c r="GBO40" s="116"/>
      <c r="GBP40" s="116"/>
      <c r="GBQ40" s="85" t="s">
        <v>141</v>
      </c>
      <c r="GBR40" s="116"/>
      <c r="GBS40" s="116"/>
      <c r="GBT40" s="116"/>
      <c r="GBU40" s="85" t="s">
        <v>141</v>
      </c>
      <c r="GBV40" s="116"/>
      <c r="GBW40" s="116"/>
      <c r="GBX40" s="116"/>
      <c r="GBY40" s="85" t="s">
        <v>141</v>
      </c>
      <c r="GBZ40" s="116"/>
      <c r="GCA40" s="116"/>
      <c r="GCB40" s="116"/>
      <c r="GCC40" s="85" t="s">
        <v>141</v>
      </c>
      <c r="GCD40" s="116"/>
      <c r="GCE40" s="116"/>
      <c r="GCF40" s="116"/>
      <c r="GCG40" s="85" t="s">
        <v>141</v>
      </c>
      <c r="GCH40" s="116"/>
      <c r="GCI40" s="116"/>
      <c r="GCJ40" s="116"/>
      <c r="GCK40" s="85" t="s">
        <v>141</v>
      </c>
      <c r="GCL40" s="116"/>
      <c r="GCM40" s="116"/>
      <c r="GCN40" s="116"/>
      <c r="GCO40" s="85" t="s">
        <v>141</v>
      </c>
      <c r="GCP40" s="116"/>
      <c r="GCQ40" s="116"/>
      <c r="GCR40" s="116"/>
      <c r="GCS40" s="85" t="s">
        <v>141</v>
      </c>
      <c r="GCT40" s="116"/>
      <c r="GCU40" s="116"/>
      <c r="GCV40" s="116"/>
      <c r="GCW40" s="85" t="s">
        <v>141</v>
      </c>
      <c r="GCX40" s="116"/>
      <c r="GCY40" s="116"/>
      <c r="GCZ40" s="116"/>
      <c r="GDA40" s="85" t="s">
        <v>141</v>
      </c>
      <c r="GDB40" s="116"/>
      <c r="GDC40" s="116"/>
      <c r="GDD40" s="116"/>
      <c r="GDE40" s="85" t="s">
        <v>141</v>
      </c>
      <c r="GDF40" s="116"/>
      <c r="GDG40" s="116"/>
      <c r="GDH40" s="116"/>
      <c r="GDI40" s="85" t="s">
        <v>141</v>
      </c>
      <c r="GDJ40" s="116"/>
      <c r="GDK40" s="116"/>
      <c r="GDL40" s="116"/>
      <c r="GDM40" s="85" t="s">
        <v>141</v>
      </c>
      <c r="GDN40" s="116"/>
      <c r="GDO40" s="116"/>
      <c r="GDP40" s="116"/>
      <c r="GDQ40" s="85" t="s">
        <v>141</v>
      </c>
      <c r="GDR40" s="116"/>
      <c r="GDS40" s="116"/>
      <c r="GDT40" s="116"/>
      <c r="GDU40" s="85" t="s">
        <v>141</v>
      </c>
      <c r="GDV40" s="116"/>
      <c r="GDW40" s="116"/>
      <c r="GDX40" s="116"/>
      <c r="GDY40" s="85" t="s">
        <v>141</v>
      </c>
      <c r="GDZ40" s="116"/>
      <c r="GEA40" s="116"/>
      <c r="GEB40" s="116"/>
      <c r="GEC40" s="85" t="s">
        <v>141</v>
      </c>
      <c r="GED40" s="116"/>
      <c r="GEE40" s="116"/>
      <c r="GEF40" s="116"/>
      <c r="GEG40" s="85" t="s">
        <v>141</v>
      </c>
      <c r="GEH40" s="116"/>
      <c r="GEI40" s="116"/>
      <c r="GEJ40" s="116"/>
      <c r="GEK40" s="85" t="s">
        <v>141</v>
      </c>
      <c r="GEL40" s="116"/>
      <c r="GEM40" s="116"/>
      <c r="GEN40" s="116"/>
      <c r="GEO40" s="85" t="s">
        <v>141</v>
      </c>
      <c r="GEP40" s="116"/>
      <c r="GEQ40" s="116"/>
      <c r="GER40" s="116"/>
      <c r="GES40" s="85" t="s">
        <v>141</v>
      </c>
      <c r="GET40" s="116"/>
      <c r="GEU40" s="116"/>
      <c r="GEV40" s="116"/>
      <c r="GEW40" s="85" t="s">
        <v>141</v>
      </c>
      <c r="GEX40" s="116"/>
      <c r="GEY40" s="116"/>
      <c r="GEZ40" s="116"/>
      <c r="GFA40" s="85" t="s">
        <v>141</v>
      </c>
      <c r="GFB40" s="116"/>
      <c r="GFC40" s="116"/>
      <c r="GFD40" s="116"/>
      <c r="GFE40" s="85" t="s">
        <v>141</v>
      </c>
      <c r="GFF40" s="116"/>
      <c r="GFG40" s="116"/>
      <c r="GFH40" s="116"/>
      <c r="GFI40" s="85" t="s">
        <v>141</v>
      </c>
      <c r="GFJ40" s="116"/>
      <c r="GFK40" s="116"/>
      <c r="GFL40" s="116"/>
      <c r="GFM40" s="85" t="s">
        <v>141</v>
      </c>
      <c r="GFN40" s="116"/>
      <c r="GFO40" s="116"/>
      <c r="GFP40" s="116"/>
      <c r="GFQ40" s="85" t="s">
        <v>141</v>
      </c>
      <c r="GFR40" s="116"/>
      <c r="GFS40" s="116"/>
      <c r="GFT40" s="116"/>
      <c r="GFU40" s="85" t="s">
        <v>141</v>
      </c>
      <c r="GFV40" s="116"/>
      <c r="GFW40" s="116"/>
      <c r="GFX40" s="116"/>
      <c r="GFY40" s="85" t="s">
        <v>141</v>
      </c>
      <c r="GFZ40" s="116"/>
      <c r="GGA40" s="116"/>
      <c r="GGB40" s="116"/>
      <c r="GGC40" s="85" t="s">
        <v>141</v>
      </c>
      <c r="GGD40" s="116"/>
      <c r="GGE40" s="116"/>
      <c r="GGF40" s="116"/>
      <c r="GGG40" s="85" t="s">
        <v>141</v>
      </c>
      <c r="GGH40" s="116"/>
      <c r="GGI40" s="116"/>
      <c r="GGJ40" s="116"/>
      <c r="GGK40" s="85" t="s">
        <v>141</v>
      </c>
      <c r="GGL40" s="116"/>
      <c r="GGM40" s="116"/>
      <c r="GGN40" s="116"/>
      <c r="GGO40" s="85" t="s">
        <v>141</v>
      </c>
      <c r="GGP40" s="116"/>
      <c r="GGQ40" s="116"/>
      <c r="GGR40" s="116"/>
      <c r="GGS40" s="85" t="s">
        <v>141</v>
      </c>
      <c r="GGT40" s="116"/>
      <c r="GGU40" s="116"/>
      <c r="GGV40" s="116"/>
      <c r="GGW40" s="85" t="s">
        <v>141</v>
      </c>
      <c r="GGX40" s="116"/>
      <c r="GGY40" s="116"/>
      <c r="GGZ40" s="116"/>
      <c r="GHA40" s="85" t="s">
        <v>141</v>
      </c>
      <c r="GHB40" s="116"/>
      <c r="GHC40" s="116"/>
      <c r="GHD40" s="116"/>
      <c r="GHE40" s="85" t="s">
        <v>141</v>
      </c>
      <c r="GHF40" s="116"/>
      <c r="GHG40" s="116"/>
      <c r="GHH40" s="116"/>
      <c r="GHI40" s="85" t="s">
        <v>141</v>
      </c>
      <c r="GHJ40" s="116"/>
      <c r="GHK40" s="116"/>
      <c r="GHL40" s="116"/>
      <c r="GHM40" s="85" t="s">
        <v>141</v>
      </c>
      <c r="GHN40" s="116"/>
      <c r="GHO40" s="116"/>
      <c r="GHP40" s="116"/>
      <c r="GHQ40" s="85" t="s">
        <v>141</v>
      </c>
      <c r="GHR40" s="116"/>
      <c r="GHS40" s="116"/>
      <c r="GHT40" s="116"/>
      <c r="GHU40" s="85" t="s">
        <v>141</v>
      </c>
      <c r="GHV40" s="116"/>
      <c r="GHW40" s="116"/>
      <c r="GHX40" s="116"/>
      <c r="GHY40" s="85" t="s">
        <v>141</v>
      </c>
      <c r="GHZ40" s="116"/>
      <c r="GIA40" s="116"/>
      <c r="GIB40" s="116"/>
      <c r="GIC40" s="85" t="s">
        <v>141</v>
      </c>
      <c r="GID40" s="116"/>
      <c r="GIE40" s="116"/>
      <c r="GIF40" s="116"/>
      <c r="GIG40" s="85" t="s">
        <v>141</v>
      </c>
      <c r="GIH40" s="116"/>
      <c r="GII40" s="116"/>
      <c r="GIJ40" s="116"/>
      <c r="GIK40" s="85" t="s">
        <v>141</v>
      </c>
      <c r="GIL40" s="116"/>
      <c r="GIM40" s="116"/>
      <c r="GIN40" s="116"/>
      <c r="GIO40" s="85" t="s">
        <v>141</v>
      </c>
      <c r="GIP40" s="116"/>
      <c r="GIQ40" s="116"/>
      <c r="GIR40" s="116"/>
      <c r="GIS40" s="85" t="s">
        <v>141</v>
      </c>
      <c r="GIT40" s="116"/>
      <c r="GIU40" s="116"/>
      <c r="GIV40" s="116"/>
      <c r="GIW40" s="85" t="s">
        <v>141</v>
      </c>
      <c r="GIX40" s="116"/>
      <c r="GIY40" s="116"/>
      <c r="GIZ40" s="116"/>
      <c r="GJA40" s="85" t="s">
        <v>141</v>
      </c>
      <c r="GJB40" s="116"/>
      <c r="GJC40" s="116"/>
      <c r="GJD40" s="116"/>
      <c r="GJE40" s="85" t="s">
        <v>141</v>
      </c>
      <c r="GJF40" s="116"/>
      <c r="GJG40" s="116"/>
      <c r="GJH40" s="116"/>
      <c r="GJI40" s="85" t="s">
        <v>141</v>
      </c>
      <c r="GJJ40" s="116"/>
      <c r="GJK40" s="116"/>
      <c r="GJL40" s="116"/>
      <c r="GJM40" s="85" t="s">
        <v>141</v>
      </c>
      <c r="GJN40" s="116"/>
      <c r="GJO40" s="116"/>
      <c r="GJP40" s="116"/>
      <c r="GJQ40" s="85" t="s">
        <v>141</v>
      </c>
      <c r="GJR40" s="116"/>
      <c r="GJS40" s="116"/>
      <c r="GJT40" s="116"/>
      <c r="GJU40" s="85" t="s">
        <v>141</v>
      </c>
      <c r="GJV40" s="116"/>
      <c r="GJW40" s="116"/>
      <c r="GJX40" s="116"/>
      <c r="GJY40" s="85" t="s">
        <v>141</v>
      </c>
      <c r="GJZ40" s="116"/>
      <c r="GKA40" s="116"/>
      <c r="GKB40" s="116"/>
      <c r="GKC40" s="85" t="s">
        <v>141</v>
      </c>
      <c r="GKD40" s="116"/>
      <c r="GKE40" s="116"/>
      <c r="GKF40" s="116"/>
      <c r="GKG40" s="85" t="s">
        <v>141</v>
      </c>
      <c r="GKH40" s="116"/>
      <c r="GKI40" s="116"/>
      <c r="GKJ40" s="116"/>
      <c r="GKK40" s="85" t="s">
        <v>141</v>
      </c>
      <c r="GKL40" s="116"/>
      <c r="GKM40" s="116"/>
      <c r="GKN40" s="116"/>
      <c r="GKO40" s="85" t="s">
        <v>141</v>
      </c>
      <c r="GKP40" s="116"/>
      <c r="GKQ40" s="116"/>
      <c r="GKR40" s="116"/>
      <c r="GKS40" s="85" t="s">
        <v>141</v>
      </c>
      <c r="GKT40" s="116"/>
      <c r="GKU40" s="116"/>
      <c r="GKV40" s="116"/>
      <c r="GKW40" s="85" t="s">
        <v>141</v>
      </c>
      <c r="GKX40" s="116"/>
      <c r="GKY40" s="116"/>
      <c r="GKZ40" s="116"/>
      <c r="GLA40" s="85" t="s">
        <v>141</v>
      </c>
      <c r="GLB40" s="116"/>
      <c r="GLC40" s="116"/>
      <c r="GLD40" s="116"/>
      <c r="GLE40" s="85" t="s">
        <v>141</v>
      </c>
      <c r="GLF40" s="116"/>
      <c r="GLG40" s="116"/>
      <c r="GLH40" s="116"/>
      <c r="GLI40" s="85" t="s">
        <v>141</v>
      </c>
      <c r="GLJ40" s="116"/>
      <c r="GLK40" s="116"/>
      <c r="GLL40" s="116"/>
      <c r="GLM40" s="85" t="s">
        <v>141</v>
      </c>
      <c r="GLN40" s="116"/>
      <c r="GLO40" s="116"/>
      <c r="GLP40" s="116"/>
      <c r="GLQ40" s="85" t="s">
        <v>141</v>
      </c>
      <c r="GLR40" s="116"/>
      <c r="GLS40" s="116"/>
      <c r="GLT40" s="116"/>
      <c r="GLU40" s="85" t="s">
        <v>141</v>
      </c>
      <c r="GLV40" s="116"/>
      <c r="GLW40" s="116"/>
      <c r="GLX40" s="116"/>
      <c r="GLY40" s="85" t="s">
        <v>141</v>
      </c>
      <c r="GLZ40" s="116"/>
      <c r="GMA40" s="116"/>
      <c r="GMB40" s="116"/>
      <c r="GMC40" s="85" t="s">
        <v>141</v>
      </c>
      <c r="GMD40" s="116"/>
      <c r="GME40" s="116"/>
      <c r="GMF40" s="116"/>
      <c r="GMG40" s="85" t="s">
        <v>141</v>
      </c>
      <c r="GMH40" s="116"/>
      <c r="GMI40" s="116"/>
      <c r="GMJ40" s="116"/>
      <c r="GMK40" s="85" t="s">
        <v>141</v>
      </c>
      <c r="GML40" s="116"/>
      <c r="GMM40" s="116"/>
      <c r="GMN40" s="116"/>
      <c r="GMO40" s="85" t="s">
        <v>141</v>
      </c>
      <c r="GMP40" s="116"/>
      <c r="GMQ40" s="116"/>
      <c r="GMR40" s="116"/>
      <c r="GMS40" s="85" t="s">
        <v>141</v>
      </c>
      <c r="GMT40" s="116"/>
      <c r="GMU40" s="116"/>
      <c r="GMV40" s="116"/>
      <c r="GMW40" s="85" t="s">
        <v>141</v>
      </c>
      <c r="GMX40" s="116"/>
      <c r="GMY40" s="116"/>
      <c r="GMZ40" s="116"/>
      <c r="GNA40" s="85" t="s">
        <v>141</v>
      </c>
      <c r="GNB40" s="116"/>
      <c r="GNC40" s="116"/>
      <c r="GND40" s="116"/>
      <c r="GNE40" s="85" t="s">
        <v>141</v>
      </c>
      <c r="GNF40" s="116"/>
      <c r="GNG40" s="116"/>
      <c r="GNH40" s="116"/>
      <c r="GNI40" s="85" t="s">
        <v>141</v>
      </c>
      <c r="GNJ40" s="116"/>
      <c r="GNK40" s="116"/>
      <c r="GNL40" s="116"/>
      <c r="GNM40" s="85" t="s">
        <v>141</v>
      </c>
      <c r="GNN40" s="116"/>
      <c r="GNO40" s="116"/>
      <c r="GNP40" s="116"/>
      <c r="GNQ40" s="85" t="s">
        <v>141</v>
      </c>
      <c r="GNR40" s="116"/>
      <c r="GNS40" s="116"/>
      <c r="GNT40" s="116"/>
      <c r="GNU40" s="85" t="s">
        <v>141</v>
      </c>
      <c r="GNV40" s="116"/>
      <c r="GNW40" s="116"/>
      <c r="GNX40" s="116"/>
      <c r="GNY40" s="85" t="s">
        <v>141</v>
      </c>
      <c r="GNZ40" s="116"/>
      <c r="GOA40" s="116"/>
      <c r="GOB40" s="116"/>
      <c r="GOC40" s="85" t="s">
        <v>141</v>
      </c>
      <c r="GOD40" s="116"/>
      <c r="GOE40" s="116"/>
      <c r="GOF40" s="116"/>
      <c r="GOG40" s="85" t="s">
        <v>141</v>
      </c>
      <c r="GOH40" s="116"/>
      <c r="GOI40" s="116"/>
      <c r="GOJ40" s="116"/>
      <c r="GOK40" s="85" t="s">
        <v>141</v>
      </c>
      <c r="GOL40" s="116"/>
      <c r="GOM40" s="116"/>
      <c r="GON40" s="116"/>
      <c r="GOO40" s="85" t="s">
        <v>141</v>
      </c>
      <c r="GOP40" s="116"/>
      <c r="GOQ40" s="116"/>
      <c r="GOR40" s="116"/>
      <c r="GOS40" s="85" t="s">
        <v>141</v>
      </c>
      <c r="GOT40" s="116"/>
      <c r="GOU40" s="116"/>
      <c r="GOV40" s="116"/>
      <c r="GOW40" s="85" t="s">
        <v>141</v>
      </c>
      <c r="GOX40" s="116"/>
      <c r="GOY40" s="116"/>
      <c r="GOZ40" s="116"/>
      <c r="GPA40" s="85" t="s">
        <v>141</v>
      </c>
      <c r="GPB40" s="116"/>
      <c r="GPC40" s="116"/>
      <c r="GPD40" s="116"/>
      <c r="GPE40" s="85" t="s">
        <v>141</v>
      </c>
      <c r="GPF40" s="116"/>
      <c r="GPG40" s="116"/>
      <c r="GPH40" s="116"/>
      <c r="GPI40" s="85" t="s">
        <v>141</v>
      </c>
      <c r="GPJ40" s="116"/>
      <c r="GPK40" s="116"/>
      <c r="GPL40" s="116"/>
      <c r="GPM40" s="85" t="s">
        <v>141</v>
      </c>
      <c r="GPN40" s="116"/>
      <c r="GPO40" s="116"/>
      <c r="GPP40" s="116"/>
      <c r="GPQ40" s="85" t="s">
        <v>141</v>
      </c>
      <c r="GPR40" s="116"/>
      <c r="GPS40" s="116"/>
      <c r="GPT40" s="116"/>
      <c r="GPU40" s="85" t="s">
        <v>141</v>
      </c>
      <c r="GPV40" s="116"/>
      <c r="GPW40" s="116"/>
      <c r="GPX40" s="116"/>
      <c r="GPY40" s="85" t="s">
        <v>141</v>
      </c>
      <c r="GPZ40" s="116"/>
      <c r="GQA40" s="116"/>
      <c r="GQB40" s="116"/>
      <c r="GQC40" s="85" t="s">
        <v>141</v>
      </c>
      <c r="GQD40" s="116"/>
      <c r="GQE40" s="116"/>
      <c r="GQF40" s="116"/>
      <c r="GQG40" s="85" t="s">
        <v>141</v>
      </c>
      <c r="GQH40" s="116"/>
      <c r="GQI40" s="116"/>
      <c r="GQJ40" s="116"/>
      <c r="GQK40" s="85" t="s">
        <v>141</v>
      </c>
      <c r="GQL40" s="116"/>
      <c r="GQM40" s="116"/>
      <c r="GQN40" s="116"/>
      <c r="GQO40" s="85" t="s">
        <v>141</v>
      </c>
      <c r="GQP40" s="116"/>
      <c r="GQQ40" s="116"/>
      <c r="GQR40" s="116"/>
      <c r="GQS40" s="85" t="s">
        <v>141</v>
      </c>
      <c r="GQT40" s="116"/>
      <c r="GQU40" s="116"/>
      <c r="GQV40" s="116"/>
      <c r="GQW40" s="85" t="s">
        <v>141</v>
      </c>
      <c r="GQX40" s="116"/>
      <c r="GQY40" s="116"/>
      <c r="GQZ40" s="116"/>
      <c r="GRA40" s="85" t="s">
        <v>141</v>
      </c>
      <c r="GRB40" s="116"/>
      <c r="GRC40" s="116"/>
      <c r="GRD40" s="116"/>
      <c r="GRE40" s="85" t="s">
        <v>141</v>
      </c>
      <c r="GRF40" s="116"/>
      <c r="GRG40" s="116"/>
      <c r="GRH40" s="116"/>
      <c r="GRI40" s="85" t="s">
        <v>141</v>
      </c>
      <c r="GRJ40" s="116"/>
      <c r="GRK40" s="116"/>
      <c r="GRL40" s="116"/>
      <c r="GRM40" s="85" t="s">
        <v>141</v>
      </c>
      <c r="GRN40" s="116"/>
      <c r="GRO40" s="116"/>
      <c r="GRP40" s="116"/>
      <c r="GRQ40" s="85" t="s">
        <v>141</v>
      </c>
      <c r="GRR40" s="116"/>
      <c r="GRS40" s="116"/>
      <c r="GRT40" s="116"/>
      <c r="GRU40" s="85" t="s">
        <v>141</v>
      </c>
      <c r="GRV40" s="116"/>
      <c r="GRW40" s="116"/>
      <c r="GRX40" s="116"/>
      <c r="GRY40" s="85" t="s">
        <v>141</v>
      </c>
      <c r="GRZ40" s="116"/>
      <c r="GSA40" s="116"/>
      <c r="GSB40" s="116"/>
      <c r="GSC40" s="85" t="s">
        <v>141</v>
      </c>
      <c r="GSD40" s="116"/>
      <c r="GSE40" s="116"/>
      <c r="GSF40" s="116"/>
      <c r="GSG40" s="85" t="s">
        <v>141</v>
      </c>
      <c r="GSH40" s="116"/>
      <c r="GSI40" s="116"/>
      <c r="GSJ40" s="116"/>
      <c r="GSK40" s="85" t="s">
        <v>141</v>
      </c>
      <c r="GSL40" s="116"/>
      <c r="GSM40" s="116"/>
      <c r="GSN40" s="116"/>
      <c r="GSO40" s="85" t="s">
        <v>141</v>
      </c>
      <c r="GSP40" s="116"/>
      <c r="GSQ40" s="116"/>
      <c r="GSR40" s="116"/>
      <c r="GSS40" s="85" t="s">
        <v>141</v>
      </c>
      <c r="GST40" s="116"/>
      <c r="GSU40" s="116"/>
      <c r="GSV40" s="116"/>
      <c r="GSW40" s="85" t="s">
        <v>141</v>
      </c>
      <c r="GSX40" s="116"/>
      <c r="GSY40" s="116"/>
      <c r="GSZ40" s="116"/>
      <c r="GTA40" s="85" t="s">
        <v>141</v>
      </c>
      <c r="GTB40" s="116"/>
      <c r="GTC40" s="116"/>
      <c r="GTD40" s="116"/>
      <c r="GTE40" s="85" t="s">
        <v>141</v>
      </c>
      <c r="GTF40" s="116"/>
      <c r="GTG40" s="116"/>
      <c r="GTH40" s="116"/>
      <c r="GTI40" s="85" t="s">
        <v>141</v>
      </c>
      <c r="GTJ40" s="116"/>
      <c r="GTK40" s="116"/>
      <c r="GTL40" s="116"/>
      <c r="GTM40" s="85" t="s">
        <v>141</v>
      </c>
      <c r="GTN40" s="116"/>
      <c r="GTO40" s="116"/>
      <c r="GTP40" s="116"/>
      <c r="GTQ40" s="85" t="s">
        <v>141</v>
      </c>
      <c r="GTR40" s="116"/>
      <c r="GTS40" s="116"/>
      <c r="GTT40" s="116"/>
      <c r="GTU40" s="85" t="s">
        <v>141</v>
      </c>
      <c r="GTV40" s="116"/>
      <c r="GTW40" s="116"/>
      <c r="GTX40" s="116"/>
      <c r="GTY40" s="85" t="s">
        <v>141</v>
      </c>
      <c r="GTZ40" s="116"/>
      <c r="GUA40" s="116"/>
      <c r="GUB40" s="116"/>
      <c r="GUC40" s="85" t="s">
        <v>141</v>
      </c>
      <c r="GUD40" s="116"/>
      <c r="GUE40" s="116"/>
      <c r="GUF40" s="116"/>
      <c r="GUG40" s="85" t="s">
        <v>141</v>
      </c>
      <c r="GUH40" s="116"/>
      <c r="GUI40" s="116"/>
      <c r="GUJ40" s="116"/>
      <c r="GUK40" s="85" t="s">
        <v>141</v>
      </c>
      <c r="GUL40" s="116"/>
      <c r="GUM40" s="116"/>
      <c r="GUN40" s="116"/>
      <c r="GUO40" s="85" t="s">
        <v>141</v>
      </c>
      <c r="GUP40" s="116"/>
      <c r="GUQ40" s="116"/>
      <c r="GUR40" s="116"/>
      <c r="GUS40" s="85" t="s">
        <v>141</v>
      </c>
      <c r="GUT40" s="116"/>
      <c r="GUU40" s="116"/>
      <c r="GUV40" s="116"/>
      <c r="GUW40" s="85" t="s">
        <v>141</v>
      </c>
      <c r="GUX40" s="116"/>
      <c r="GUY40" s="116"/>
      <c r="GUZ40" s="116"/>
      <c r="GVA40" s="85" t="s">
        <v>141</v>
      </c>
      <c r="GVB40" s="116"/>
      <c r="GVC40" s="116"/>
      <c r="GVD40" s="116"/>
      <c r="GVE40" s="85" t="s">
        <v>141</v>
      </c>
      <c r="GVF40" s="116"/>
      <c r="GVG40" s="116"/>
      <c r="GVH40" s="116"/>
      <c r="GVI40" s="85" t="s">
        <v>141</v>
      </c>
      <c r="GVJ40" s="116"/>
      <c r="GVK40" s="116"/>
      <c r="GVL40" s="116"/>
      <c r="GVM40" s="85" t="s">
        <v>141</v>
      </c>
      <c r="GVN40" s="116"/>
      <c r="GVO40" s="116"/>
      <c r="GVP40" s="116"/>
      <c r="GVQ40" s="85" t="s">
        <v>141</v>
      </c>
      <c r="GVR40" s="116"/>
      <c r="GVS40" s="116"/>
      <c r="GVT40" s="116"/>
      <c r="GVU40" s="85" t="s">
        <v>141</v>
      </c>
      <c r="GVV40" s="116"/>
      <c r="GVW40" s="116"/>
      <c r="GVX40" s="116"/>
      <c r="GVY40" s="85" t="s">
        <v>141</v>
      </c>
      <c r="GVZ40" s="116"/>
      <c r="GWA40" s="116"/>
      <c r="GWB40" s="116"/>
      <c r="GWC40" s="85" t="s">
        <v>141</v>
      </c>
      <c r="GWD40" s="116"/>
      <c r="GWE40" s="116"/>
      <c r="GWF40" s="116"/>
      <c r="GWG40" s="85" t="s">
        <v>141</v>
      </c>
      <c r="GWH40" s="116"/>
      <c r="GWI40" s="116"/>
      <c r="GWJ40" s="116"/>
      <c r="GWK40" s="85" t="s">
        <v>141</v>
      </c>
      <c r="GWL40" s="116"/>
      <c r="GWM40" s="116"/>
      <c r="GWN40" s="116"/>
      <c r="GWO40" s="85" t="s">
        <v>141</v>
      </c>
      <c r="GWP40" s="116"/>
      <c r="GWQ40" s="116"/>
      <c r="GWR40" s="116"/>
      <c r="GWS40" s="85" t="s">
        <v>141</v>
      </c>
      <c r="GWT40" s="116"/>
      <c r="GWU40" s="116"/>
      <c r="GWV40" s="116"/>
      <c r="GWW40" s="85" t="s">
        <v>141</v>
      </c>
      <c r="GWX40" s="116"/>
      <c r="GWY40" s="116"/>
      <c r="GWZ40" s="116"/>
      <c r="GXA40" s="85" t="s">
        <v>141</v>
      </c>
      <c r="GXB40" s="116"/>
      <c r="GXC40" s="116"/>
      <c r="GXD40" s="116"/>
      <c r="GXE40" s="85" t="s">
        <v>141</v>
      </c>
      <c r="GXF40" s="116"/>
      <c r="GXG40" s="116"/>
      <c r="GXH40" s="116"/>
      <c r="GXI40" s="85" t="s">
        <v>141</v>
      </c>
      <c r="GXJ40" s="116"/>
      <c r="GXK40" s="116"/>
      <c r="GXL40" s="116"/>
      <c r="GXM40" s="85" t="s">
        <v>141</v>
      </c>
      <c r="GXN40" s="116"/>
      <c r="GXO40" s="116"/>
      <c r="GXP40" s="116"/>
      <c r="GXQ40" s="85" t="s">
        <v>141</v>
      </c>
      <c r="GXR40" s="116"/>
      <c r="GXS40" s="116"/>
      <c r="GXT40" s="116"/>
      <c r="GXU40" s="85" t="s">
        <v>141</v>
      </c>
      <c r="GXV40" s="116"/>
      <c r="GXW40" s="116"/>
      <c r="GXX40" s="116"/>
      <c r="GXY40" s="85" t="s">
        <v>141</v>
      </c>
      <c r="GXZ40" s="116"/>
      <c r="GYA40" s="116"/>
      <c r="GYB40" s="116"/>
      <c r="GYC40" s="85" t="s">
        <v>141</v>
      </c>
      <c r="GYD40" s="116"/>
      <c r="GYE40" s="116"/>
      <c r="GYF40" s="116"/>
      <c r="GYG40" s="85" t="s">
        <v>141</v>
      </c>
      <c r="GYH40" s="116"/>
      <c r="GYI40" s="116"/>
      <c r="GYJ40" s="116"/>
      <c r="GYK40" s="85" t="s">
        <v>141</v>
      </c>
      <c r="GYL40" s="116"/>
      <c r="GYM40" s="116"/>
      <c r="GYN40" s="116"/>
      <c r="GYO40" s="85" t="s">
        <v>141</v>
      </c>
      <c r="GYP40" s="116"/>
      <c r="GYQ40" s="116"/>
      <c r="GYR40" s="116"/>
      <c r="GYS40" s="85" t="s">
        <v>141</v>
      </c>
      <c r="GYT40" s="116"/>
      <c r="GYU40" s="116"/>
      <c r="GYV40" s="116"/>
      <c r="GYW40" s="85" t="s">
        <v>141</v>
      </c>
      <c r="GYX40" s="116"/>
      <c r="GYY40" s="116"/>
      <c r="GYZ40" s="116"/>
      <c r="GZA40" s="85" t="s">
        <v>141</v>
      </c>
      <c r="GZB40" s="116"/>
      <c r="GZC40" s="116"/>
      <c r="GZD40" s="116"/>
      <c r="GZE40" s="85" t="s">
        <v>141</v>
      </c>
      <c r="GZF40" s="116"/>
      <c r="GZG40" s="116"/>
      <c r="GZH40" s="116"/>
      <c r="GZI40" s="85" t="s">
        <v>141</v>
      </c>
      <c r="GZJ40" s="116"/>
      <c r="GZK40" s="116"/>
      <c r="GZL40" s="116"/>
      <c r="GZM40" s="85" t="s">
        <v>141</v>
      </c>
      <c r="GZN40" s="116"/>
      <c r="GZO40" s="116"/>
      <c r="GZP40" s="116"/>
      <c r="GZQ40" s="85" t="s">
        <v>141</v>
      </c>
      <c r="GZR40" s="116"/>
      <c r="GZS40" s="116"/>
      <c r="GZT40" s="116"/>
      <c r="GZU40" s="85" t="s">
        <v>141</v>
      </c>
      <c r="GZV40" s="116"/>
      <c r="GZW40" s="116"/>
      <c r="GZX40" s="116"/>
      <c r="GZY40" s="85" t="s">
        <v>141</v>
      </c>
      <c r="GZZ40" s="116"/>
      <c r="HAA40" s="116"/>
      <c r="HAB40" s="116"/>
      <c r="HAC40" s="85" t="s">
        <v>141</v>
      </c>
      <c r="HAD40" s="116"/>
      <c r="HAE40" s="116"/>
      <c r="HAF40" s="116"/>
      <c r="HAG40" s="85" t="s">
        <v>141</v>
      </c>
      <c r="HAH40" s="116"/>
      <c r="HAI40" s="116"/>
      <c r="HAJ40" s="116"/>
      <c r="HAK40" s="85" t="s">
        <v>141</v>
      </c>
      <c r="HAL40" s="116"/>
      <c r="HAM40" s="116"/>
      <c r="HAN40" s="116"/>
      <c r="HAO40" s="85" t="s">
        <v>141</v>
      </c>
      <c r="HAP40" s="116"/>
      <c r="HAQ40" s="116"/>
      <c r="HAR40" s="116"/>
      <c r="HAS40" s="85" t="s">
        <v>141</v>
      </c>
      <c r="HAT40" s="116"/>
      <c r="HAU40" s="116"/>
      <c r="HAV40" s="116"/>
      <c r="HAW40" s="85" t="s">
        <v>141</v>
      </c>
      <c r="HAX40" s="116"/>
      <c r="HAY40" s="116"/>
      <c r="HAZ40" s="116"/>
      <c r="HBA40" s="85" t="s">
        <v>141</v>
      </c>
      <c r="HBB40" s="116"/>
      <c r="HBC40" s="116"/>
      <c r="HBD40" s="116"/>
      <c r="HBE40" s="85" t="s">
        <v>141</v>
      </c>
      <c r="HBF40" s="116"/>
      <c r="HBG40" s="116"/>
      <c r="HBH40" s="116"/>
      <c r="HBI40" s="85" t="s">
        <v>141</v>
      </c>
      <c r="HBJ40" s="116"/>
      <c r="HBK40" s="116"/>
      <c r="HBL40" s="116"/>
      <c r="HBM40" s="85" t="s">
        <v>141</v>
      </c>
      <c r="HBN40" s="116"/>
      <c r="HBO40" s="116"/>
      <c r="HBP40" s="116"/>
      <c r="HBQ40" s="85" t="s">
        <v>141</v>
      </c>
      <c r="HBR40" s="116"/>
      <c r="HBS40" s="116"/>
      <c r="HBT40" s="116"/>
      <c r="HBU40" s="85" t="s">
        <v>141</v>
      </c>
      <c r="HBV40" s="116"/>
      <c r="HBW40" s="116"/>
      <c r="HBX40" s="116"/>
      <c r="HBY40" s="85" t="s">
        <v>141</v>
      </c>
      <c r="HBZ40" s="116"/>
      <c r="HCA40" s="116"/>
      <c r="HCB40" s="116"/>
      <c r="HCC40" s="85" t="s">
        <v>141</v>
      </c>
      <c r="HCD40" s="116"/>
      <c r="HCE40" s="116"/>
      <c r="HCF40" s="116"/>
      <c r="HCG40" s="85" t="s">
        <v>141</v>
      </c>
      <c r="HCH40" s="116"/>
      <c r="HCI40" s="116"/>
      <c r="HCJ40" s="116"/>
      <c r="HCK40" s="85" t="s">
        <v>141</v>
      </c>
      <c r="HCL40" s="116"/>
      <c r="HCM40" s="116"/>
      <c r="HCN40" s="116"/>
      <c r="HCO40" s="85" t="s">
        <v>141</v>
      </c>
      <c r="HCP40" s="116"/>
      <c r="HCQ40" s="116"/>
      <c r="HCR40" s="116"/>
      <c r="HCS40" s="85" t="s">
        <v>141</v>
      </c>
      <c r="HCT40" s="116"/>
      <c r="HCU40" s="116"/>
      <c r="HCV40" s="116"/>
      <c r="HCW40" s="85" t="s">
        <v>141</v>
      </c>
      <c r="HCX40" s="116"/>
      <c r="HCY40" s="116"/>
      <c r="HCZ40" s="116"/>
      <c r="HDA40" s="85" t="s">
        <v>141</v>
      </c>
      <c r="HDB40" s="116"/>
      <c r="HDC40" s="116"/>
      <c r="HDD40" s="116"/>
      <c r="HDE40" s="85" t="s">
        <v>141</v>
      </c>
      <c r="HDF40" s="116"/>
      <c r="HDG40" s="116"/>
      <c r="HDH40" s="116"/>
      <c r="HDI40" s="85" t="s">
        <v>141</v>
      </c>
      <c r="HDJ40" s="116"/>
      <c r="HDK40" s="116"/>
      <c r="HDL40" s="116"/>
      <c r="HDM40" s="85" t="s">
        <v>141</v>
      </c>
      <c r="HDN40" s="116"/>
      <c r="HDO40" s="116"/>
      <c r="HDP40" s="116"/>
      <c r="HDQ40" s="85" t="s">
        <v>141</v>
      </c>
      <c r="HDR40" s="116"/>
      <c r="HDS40" s="116"/>
      <c r="HDT40" s="116"/>
      <c r="HDU40" s="85" t="s">
        <v>141</v>
      </c>
      <c r="HDV40" s="116"/>
      <c r="HDW40" s="116"/>
      <c r="HDX40" s="116"/>
      <c r="HDY40" s="85" t="s">
        <v>141</v>
      </c>
      <c r="HDZ40" s="116"/>
      <c r="HEA40" s="116"/>
      <c r="HEB40" s="116"/>
      <c r="HEC40" s="85" t="s">
        <v>141</v>
      </c>
      <c r="HED40" s="116"/>
      <c r="HEE40" s="116"/>
      <c r="HEF40" s="116"/>
      <c r="HEG40" s="85" t="s">
        <v>141</v>
      </c>
      <c r="HEH40" s="116"/>
      <c r="HEI40" s="116"/>
      <c r="HEJ40" s="116"/>
      <c r="HEK40" s="85" t="s">
        <v>141</v>
      </c>
      <c r="HEL40" s="116"/>
      <c r="HEM40" s="116"/>
      <c r="HEN40" s="116"/>
      <c r="HEO40" s="85" t="s">
        <v>141</v>
      </c>
      <c r="HEP40" s="116"/>
      <c r="HEQ40" s="116"/>
      <c r="HER40" s="116"/>
      <c r="HES40" s="85" t="s">
        <v>141</v>
      </c>
      <c r="HET40" s="116"/>
      <c r="HEU40" s="116"/>
      <c r="HEV40" s="116"/>
      <c r="HEW40" s="85" t="s">
        <v>141</v>
      </c>
      <c r="HEX40" s="116"/>
      <c r="HEY40" s="116"/>
      <c r="HEZ40" s="116"/>
      <c r="HFA40" s="85" t="s">
        <v>141</v>
      </c>
      <c r="HFB40" s="116"/>
      <c r="HFC40" s="116"/>
      <c r="HFD40" s="116"/>
      <c r="HFE40" s="85" t="s">
        <v>141</v>
      </c>
      <c r="HFF40" s="116"/>
      <c r="HFG40" s="116"/>
      <c r="HFH40" s="116"/>
      <c r="HFI40" s="85" t="s">
        <v>141</v>
      </c>
      <c r="HFJ40" s="116"/>
      <c r="HFK40" s="116"/>
      <c r="HFL40" s="116"/>
      <c r="HFM40" s="85" t="s">
        <v>141</v>
      </c>
      <c r="HFN40" s="116"/>
      <c r="HFO40" s="116"/>
      <c r="HFP40" s="116"/>
      <c r="HFQ40" s="85" t="s">
        <v>141</v>
      </c>
      <c r="HFR40" s="116"/>
      <c r="HFS40" s="116"/>
      <c r="HFT40" s="116"/>
      <c r="HFU40" s="85" t="s">
        <v>141</v>
      </c>
      <c r="HFV40" s="116"/>
      <c r="HFW40" s="116"/>
      <c r="HFX40" s="116"/>
      <c r="HFY40" s="85" t="s">
        <v>141</v>
      </c>
      <c r="HFZ40" s="116"/>
      <c r="HGA40" s="116"/>
      <c r="HGB40" s="116"/>
      <c r="HGC40" s="85" t="s">
        <v>141</v>
      </c>
      <c r="HGD40" s="116"/>
      <c r="HGE40" s="116"/>
      <c r="HGF40" s="116"/>
      <c r="HGG40" s="85" t="s">
        <v>141</v>
      </c>
      <c r="HGH40" s="116"/>
      <c r="HGI40" s="116"/>
      <c r="HGJ40" s="116"/>
      <c r="HGK40" s="85" t="s">
        <v>141</v>
      </c>
      <c r="HGL40" s="116"/>
      <c r="HGM40" s="116"/>
      <c r="HGN40" s="116"/>
      <c r="HGO40" s="85" t="s">
        <v>141</v>
      </c>
      <c r="HGP40" s="116"/>
      <c r="HGQ40" s="116"/>
      <c r="HGR40" s="116"/>
      <c r="HGS40" s="85" t="s">
        <v>141</v>
      </c>
      <c r="HGT40" s="116"/>
      <c r="HGU40" s="116"/>
      <c r="HGV40" s="116"/>
      <c r="HGW40" s="85" t="s">
        <v>141</v>
      </c>
      <c r="HGX40" s="116"/>
      <c r="HGY40" s="116"/>
      <c r="HGZ40" s="116"/>
      <c r="HHA40" s="85" t="s">
        <v>141</v>
      </c>
      <c r="HHB40" s="116"/>
      <c r="HHC40" s="116"/>
      <c r="HHD40" s="116"/>
      <c r="HHE40" s="85" t="s">
        <v>141</v>
      </c>
      <c r="HHF40" s="116"/>
      <c r="HHG40" s="116"/>
      <c r="HHH40" s="116"/>
      <c r="HHI40" s="85" t="s">
        <v>141</v>
      </c>
      <c r="HHJ40" s="116"/>
      <c r="HHK40" s="116"/>
      <c r="HHL40" s="116"/>
      <c r="HHM40" s="85" t="s">
        <v>141</v>
      </c>
      <c r="HHN40" s="116"/>
      <c r="HHO40" s="116"/>
      <c r="HHP40" s="116"/>
      <c r="HHQ40" s="85" t="s">
        <v>141</v>
      </c>
      <c r="HHR40" s="116"/>
      <c r="HHS40" s="116"/>
      <c r="HHT40" s="116"/>
      <c r="HHU40" s="85" t="s">
        <v>141</v>
      </c>
      <c r="HHV40" s="116"/>
      <c r="HHW40" s="116"/>
      <c r="HHX40" s="116"/>
      <c r="HHY40" s="85" t="s">
        <v>141</v>
      </c>
      <c r="HHZ40" s="116"/>
      <c r="HIA40" s="116"/>
      <c r="HIB40" s="116"/>
      <c r="HIC40" s="85" t="s">
        <v>141</v>
      </c>
      <c r="HID40" s="116"/>
      <c r="HIE40" s="116"/>
      <c r="HIF40" s="116"/>
      <c r="HIG40" s="85" t="s">
        <v>141</v>
      </c>
      <c r="HIH40" s="116"/>
      <c r="HII40" s="116"/>
      <c r="HIJ40" s="116"/>
      <c r="HIK40" s="85" t="s">
        <v>141</v>
      </c>
      <c r="HIL40" s="116"/>
      <c r="HIM40" s="116"/>
      <c r="HIN40" s="116"/>
      <c r="HIO40" s="85" t="s">
        <v>141</v>
      </c>
      <c r="HIP40" s="116"/>
      <c r="HIQ40" s="116"/>
      <c r="HIR40" s="116"/>
      <c r="HIS40" s="85" t="s">
        <v>141</v>
      </c>
      <c r="HIT40" s="116"/>
      <c r="HIU40" s="116"/>
      <c r="HIV40" s="116"/>
      <c r="HIW40" s="85" t="s">
        <v>141</v>
      </c>
      <c r="HIX40" s="116"/>
      <c r="HIY40" s="116"/>
      <c r="HIZ40" s="116"/>
      <c r="HJA40" s="85" t="s">
        <v>141</v>
      </c>
      <c r="HJB40" s="116"/>
      <c r="HJC40" s="116"/>
      <c r="HJD40" s="116"/>
      <c r="HJE40" s="85" t="s">
        <v>141</v>
      </c>
      <c r="HJF40" s="116"/>
      <c r="HJG40" s="116"/>
      <c r="HJH40" s="116"/>
      <c r="HJI40" s="85" t="s">
        <v>141</v>
      </c>
      <c r="HJJ40" s="116"/>
      <c r="HJK40" s="116"/>
      <c r="HJL40" s="116"/>
      <c r="HJM40" s="85" t="s">
        <v>141</v>
      </c>
      <c r="HJN40" s="116"/>
      <c r="HJO40" s="116"/>
      <c r="HJP40" s="116"/>
      <c r="HJQ40" s="85" t="s">
        <v>141</v>
      </c>
      <c r="HJR40" s="116"/>
      <c r="HJS40" s="116"/>
      <c r="HJT40" s="116"/>
      <c r="HJU40" s="85" t="s">
        <v>141</v>
      </c>
      <c r="HJV40" s="116"/>
      <c r="HJW40" s="116"/>
      <c r="HJX40" s="116"/>
      <c r="HJY40" s="85" t="s">
        <v>141</v>
      </c>
      <c r="HJZ40" s="116"/>
      <c r="HKA40" s="116"/>
      <c r="HKB40" s="116"/>
      <c r="HKC40" s="85" t="s">
        <v>141</v>
      </c>
      <c r="HKD40" s="116"/>
      <c r="HKE40" s="116"/>
      <c r="HKF40" s="116"/>
      <c r="HKG40" s="85" t="s">
        <v>141</v>
      </c>
      <c r="HKH40" s="116"/>
      <c r="HKI40" s="116"/>
      <c r="HKJ40" s="116"/>
      <c r="HKK40" s="85" t="s">
        <v>141</v>
      </c>
      <c r="HKL40" s="116"/>
      <c r="HKM40" s="116"/>
      <c r="HKN40" s="116"/>
      <c r="HKO40" s="85" t="s">
        <v>141</v>
      </c>
      <c r="HKP40" s="116"/>
      <c r="HKQ40" s="116"/>
      <c r="HKR40" s="116"/>
      <c r="HKS40" s="85" t="s">
        <v>141</v>
      </c>
      <c r="HKT40" s="116"/>
      <c r="HKU40" s="116"/>
      <c r="HKV40" s="116"/>
      <c r="HKW40" s="85" t="s">
        <v>141</v>
      </c>
      <c r="HKX40" s="116"/>
      <c r="HKY40" s="116"/>
      <c r="HKZ40" s="116"/>
      <c r="HLA40" s="85" t="s">
        <v>141</v>
      </c>
      <c r="HLB40" s="116"/>
      <c r="HLC40" s="116"/>
      <c r="HLD40" s="116"/>
      <c r="HLE40" s="85" t="s">
        <v>141</v>
      </c>
      <c r="HLF40" s="116"/>
      <c r="HLG40" s="116"/>
      <c r="HLH40" s="116"/>
      <c r="HLI40" s="85" t="s">
        <v>141</v>
      </c>
      <c r="HLJ40" s="116"/>
      <c r="HLK40" s="116"/>
      <c r="HLL40" s="116"/>
      <c r="HLM40" s="85" t="s">
        <v>141</v>
      </c>
      <c r="HLN40" s="116"/>
      <c r="HLO40" s="116"/>
      <c r="HLP40" s="116"/>
      <c r="HLQ40" s="85" t="s">
        <v>141</v>
      </c>
      <c r="HLR40" s="116"/>
      <c r="HLS40" s="116"/>
      <c r="HLT40" s="116"/>
      <c r="HLU40" s="85" t="s">
        <v>141</v>
      </c>
      <c r="HLV40" s="116"/>
      <c r="HLW40" s="116"/>
      <c r="HLX40" s="116"/>
      <c r="HLY40" s="85" t="s">
        <v>141</v>
      </c>
      <c r="HLZ40" s="116"/>
      <c r="HMA40" s="116"/>
      <c r="HMB40" s="116"/>
      <c r="HMC40" s="85" t="s">
        <v>141</v>
      </c>
      <c r="HMD40" s="116"/>
      <c r="HME40" s="116"/>
      <c r="HMF40" s="116"/>
      <c r="HMG40" s="85" t="s">
        <v>141</v>
      </c>
      <c r="HMH40" s="116"/>
      <c r="HMI40" s="116"/>
      <c r="HMJ40" s="116"/>
      <c r="HMK40" s="85" t="s">
        <v>141</v>
      </c>
      <c r="HML40" s="116"/>
      <c r="HMM40" s="116"/>
      <c r="HMN40" s="116"/>
      <c r="HMO40" s="85" t="s">
        <v>141</v>
      </c>
      <c r="HMP40" s="116"/>
      <c r="HMQ40" s="116"/>
      <c r="HMR40" s="116"/>
      <c r="HMS40" s="85" t="s">
        <v>141</v>
      </c>
      <c r="HMT40" s="116"/>
      <c r="HMU40" s="116"/>
      <c r="HMV40" s="116"/>
      <c r="HMW40" s="85" t="s">
        <v>141</v>
      </c>
      <c r="HMX40" s="116"/>
      <c r="HMY40" s="116"/>
      <c r="HMZ40" s="116"/>
      <c r="HNA40" s="85" t="s">
        <v>141</v>
      </c>
      <c r="HNB40" s="116"/>
      <c r="HNC40" s="116"/>
      <c r="HND40" s="116"/>
      <c r="HNE40" s="85" t="s">
        <v>141</v>
      </c>
      <c r="HNF40" s="116"/>
      <c r="HNG40" s="116"/>
      <c r="HNH40" s="116"/>
      <c r="HNI40" s="85" t="s">
        <v>141</v>
      </c>
      <c r="HNJ40" s="116"/>
      <c r="HNK40" s="116"/>
      <c r="HNL40" s="116"/>
      <c r="HNM40" s="85" t="s">
        <v>141</v>
      </c>
      <c r="HNN40" s="116"/>
      <c r="HNO40" s="116"/>
      <c r="HNP40" s="116"/>
      <c r="HNQ40" s="85" t="s">
        <v>141</v>
      </c>
      <c r="HNR40" s="116"/>
      <c r="HNS40" s="116"/>
      <c r="HNT40" s="116"/>
      <c r="HNU40" s="85" t="s">
        <v>141</v>
      </c>
      <c r="HNV40" s="116"/>
      <c r="HNW40" s="116"/>
      <c r="HNX40" s="116"/>
      <c r="HNY40" s="85" t="s">
        <v>141</v>
      </c>
      <c r="HNZ40" s="116"/>
      <c r="HOA40" s="116"/>
      <c r="HOB40" s="116"/>
      <c r="HOC40" s="85" t="s">
        <v>141</v>
      </c>
      <c r="HOD40" s="116"/>
      <c r="HOE40" s="116"/>
      <c r="HOF40" s="116"/>
      <c r="HOG40" s="85" t="s">
        <v>141</v>
      </c>
      <c r="HOH40" s="116"/>
      <c r="HOI40" s="116"/>
      <c r="HOJ40" s="116"/>
      <c r="HOK40" s="85" t="s">
        <v>141</v>
      </c>
      <c r="HOL40" s="116"/>
      <c r="HOM40" s="116"/>
      <c r="HON40" s="116"/>
      <c r="HOO40" s="85" t="s">
        <v>141</v>
      </c>
      <c r="HOP40" s="116"/>
      <c r="HOQ40" s="116"/>
      <c r="HOR40" s="116"/>
      <c r="HOS40" s="85" t="s">
        <v>141</v>
      </c>
      <c r="HOT40" s="116"/>
      <c r="HOU40" s="116"/>
      <c r="HOV40" s="116"/>
      <c r="HOW40" s="85" t="s">
        <v>141</v>
      </c>
      <c r="HOX40" s="116"/>
      <c r="HOY40" s="116"/>
      <c r="HOZ40" s="116"/>
      <c r="HPA40" s="85" t="s">
        <v>141</v>
      </c>
      <c r="HPB40" s="116"/>
      <c r="HPC40" s="116"/>
      <c r="HPD40" s="116"/>
      <c r="HPE40" s="85" t="s">
        <v>141</v>
      </c>
      <c r="HPF40" s="116"/>
      <c r="HPG40" s="116"/>
      <c r="HPH40" s="116"/>
      <c r="HPI40" s="85" t="s">
        <v>141</v>
      </c>
      <c r="HPJ40" s="116"/>
      <c r="HPK40" s="116"/>
      <c r="HPL40" s="116"/>
      <c r="HPM40" s="85" t="s">
        <v>141</v>
      </c>
      <c r="HPN40" s="116"/>
      <c r="HPO40" s="116"/>
      <c r="HPP40" s="116"/>
      <c r="HPQ40" s="85" t="s">
        <v>141</v>
      </c>
      <c r="HPR40" s="116"/>
      <c r="HPS40" s="116"/>
      <c r="HPT40" s="116"/>
      <c r="HPU40" s="85" t="s">
        <v>141</v>
      </c>
      <c r="HPV40" s="116"/>
      <c r="HPW40" s="116"/>
      <c r="HPX40" s="116"/>
      <c r="HPY40" s="85" t="s">
        <v>141</v>
      </c>
      <c r="HPZ40" s="116"/>
      <c r="HQA40" s="116"/>
      <c r="HQB40" s="116"/>
      <c r="HQC40" s="85" t="s">
        <v>141</v>
      </c>
      <c r="HQD40" s="116"/>
      <c r="HQE40" s="116"/>
      <c r="HQF40" s="116"/>
      <c r="HQG40" s="85" t="s">
        <v>141</v>
      </c>
      <c r="HQH40" s="116"/>
      <c r="HQI40" s="116"/>
      <c r="HQJ40" s="116"/>
      <c r="HQK40" s="85" t="s">
        <v>141</v>
      </c>
      <c r="HQL40" s="116"/>
      <c r="HQM40" s="116"/>
      <c r="HQN40" s="116"/>
      <c r="HQO40" s="85" t="s">
        <v>141</v>
      </c>
      <c r="HQP40" s="116"/>
      <c r="HQQ40" s="116"/>
      <c r="HQR40" s="116"/>
      <c r="HQS40" s="85" t="s">
        <v>141</v>
      </c>
      <c r="HQT40" s="116"/>
      <c r="HQU40" s="116"/>
      <c r="HQV40" s="116"/>
      <c r="HQW40" s="85" t="s">
        <v>141</v>
      </c>
      <c r="HQX40" s="116"/>
      <c r="HQY40" s="116"/>
      <c r="HQZ40" s="116"/>
      <c r="HRA40" s="85" t="s">
        <v>141</v>
      </c>
      <c r="HRB40" s="116"/>
      <c r="HRC40" s="116"/>
      <c r="HRD40" s="116"/>
      <c r="HRE40" s="85" t="s">
        <v>141</v>
      </c>
      <c r="HRF40" s="116"/>
      <c r="HRG40" s="116"/>
      <c r="HRH40" s="116"/>
      <c r="HRI40" s="85" t="s">
        <v>141</v>
      </c>
      <c r="HRJ40" s="116"/>
      <c r="HRK40" s="116"/>
      <c r="HRL40" s="116"/>
      <c r="HRM40" s="85" t="s">
        <v>141</v>
      </c>
      <c r="HRN40" s="116"/>
      <c r="HRO40" s="116"/>
      <c r="HRP40" s="116"/>
      <c r="HRQ40" s="85" t="s">
        <v>141</v>
      </c>
      <c r="HRR40" s="116"/>
      <c r="HRS40" s="116"/>
      <c r="HRT40" s="116"/>
      <c r="HRU40" s="85" t="s">
        <v>141</v>
      </c>
      <c r="HRV40" s="116"/>
      <c r="HRW40" s="116"/>
      <c r="HRX40" s="116"/>
      <c r="HRY40" s="85" t="s">
        <v>141</v>
      </c>
      <c r="HRZ40" s="116"/>
      <c r="HSA40" s="116"/>
      <c r="HSB40" s="116"/>
      <c r="HSC40" s="85" t="s">
        <v>141</v>
      </c>
      <c r="HSD40" s="116"/>
      <c r="HSE40" s="116"/>
      <c r="HSF40" s="116"/>
      <c r="HSG40" s="85" t="s">
        <v>141</v>
      </c>
      <c r="HSH40" s="116"/>
      <c r="HSI40" s="116"/>
      <c r="HSJ40" s="116"/>
      <c r="HSK40" s="85" t="s">
        <v>141</v>
      </c>
      <c r="HSL40" s="116"/>
      <c r="HSM40" s="116"/>
      <c r="HSN40" s="116"/>
      <c r="HSO40" s="85" t="s">
        <v>141</v>
      </c>
      <c r="HSP40" s="116"/>
      <c r="HSQ40" s="116"/>
      <c r="HSR40" s="116"/>
      <c r="HSS40" s="85" t="s">
        <v>141</v>
      </c>
      <c r="HST40" s="116"/>
      <c r="HSU40" s="116"/>
      <c r="HSV40" s="116"/>
      <c r="HSW40" s="85" t="s">
        <v>141</v>
      </c>
      <c r="HSX40" s="116"/>
      <c r="HSY40" s="116"/>
      <c r="HSZ40" s="116"/>
      <c r="HTA40" s="85" t="s">
        <v>141</v>
      </c>
      <c r="HTB40" s="116"/>
      <c r="HTC40" s="116"/>
      <c r="HTD40" s="116"/>
      <c r="HTE40" s="85" t="s">
        <v>141</v>
      </c>
      <c r="HTF40" s="116"/>
      <c r="HTG40" s="116"/>
      <c r="HTH40" s="116"/>
      <c r="HTI40" s="85" t="s">
        <v>141</v>
      </c>
      <c r="HTJ40" s="116"/>
      <c r="HTK40" s="116"/>
      <c r="HTL40" s="116"/>
      <c r="HTM40" s="85" t="s">
        <v>141</v>
      </c>
      <c r="HTN40" s="116"/>
      <c r="HTO40" s="116"/>
      <c r="HTP40" s="116"/>
      <c r="HTQ40" s="85" t="s">
        <v>141</v>
      </c>
      <c r="HTR40" s="116"/>
      <c r="HTS40" s="116"/>
      <c r="HTT40" s="116"/>
      <c r="HTU40" s="85" t="s">
        <v>141</v>
      </c>
      <c r="HTV40" s="116"/>
      <c r="HTW40" s="116"/>
      <c r="HTX40" s="116"/>
      <c r="HTY40" s="85" t="s">
        <v>141</v>
      </c>
      <c r="HTZ40" s="116"/>
      <c r="HUA40" s="116"/>
      <c r="HUB40" s="116"/>
      <c r="HUC40" s="85" t="s">
        <v>141</v>
      </c>
      <c r="HUD40" s="116"/>
      <c r="HUE40" s="116"/>
      <c r="HUF40" s="116"/>
      <c r="HUG40" s="85" t="s">
        <v>141</v>
      </c>
      <c r="HUH40" s="116"/>
      <c r="HUI40" s="116"/>
      <c r="HUJ40" s="116"/>
      <c r="HUK40" s="85" t="s">
        <v>141</v>
      </c>
      <c r="HUL40" s="116"/>
      <c r="HUM40" s="116"/>
      <c r="HUN40" s="116"/>
      <c r="HUO40" s="85" t="s">
        <v>141</v>
      </c>
      <c r="HUP40" s="116"/>
      <c r="HUQ40" s="116"/>
      <c r="HUR40" s="116"/>
      <c r="HUS40" s="85" t="s">
        <v>141</v>
      </c>
      <c r="HUT40" s="116"/>
      <c r="HUU40" s="116"/>
      <c r="HUV40" s="116"/>
      <c r="HUW40" s="85" t="s">
        <v>141</v>
      </c>
      <c r="HUX40" s="116"/>
      <c r="HUY40" s="116"/>
      <c r="HUZ40" s="116"/>
      <c r="HVA40" s="85" t="s">
        <v>141</v>
      </c>
      <c r="HVB40" s="116"/>
      <c r="HVC40" s="116"/>
      <c r="HVD40" s="116"/>
      <c r="HVE40" s="85" t="s">
        <v>141</v>
      </c>
      <c r="HVF40" s="116"/>
      <c r="HVG40" s="116"/>
      <c r="HVH40" s="116"/>
      <c r="HVI40" s="85" t="s">
        <v>141</v>
      </c>
      <c r="HVJ40" s="116"/>
      <c r="HVK40" s="116"/>
      <c r="HVL40" s="116"/>
      <c r="HVM40" s="85" t="s">
        <v>141</v>
      </c>
      <c r="HVN40" s="116"/>
      <c r="HVO40" s="116"/>
      <c r="HVP40" s="116"/>
      <c r="HVQ40" s="85" t="s">
        <v>141</v>
      </c>
      <c r="HVR40" s="116"/>
      <c r="HVS40" s="116"/>
      <c r="HVT40" s="116"/>
      <c r="HVU40" s="85" t="s">
        <v>141</v>
      </c>
      <c r="HVV40" s="116"/>
      <c r="HVW40" s="116"/>
      <c r="HVX40" s="116"/>
      <c r="HVY40" s="85" t="s">
        <v>141</v>
      </c>
      <c r="HVZ40" s="116"/>
      <c r="HWA40" s="116"/>
      <c r="HWB40" s="116"/>
      <c r="HWC40" s="85" t="s">
        <v>141</v>
      </c>
      <c r="HWD40" s="116"/>
      <c r="HWE40" s="116"/>
      <c r="HWF40" s="116"/>
      <c r="HWG40" s="85" t="s">
        <v>141</v>
      </c>
      <c r="HWH40" s="116"/>
      <c r="HWI40" s="116"/>
      <c r="HWJ40" s="116"/>
      <c r="HWK40" s="85" t="s">
        <v>141</v>
      </c>
      <c r="HWL40" s="116"/>
      <c r="HWM40" s="116"/>
      <c r="HWN40" s="116"/>
      <c r="HWO40" s="85" t="s">
        <v>141</v>
      </c>
      <c r="HWP40" s="116"/>
      <c r="HWQ40" s="116"/>
      <c r="HWR40" s="116"/>
      <c r="HWS40" s="85" t="s">
        <v>141</v>
      </c>
      <c r="HWT40" s="116"/>
      <c r="HWU40" s="116"/>
      <c r="HWV40" s="116"/>
      <c r="HWW40" s="85" t="s">
        <v>141</v>
      </c>
      <c r="HWX40" s="116"/>
      <c r="HWY40" s="116"/>
      <c r="HWZ40" s="116"/>
      <c r="HXA40" s="85" t="s">
        <v>141</v>
      </c>
      <c r="HXB40" s="116"/>
      <c r="HXC40" s="116"/>
      <c r="HXD40" s="116"/>
      <c r="HXE40" s="85" t="s">
        <v>141</v>
      </c>
      <c r="HXF40" s="116"/>
      <c r="HXG40" s="116"/>
      <c r="HXH40" s="116"/>
      <c r="HXI40" s="85" t="s">
        <v>141</v>
      </c>
      <c r="HXJ40" s="116"/>
      <c r="HXK40" s="116"/>
      <c r="HXL40" s="116"/>
      <c r="HXM40" s="85" t="s">
        <v>141</v>
      </c>
      <c r="HXN40" s="116"/>
      <c r="HXO40" s="116"/>
      <c r="HXP40" s="116"/>
      <c r="HXQ40" s="85" t="s">
        <v>141</v>
      </c>
      <c r="HXR40" s="116"/>
      <c r="HXS40" s="116"/>
      <c r="HXT40" s="116"/>
      <c r="HXU40" s="85" t="s">
        <v>141</v>
      </c>
      <c r="HXV40" s="116"/>
      <c r="HXW40" s="116"/>
      <c r="HXX40" s="116"/>
      <c r="HXY40" s="85" t="s">
        <v>141</v>
      </c>
      <c r="HXZ40" s="116"/>
      <c r="HYA40" s="116"/>
      <c r="HYB40" s="116"/>
      <c r="HYC40" s="85" t="s">
        <v>141</v>
      </c>
      <c r="HYD40" s="116"/>
      <c r="HYE40" s="116"/>
      <c r="HYF40" s="116"/>
      <c r="HYG40" s="85" t="s">
        <v>141</v>
      </c>
      <c r="HYH40" s="116"/>
      <c r="HYI40" s="116"/>
      <c r="HYJ40" s="116"/>
      <c r="HYK40" s="85" t="s">
        <v>141</v>
      </c>
      <c r="HYL40" s="116"/>
      <c r="HYM40" s="116"/>
      <c r="HYN40" s="116"/>
      <c r="HYO40" s="85" t="s">
        <v>141</v>
      </c>
      <c r="HYP40" s="116"/>
      <c r="HYQ40" s="116"/>
      <c r="HYR40" s="116"/>
      <c r="HYS40" s="85" t="s">
        <v>141</v>
      </c>
      <c r="HYT40" s="116"/>
      <c r="HYU40" s="116"/>
      <c r="HYV40" s="116"/>
      <c r="HYW40" s="85" t="s">
        <v>141</v>
      </c>
      <c r="HYX40" s="116"/>
      <c r="HYY40" s="116"/>
      <c r="HYZ40" s="116"/>
      <c r="HZA40" s="85" t="s">
        <v>141</v>
      </c>
      <c r="HZB40" s="116"/>
      <c r="HZC40" s="116"/>
      <c r="HZD40" s="116"/>
      <c r="HZE40" s="85" t="s">
        <v>141</v>
      </c>
      <c r="HZF40" s="116"/>
      <c r="HZG40" s="116"/>
      <c r="HZH40" s="116"/>
      <c r="HZI40" s="85" t="s">
        <v>141</v>
      </c>
      <c r="HZJ40" s="116"/>
      <c r="HZK40" s="116"/>
      <c r="HZL40" s="116"/>
      <c r="HZM40" s="85" t="s">
        <v>141</v>
      </c>
      <c r="HZN40" s="116"/>
      <c r="HZO40" s="116"/>
      <c r="HZP40" s="116"/>
      <c r="HZQ40" s="85" t="s">
        <v>141</v>
      </c>
      <c r="HZR40" s="116"/>
      <c r="HZS40" s="116"/>
      <c r="HZT40" s="116"/>
      <c r="HZU40" s="85" t="s">
        <v>141</v>
      </c>
      <c r="HZV40" s="116"/>
      <c r="HZW40" s="116"/>
      <c r="HZX40" s="116"/>
      <c r="HZY40" s="85" t="s">
        <v>141</v>
      </c>
      <c r="HZZ40" s="116"/>
      <c r="IAA40" s="116"/>
      <c r="IAB40" s="116"/>
      <c r="IAC40" s="85" t="s">
        <v>141</v>
      </c>
      <c r="IAD40" s="116"/>
      <c r="IAE40" s="116"/>
      <c r="IAF40" s="116"/>
      <c r="IAG40" s="85" t="s">
        <v>141</v>
      </c>
      <c r="IAH40" s="116"/>
      <c r="IAI40" s="116"/>
      <c r="IAJ40" s="116"/>
      <c r="IAK40" s="85" t="s">
        <v>141</v>
      </c>
      <c r="IAL40" s="116"/>
      <c r="IAM40" s="116"/>
      <c r="IAN40" s="116"/>
      <c r="IAO40" s="85" t="s">
        <v>141</v>
      </c>
      <c r="IAP40" s="116"/>
      <c r="IAQ40" s="116"/>
      <c r="IAR40" s="116"/>
      <c r="IAS40" s="85" t="s">
        <v>141</v>
      </c>
      <c r="IAT40" s="116"/>
      <c r="IAU40" s="116"/>
      <c r="IAV40" s="116"/>
      <c r="IAW40" s="85" t="s">
        <v>141</v>
      </c>
      <c r="IAX40" s="116"/>
      <c r="IAY40" s="116"/>
      <c r="IAZ40" s="116"/>
      <c r="IBA40" s="85" t="s">
        <v>141</v>
      </c>
      <c r="IBB40" s="116"/>
      <c r="IBC40" s="116"/>
      <c r="IBD40" s="116"/>
      <c r="IBE40" s="85" t="s">
        <v>141</v>
      </c>
      <c r="IBF40" s="116"/>
      <c r="IBG40" s="116"/>
      <c r="IBH40" s="116"/>
      <c r="IBI40" s="85" t="s">
        <v>141</v>
      </c>
      <c r="IBJ40" s="116"/>
      <c r="IBK40" s="116"/>
      <c r="IBL40" s="116"/>
      <c r="IBM40" s="85" t="s">
        <v>141</v>
      </c>
      <c r="IBN40" s="116"/>
      <c r="IBO40" s="116"/>
      <c r="IBP40" s="116"/>
      <c r="IBQ40" s="85" t="s">
        <v>141</v>
      </c>
      <c r="IBR40" s="116"/>
      <c r="IBS40" s="116"/>
      <c r="IBT40" s="116"/>
      <c r="IBU40" s="85" t="s">
        <v>141</v>
      </c>
      <c r="IBV40" s="116"/>
      <c r="IBW40" s="116"/>
      <c r="IBX40" s="116"/>
      <c r="IBY40" s="85" t="s">
        <v>141</v>
      </c>
      <c r="IBZ40" s="116"/>
      <c r="ICA40" s="116"/>
      <c r="ICB40" s="116"/>
      <c r="ICC40" s="85" t="s">
        <v>141</v>
      </c>
      <c r="ICD40" s="116"/>
      <c r="ICE40" s="116"/>
      <c r="ICF40" s="116"/>
      <c r="ICG40" s="85" t="s">
        <v>141</v>
      </c>
      <c r="ICH40" s="116"/>
      <c r="ICI40" s="116"/>
      <c r="ICJ40" s="116"/>
      <c r="ICK40" s="85" t="s">
        <v>141</v>
      </c>
      <c r="ICL40" s="116"/>
      <c r="ICM40" s="116"/>
      <c r="ICN40" s="116"/>
      <c r="ICO40" s="85" t="s">
        <v>141</v>
      </c>
      <c r="ICP40" s="116"/>
      <c r="ICQ40" s="116"/>
      <c r="ICR40" s="116"/>
      <c r="ICS40" s="85" t="s">
        <v>141</v>
      </c>
      <c r="ICT40" s="116"/>
      <c r="ICU40" s="116"/>
      <c r="ICV40" s="116"/>
      <c r="ICW40" s="85" t="s">
        <v>141</v>
      </c>
      <c r="ICX40" s="116"/>
      <c r="ICY40" s="116"/>
      <c r="ICZ40" s="116"/>
      <c r="IDA40" s="85" t="s">
        <v>141</v>
      </c>
      <c r="IDB40" s="116"/>
      <c r="IDC40" s="116"/>
      <c r="IDD40" s="116"/>
      <c r="IDE40" s="85" t="s">
        <v>141</v>
      </c>
      <c r="IDF40" s="116"/>
      <c r="IDG40" s="116"/>
      <c r="IDH40" s="116"/>
      <c r="IDI40" s="85" t="s">
        <v>141</v>
      </c>
      <c r="IDJ40" s="116"/>
      <c r="IDK40" s="116"/>
      <c r="IDL40" s="116"/>
      <c r="IDM40" s="85" t="s">
        <v>141</v>
      </c>
      <c r="IDN40" s="116"/>
      <c r="IDO40" s="116"/>
      <c r="IDP40" s="116"/>
      <c r="IDQ40" s="85" t="s">
        <v>141</v>
      </c>
      <c r="IDR40" s="116"/>
      <c r="IDS40" s="116"/>
      <c r="IDT40" s="116"/>
      <c r="IDU40" s="85" t="s">
        <v>141</v>
      </c>
      <c r="IDV40" s="116"/>
      <c r="IDW40" s="116"/>
      <c r="IDX40" s="116"/>
      <c r="IDY40" s="85" t="s">
        <v>141</v>
      </c>
      <c r="IDZ40" s="116"/>
      <c r="IEA40" s="116"/>
      <c r="IEB40" s="116"/>
      <c r="IEC40" s="85" t="s">
        <v>141</v>
      </c>
      <c r="IED40" s="116"/>
      <c r="IEE40" s="116"/>
      <c r="IEF40" s="116"/>
      <c r="IEG40" s="85" t="s">
        <v>141</v>
      </c>
      <c r="IEH40" s="116"/>
      <c r="IEI40" s="116"/>
      <c r="IEJ40" s="116"/>
      <c r="IEK40" s="85" t="s">
        <v>141</v>
      </c>
      <c r="IEL40" s="116"/>
      <c r="IEM40" s="116"/>
      <c r="IEN40" s="116"/>
      <c r="IEO40" s="85" t="s">
        <v>141</v>
      </c>
      <c r="IEP40" s="116"/>
      <c r="IEQ40" s="116"/>
      <c r="IER40" s="116"/>
      <c r="IES40" s="85" t="s">
        <v>141</v>
      </c>
      <c r="IET40" s="116"/>
      <c r="IEU40" s="116"/>
      <c r="IEV40" s="116"/>
      <c r="IEW40" s="85" t="s">
        <v>141</v>
      </c>
      <c r="IEX40" s="116"/>
      <c r="IEY40" s="116"/>
      <c r="IEZ40" s="116"/>
      <c r="IFA40" s="85" t="s">
        <v>141</v>
      </c>
      <c r="IFB40" s="116"/>
      <c r="IFC40" s="116"/>
      <c r="IFD40" s="116"/>
      <c r="IFE40" s="85" t="s">
        <v>141</v>
      </c>
      <c r="IFF40" s="116"/>
      <c r="IFG40" s="116"/>
      <c r="IFH40" s="116"/>
      <c r="IFI40" s="85" t="s">
        <v>141</v>
      </c>
      <c r="IFJ40" s="116"/>
      <c r="IFK40" s="116"/>
      <c r="IFL40" s="116"/>
      <c r="IFM40" s="85" t="s">
        <v>141</v>
      </c>
      <c r="IFN40" s="116"/>
      <c r="IFO40" s="116"/>
      <c r="IFP40" s="116"/>
      <c r="IFQ40" s="85" t="s">
        <v>141</v>
      </c>
      <c r="IFR40" s="116"/>
      <c r="IFS40" s="116"/>
      <c r="IFT40" s="116"/>
      <c r="IFU40" s="85" t="s">
        <v>141</v>
      </c>
      <c r="IFV40" s="116"/>
      <c r="IFW40" s="116"/>
      <c r="IFX40" s="116"/>
      <c r="IFY40" s="85" t="s">
        <v>141</v>
      </c>
      <c r="IFZ40" s="116"/>
      <c r="IGA40" s="116"/>
      <c r="IGB40" s="116"/>
      <c r="IGC40" s="85" t="s">
        <v>141</v>
      </c>
      <c r="IGD40" s="116"/>
      <c r="IGE40" s="116"/>
      <c r="IGF40" s="116"/>
      <c r="IGG40" s="85" t="s">
        <v>141</v>
      </c>
      <c r="IGH40" s="116"/>
      <c r="IGI40" s="116"/>
      <c r="IGJ40" s="116"/>
      <c r="IGK40" s="85" t="s">
        <v>141</v>
      </c>
      <c r="IGL40" s="116"/>
      <c r="IGM40" s="116"/>
      <c r="IGN40" s="116"/>
      <c r="IGO40" s="85" t="s">
        <v>141</v>
      </c>
      <c r="IGP40" s="116"/>
      <c r="IGQ40" s="116"/>
      <c r="IGR40" s="116"/>
      <c r="IGS40" s="85" t="s">
        <v>141</v>
      </c>
      <c r="IGT40" s="116"/>
      <c r="IGU40" s="116"/>
      <c r="IGV40" s="116"/>
      <c r="IGW40" s="85" t="s">
        <v>141</v>
      </c>
      <c r="IGX40" s="116"/>
      <c r="IGY40" s="116"/>
      <c r="IGZ40" s="116"/>
      <c r="IHA40" s="85" t="s">
        <v>141</v>
      </c>
      <c r="IHB40" s="116"/>
      <c r="IHC40" s="116"/>
      <c r="IHD40" s="116"/>
      <c r="IHE40" s="85" t="s">
        <v>141</v>
      </c>
      <c r="IHF40" s="116"/>
      <c r="IHG40" s="116"/>
      <c r="IHH40" s="116"/>
      <c r="IHI40" s="85" t="s">
        <v>141</v>
      </c>
      <c r="IHJ40" s="116"/>
      <c r="IHK40" s="116"/>
      <c r="IHL40" s="116"/>
      <c r="IHM40" s="85" t="s">
        <v>141</v>
      </c>
      <c r="IHN40" s="116"/>
      <c r="IHO40" s="116"/>
      <c r="IHP40" s="116"/>
      <c r="IHQ40" s="85" t="s">
        <v>141</v>
      </c>
      <c r="IHR40" s="116"/>
      <c r="IHS40" s="116"/>
      <c r="IHT40" s="116"/>
      <c r="IHU40" s="85" t="s">
        <v>141</v>
      </c>
      <c r="IHV40" s="116"/>
      <c r="IHW40" s="116"/>
      <c r="IHX40" s="116"/>
      <c r="IHY40" s="85" t="s">
        <v>141</v>
      </c>
      <c r="IHZ40" s="116"/>
      <c r="IIA40" s="116"/>
      <c r="IIB40" s="116"/>
      <c r="IIC40" s="85" t="s">
        <v>141</v>
      </c>
      <c r="IID40" s="116"/>
      <c r="IIE40" s="116"/>
      <c r="IIF40" s="116"/>
      <c r="IIG40" s="85" t="s">
        <v>141</v>
      </c>
      <c r="IIH40" s="116"/>
      <c r="III40" s="116"/>
      <c r="IIJ40" s="116"/>
      <c r="IIK40" s="85" t="s">
        <v>141</v>
      </c>
      <c r="IIL40" s="116"/>
      <c r="IIM40" s="116"/>
      <c r="IIN40" s="116"/>
      <c r="IIO40" s="85" t="s">
        <v>141</v>
      </c>
      <c r="IIP40" s="116"/>
      <c r="IIQ40" s="116"/>
      <c r="IIR40" s="116"/>
      <c r="IIS40" s="85" t="s">
        <v>141</v>
      </c>
      <c r="IIT40" s="116"/>
      <c r="IIU40" s="116"/>
      <c r="IIV40" s="116"/>
      <c r="IIW40" s="85" t="s">
        <v>141</v>
      </c>
      <c r="IIX40" s="116"/>
      <c r="IIY40" s="116"/>
      <c r="IIZ40" s="116"/>
      <c r="IJA40" s="85" t="s">
        <v>141</v>
      </c>
      <c r="IJB40" s="116"/>
      <c r="IJC40" s="116"/>
      <c r="IJD40" s="116"/>
      <c r="IJE40" s="85" t="s">
        <v>141</v>
      </c>
      <c r="IJF40" s="116"/>
      <c r="IJG40" s="116"/>
      <c r="IJH40" s="116"/>
      <c r="IJI40" s="85" t="s">
        <v>141</v>
      </c>
      <c r="IJJ40" s="116"/>
      <c r="IJK40" s="116"/>
      <c r="IJL40" s="116"/>
      <c r="IJM40" s="85" t="s">
        <v>141</v>
      </c>
      <c r="IJN40" s="116"/>
      <c r="IJO40" s="116"/>
      <c r="IJP40" s="116"/>
      <c r="IJQ40" s="85" t="s">
        <v>141</v>
      </c>
      <c r="IJR40" s="116"/>
      <c r="IJS40" s="116"/>
      <c r="IJT40" s="116"/>
      <c r="IJU40" s="85" t="s">
        <v>141</v>
      </c>
      <c r="IJV40" s="116"/>
      <c r="IJW40" s="116"/>
      <c r="IJX40" s="116"/>
      <c r="IJY40" s="85" t="s">
        <v>141</v>
      </c>
      <c r="IJZ40" s="116"/>
      <c r="IKA40" s="116"/>
      <c r="IKB40" s="116"/>
      <c r="IKC40" s="85" t="s">
        <v>141</v>
      </c>
      <c r="IKD40" s="116"/>
      <c r="IKE40" s="116"/>
      <c r="IKF40" s="116"/>
      <c r="IKG40" s="85" t="s">
        <v>141</v>
      </c>
      <c r="IKH40" s="116"/>
      <c r="IKI40" s="116"/>
      <c r="IKJ40" s="116"/>
      <c r="IKK40" s="85" t="s">
        <v>141</v>
      </c>
      <c r="IKL40" s="116"/>
      <c r="IKM40" s="116"/>
      <c r="IKN40" s="116"/>
      <c r="IKO40" s="85" t="s">
        <v>141</v>
      </c>
      <c r="IKP40" s="116"/>
      <c r="IKQ40" s="116"/>
      <c r="IKR40" s="116"/>
      <c r="IKS40" s="85" t="s">
        <v>141</v>
      </c>
      <c r="IKT40" s="116"/>
      <c r="IKU40" s="116"/>
      <c r="IKV40" s="116"/>
      <c r="IKW40" s="85" t="s">
        <v>141</v>
      </c>
      <c r="IKX40" s="116"/>
      <c r="IKY40" s="116"/>
      <c r="IKZ40" s="116"/>
      <c r="ILA40" s="85" t="s">
        <v>141</v>
      </c>
      <c r="ILB40" s="116"/>
      <c r="ILC40" s="116"/>
      <c r="ILD40" s="116"/>
      <c r="ILE40" s="85" t="s">
        <v>141</v>
      </c>
      <c r="ILF40" s="116"/>
      <c r="ILG40" s="116"/>
      <c r="ILH40" s="116"/>
      <c r="ILI40" s="85" t="s">
        <v>141</v>
      </c>
      <c r="ILJ40" s="116"/>
      <c r="ILK40" s="116"/>
      <c r="ILL40" s="116"/>
      <c r="ILM40" s="85" t="s">
        <v>141</v>
      </c>
      <c r="ILN40" s="116"/>
      <c r="ILO40" s="116"/>
      <c r="ILP40" s="116"/>
      <c r="ILQ40" s="85" t="s">
        <v>141</v>
      </c>
      <c r="ILR40" s="116"/>
      <c r="ILS40" s="116"/>
      <c r="ILT40" s="116"/>
      <c r="ILU40" s="85" t="s">
        <v>141</v>
      </c>
      <c r="ILV40" s="116"/>
      <c r="ILW40" s="116"/>
      <c r="ILX40" s="116"/>
      <c r="ILY40" s="85" t="s">
        <v>141</v>
      </c>
      <c r="ILZ40" s="116"/>
      <c r="IMA40" s="116"/>
      <c r="IMB40" s="116"/>
      <c r="IMC40" s="85" t="s">
        <v>141</v>
      </c>
      <c r="IMD40" s="116"/>
      <c r="IME40" s="116"/>
      <c r="IMF40" s="116"/>
      <c r="IMG40" s="85" t="s">
        <v>141</v>
      </c>
      <c r="IMH40" s="116"/>
      <c r="IMI40" s="116"/>
      <c r="IMJ40" s="116"/>
      <c r="IMK40" s="85" t="s">
        <v>141</v>
      </c>
      <c r="IML40" s="116"/>
      <c r="IMM40" s="116"/>
      <c r="IMN40" s="116"/>
      <c r="IMO40" s="85" t="s">
        <v>141</v>
      </c>
      <c r="IMP40" s="116"/>
      <c r="IMQ40" s="116"/>
      <c r="IMR40" s="116"/>
      <c r="IMS40" s="85" t="s">
        <v>141</v>
      </c>
      <c r="IMT40" s="116"/>
      <c r="IMU40" s="116"/>
      <c r="IMV40" s="116"/>
      <c r="IMW40" s="85" t="s">
        <v>141</v>
      </c>
      <c r="IMX40" s="116"/>
      <c r="IMY40" s="116"/>
      <c r="IMZ40" s="116"/>
      <c r="INA40" s="85" t="s">
        <v>141</v>
      </c>
      <c r="INB40" s="116"/>
      <c r="INC40" s="116"/>
      <c r="IND40" s="116"/>
      <c r="INE40" s="85" t="s">
        <v>141</v>
      </c>
      <c r="INF40" s="116"/>
      <c r="ING40" s="116"/>
      <c r="INH40" s="116"/>
      <c r="INI40" s="85" t="s">
        <v>141</v>
      </c>
      <c r="INJ40" s="116"/>
      <c r="INK40" s="116"/>
      <c r="INL40" s="116"/>
      <c r="INM40" s="85" t="s">
        <v>141</v>
      </c>
      <c r="INN40" s="116"/>
      <c r="INO40" s="116"/>
      <c r="INP40" s="116"/>
      <c r="INQ40" s="85" t="s">
        <v>141</v>
      </c>
      <c r="INR40" s="116"/>
      <c r="INS40" s="116"/>
      <c r="INT40" s="116"/>
      <c r="INU40" s="85" t="s">
        <v>141</v>
      </c>
      <c r="INV40" s="116"/>
      <c r="INW40" s="116"/>
      <c r="INX40" s="116"/>
      <c r="INY40" s="85" t="s">
        <v>141</v>
      </c>
      <c r="INZ40" s="116"/>
      <c r="IOA40" s="116"/>
      <c r="IOB40" s="116"/>
      <c r="IOC40" s="85" t="s">
        <v>141</v>
      </c>
      <c r="IOD40" s="116"/>
      <c r="IOE40" s="116"/>
      <c r="IOF40" s="116"/>
      <c r="IOG40" s="85" t="s">
        <v>141</v>
      </c>
      <c r="IOH40" s="116"/>
      <c r="IOI40" s="116"/>
      <c r="IOJ40" s="116"/>
      <c r="IOK40" s="85" t="s">
        <v>141</v>
      </c>
      <c r="IOL40" s="116"/>
      <c r="IOM40" s="116"/>
      <c r="ION40" s="116"/>
      <c r="IOO40" s="85" t="s">
        <v>141</v>
      </c>
      <c r="IOP40" s="116"/>
      <c r="IOQ40" s="116"/>
      <c r="IOR40" s="116"/>
      <c r="IOS40" s="85" t="s">
        <v>141</v>
      </c>
      <c r="IOT40" s="116"/>
      <c r="IOU40" s="116"/>
      <c r="IOV40" s="116"/>
      <c r="IOW40" s="85" t="s">
        <v>141</v>
      </c>
      <c r="IOX40" s="116"/>
      <c r="IOY40" s="116"/>
      <c r="IOZ40" s="116"/>
      <c r="IPA40" s="85" t="s">
        <v>141</v>
      </c>
      <c r="IPB40" s="116"/>
      <c r="IPC40" s="116"/>
      <c r="IPD40" s="116"/>
      <c r="IPE40" s="85" t="s">
        <v>141</v>
      </c>
      <c r="IPF40" s="116"/>
      <c r="IPG40" s="116"/>
      <c r="IPH40" s="116"/>
      <c r="IPI40" s="85" t="s">
        <v>141</v>
      </c>
      <c r="IPJ40" s="116"/>
      <c r="IPK40" s="116"/>
      <c r="IPL40" s="116"/>
      <c r="IPM40" s="85" t="s">
        <v>141</v>
      </c>
      <c r="IPN40" s="116"/>
      <c r="IPO40" s="116"/>
      <c r="IPP40" s="116"/>
      <c r="IPQ40" s="85" t="s">
        <v>141</v>
      </c>
      <c r="IPR40" s="116"/>
      <c r="IPS40" s="116"/>
      <c r="IPT40" s="116"/>
      <c r="IPU40" s="85" t="s">
        <v>141</v>
      </c>
      <c r="IPV40" s="116"/>
      <c r="IPW40" s="116"/>
      <c r="IPX40" s="116"/>
      <c r="IPY40" s="85" t="s">
        <v>141</v>
      </c>
      <c r="IPZ40" s="116"/>
      <c r="IQA40" s="116"/>
      <c r="IQB40" s="116"/>
      <c r="IQC40" s="85" t="s">
        <v>141</v>
      </c>
      <c r="IQD40" s="116"/>
      <c r="IQE40" s="116"/>
      <c r="IQF40" s="116"/>
      <c r="IQG40" s="85" t="s">
        <v>141</v>
      </c>
      <c r="IQH40" s="116"/>
      <c r="IQI40" s="116"/>
      <c r="IQJ40" s="116"/>
      <c r="IQK40" s="85" t="s">
        <v>141</v>
      </c>
      <c r="IQL40" s="116"/>
      <c r="IQM40" s="116"/>
      <c r="IQN40" s="116"/>
      <c r="IQO40" s="85" t="s">
        <v>141</v>
      </c>
      <c r="IQP40" s="116"/>
      <c r="IQQ40" s="116"/>
      <c r="IQR40" s="116"/>
      <c r="IQS40" s="85" t="s">
        <v>141</v>
      </c>
      <c r="IQT40" s="116"/>
      <c r="IQU40" s="116"/>
      <c r="IQV40" s="116"/>
      <c r="IQW40" s="85" t="s">
        <v>141</v>
      </c>
      <c r="IQX40" s="116"/>
      <c r="IQY40" s="116"/>
      <c r="IQZ40" s="116"/>
      <c r="IRA40" s="85" t="s">
        <v>141</v>
      </c>
      <c r="IRB40" s="116"/>
      <c r="IRC40" s="116"/>
      <c r="IRD40" s="116"/>
      <c r="IRE40" s="85" t="s">
        <v>141</v>
      </c>
      <c r="IRF40" s="116"/>
      <c r="IRG40" s="116"/>
      <c r="IRH40" s="116"/>
      <c r="IRI40" s="85" t="s">
        <v>141</v>
      </c>
      <c r="IRJ40" s="116"/>
      <c r="IRK40" s="116"/>
      <c r="IRL40" s="116"/>
      <c r="IRM40" s="85" t="s">
        <v>141</v>
      </c>
      <c r="IRN40" s="116"/>
      <c r="IRO40" s="116"/>
      <c r="IRP40" s="116"/>
      <c r="IRQ40" s="85" t="s">
        <v>141</v>
      </c>
      <c r="IRR40" s="116"/>
      <c r="IRS40" s="116"/>
      <c r="IRT40" s="116"/>
      <c r="IRU40" s="85" t="s">
        <v>141</v>
      </c>
      <c r="IRV40" s="116"/>
      <c r="IRW40" s="116"/>
      <c r="IRX40" s="116"/>
      <c r="IRY40" s="85" t="s">
        <v>141</v>
      </c>
      <c r="IRZ40" s="116"/>
      <c r="ISA40" s="116"/>
      <c r="ISB40" s="116"/>
      <c r="ISC40" s="85" t="s">
        <v>141</v>
      </c>
      <c r="ISD40" s="116"/>
      <c r="ISE40" s="116"/>
      <c r="ISF40" s="116"/>
      <c r="ISG40" s="85" t="s">
        <v>141</v>
      </c>
      <c r="ISH40" s="116"/>
      <c r="ISI40" s="116"/>
      <c r="ISJ40" s="116"/>
      <c r="ISK40" s="85" t="s">
        <v>141</v>
      </c>
      <c r="ISL40" s="116"/>
      <c r="ISM40" s="116"/>
      <c r="ISN40" s="116"/>
      <c r="ISO40" s="85" t="s">
        <v>141</v>
      </c>
      <c r="ISP40" s="116"/>
      <c r="ISQ40" s="116"/>
      <c r="ISR40" s="116"/>
      <c r="ISS40" s="85" t="s">
        <v>141</v>
      </c>
      <c r="IST40" s="116"/>
      <c r="ISU40" s="116"/>
      <c r="ISV40" s="116"/>
      <c r="ISW40" s="85" t="s">
        <v>141</v>
      </c>
      <c r="ISX40" s="116"/>
      <c r="ISY40" s="116"/>
      <c r="ISZ40" s="116"/>
      <c r="ITA40" s="85" t="s">
        <v>141</v>
      </c>
      <c r="ITB40" s="116"/>
      <c r="ITC40" s="116"/>
      <c r="ITD40" s="116"/>
      <c r="ITE40" s="85" t="s">
        <v>141</v>
      </c>
      <c r="ITF40" s="116"/>
      <c r="ITG40" s="116"/>
      <c r="ITH40" s="116"/>
      <c r="ITI40" s="85" t="s">
        <v>141</v>
      </c>
      <c r="ITJ40" s="116"/>
      <c r="ITK40" s="116"/>
      <c r="ITL40" s="116"/>
      <c r="ITM40" s="85" t="s">
        <v>141</v>
      </c>
      <c r="ITN40" s="116"/>
      <c r="ITO40" s="116"/>
      <c r="ITP40" s="116"/>
      <c r="ITQ40" s="85" t="s">
        <v>141</v>
      </c>
      <c r="ITR40" s="116"/>
      <c r="ITS40" s="116"/>
      <c r="ITT40" s="116"/>
      <c r="ITU40" s="85" t="s">
        <v>141</v>
      </c>
      <c r="ITV40" s="116"/>
      <c r="ITW40" s="116"/>
      <c r="ITX40" s="116"/>
      <c r="ITY40" s="85" t="s">
        <v>141</v>
      </c>
      <c r="ITZ40" s="116"/>
      <c r="IUA40" s="116"/>
      <c r="IUB40" s="116"/>
      <c r="IUC40" s="85" t="s">
        <v>141</v>
      </c>
      <c r="IUD40" s="116"/>
      <c r="IUE40" s="116"/>
      <c r="IUF40" s="116"/>
      <c r="IUG40" s="85" t="s">
        <v>141</v>
      </c>
      <c r="IUH40" s="116"/>
      <c r="IUI40" s="116"/>
      <c r="IUJ40" s="116"/>
      <c r="IUK40" s="85" t="s">
        <v>141</v>
      </c>
      <c r="IUL40" s="116"/>
      <c r="IUM40" s="116"/>
      <c r="IUN40" s="116"/>
      <c r="IUO40" s="85" t="s">
        <v>141</v>
      </c>
      <c r="IUP40" s="116"/>
      <c r="IUQ40" s="116"/>
      <c r="IUR40" s="116"/>
      <c r="IUS40" s="85" t="s">
        <v>141</v>
      </c>
      <c r="IUT40" s="116"/>
      <c r="IUU40" s="116"/>
      <c r="IUV40" s="116"/>
      <c r="IUW40" s="85" t="s">
        <v>141</v>
      </c>
      <c r="IUX40" s="116"/>
      <c r="IUY40" s="116"/>
      <c r="IUZ40" s="116"/>
      <c r="IVA40" s="85" t="s">
        <v>141</v>
      </c>
      <c r="IVB40" s="116"/>
      <c r="IVC40" s="116"/>
      <c r="IVD40" s="116"/>
      <c r="IVE40" s="85" t="s">
        <v>141</v>
      </c>
      <c r="IVF40" s="116"/>
      <c r="IVG40" s="116"/>
      <c r="IVH40" s="116"/>
      <c r="IVI40" s="85" t="s">
        <v>141</v>
      </c>
      <c r="IVJ40" s="116"/>
      <c r="IVK40" s="116"/>
      <c r="IVL40" s="116"/>
      <c r="IVM40" s="85" t="s">
        <v>141</v>
      </c>
      <c r="IVN40" s="116"/>
      <c r="IVO40" s="116"/>
      <c r="IVP40" s="116"/>
      <c r="IVQ40" s="85" t="s">
        <v>141</v>
      </c>
      <c r="IVR40" s="116"/>
      <c r="IVS40" s="116"/>
      <c r="IVT40" s="116"/>
      <c r="IVU40" s="85" t="s">
        <v>141</v>
      </c>
      <c r="IVV40" s="116"/>
      <c r="IVW40" s="116"/>
      <c r="IVX40" s="116"/>
      <c r="IVY40" s="85" t="s">
        <v>141</v>
      </c>
      <c r="IVZ40" s="116"/>
      <c r="IWA40" s="116"/>
      <c r="IWB40" s="116"/>
      <c r="IWC40" s="85" t="s">
        <v>141</v>
      </c>
      <c r="IWD40" s="116"/>
      <c r="IWE40" s="116"/>
      <c r="IWF40" s="116"/>
      <c r="IWG40" s="85" t="s">
        <v>141</v>
      </c>
      <c r="IWH40" s="116"/>
      <c r="IWI40" s="116"/>
      <c r="IWJ40" s="116"/>
      <c r="IWK40" s="85" t="s">
        <v>141</v>
      </c>
      <c r="IWL40" s="116"/>
      <c r="IWM40" s="116"/>
      <c r="IWN40" s="116"/>
      <c r="IWO40" s="85" t="s">
        <v>141</v>
      </c>
      <c r="IWP40" s="116"/>
      <c r="IWQ40" s="116"/>
      <c r="IWR40" s="116"/>
      <c r="IWS40" s="85" t="s">
        <v>141</v>
      </c>
      <c r="IWT40" s="116"/>
      <c r="IWU40" s="116"/>
      <c r="IWV40" s="116"/>
      <c r="IWW40" s="85" t="s">
        <v>141</v>
      </c>
      <c r="IWX40" s="116"/>
      <c r="IWY40" s="116"/>
      <c r="IWZ40" s="116"/>
      <c r="IXA40" s="85" t="s">
        <v>141</v>
      </c>
      <c r="IXB40" s="116"/>
      <c r="IXC40" s="116"/>
      <c r="IXD40" s="116"/>
      <c r="IXE40" s="85" t="s">
        <v>141</v>
      </c>
      <c r="IXF40" s="116"/>
      <c r="IXG40" s="116"/>
      <c r="IXH40" s="116"/>
      <c r="IXI40" s="85" t="s">
        <v>141</v>
      </c>
      <c r="IXJ40" s="116"/>
      <c r="IXK40" s="116"/>
      <c r="IXL40" s="116"/>
      <c r="IXM40" s="85" t="s">
        <v>141</v>
      </c>
      <c r="IXN40" s="116"/>
      <c r="IXO40" s="116"/>
      <c r="IXP40" s="116"/>
      <c r="IXQ40" s="85" t="s">
        <v>141</v>
      </c>
      <c r="IXR40" s="116"/>
      <c r="IXS40" s="116"/>
      <c r="IXT40" s="116"/>
      <c r="IXU40" s="85" t="s">
        <v>141</v>
      </c>
      <c r="IXV40" s="116"/>
      <c r="IXW40" s="116"/>
      <c r="IXX40" s="116"/>
      <c r="IXY40" s="85" t="s">
        <v>141</v>
      </c>
      <c r="IXZ40" s="116"/>
      <c r="IYA40" s="116"/>
      <c r="IYB40" s="116"/>
      <c r="IYC40" s="85" t="s">
        <v>141</v>
      </c>
      <c r="IYD40" s="116"/>
      <c r="IYE40" s="116"/>
      <c r="IYF40" s="116"/>
      <c r="IYG40" s="85" t="s">
        <v>141</v>
      </c>
      <c r="IYH40" s="116"/>
      <c r="IYI40" s="116"/>
      <c r="IYJ40" s="116"/>
      <c r="IYK40" s="85" t="s">
        <v>141</v>
      </c>
      <c r="IYL40" s="116"/>
      <c r="IYM40" s="116"/>
      <c r="IYN40" s="116"/>
      <c r="IYO40" s="85" t="s">
        <v>141</v>
      </c>
      <c r="IYP40" s="116"/>
      <c r="IYQ40" s="116"/>
      <c r="IYR40" s="116"/>
      <c r="IYS40" s="85" t="s">
        <v>141</v>
      </c>
      <c r="IYT40" s="116"/>
      <c r="IYU40" s="116"/>
      <c r="IYV40" s="116"/>
      <c r="IYW40" s="85" t="s">
        <v>141</v>
      </c>
      <c r="IYX40" s="116"/>
      <c r="IYY40" s="116"/>
      <c r="IYZ40" s="116"/>
      <c r="IZA40" s="85" t="s">
        <v>141</v>
      </c>
      <c r="IZB40" s="116"/>
      <c r="IZC40" s="116"/>
      <c r="IZD40" s="116"/>
      <c r="IZE40" s="85" t="s">
        <v>141</v>
      </c>
      <c r="IZF40" s="116"/>
      <c r="IZG40" s="116"/>
      <c r="IZH40" s="116"/>
      <c r="IZI40" s="85" t="s">
        <v>141</v>
      </c>
      <c r="IZJ40" s="116"/>
      <c r="IZK40" s="116"/>
      <c r="IZL40" s="116"/>
      <c r="IZM40" s="85" t="s">
        <v>141</v>
      </c>
      <c r="IZN40" s="116"/>
      <c r="IZO40" s="116"/>
      <c r="IZP40" s="116"/>
      <c r="IZQ40" s="85" t="s">
        <v>141</v>
      </c>
      <c r="IZR40" s="116"/>
      <c r="IZS40" s="116"/>
      <c r="IZT40" s="116"/>
      <c r="IZU40" s="85" t="s">
        <v>141</v>
      </c>
      <c r="IZV40" s="116"/>
      <c r="IZW40" s="116"/>
      <c r="IZX40" s="116"/>
      <c r="IZY40" s="85" t="s">
        <v>141</v>
      </c>
      <c r="IZZ40" s="116"/>
      <c r="JAA40" s="116"/>
      <c r="JAB40" s="116"/>
      <c r="JAC40" s="85" t="s">
        <v>141</v>
      </c>
      <c r="JAD40" s="116"/>
      <c r="JAE40" s="116"/>
      <c r="JAF40" s="116"/>
      <c r="JAG40" s="85" t="s">
        <v>141</v>
      </c>
      <c r="JAH40" s="116"/>
      <c r="JAI40" s="116"/>
      <c r="JAJ40" s="116"/>
      <c r="JAK40" s="85" t="s">
        <v>141</v>
      </c>
      <c r="JAL40" s="116"/>
      <c r="JAM40" s="116"/>
      <c r="JAN40" s="116"/>
      <c r="JAO40" s="85" t="s">
        <v>141</v>
      </c>
      <c r="JAP40" s="116"/>
      <c r="JAQ40" s="116"/>
      <c r="JAR40" s="116"/>
      <c r="JAS40" s="85" t="s">
        <v>141</v>
      </c>
      <c r="JAT40" s="116"/>
      <c r="JAU40" s="116"/>
      <c r="JAV40" s="116"/>
      <c r="JAW40" s="85" t="s">
        <v>141</v>
      </c>
      <c r="JAX40" s="116"/>
      <c r="JAY40" s="116"/>
      <c r="JAZ40" s="116"/>
      <c r="JBA40" s="85" t="s">
        <v>141</v>
      </c>
      <c r="JBB40" s="116"/>
      <c r="JBC40" s="116"/>
      <c r="JBD40" s="116"/>
      <c r="JBE40" s="85" t="s">
        <v>141</v>
      </c>
      <c r="JBF40" s="116"/>
      <c r="JBG40" s="116"/>
      <c r="JBH40" s="116"/>
      <c r="JBI40" s="85" t="s">
        <v>141</v>
      </c>
      <c r="JBJ40" s="116"/>
      <c r="JBK40" s="116"/>
      <c r="JBL40" s="116"/>
      <c r="JBM40" s="85" t="s">
        <v>141</v>
      </c>
      <c r="JBN40" s="116"/>
      <c r="JBO40" s="116"/>
      <c r="JBP40" s="116"/>
      <c r="JBQ40" s="85" t="s">
        <v>141</v>
      </c>
      <c r="JBR40" s="116"/>
      <c r="JBS40" s="116"/>
      <c r="JBT40" s="116"/>
      <c r="JBU40" s="85" t="s">
        <v>141</v>
      </c>
      <c r="JBV40" s="116"/>
      <c r="JBW40" s="116"/>
      <c r="JBX40" s="116"/>
      <c r="JBY40" s="85" t="s">
        <v>141</v>
      </c>
      <c r="JBZ40" s="116"/>
      <c r="JCA40" s="116"/>
      <c r="JCB40" s="116"/>
      <c r="JCC40" s="85" t="s">
        <v>141</v>
      </c>
      <c r="JCD40" s="116"/>
      <c r="JCE40" s="116"/>
      <c r="JCF40" s="116"/>
      <c r="JCG40" s="85" t="s">
        <v>141</v>
      </c>
      <c r="JCH40" s="116"/>
      <c r="JCI40" s="116"/>
      <c r="JCJ40" s="116"/>
      <c r="JCK40" s="85" t="s">
        <v>141</v>
      </c>
      <c r="JCL40" s="116"/>
      <c r="JCM40" s="116"/>
      <c r="JCN40" s="116"/>
      <c r="JCO40" s="85" t="s">
        <v>141</v>
      </c>
      <c r="JCP40" s="116"/>
      <c r="JCQ40" s="116"/>
      <c r="JCR40" s="116"/>
      <c r="JCS40" s="85" t="s">
        <v>141</v>
      </c>
      <c r="JCT40" s="116"/>
      <c r="JCU40" s="116"/>
      <c r="JCV40" s="116"/>
      <c r="JCW40" s="85" t="s">
        <v>141</v>
      </c>
      <c r="JCX40" s="116"/>
      <c r="JCY40" s="116"/>
      <c r="JCZ40" s="116"/>
      <c r="JDA40" s="85" t="s">
        <v>141</v>
      </c>
      <c r="JDB40" s="116"/>
      <c r="JDC40" s="116"/>
      <c r="JDD40" s="116"/>
      <c r="JDE40" s="85" t="s">
        <v>141</v>
      </c>
      <c r="JDF40" s="116"/>
      <c r="JDG40" s="116"/>
      <c r="JDH40" s="116"/>
      <c r="JDI40" s="85" t="s">
        <v>141</v>
      </c>
      <c r="JDJ40" s="116"/>
      <c r="JDK40" s="116"/>
      <c r="JDL40" s="116"/>
      <c r="JDM40" s="85" t="s">
        <v>141</v>
      </c>
      <c r="JDN40" s="116"/>
      <c r="JDO40" s="116"/>
      <c r="JDP40" s="116"/>
      <c r="JDQ40" s="85" t="s">
        <v>141</v>
      </c>
      <c r="JDR40" s="116"/>
      <c r="JDS40" s="116"/>
      <c r="JDT40" s="116"/>
      <c r="JDU40" s="85" t="s">
        <v>141</v>
      </c>
      <c r="JDV40" s="116"/>
      <c r="JDW40" s="116"/>
      <c r="JDX40" s="116"/>
      <c r="JDY40" s="85" t="s">
        <v>141</v>
      </c>
      <c r="JDZ40" s="116"/>
      <c r="JEA40" s="116"/>
      <c r="JEB40" s="116"/>
      <c r="JEC40" s="85" t="s">
        <v>141</v>
      </c>
      <c r="JED40" s="116"/>
      <c r="JEE40" s="116"/>
      <c r="JEF40" s="116"/>
      <c r="JEG40" s="85" t="s">
        <v>141</v>
      </c>
      <c r="JEH40" s="116"/>
      <c r="JEI40" s="116"/>
      <c r="JEJ40" s="116"/>
      <c r="JEK40" s="85" t="s">
        <v>141</v>
      </c>
      <c r="JEL40" s="116"/>
      <c r="JEM40" s="116"/>
      <c r="JEN40" s="116"/>
      <c r="JEO40" s="85" t="s">
        <v>141</v>
      </c>
      <c r="JEP40" s="116"/>
      <c r="JEQ40" s="116"/>
      <c r="JER40" s="116"/>
      <c r="JES40" s="85" t="s">
        <v>141</v>
      </c>
      <c r="JET40" s="116"/>
      <c r="JEU40" s="116"/>
      <c r="JEV40" s="116"/>
      <c r="JEW40" s="85" t="s">
        <v>141</v>
      </c>
      <c r="JEX40" s="116"/>
      <c r="JEY40" s="116"/>
      <c r="JEZ40" s="116"/>
      <c r="JFA40" s="85" t="s">
        <v>141</v>
      </c>
      <c r="JFB40" s="116"/>
      <c r="JFC40" s="116"/>
      <c r="JFD40" s="116"/>
      <c r="JFE40" s="85" t="s">
        <v>141</v>
      </c>
      <c r="JFF40" s="116"/>
      <c r="JFG40" s="116"/>
      <c r="JFH40" s="116"/>
      <c r="JFI40" s="85" t="s">
        <v>141</v>
      </c>
      <c r="JFJ40" s="116"/>
      <c r="JFK40" s="116"/>
      <c r="JFL40" s="116"/>
      <c r="JFM40" s="85" t="s">
        <v>141</v>
      </c>
      <c r="JFN40" s="116"/>
      <c r="JFO40" s="116"/>
      <c r="JFP40" s="116"/>
      <c r="JFQ40" s="85" t="s">
        <v>141</v>
      </c>
      <c r="JFR40" s="116"/>
      <c r="JFS40" s="116"/>
      <c r="JFT40" s="116"/>
      <c r="JFU40" s="85" t="s">
        <v>141</v>
      </c>
      <c r="JFV40" s="116"/>
      <c r="JFW40" s="116"/>
      <c r="JFX40" s="116"/>
      <c r="JFY40" s="85" t="s">
        <v>141</v>
      </c>
      <c r="JFZ40" s="116"/>
      <c r="JGA40" s="116"/>
      <c r="JGB40" s="116"/>
      <c r="JGC40" s="85" t="s">
        <v>141</v>
      </c>
      <c r="JGD40" s="116"/>
      <c r="JGE40" s="116"/>
      <c r="JGF40" s="116"/>
      <c r="JGG40" s="85" t="s">
        <v>141</v>
      </c>
      <c r="JGH40" s="116"/>
      <c r="JGI40" s="116"/>
      <c r="JGJ40" s="116"/>
      <c r="JGK40" s="85" t="s">
        <v>141</v>
      </c>
      <c r="JGL40" s="116"/>
      <c r="JGM40" s="116"/>
      <c r="JGN40" s="116"/>
      <c r="JGO40" s="85" t="s">
        <v>141</v>
      </c>
      <c r="JGP40" s="116"/>
      <c r="JGQ40" s="116"/>
      <c r="JGR40" s="116"/>
      <c r="JGS40" s="85" t="s">
        <v>141</v>
      </c>
      <c r="JGT40" s="116"/>
      <c r="JGU40" s="116"/>
      <c r="JGV40" s="116"/>
      <c r="JGW40" s="85" t="s">
        <v>141</v>
      </c>
      <c r="JGX40" s="116"/>
      <c r="JGY40" s="116"/>
      <c r="JGZ40" s="116"/>
      <c r="JHA40" s="85" t="s">
        <v>141</v>
      </c>
      <c r="JHB40" s="116"/>
      <c r="JHC40" s="116"/>
      <c r="JHD40" s="116"/>
      <c r="JHE40" s="85" t="s">
        <v>141</v>
      </c>
      <c r="JHF40" s="116"/>
      <c r="JHG40" s="116"/>
      <c r="JHH40" s="116"/>
      <c r="JHI40" s="85" t="s">
        <v>141</v>
      </c>
      <c r="JHJ40" s="116"/>
      <c r="JHK40" s="116"/>
      <c r="JHL40" s="116"/>
      <c r="JHM40" s="85" t="s">
        <v>141</v>
      </c>
      <c r="JHN40" s="116"/>
      <c r="JHO40" s="116"/>
      <c r="JHP40" s="116"/>
      <c r="JHQ40" s="85" t="s">
        <v>141</v>
      </c>
      <c r="JHR40" s="116"/>
      <c r="JHS40" s="116"/>
      <c r="JHT40" s="116"/>
      <c r="JHU40" s="85" t="s">
        <v>141</v>
      </c>
      <c r="JHV40" s="116"/>
      <c r="JHW40" s="116"/>
      <c r="JHX40" s="116"/>
      <c r="JHY40" s="85" t="s">
        <v>141</v>
      </c>
      <c r="JHZ40" s="116"/>
      <c r="JIA40" s="116"/>
      <c r="JIB40" s="116"/>
      <c r="JIC40" s="85" t="s">
        <v>141</v>
      </c>
      <c r="JID40" s="116"/>
      <c r="JIE40" s="116"/>
      <c r="JIF40" s="116"/>
      <c r="JIG40" s="85" t="s">
        <v>141</v>
      </c>
      <c r="JIH40" s="116"/>
      <c r="JII40" s="116"/>
      <c r="JIJ40" s="116"/>
      <c r="JIK40" s="85" t="s">
        <v>141</v>
      </c>
      <c r="JIL40" s="116"/>
      <c r="JIM40" s="116"/>
      <c r="JIN40" s="116"/>
      <c r="JIO40" s="85" t="s">
        <v>141</v>
      </c>
      <c r="JIP40" s="116"/>
      <c r="JIQ40" s="116"/>
      <c r="JIR40" s="116"/>
      <c r="JIS40" s="85" t="s">
        <v>141</v>
      </c>
      <c r="JIT40" s="116"/>
      <c r="JIU40" s="116"/>
      <c r="JIV40" s="116"/>
      <c r="JIW40" s="85" t="s">
        <v>141</v>
      </c>
      <c r="JIX40" s="116"/>
      <c r="JIY40" s="116"/>
      <c r="JIZ40" s="116"/>
      <c r="JJA40" s="85" t="s">
        <v>141</v>
      </c>
      <c r="JJB40" s="116"/>
      <c r="JJC40" s="116"/>
      <c r="JJD40" s="116"/>
      <c r="JJE40" s="85" t="s">
        <v>141</v>
      </c>
      <c r="JJF40" s="116"/>
      <c r="JJG40" s="116"/>
      <c r="JJH40" s="116"/>
      <c r="JJI40" s="85" t="s">
        <v>141</v>
      </c>
      <c r="JJJ40" s="116"/>
      <c r="JJK40" s="116"/>
      <c r="JJL40" s="116"/>
      <c r="JJM40" s="85" t="s">
        <v>141</v>
      </c>
      <c r="JJN40" s="116"/>
      <c r="JJO40" s="116"/>
      <c r="JJP40" s="116"/>
      <c r="JJQ40" s="85" t="s">
        <v>141</v>
      </c>
      <c r="JJR40" s="116"/>
      <c r="JJS40" s="116"/>
      <c r="JJT40" s="116"/>
      <c r="JJU40" s="85" t="s">
        <v>141</v>
      </c>
      <c r="JJV40" s="116"/>
      <c r="JJW40" s="116"/>
      <c r="JJX40" s="116"/>
      <c r="JJY40" s="85" t="s">
        <v>141</v>
      </c>
      <c r="JJZ40" s="116"/>
      <c r="JKA40" s="116"/>
      <c r="JKB40" s="116"/>
      <c r="JKC40" s="85" t="s">
        <v>141</v>
      </c>
      <c r="JKD40" s="116"/>
      <c r="JKE40" s="116"/>
      <c r="JKF40" s="116"/>
      <c r="JKG40" s="85" t="s">
        <v>141</v>
      </c>
      <c r="JKH40" s="116"/>
      <c r="JKI40" s="116"/>
      <c r="JKJ40" s="116"/>
      <c r="JKK40" s="85" t="s">
        <v>141</v>
      </c>
      <c r="JKL40" s="116"/>
      <c r="JKM40" s="116"/>
      <c r="JKN40" s="116"/>
      <c r="JKO40" s="85" t="s">
        <v>141</v>
      </c>
      <c r="JKP40" s="116"/>
      <c r="JKQ40" s="116"/>
      <c r="JKR40" s="116"/>
      <c r="JKS40" s="85" t="s">
        <v>141</v>
      </c>
      <c r="JKT40" s="116"/>
      <c r="JKU40" s="116"/>
      <c r="JKV40" s="116"/>
      <c r="JKW40" s="85" t="s">
        <v>141</v>
      </c>
      <c r="JKX40" s="116"/>
      <c r="JKY40" s="116"/>
      <c r="JKZ40" s="116"/>
      <c r="JLA40" s="85" t="s">
        <v>141</v>
      </c>
      <c r="JLB40" s="116"/>
      <c r="JLC40" s="116"/>
      <c r="JLD40" s="116"/>
      <c r="JLE40" s="85" t="s">
        <v>141</v>
      </c>
      <c r="JLF40" s="116"/>
      <c r="JLG40" s="116"/>
      <c r="JLH40" s="116"/>
      <c r="JLI40" s="85" t="s">
        <v>141</v>
      </c>
      <c r="JLJ40" s="116"/>
      <c r="JLK40" s="116"/>
      <c r="JLL40" s="116"/>
      <c r="JLM40" s="85" t="s">
        <v>141</v>
      </c>
      <c r="JLN40" s="116"/>
      <c r="JLO40" s="116"/>
      <c r="JLP40" s="116"/>
      <c r="JLQ40" s="85" t="s">
        <v>141</v>
      </c>
      <c r="JLR40" s="116"/>
      <c r="JLS40" s="116"/>
      <c r="JLT40" s="116"/>
      <c r="JLU40" s="85" t="s">
        <v>141</v>
      </c>
      <c r="JLV40" s="116"/>
      <c r="JLW40" s="116"/>
      <c r="JLX40" s="116"/>
      <c r="JLY40" s="85" t="s">
        <v>141</v>
      </c>
      <c r="JLZ40" s="116"/>
      <c r="JMA40" s="116"/>
      <c r="JMB40" s="116"/>
      <c r="JMC40" s="85" t="s">
        <v>141</v>
      </c>
      <c r="JMD40" s="116"/>
      <c r="JME40" s="116"/>
      <c r="JMF40" s="116"/>
      <c r="JMG40" s="85" t="s">
        <v>141</v>
      </c>
      <c r="JMH40" s="116"/>
      <c r="JMI40" s="116"/>
      <c r="JMJ40" s="116"/>
      <c r="JMK40" s="85" t="s">
        <v>141</v>
      </c>
      <c r="JML40" s="116"/>
      <c r="JMM40" s="116"/>
      <c r="JMN40" s="116"/>
      <c r="JMO40" s="85" t="s">
        <v>141</v>
      </c>
      <c r="JMP40" s="116"/>
      <c r="JMQ40" s="116"/>
      <c r="JMR40" s="116"/>
      <c r="JMS40" s="85" t="s">
        <v>141</v>
      </c>
      <c r="JMT40" s="116"/>
      <c r="JMU40" s="116"/>
      <c r="JMV40" s="116"/>
      <c r="JMW40" s="85" t="s">
        <v>141</v>
      </c>
      <c r="JMX40" s="116"/>
      <c r="JMY40" s="116"/>
      <c r="JMZ40" s="116"/>
      <c r="JNA40" s="85" t="s">
        <v>141</v>
      </c>
      <c r="JNB40" s="116"/>
      <c r="JNC40" s="116"/>
      <c r="JND40" s="116"/>
      <c r="JNE40" s="85" t="s">
        <v>141</v>
      </c>
      <c r="JNF40" s="116"/>
      <c r="JNG40" s="116"/>
      <c r="JNH40" s="116"/>
      <c r="JNI40" s="85" t="s">
        <v>141</v>
      </c>
      <c r="JNJ40" s="116"/>
      <c r="JNK40" s="116"/>
      <c r="JNL40" s="116"/>
      <c r="JNM40" s="85" t="s">
        <v>141</v>
      </c>
      <c r="JNN40" s="116"/>
      <c r="JNO40" s="116"/>
      <c r="JNP40" s="116"/>
      <c r="JNQ40" s="85" t="s">
        <v>141</v>
      </c>
      <c r="JNR40" s="116"/>
      <c r="JNS40" s="116"/>
      <c r="JNT40" s="116"/>
      <c r="JNU40" s="85" t="s">
        <v>141</v>
      </c>
      <c r="JNV40" s="116"/>
      <c r="JNW40" s="116"/>
      <c r="JNX40" s="116"/>
      <c r="JNY40" s="85" t="s">
        <v>141</v>
      </c>
      <c r="JNZ40" s="116"/>
      <c r="JOA40" s="116"/>
      <c r="JOB40" s="116"/>
      <c r="JOC40" s="85" t="s">
        <v>141</v>
      </c>
      <c r="JOD40" s="116"/>
      <c r="JOE40" s="116"/>
      <c r="JOF40" s="116"/>
      <c r="JOG40" s="85" t="s">
        <v>141</v>
      </c>
      <c r="JOH40" s="116"/>
      <c r="JOI40" s="116"/>
      <c r="JOJ40" s="116"/>
      <c r="JOK40" s="85" t="s">
        <v>141</v>
      </c>
      <c r="JOL40" s="116"/>
      <c r="JOM40" s="116"/>
      <c r="JON40" s="116"/>
      <c r="JOO40" s="85" t="s">
        <v>141</v>
      </c>
      <c r="JOP40" s="116"/>
      <c r="JOQ40" s="116"/>
      <c r="JOR40" s="116"/>
      <c r="JOS40" s="85" t="s">
        <v>141</v>
      </c>
      <c r="JOT40" s="116"/>
      <c r="JOU40" s="116"/>
      <c r="JOV40" s="116"/>
      <c r="JOW40" s="85" t="s">
        <v>141</v>
      </c>
      <c r="JOX40" s="116"/>
      <c r="JOY40" s="116"/>
      <c r="JOZ40" s="116"/>
      <c r="JPA40" s="85" t="s">
        <v>141</v>
      </c>
      <c r="JPB40" s="116"/>
      <c r="JPC40" s="116"/>
      <c r="JPD40" s="116"/>
      <c r="JPE40" s="85" t="s">
        <v>141</v>
      </c>
      <c r="JPF40" s="116"/>
      <c r="JPG40" s="116"/>
      <c r="JPH40" s="116"/>
      <c r="JPI40" s="85" t="s">
        <v>141</v>
      </c>
      <c r="JPJ40" s="116"/>
      <c r="JPK40" s="116"/>
      <c r="JPL40" s="116"/>
      <c r="JPM40" s="85" t="s">
        <v>141</v>
      </c>
      <c r="JPN40" s="116"/>
      <c r="JPO40" s="116"/>
      <c r="JPP40" s="116"/>
      <c r="JPQ40" s="85" t="s">
        <v>141</v>
      </c>
      <c r="JPR40" s="116"/>
      <c r="JPS40" s="116"/>
      <c r="JPT40" s="116"/>
      <c r="JPU40" s="85" t="s">
        <v>141</v>
      </c>
      <c r="JPV40" s="116"/>
      <c r="JPW40" s="116"/>
      <c r="JPX40" s="116"/>
      <c r="JPY40" s="85" t="s">
        <v>141</v>
      </c>
      <c r="JPZ40" s="116"/>
      <c r="JQA40" s="116"/>
      <c r="JQB40" s="116"/>
      <c r="JQC40" s="85" t="s">
        <v>141</v>
      </c>
      <c r="JQD40" s="116"/>
      <c r="JQE40" s="116"/>
      <c r="JQF40" s="116"/>
      <c r="JQG40" s="85" t="s">
        <v>141</v>
      </c>
      <c r="JQH40" s="116"/>
      <c r="JQI40" s="116"/>
      <c r="JQJ40" s="116"/>
      <c r="JQK40" s="85" t="s">
        <v>141</v>
      </c>
      <c r="JQL40" s="116"/>
      <c r="JQM40" s="116"/>
      <c r="JQN40" s="116"/>
      <c r="JQO40" s="85" t="s">
        <v>141</v>
      </c>
      <c r="JQP40" s="116"/>
      <c r="JQQ40" s="116"/>
      <c r="JQR40" s="116"/>
      <c r="JQS40" s="85" t="s">
        <v>141</v>
      </c>
      <c r="JQT40" s="116"/>
      <c r="JQU40" s="116"/>
      <c r="JQV40" s="116"/>
      <c r="JQW40" s="85" t="s">
        <v>141</v>
      </c>
      <c r="JQX40" s="116"/>
      <c r="JQY40" s="116"/>
      <c r="JQZ40" s="116"/>
      <c r="JRA40" s="85" t="s">
        <v>141</v>
      </c>
      <c r="JRB40" s="116"/>
      <c r="JRC40" s="116"/>
      <c r="JRD40" s="116"/>
      <c r="JRE40" s="85" t="s">
        <v>141</v>
      </c>
      <c r="JRF40" s="116"/>
      <c r="JRG40" s="116"/>
      <c r="JRH40" s="116"/>
      <c r="JRI40" s="85" t="s">
        <v>141</v>
      </c>
      <c r="JRJ40" s="116"/>
      <c r="JRK40" s="116"/>
      <c r="JRL40" s="116"/>
      <c r="JRM40" s="85" t="s">
        <v>141</v>
      </c>
      <c r="JRN40" s="116"/>
      <c r="JRO40" s="116"/>
      <c r="JRP40" s="116"/>
      <c r="JRQ40" s="85" t="s">
        <v>141</v>
      </c>
      <c r="JRR40" s="116"/>
      <c r="JRS40" s="116"/>
      <c r="JRT40" s="116"/>
      <c r="JRU40" s="85" t="s">
        <v>141</v>
      </c>
      <c r="JRV40" s="116"/>
      <c r="JRW40" s="116"/>
      <c r="JRX40" s="116"/>
      <c r="JRY40" s="85" t="s">
        <v>141</v>
      </c>
      <c r="JRZ40" s="116"/>
      <c r="JSA40" s="116"/>
      <c r="JSB40" s="116"/>
      <c r="JSC40" s="85" t="s">
        <v>141</v>
      </c>
      <c r="JSD40" s="116"/>
      <c r="JSE40" s="116"/>
      <c r="JSF40" s="116"/>
      <c r="JSG40" s="85" t="s">
        <v>141</v>
      </c>
      <c r="JSH40" s="116"/>
      <c r="JSI40" s="116"/>
      <c r="JSJ40" s="116"/>
      <c r="JSK40" s="85" t="s">
        <v>141</v>
      </c>
      <c r="JSL40" s="116"/>
      <c r="JSM40" s="116"/>
      <c r="JSN40" s="116"/>
      <c r="JSO40" s="85" t="s">
        <v>141</v>
      </c>
      <c r="JSP40" s="116"/>
      <c r="JSQ40" s="116"/>
      <c r="JSR40" s="116"/>
      <c r="JSS40" s="85" t="s">
        <v>141</v>
      </c>
      <c r="JST40" s="116"/>
      <c r="JSU40" s="116"/>
      <c r="JSV40" s="116"/>
      <c r="JSW40" s="85" t="s">
        <v>141</v>
      </c>
      <c r="JSX40" s="116"/>
      <c r="JSY40" s="116"/>
      <c r="JSZ40" s="116"/>
      <c r="JTA40" s="85" t="s">
        <v>141</v>
      </c>
      <c r="JTB40" s="116"/>
      <c r="JTC40" s="116"/>
      <c r="JTD40" s="116"/>
      <c r="JTE40" s="85" t="s">
        <v>141</v>
      </c>
      <c r="JTF40" s="116"/>
      <c r="JTG40" s="116"/>
      <c r="JTH40" s="116"/>
      <c r="JTI40" s="85" t="s">
        <v>141</v>
      </c>
      <c r="JTJ40" s="116"/>
      <c r="JTK40" s="116"/>
      <c r="JTL40" s="116"/>
      <c r="JTM40" s="85" t="s">
        <v>141</v>
      </c>
      <c r="JTN40" s="116"/>
      <c r="JTO40" s="116"/>
      <c r="JTP40" s="116"/>
      <c r="JTQ40" s="85" t="s">
        <v>141</v>
      </c>
      <c r="JTR40" s="116"/>
      <c r="JTS40" s="116"/>
      <c r="JTT40" s="116"/>
      <c r="JTU40" s="85" t="s">
        <v>141</v>
      </c>
      <c r="JTV40" s="116"/>
      <c r="JTW40" s="116"/>
      <c r="JTX40" s="116"/>
      <c r="JTY40" s="85" t="s">
        <v>141</v>
      </c>
      <c r="JTZ40" s="116"/>
      <c r="JUA40" s="116"/>
      <c r="JUB40" s="116"/>
      <c r="JUC40" s="85" t="s">
        <v>141</v>
      </c>
      <c r="JUD40" s="116"/>
      <c r="JUE40" s="116"/>
      <c r="JUF40" s="116"/>
      <c r="JUG40" s="85" t="s">
        <v>141</v>
      </c>
      <c r="JUH40" s="116"/>
      <c r="JUI40" s="116"/>
      <c r="JUJ40" s="116"/>
      <c r="JUK40" s="85" t="s">
        <v>141</v>
      </c>
      <c r="JUL40" s="116"/>
      <c r="JUM40" s="116"/>
      <c r="JUN40" s="116"/>
      <c r="JUO40" s="85" t="s">
        <v>141</v>
      </c>
      <c r="JUP40" s="116"/>
      <c r="JUQ40" s="116"/>
      <c r="JUR40" s="116"/>
      <c r="JUS40" s="85" t="s">
        <v>141</v>
      </c>
      <c r="JUT40" s="116"/>
      <c r="JUU40" s="116"/>
      <c r="JUV40" s="116"/>
      <c r="JUW40" s="85" t="s">
        <v>141</v>
      </c>
      <c r="JUX40" s="116"/>
      <c r="JUY40" s="116"/>
      <c r="JUZ40" s="116"/>
      <c r="JVA40" s="85" t="s">
        <v>141</v>
      </c>
      <c r="JVB40" s="116"/>
      <c r="JVC40" s="116"/>
      <c r="JVD40" s="116"/>
      <c r="JVE40" s="85" t="s">
        <v>141</v>
      </c>
      <c r="JVF40" s="116"/>
      <c r="JVG40" s="116"/>
      <c r="JVH40" s="116"/>
      <c r="JVI40" s="85" t="s">
        <v>141</v>
      </c>
      <c r="JVJ40" s="116"/>
      <c r="JVK40" s="116"/>
      <c r="JVL40" s="116"/>
      <c r="JVM40" s="85" t="s">
        <v>141</v>
      </c>
      <c r="JVN40" s="116"/>
      <c r="JVO40" s="116"/>
      <c r="JVP40" s="116"/>
      <c r="JVQ40" s="85" t="s">
        <v>141</v>
      </c>
      <c r="JVR40" s="116"/>
      <c r="JVS40" s="116"/>
      <c r="JVT40" s="116"/>
      <c r="JVU40" s="85" t="s">
        <v>141</v>
      </c>
      <c r="JVV40" s="116"/>
      <c r="JVW40" s="116"/>
      <c r="JVX40" s="116"/>
      <c r="JVY40" s="85" t="s">
        <v>141</v>
      </c>
      <c r="JVZ40" s="116"/>
      <c r="JWA40" s="116"/>
      <c r="JWB40" s="116"/>
      <c r="JWC40" s="85" t="s">
        <v>141</v>
      </c>
      <c r="JWD40" s="116"/>
      <c r="JWE40" s="116"/>
      <c r="JWF40" s="116"/>
      <c r="JWG40" s="85" t="s">
        <v>141</v>
      </c>
      <c r="JWH40" s="116"/>
      <c r="JWI40" s="116"/>
      <c r="JWJ40" s="116"/>
      <c r="JWK40" s="85" t="s">
        <v>141</v>
      </c>
      <c r="JWL40" s="116"/>
      <c r="JWM40" s="116"/>
      <c r="JWN40" s="116"/>
      <c r="JWO40" s="85" t="s">
        <v>141</v>
      </c>
      <c r="JWP40" s="116"/>
      <c r="JWQ40" s="116"/>
      <c r="JWR40" s="116"/>
      <c r="JWS40" s="85" t="s">
        <v>141</v>
      </c>
      <c r="JWT40" s="116"/>
      <c r="JWU40" s="116"/>
      <c r="JWV40" s="116"/>
      <c r="JWW40" s="85" t="s">
        <v>141</v>
      </c>
      <c r="JWX40" s="116"/>
      <c r="JWY40" s="116"/>
      <c r="JWZ40" s="116"/>
      <c r="JXA40" s="85" t="s">
        <v>141</v>
      </c>
      <c r="JXB40" s="116"/>
      <c r="JXC40" s="116"/>
      <c r="JXD40" s="116"/>
      <c r="JXE40" s="85" t="s">
        <v>141</v>
      </c>
      <c r="JXF40" s="116"/>
      <c r="JXG40" s="116"/>
      <c r="JXH40" s="116"/>
      <c r="JXI40" s="85" t="s">
        <v>141</v>
      </c>
      <c r="JXJ40" s="116"/>
      <c r="JXK40" s="116"/>
      <c r="JXL40" s="116"/>
      <c r="JXM40" s="85" t="s">
        <v>141</v>
      </c>
      <c r="JXN40" s="116"/>
      <c r="JXO40" s="116"/>
      <c r="JXP40" s="116"/>
      <c r="JXQ40" s="85" t="s">
        <v>141</v>
      </c>
      <c r="JXR40" s="116"/>
      <c r="JXS40" s="116"/>
      <c r="JXT40" s="116"/>
      <c r="JXU40" s="85" t="s">
        <v>141</v>
      </c>
      <c r="JXV40" s="116"/>
      <c r="JXW40" s="116"/>
      <c r="JXX40" s="116"/>
      <c r="JXY40" s="85" t="s">
        <v>141</v>
      </c>
      <c r="JXZ40" s="116"/>
      <c r="JYA40" s="116"/>
      <c r="JYB40" s="116"/>
      <c r="JYC40" s="85" t="s">
        <v>141</v>
      </c>
      <c r="JYD40" s="116"/>
      <c r="JYE40" s="116"/>
      <c r="JYF40" s="116"/>
      <c r="JYG40" s="85" t="s">
        <v>141</v>
      </c>
      <c r="JYH40" s="116"/>
      <c r="JYI40" s="116"/>
      <c r="JYJ40" s="116"/>
      <c r="JYK40" s="85" t="s">
        <v>141</v>
      </c>
      <c r="JYL40" s="116"/>
      <c r="JYM40" s="116"/>
      <c r="JYN40" s="116"/>
      <c r="JYO40" s="85" t="s">
        <v>141</v>
      </c>
      <c r="JYP40" s="116"/>
      <c r="JYQ40" s="116"/>
      <c r="JYR40" s="116"/>
      <c r="JYS40" s="85" t="s">
        <v>141</v>
      </c>
      <c r="JYT40" s="116"/>
      <c r="JYU40" s="116"/>
      <c r="JYV40" s="116"/>
      <c r="JYW40" s="85" t="s">
        <v>141</v>
      </c>
      <c r="JYX40" s="116"/>
      <c r="JYY40" s="116"/>
      <c r="JYZ40" s="116"/>
      <c r="JZA40" s="85" t="s">
        <v>141</v>
      </c>
      <c r="JZB40" s="116"/>
      <c r="JZC40" s="116"/>
      <c r="JZD40" s="116"/>
      <c r="JZE40" s="85" t="s">
        <v>141</v>
      </c>
      <c r="JZF40" s="116"/>
      <c r="JZG40" s="116"/>
      <c r="JZH40" s="116"/>
      <c r="JZI40" s="85" t="s">
        <v>141</v>
      </c>
      <c r="JZJ40" s="116"/>
      <c r="JZK40" s="116"/>
      <c r="JZL40" s="116"/>
      <c r="JZM40" s="85" t="s">
        <v>141</v>
      </c>
      <c r="JZN40" s="116"/>
      <c r="JZO40" s="116"/>
      <c r="JZP40" s="116"/>
      <c r="JZQ40" s="85" t="s">
        <v>141</v>
      </c>
      <c r="JZR40" s="116"/>
      <c r="JZS40" s="116"/>
      <c r="JZT40" s="116"/>
      <c r="JZU40" s="85" t="s">
        <v>141</v>
      </c>
      <c r="JZV40" s="116"/>
      <c r="JZW40" s="116"/>
      <c r="JZX40" s="116"/>
      <c r="JZY40" s="85" t="s">
        <v>141</v>
      </c>
      <c r="JZZ40" s="116"/>
      <c r="KAA40" s="116"/>
      <c r="KAB40" s="116"/>
      <c r="KAC40" s="85" t="s">
        <v>141</v>
      </c>
      <c r="KAD40" s="116"/>
      <c r="KAE40" s="116"/>
      <c r="KAF40" s="116"/>
      <c r="KAG40" s="85" t="s">
        <v>141</v>
      </c>
      <c r="KAH40" s="116"/>
      <c r="KAI40" s="116"/>
      <c r="KAJ40" s="116"/>
      <c r="KAK40" s="85" t="s">
        <v>141</v>
      </c>
      <c r="KAL40" s="116"/>
      <c r="KAM40" s="116"/>
      <c r="KAN40" s="116"/>
      <c r="KAO40" s="85" t="s">
        <v>141</v>
      </c>
      <c r="KAP40" s="116"/>
      <c r="KAQ40" s="116"/>
      <c r="KAR40" s="116"/>
      <c r="KAS40" s="85" t="s">
        <v>141</v>
      </c>
      <c r="KAT40" s="116"/>
      <c r="KAU40" s="116"/>
      <c r="KAV40" s="116"/>
      <c r="KAW40" s="85" t="s">
        <v>141</v>
      </c>
      <c r="KAX40" s="116"/>
      <c r="KAY40" s="116"/>
      <c r="KAZ40" s="116"/>
      <c r="KBA40" s="85" t="s">
        <v>141</v>
      </c>
      <c r="KBB40" s="116"/>
      <c r="KBC40" s="116"/>
      <c r="KBD40" s="116"/>
      <c r="KBE40" s="85" t="s">
        <v>141</v>
      </c>
      <c r="KBF40" s="116"/>
      <c r="KBG40" s="116"/>
      <c r="KBH40" s="116"/>
      <c r="KBI40" s="85" t="s">
        <v>141</v>
      </c>
      <c r="KBJ40" s="116"/>
      <c r="KBK40" s="116"/>
      <c r="KBL40" s="116"/>
      <c r="KBM40" s="85" t="s">
        <v>141</v>
      </c>
      <c r="KBN40" s="116"/>
      <c r="KBO40" s="116"/>
      <c r="KBP40" s="116"/>
      <c r="KBQ40" s="85" t="s">
        <v>141</v>
      </c>
      <c r="KBR40" s="116"/>
      <c r="KBS40" s="116"/>
      <c r="KBT40" s="116"/>
      <c r="KBU40" s="85" t="s">
        <v>141</v>
      </c>
      <c r="KBV40" s="116"/>
      <c r="KBW40" s="116"/>
      <c r="KBX40" s="116"/>
      <c r="KBY40" s="85" t="s">
        <v>141</v>
      </c>
      <c r="KBZ40" s="116"/>
      <c r="KCA40" s="116"/>
      <c r="KCB40" s="116"/>
      <c r="KCC40" s="85" t="s">
        <v>141</v>
      </c>
      <c r="KCD40" s="116"/>
      <c r="KCE40" s="116"/>
      <c r="KCF40" s="116"/>
      <c r="KCG40" s="85" t="s">
        <v>141</v>
      </c>
      <c r="KCH40" s="116"/>
      <c r="KCI40" s="116"/>
      <c r="KCJ40" s="116"/>
      <c r="KCK40" s="85" t="s">
        <v>141</v>
      </c>
      <c r="KCL40" s="116"/>
      <c r="KCM40" s="116"/>
      <c r="KCN40" s="116"/>
      <c r="KCO40" s="85" t="s">
        <v>141</v>
      </c>
      <c r="KCP40" s="116"/>
      <c r="KCQ40" s="116"/>
      <c r="KCR40" s="116"/>
      <c r="KCS40" s="85" t="s">
        <v>141</v>
      </c>
      <c r="KCT40" s="116"/>
      <c r="KCU40" s="116"/>
      <c r="KCV40" s="116"/>
      <c r="KCW40" s="85" t="s">
        <v>141</v>
      </c>
      <c r="KCX40" s="116"/>
      <c r="KCY40" s="116"/>
      <c r="KCZ40" s="116"/>
      <c r="KDA40" s="85" t="s">
        <v>141</v>
      </c>
      <c r="KDB40" s="116"/>
      <c r="KDC40" s="116"/>
      <c r="KDD40" s="116"/>
      <c r="KDE40" s="85" t="s">
        <v>141</v>
      </c>
      <c r="KDF40" s="116"/>
      <c r="KDG40" s="116"/>
      <c r="KDH40" s="116"/>
      <c r="KDI40" s="85" t="s">
        <v>141</v>
      </c>
      <c r="KDJ40" s="116"/>
      <c r="KDK40" s="116"/>
      <c r="KDL40" s="116"/>
      <c r="KDM40" s="85" t="s">
        <v>141</v>
      </c>
      <c r="KDN40" s="116"/>
      <c r="KDO40" s="116"/>
      <c r="KDP40" s="116"/>
      <c r="KDQ40" s="85" t="s">
        <v>141</v>
      </c>
      <c r="KDR40" s="116"/>
      <c r="KDS40" s="116"/>
      <c r="KDT40" s="116"/>
      <c r="KDU40" s="85" t="s">
        <v>141</v>
      </c>
      <c r="KDV40" s="116"/>
      <c r="KDW40" s="116"/>
      <c r="KDX40" s="116"/>
      <c r="KDY40" s="85" t="s">
        <v>141</v>
      </c>
      <c r="KDZ40" s="116"/>
      <c r="KEA40" s="116"/>
      <c r="KEB40" s="116"/>
      <c r="KEC40" s="85" t="s">
        <v>141</v>
      </c>
      <c r="KED40" s="116"/>
      <c r="KEE40" s="116"/>
      <c r="KEF40" s="116"/>
      <c r="KEG40" s="85" t="s">
        <v>141</v>
      </c>
      <c r="KEH40" s="116"/>
      <c r="KEI40" s="116"/>
      <c r="KEJ40" s="116"/>
      <c r="KEK40" s="85" t="s">
        <v>141</v>
      </c>
      <c r="KEL40" s="116"/>
      <c r="KEM40" s="116"/>
      <c r="KEN40" s="116"/>
      <c r="KEO40" s="85" t="s">
        <v>141</v>
      </c>
      <c r="KEP40" s="116"/>
      <c r="KEQ40" s="116"/>
      <c r="KER40" s="116"/>
      <c r="KES40" s="85" t="s">
        <v>141</v>
      </c>
      <c r="KET40" s="116"/>
      <c r="KEU40" s="116"/>
      <c r="KEV40" s="116"/>
      <c r="KEW40" s="85" t="s">
        <v>141</v>
      </c>
      <c r="KEX40" s="116"/>
      <c r="KEY40" s="116"/>
      <c r="KEZ40" s="116"/>
      <c r="KFA40" s="85" t="s">
        <v>141</v>
      </c>
      <c r="KFB40" s="116"/>
      <c r="KFC40" s="116"/>
      <c r="KFD40" s="116"/>
      <c r="KFE40" s="85" t="s">
        <v>141</v>
      </c>
      <c r="KFF40" s="116"/>
      <c r="KFG40" s="116"/>
      <c r="KFH40" s="116"/>
      <c r="KFI40" s="85" t="s">
        <v>141</v>
      </c>
      <c r="KFJ40" s="116"/>
      <c r="KFK40" s="116"/>
      <c r="KFL40" s="116"/>
      <c r="KFM40" s="85" t="s">
        <v>141</v>
      </c>
      <c r="KFN40" s="116"/>
      <c r="KFO40" s="116"/>
      <c r="KFP40" s="116"/>
      <c r="KFQ40" s="85" t="s">
        <v>141</v>
      </c>
      <c r="KFR40" s="116"/>
      <c r="KFS40" s="116"/>
      <c r="KFT40" s="116"/>
      <c r="KFU40" s="85" t="s">
        <v>141</v>
      </c>
      <c r="KFV40" s="116"/>
      <c r="KFW40" s="116"/>
      <c r="KFX40" s="116"/>
      <c r="KFY40" s="85" t="s">
        <v>141</v>
      </c>
      <c r="KFZ40" s="116"/>
      <c r="KGA40" s="116"/>
      <c r="KGB40" s="116"/>
      <c r="KGC40" s="85" t="s">
        <v>141</v>
      </c>
      <c r="KGD40" s="116"/>
      <c r="KGE40" s="116"/>
      <c r="KGF40" s="116"/>
      <c r="KGG40" s="85" t="s">
        <v>141</v>
      </c>
      <c r="KGH40" s="116"/>
      <c r="KGI40" s="116"/>
      <c r="KGJ40" s="116"/>
      <c r="KGK40" s="85" t="s">
        <v>141</v>
      </c>
      <c r="KGL40" s="116"/>
      <c r="KGM40" s="116"/>
      <c r="KGN40" s="116"/>
      <c r="KGO40" s="85" t="s">
        <v>141</v>
      </c>
      <c r="KGP40" s="116"/>
      <c r="KGQ40" s="116"/>
      <c r="KGR40" s="116"/>
      <c r="KGS40" s="85" t="s">
        <v>141</v>
      </c>
      <c r="KGT40" s="116"/>
      <c r="KGU40" s="116"/>
      <c r="KGV40" s="116"/>
      <c r="KGW40" s="85" t="s">
        <v>141</v>
      </c>
      <c r="KGX40" s="116"/>
      <c r="KGY40" s="116"/>
      <c r="KGZ40" s="116"/>
      <c r="KHA40" s="85" t="s">
        <v>141</v>
      </c>
      <c r="KHB40" s="116"/>
      <c r="KHC40" s="116"/>
      <c r="KHD40" s="116"/>
      <c r="KHE40" s="85" t="s">
        <v>141</v>
      </c>
      <c r="KHF40" s="116"/>
      <c r="KHG40" s="116"/>
      <c r="KHH40" s="116"/>
      <c r="KHI40" s="85" t="s">
        <v>141</v>
      </c>
      <c r="KHJ40" s="116"/>
      <c r="KHK40" s="116"/>
      <c r="KHL40" s="116"/>
      <c r="KHM40" s="85" t="s">
        <v>141</v>
      </c>
      <c r="KHN40" s="116"/>
      <c r="KHO40" s="116"/>
      <c r="KHP40" s="116"/>
      <c r="KHQ40" s="85" t="s">
        <v>141</v>
      </c>
      <c r="KHR40" s="116"/>
      <c r="KHS40" s="116"/>
      <c r="KHT40" s="116"/>
      <c r="KHU40" s="85" t="s">
        <v>141</v>
      </c>
      <c r="KHV40" s="116"/>
      <c r="KHW40" s="116"/>
      <c r="KHX40" s="116"/>
      <c r="KHY40" s="85" t="s">
        <v>141</v>
      </c>
      <c r="KHZ40" s="116"/>
      <c r="KIA40" s="116"/>
      <c r="KIB40" s="116"/>
      <c r="KIC40" s="85" t="s">
        <v>141</v>
      </c>
      <c r="KID40" s="116"/>
      <c r="KIE40" s="116"/>
      <c r="KIF40" s="116"/>
      <c r="KIG40" s="85" t="s">
        <v>141</v>
      </c>
      <c r="KIH40" s="116"/>
      <c r="KII40" s="116"/>
      <c r="KIJ40" s="116"/>
      <c r="KIK40" s="85" t="s">
        <v>141</v>
      </c>
      <c r="KIL40" s="116"/>
      <c r="KIM40" s="116"/>
      <c r="KIN40" s="116"/>
      <c r="KIO40" s="85" t="s">
        <v>141</v>
      </c>
      <c r="KIP40" s="116"/>
      <c r="KIQ40" s="116"/>
      <c r="KIR40" s="116"/>
      <c r="KIS40" s="85" t="s">
        <v>141</v>
      </c>
      <c r="KIT40" s="116"/>
      <c r="KIU40" s="116"/>
      <c r="KIV40" s="116"/>
      <c r="KIW40" s="85" t="s">
        <v>141</v>
      </c>
      <c r="KIX40" s="116"/>
      <c r="KIY40" s="116"/>
      <c r="KIZ40" s="116"/>
      <c r="KJA40" s="85" t="s">
        <v>141</v>
      </c>
      <c r="KJB40" s="116"/>
      <c r="KJC40" s="116"/>
      <c r="KJD40" s="116"/>
      <c r="KJE40" s="85" t="s">
        <v>141</v>
      </c>
      <c r="KJF40" s="116"/>
      <c r="KJG40" s="116"/>
      <c r="KJH40" s="116"/>
      <c r="KJI40" s="85" t="s">
        <v>141</v>
      </c>
      <c r="KJJ40" s="116"/>
      <c r="KJK40" s="116"/>
      <c r="KJL40" s="116"/>
      <c r="KJM40" s="85" t="s">
        <v>141</v>
      </c>
      <c r="KJN40" s="116"/>
      <c r="KJO40" s="116"/>
      <c r="KJP40" s="116"/>
      <c r="KJQ40" s="85" t="s">
        <v>141</v>
      </c>
      <c r="KJR40" s="116"/>
      <c r="KJS40" s="116"/>
      <c r="KJT40" s="116"/>
      <c r="KJU40" s="85" t="s">
        <v>141</v>
      </c>
      <c r="KJV40" s="116"/>
      <c r="KJW40" s="116"/>
      <c r="KJX40" s="116"/>
      <c r="KJY40" s="85" t="s">
        <v>141</v>
      </c>
      <c r="KJZ40" s="116"/>
      <c r="KKA40" s="116"/>
      <c r="KKB40" s="116"/>
      <c r="KKC40" s="85" t="s">
        <v>141</v>
      </c>
      <c r="KKD40" s="116"/>
      <c r="KKE40" s="116"/>
      <c r="KKF40" s="116"/>
      <c r="KKG40" s="85" t="s">
        <v>141</v>
      </c>
      <c r="KKH40" s="116"/>
      <c r="KKI40" s="116"/>
      <c r="KKJ40" s="116"/>
      <c r="KKK40" s="85" t="s">
        <v>141</v>
      </c>
      <c r="KKL40" s="116"/>
      <c r="KKM40" s="116"/>
      <c r="KKN40" s="116"/>
      <c r="KKO40" s="85" t="s">
        <v>141</v>
      </c>
      <c r="KKP40" s="116"/>
      <c r="KKQ40" s="116"/>
      <c r="KKR40" s="116"/>
      <c r="KKS40" s="85" t="s">
        <v>141</v>
      </c>
      <c r="KKT40" s="116"/>
      <c r="KKU40" s="116"/>
      <c r="KKV40" s="116"/>
      <c r="KKW40" s="85" t="s">
        <v>141</v>
      </c>
      <c r="KKX40" s="116"/>
      <c r="KKY40" s="116"/>
      <c r="KKZ40" s="116"/>
      <c r="KLA40" s="85" t="s">
        <v>141</v>
      </c>
      <c r="KLB40" s="116"/>
      <c r="KLC40" s="116"/>
      <c r="KLD40" s="116"/>
      <c r="KLE40" s="85" t="s">
        <v>141</v>
      </c>
      <c r="KLF40" s="116"/>
      <c r="KLG40" s="116"/>
      <c r="KLH40" s="116"/>
      <c r="KLI40" s="85" t="s">
        <v>141</v>
      </c>
      <c r="KLJ40" s="116"/>
      <c r="KLK40" s="116"/>
      <c r="KLL40" s="116"/>
      <c r="KLM40" s="85" t="s">
        <v>141</v>
      </c>
      <c r="KLN40" s="116"/>
      <c r="KLO40" s="116"/>
      <c r="KLP40" s="116"/>
      <c r="KLQ40" s="85" t="s">
        <v>141</v>
      </c>
      <c r="KLR40" s="116"/>
      <c r="KLS40" s="116"/>
      <c r="KLT40" s="116"/>
      <c r="KLU40" s="85" t="s">
        <v>141</v>
      </c>
      <c r="KLV40" s="116"/>
      <c r="KLW40" s="116"/>
      <c r="KLX40" s="116"/>
      <c r="KLY40" s="85" t="s">
        <v>141</v>
      </c>
      <c r="KLZ40" s="116"/>
      <c r="KMA40" s="116"/>
      <c r="KMB40" s="116"/>
      <c r="KMC40" s="85" t="s">
        <v>141</v>
      </c>
      <c r="KMD40" s="116"/>
      <c r="KME40" s="116"/>
      <c r="KMF40" s="116"/>
      <c r="KMG40" s="85" t="s">
        <v>141</v>
      </c>
      <c r="KMH40" s="116"/>
      <c r="KMI40" s="116"/>
      <c r="KMJ40" s="116"/>
      <c r="KMK40" s="85" t="s">
        <v>141</v>
      </c>
      <c r="KML40" s="116"/>
      <c r="KMM40" s="116"/>
      <c r="KMN40" s="116"/>
      <c r="KMO40" s="85" t="s">
        <v>141</v>
      </c>
      <c r="KMP40" s="116"/>
      <c r="KMQ40" s="116"/>
      <c r="KMR40" s="116"/>
      <c r="KMS40" s="85" t="s">
        <v>141</v>
      </c>
      <c r="KMT40" s="116"/>
      <c r="KMU40" s="116"/>
      <c r="KMV40" s="116"/>
      <c r="KMW40" s="85" t="s">
        <v>141</v>
      </c>
      <c r="KMX40" s="116"/>
      <c r="KMY40" s="116"/>
      <c r="KMZ40" s="116"/>
      <c r="KNA40" s="85" t="s">
        <v>141</v>
      </c>
      <c r="KNB40" s="116"/>
      <c r="KNC40" s="116"/>
      <c r="KND40" s="116"/>
      <c r="KNE40" s="85" t="s">
        <v>141</v>
      </c>
      <c r="KNF40" s="116"/>
      <c r="KNG40" s="116"/>
      <c r="KNH40" s="116"/>
      <c r="KNI40" s="85" t="s">
        <v>141</v>
      </c>
      <c r="KNJ40" s="116"/>
      <c r="KNK40" s="116"/>
      <c r="KNL40" s="116"/>
      <c r="KNM40" s="85" t="s">
        <v>141</v>
      </c>
      <c r="KNN40" s="116"/>
      <c r="KNO40" s="116"/>
      <c r="KNP40" s="116"/>
      <c r="KNQ40" s="85" t="s">
        <v>141</v>
      </c>
      <c r="KNR40" s="116"/>
      <c r="KNS40" s="116"/>
      <c r="KNT40" s="116"/>
      <c r="KNU40" s="85" t="s">
        <v>141</v>
      </c>
      <c r="KNV40" s="116"/>
      <c r="KNW40" s="116"/>
      <c r="KNX40" s="116"/>
      <c r="KNY40" s="85" t="s">
        <v>141</v>
      </c>
      <c r="KNZ40" s="116"/>
      <c r="KOA40" s="116"/>
      <c r="KOB40" s="116"/>
      <c r="KOC40" s="85" t="s">
        <v>141</v>
      </c>
      <c r="KOD40" s="116"/>
      <c r="KOE40" s="116"/>
      <c r="KOF40" s="116"/>
      <c r="KOG40" s="85" t="s">
        <v>141</v>
      </c>
      <c r="KOH40" s="116"/>
      <c r="KOI40" s="116"/>
      <c r="KOJ40" s="116"/>
      <c r="KOK40" s="85" t="s">
        <v>141</v>
      </c>
      <c r="KOL40" s="116"/>
      <c r="KOM40" s="116"/>
      <c r="KON40" s="116"/>
      <c r="KOO40" s="85" t="s">
        <v>141</v>
      </c>
      <c r="KOP40" s="116"/>
      <c r="KOQ40" s="116"/>
      <c r="KOR40" s="116"/>
      <c r="KOS40" s="85" t="s">
        <v>141</v>
      </c>
      <c r="KOT40" s="116"/>
      <c r="KOU40" s="116"/>
      <c r="KOV40" s="116"/>
      <c r="KOW40" s="85" t="s">
        <v>141</v>
      </c>
      <c r="KOX40" s="116"/>
      <c r="KOY40" s="116"/>
      <c r="KOZ40" s="116"/>
      <c r="KPA40" s="85" t="s">
        <v>141</v>
      </c>
      <c r="KPB40" s="116"/>
      <c r="KPC40" s="116"/>
      <c r="KPD40" s="116"/>
      <c r="KPE40" s="85" t="s">
        <v>141</v>
      </c>
      <c r="KPF40" s="116"/>
      <c r="KPG40" s="116"/>
      <c r="KPH40" s="116"/>
      <c r="KPI40" s="85" t="s">
        <v>141</v>
      </c>
      <c r="KPJ40" s="116"/>
      <c r="KPK40" s="116"/>
      <c r="KPL40" s="116"/>
      <c r="KPM40" s="85" t="s">
        <v>141</v>
      </c>
      <c r="KPN40" s="116"/>
      <c r="KPO40" s="116"/>
      <c r="KPP40" s="116"/>
      <c r="KPQ40" s="85" t="s">
        <v>141</v>
      </c>
      <c r="KPR40" s="116"/>
      <c r="KPS40" s="116"/>
      <c r="KPT40" s="116"/>
      <c r="KPU40" s="85" t="s">
        <v>141</v>
      </c>
      <c r="KPV40" s="116"/>
      <c r="KPW40" s="116"/>
      <c r="KPX40" s="116"/>
      <c r="KPY40" s="85" t="s">
        <v>141</v>
      </c>
      <c r="KPZ40" s="116"/>
      <c r="KQA40" s="116"/>
      <c r="KQB40" s="116"/>
      <c r="KQC40" s="85" t="s">
        <v>141</v>
      </c>
      <c r="KQD40" s="116"/>
      <c r="KQE40" s="116"/>
      <c r="KQF40" s="116"/>
      <c r="KQG40" s="85" t="s">
        <v>141</v>
      </c>
      <c r="KQH40" s="116"/>
      <c r="KQI40" s="116"/>
      <c r="KQJ40" s="116"/>
      <c r="KQK40" s="85" t="s">
        <v>141</v>
      </c>
      <c r="KQL40" s="116"/>
      <c r="KQM40" s="116"/>
      <c r="KQN40" s="116"/>
      <c r="KQO40" s="85" t="s">
        <v>141</v>
      </c>
      <c r="KQP40" s="116"/>
      <c r="KQQ40" s="116"/>
      <c r="KQR40" s="116"/>
      <c r="KQS40" s="85" t="s">
        <v>141</v>
      </c>
      <c r="KQT40" s="116"/>
      <c r="KQU40" s="116"/>
      <c r="KQV40" s="116"/>
      <c r="KQW40" s="85" t="s">
        <v>141</v>
      </c>
      <c r="KQX40" s="116"/>
      <c r="KQY40" s="116"/>
      <c r="KQZ40" s="116"/>
      <c r="KRA40" s="85" t="s">
        <v>141</v>
      </c>
      <c r="KRB40" s="116"/>
      <c r="KRC40" s="116"/>
      <c r="KRD40" s="116"/>
      <c r="KRE40" s="85" t="s">
        <v>141</v>
      </c>
      <c r="KRF40" s="116"/>
      <c r="KRG40" s="116"/>
      <c r="KRH40" s="116"/>
      <c r="KRI40" s="85" t="s">
        <v>141</v>
      </c>
      <c r="KRJ40" s="116"/>
      <c r="KRK40" s="116"/>
      <c r="KRL40" s="116"/>
      <c r="KRM40" s="85" t="s">
        <v>141</v>
      </c>
      <c r="KRN40" s="116"/>
      <c r="KRO40" s="116"/>
      <c r="KRP40" s="116"/>
      <c r="KRQ40" s="85" t="s">
        <v>141</v>
      </c>
      <c r="KRR40" s="116"/>
      <c r="KRS40" s="116"/>
      <c r="KRT40" s="116"/>
      <c r="KRU40" s="85" t="s">
        <v>141</v>
      </c>
      <c r="KRV40" s="116"/>
      <c r="KRW40" s="116"/>
      <c r="KRX40" s="116"/>
      <c r="KRY40" s="85" t="s">
        <v>141</v>
      </c>
      <c r="KRZ40" s="116"/>
      <c r="KSA40" s="116"/>
      <c r="KSB40" s="116"/>
      <c r="KSC40" s="85" t="s">
        <v>141</v>
      </c>
      <c r="KSD40" s="116"/>
      <c r="KSE40" s="116"/>
      <c r="KSF40" s="116"/>
      <c r="KSG40" s="85" t="s">
        <v>141</v>
      </c>
      <c r="KSH40" s="116"/>
      <c r="KSI40" s="116"/>
      <c r="KSJ40" s="116"/>
      <c r="KSK40" s="85" t="s">
        <v>141</v>
      </c>
      <c r="KSL40" s="116"/>
      <c r="KSM40" s="116"/>
      <c r="KSN40" s="116"/>
      <c r="KSO40" s="85" t="s">
        <v>141</v>
      </c>
      <c r="KSP40" s="116"/>
      <c r="KSQ40" s="116"/>
      <c r="KSR40" s="116"/>
      <c r="KSS40" s="85" t="s">
        <v>141</v>
      </c>
      <c r="KST40" s="116"/>
      <c r="KSU40" s="116"/>
      <c r="KSV40" s="116"/>
      <c r="KSW40" s="85" t="s">
        <v>141</v>
      </c>
      <c r="KSX40" s="116"/>
      <c r="KSY40" s="116"/>
      <c r="KSZ40" s="116"/>
      <c r="KTA40" s="85" t="s">
        <v>141</v>
      </c>
      <c r="KTB40" s="116"/>
      <c r="KTC40" s="116"/>
      <c r="KTD40" s="116"/>
      <c r="KTE40" s="85" t="s">
        <v>141</v>
      </c>
      <c r="KTF40" s="116"/>
      <c r="KTG40" s="116"/>
      <c r="KTH40" s="116"/>
      <c r="KTI40" s="85" t="s">
        <v>141</v>
      </c>
      <c r="KTJ40" s="116"/>
      <c r="KTK40" s="116"/>
      <c r="KTL40" s="116"/>
      <c r="KTM40" s="85" t="s">
        <v>141</v>
      </c>
      <c r="KTN40" s="116"/>
      <c r="KTO40" s="116"/>
      <c r="KTP40" s="116"/>
      <c r="KTQ40" s="85" t="s">
        <v>141</v>
      </c>
      <c r="KTR40" s="116"/>
      <c r="KTS40" s="116"/>
      <c r="KTT40" s="116"/>
      <c r="KTU40" s="85" t="s">
        <v>141</v>
      </c>
      <c r="KTV40" s="116"/>
      <c r="KTW40" s="116"/>
      <c r="KTX40" s="116"/>
      <c r="KTY40" s="85" t="s">
        <v>141</v>
      </c>
      <c r="KTZ40" s="116"/>
      <c r="KUA40" s="116"/>
      <c r="KUB40" s="116"/>
      <c r="KUC40" s="85" t="s">
        <v>141</v>
      </c>
      <c r="KUD40" s="116"/>
      <c r="KUE40" s="116"/>
      <c r="KUF40" s="116"/>
      <c r="KUG40" s="85" t="s">
        <v>141</v>
      </c>
      <c r="KUH40" s="116"/>
      <c r="KUI40" s="116"/>
      <c r="KUJ40" s="116"/>
      <c r="KUK40" s="85" t="s">
        <v>141</v>
      </c>
      <c r="KUL40" s="116"/>
      <c r="KUM40" s="116"/>
      <c r="KUN40" s="116"/>
      <c r="KUO40" s="85" t="s">
        <v>141</v>
      </c>
      <c r="KUP40" s="116"/>
      <c r="KUQ40" s="116"/>
      <c r="KUR40" s="116"/>
      <c r="KUS40" s="85" t="s">
        <v>141</v>
      </c>
      <c r="KUT40" s="116"/>
      <c r="KUU40" s="116"/>
      <c r="KUV40" s="116"/>
      <c r="KUW40" s="85" t="s">
        <v>141</v>
      </c>
      <c r="KUX40" s="116"/>
      <c r="KUY40" s="116"/>
      <c r="KUZ40" s="116"/>
      <c r="KVA40" s="85" t="s">
        <v>141</v>
      </c>
      <c r="KVB40" s="116"/>
      <c r="KVC40" s="116"/>
      <c r="KVD40" s="116"/>
      <c r="KVE40" s="85" t="s">
        <v>141</v>
      </c>
      <c r="KVF40" s="116"/>
      <c r="KVG40" s="116"/>
      <c r="KVH40" s="116"/>
      <c r="KVI40" s="85" t="s">
        <v>141</v>
      </c>
      <c r="KVJ40" s="116"/>
      <c r="KVK40" s="116"/>
      <c r="KVL40" s="116"/>
      <c r="KVM40" s="85" t="s">
        <v>141</v>
      </c>
      <c r="KVN40" s="116"/>
      <c r="KVO40" s="116"/>
      <c r="KVP40" s="116"/>
      <c r="KVQ40" s="85" t="s">
        <v>141</v>
      </c>
      <c r="KVR40" s="116"/>
      <c r="KVS40" s="116"/>
      <c r="KVT40" s="116"/>
      <c r="KVU40" s="85" t="s">
        <v>141</v>
      </c>
      <c r="KVV40" s="116"/>
      <c r="KVW40" s="116"/>
      <c r="KVX40" s="116"/>
      <c r="KVY40" s="85" t="s">
        <v>141</v>
      </c>
      <c r="KVZ40" s="116"/>
      <c r="KWA40" s="116"/>
      <c r="KWB40" s="116"/>
      <c r="KWC40" s="85" t="s">
        <v>141</v>
      </c>
      <c r="KWD40" s="116"/>
      <c r="KWE40" s="116"/>
      <c r="KWF40" s="116"/>
      <c r="KWG40" s="85" t="s">
        <v>141</v>
      </c>
      <c r="KWH40" s="116"/>
      <c r="KWI40" s="116"/>
      <c r="KWJ40" s="116"/>
      <c r="KWK40" s="85" t="s">
        <v>141</v>
      </c>
      <c r="KWL40" s="116"/>
      <c r="KWM40" s="116"/>
      <c r="KWN40" s="116"/>
      <c r="KWO40" s="85" t="s">
        <v>141</v>
      </c>
      <c r="KWP40" s="116"/>
      <c r="KWQ40" s="116"/>
      <c r="KWR40" s="116"/>
      <c r="KWS40" s="85" t="s">
        <v>141</v>
      </c>
      <c r="KWT40" s="116"/>
      <c r="KWU40" s="116"/>
      <c r="KWV40" s="116"/>
      <c r="KWW40" s="85" t="s">
        <v>141</v>
      </c>
      <c r="KWX40" s="116"/>
      <c r="KWY40" s="116"/>
      <c r="KWZ40" s="116"/>
      <c r="KXA40" s="85" t="s">
        <v>141</v>
      </c>
      <c r="KXB40" s="116"/>
      <c r="KXC40" s="116"/>
      <c r="KXD40" s="116"/>
      <c r="KXE40" s="85" t="s">
        <v>141</v>
      </c>
      <c r="KXF40" s="116"/>
      <c r="KXG40" s="116"/>
      <c r="KXH40" s="116"/>
      <c r="KXI40" s="85" t="s">
        <v>141</v>
      </c>
      <c r="KXJ40" s="116"/>
      <c r="KXK40" s="116"/>
      <c r="KXL40" s="116"/>
      <c r="KXM40" s="85" t="s">
        <v>141</v>
      </c>
      <c r="KXN40" s="116"/>
      <c r="KXO40" s="116"/>
      <c r="KXP40" s="116"/>
      <c r="KXQ40" s="85" t="s">
        <v>141</v>
      </c>
      <c r="KXR40" s="116"/>
      <c r="KXS40" s="116"/>
      <c r="KXT40" s="116"/>
      <c r="KXU40" s="85" t="s">
        <v>141</v>
      </c>
      <c r="KXV40" s="116"/>
      <c r="KXW40" s="116"/>
      <c r="KXX40" s="116"/>
      <c r="KXY40" s="85" t="s">
        <v>141</v>
      </c>
      <c r="KXZ40" s="116"/>
      <c r="KYA40" s="116"/>
      <c r="KYB40" s="116"/>
      <c r="KYC40" s="85" t="s">
        <v>141</v>
      </c>
      <c r="KYD40" s="116"/>
      <c r="KYE40" s="116"/>
      <c r="KYF40" s="116"/>
      <c r="KYG40" s="85" t="s">
        <v>141</v>
      </c>
      <c r="KYH40" s="116"/>
      <c r="KYI40" s="116"/>
      <c r="KYJ40" s="116"/>
      <c r="KYK40" s="85" t="s">
        <v>141</v>
      </c>
      <c r="KYL40" s="116"/>
      <c r="KYM40" s="116"/>
      <c r="KYN40" s="116"/>
      <c r="KYO40" s="85" t="s">
        <v>141</v>
      </c>
      <c r="KYP40" s="116"/>
      <c r="KYQ40" s="116"/>
      <c r="KYR40" s="116"/>
      <c r="KYS40" s="85" t="s">
        <v>141</v>
      </c>
      <c r="KYT40" s="116"/>
      <c r="KYU40" s="116"/>
      <c r="KYV40" s="116"/>
      <c r="KYW40" s="85" t="s">
        <v>141</v>
      </c>
      <c r="KYX40" s="116"/>
      <c r="KYY40" s="116"/>
      <c r="KYZ40" s="116"/>
      <c r="KZA40" s="85" t="s">
        <v>141</v>
      </c>
      <c r="KZB40" s="116"/>
      <c r="KZC40" s="116"/>
      <c r="KZD40" s="116"/>
      <c r="KZE40" s="85" t="s">
        <v>141</v>
      </c>
      <c r="KZF40" s="116"/>
      <c r="KZG40" s="116"/>
      <c r="KZH40" s="116"/>
      <c r="KZI40" s="85" t="s">
        <v>141</v>
      </c>
      <c r="KZJ40" s="116"/>
      <c r="KZK40" s="116"/>
      <c r="KZL40" s="116"/>
      <c r="KZM40" s="85" t="s">
        <v>141</v>
      </c>
      <c r="KZN40" s="116"/>
      <c r="KZO40" s="116"/>
      <c r="KZP40" s="116"/>
      <c r="KZQ40" s="85" t="s">
        <v>141</v>
      </c>
      <c r="KZR40" s="116"/>
      <c r="KZS40" s="116"/>
      <c r="KZT40" s="116"/>
      <c r="KZU40" s="85" t="s">
        <v>141</v>
      </c>
      <c r="KZV40" s="116"/>
      <c r="KZW40" s="116"/>
      <c r="KZX40" s="116"/>
      <c r="KZY40" s="85" t="s">
        <v>141</v>
      </c>
      <c r="KZZ40" s="116"/>
      <c r="LAA40" s="116"/>
      <c r="LAB40" s="116"/>
      <c r="LAC40" s="85" t="s">
        <v>141</v>
      </c>
      <c r="LAD40" s="116"/>
      <c r="LAE40" s="116"/>
      <c r="LAF40" s="116"/>
      <c r="LAG40" s="85" t="s">
        <v>141</v>
      </c>
      <c r="LAH40" s="116"/>
      <c r="LAI40" s="116"/>
      <c r="LAJ40" s="116"/>
      <c r="LAK40" s="85" t="s">
        <v>141</v>
      </c>
      <c r="LAL40" s="116"/>
      <c r="LAM40" s="116"/>
      <c r="LAN40" s="116"/>
      <c r="LAO40" s="85" t="s">
        <v>141</v>
      </c>
      <c r="LAP40" s="116"/>
      <c r="LAQ40" s="116"/>
      <c r="LAR40" s="116"/>
      <c r="LAS40" s="85" t="s">
        <v>141</v>
      </c>
      <c r="LAT40" s="116"/>
      <c r="LAU40" s="116"/>
      <c r="LAV40" s="116"/>
      <c r="LAW40" s="85" t="s">
        <v>141</v>
      </c>
      <c r="LAX40" s="116"/>
      <c r="LAY40" s="116"/>
      <c r="LAZ40" s="116"/>
      <c r="LBA40" s="85" t="s">
        <v>141</v>
      </c>
      <c r="LBB40" s="116"/>
      <c r="LBC40" s="116"/>
      <c r="LBD40" s="116"/>
      <c r="LBE40" s="85" t="s">
        <v>141</v>
      </c>
      <c r="LBF40" s="116"/>
      <c r="LBG40" s="116"/>
      <c r="LBH40" s="116"/>
      <c r="LBI40" s="85" t="s">
        <v>141</v>
      </c>
      <c r="LBJ40" s="116"/>
      <c r="LBK40" s="116"/>
      <c r="LBL40" s="116"/>
      <c r="LBM40" s="85" t="s">
        <v>141</v>
      </c>
      <c r="LBN40" s="116"/>
      <c r="LBO40" s="116"/>
      <c r="LBP40" s="116"/>
      <c r="LBQ40" s="85" t="s">
        <v>141</v>
      </c>
      <c r="LBR40" s="116"/>
      <c r="LBS40" s="116"/>
      <c r="LBT40" s="116"/>
      <c r="LBU40" s="85" t="s">
        <v>141</v>
      </c>
      <c r="LBV40" s="116"/>
      <c r="LBW40" s="116"/>
      <c r="LBX40" s="116"/>
      <c r="LBY40" s="85" t="s">
        <v>141</v>
      </c>
      <c r="LBZ40" s="116"/>
      <c r="LCA40" s="116"/>
      <c r="LCB40" s="116"/>
      <c r="LCC40" s="85" t="s">
        <v>141</v>
      </c>
      <c r="LCD40" s="116"/>
      <c r="LCE40" s="116"/>
      <c r="LCF40" s="116"/>
      <c r="LCG40" s="85" t="s">
        <v>141</v>
      </c>
      <c r="LCH40" s="116"/>
      <c r="LCI40" s="116"/>
      <c r="LCJ40" s="116"/>
      <c r="LCK40" s="85" t="s">
        <v>141</v>
      </c>
      <c r="LCL40" s="116"/>
      <c r="LCM40" s="116"/>
      <c r="LCN40" s="116"/>
      <c r="LCO40" s="85" t="s">
        <v>141</v>
      </c>
      <c r="LCP40" s="116"/>
      <c r="LCQ40" s="116"/>
      <c r="LCR40" s="116"/>
      <c r="LCS40" s="85" t="s">
        <v>141</v>
      </c>
      <c r="LCT40" s="116"/>
      <c r="LCU40" s="116"/>
      <c r="LCV40" s="116"/>
      <c r="LCW40" s="85" t="s">
        <v>141</v>
      </c>
      <c r="LCX40" s="116"/>
      <c r="LCY40" s="116"/>
      <c r="LCZ40" s="116"/>
      <c r="LDA40" s="85" t="s">
        <v>141</v>
      </c>
      <c r="LDB40" s="116"/>
      <c r="LDC40" s="116"/>
      <c r="LDD40" s="116"/>
      <c r="LDE40" s="85" t="s">
        <v>141</v>
      </c>
      <c r="LDF40" s="116"/>
      <c r="LDG40" s="116"/>
      <c r="LDH40" s="116"/>
      <c r="LDI40" s="85" t="s">
        <v>141</v>
      </c>
      <c r="LDJ40" s="116"/>
      <c r="LDK40" s="116"/>
      <c r="LDL40" s="116"/>
      <c r="LDM40" s="85" t="s">
        <v>141</v>
      </c>
      <c r="LDN40" s="116"/>
      <c r="LDO40" s="116"/>
      <c r="LDP40" s="116"/>
      <c r="LDQ40" s="85" t="s">
        <v>141</v>
      </c>
      <c r="LDR40" s="116"/>
      <c r="LDS40" s="116"/>
      <c r="LDT40" s="116"/>
      <c r="LDU40" s="85" t="s">
        <v>141</v>
      </c>
      <c r="LDV40" s="116"/>
      <c r="LDW40" s="116"/>
      <c r="LDX40" s="116"/>
      <c r="LDY40" s="85" t="s">
        <v>141</v>
      </c>
      <c r="LDZ40" s="116"/>
      <c r="LEA40" s="116"/>
      <c r="LEB40" s="116"/>
      <c r="LEC40" s="85" t="s">
        <v>141</v>
      </c>
      <c r="LED40" s="116"/>
      <c r="LEE40" s="116"/>
      <c r="LEF40" s="116"/>
      <c r="LEG40" s="85" t="s">
        <v>141</v>
      </c>
      <c r="LEH40" s="116"/>
      <c r="LEI40" s="116"/>
      <c r="LEJ40" s="116"/>
      <c r="LEK40" s="85" t="s">
        <v>141</v>
      </c>
      <c r="LEL40" s="116"/>
      <c r="LEM40" s="116"/>
      <c r="LEN40" s="116"/>
      <c r="LEO40" s="85" t="s">
        <v>141</v>
      </c>
      <c r="LEP40" s="116"/>
      <c r="LEQ40" s="116"/>
      <c r="LER40" s="116"/>
      <c r="LES40" s="85" t="s">
        <v>141</v>
      </c>
      <c r="LET40" s="116"/>
      <c r="LEU40" s="116"/>
      <c r="LEV40" s="116"/>
      <c r="LEW40" s="85" t="s">
        <v>141</v>
      </c>
      <c r="LEX40" s="116"/>
      <c r="LEY40" s="116"/>
      <c r="LEZ40" s="116"/>
      <c r="LFA40" s="85" t="s">
        <v>141</v>
      </c>
      <c r="LFB40" s="116"/>
      <c r="LFC40" s="116"/>
      <c r="LFD40" s="116"/>
      <c r="LFE40" s="85" t="s">
        <v>141</v>
      </c>
      <c r="LFF40" s="116"/>
      <c r="LFG40" s="116"/>
      <c r="LFH40" s="116"/>
      <c r="LFI40" s="85" t="s">
        <v>141</v>
      </c>
      <c r="LFJ40" s="116"/>
      <c r="LFK40" s="116"/>
      <c r="LFL40" s="116"/>
      <c r="LFM40" s="85" t="s">
        <v>141</v>
      </c>
      <c r="LFN40" s="116"/>
      <c r="LFO40" s="116"/>
      <c r="LFP40" s="116"/>
      <c r="LFQ40" s="85" t="s">
        <v>141</v>
      </c>
      <c r="LFR40" s="116"/>
      <c r="LFS40" s="116"/>
      <c r="LFT40" s="116"/>
      <c r="LFU40" s="85" t="s">
        <v>141</v>
      </c>
      <c r="LFV40" s="116"/>
      <c r="LFW40" s="116"/>
      <c r="LFX40" s="116"/>
      <c r="LFY40" s="85" t="s">
        <v>141</v>
      </c>
      <c r="LFZ40" s="116"/>
      <c r="LGA40" s="116"/>
      <c r="LGB40" s="116"/>
      <c r="LGC40" s="85" t="s">
        <v>141</v>
      </c>
      <c r="LGD40" s="116"/>
      <c r="LGE40" s="116"/>
      <c r="LGF40" s="116"/>
      <c r="LGG40" s="85" t="s">
        <v>141</v>
      </c>
      <c r="LGH40" s="116"/>
      <c r="LGI40" s="116"/>
      <c r="LGJ40" s="116"/>
      <c r="LGK40" s="85" t="s">
        <v>141</v>
      </c>
      <c r="LGL40" s="116"/>
      <c r="LGM40" s="116"/>
      <c r="LGN40" s="116"/>
      <c r="LGO40" s="85" t="s">
        <v>141</v>
      </c>
      <c r="LGP40" s="116"/>
      <c r="LGQ40" s="116"/>
      <c r="LGR40" s="116"/>
      <c r="LGS40" s="85" t="s">
        <v>141</v>
      </c>
      <c r="LGT40" s="116"/>
      <c r="LGU40" s="116"/>
      <c r="LGV40" s="116"/>
      <c r="LGW40" s="85" t="s">
        <v>141</v>
      </c>
      <c r="LGX40" s="116"/>
      <c r="LGY40" s="116"/>
      <c r="LGZ40" s="116"/>
      <c r="LHA40" s="85" t="s">
        <v>141</v>
      </c>
      <c r="LHB40" s="116"/>
      <c r="LHC40" s="116"/>
      <c r="LHD40" s="116"/>
      <c r="LHE40" s="85" t="s">
        <v>141</v>
      </c>
      <c r="LHF40" s="116"/>
      <c r="LHG40" s="116"/>
      <c r="LHH40" s="116"/>
      <c r="LHI40" s="85" t="s">
        <v>141</v>
      </c>
      <c r="LHJ40" s="116"/>
      <c r="LHK40" s="116"/>
      <c r="LHL40" s="116"/>
      <c r="LHM40" s="85" t="s">
        <v>141</v>
      </c>
      <c r="LHN40" s="116"/>
      <c r="LHO40" s="116"/>
      <c r="LHP40" s="116"/>
      <c r="LHQ40" s="85" t="s">
        <v>141</v>
      </c>
      <c r="LHR40" s="116"/>
      <c r="LHS40" s="116"/>
      <c r="LHT40" s="116"/>
      <c r="LHU40" s="85" t="s">
        <v>141</v>
      </c>
      <c r="LHV40" s="116"/>
      <c r="LHW40" s="116"/>
      <c r="LHX40" s="116"/>
      <c r="LHY40" s="85" t="s">
        <v>141</v>
      </c>
      <c r="LHZ40" s="116"/>
      <c r="LIA40" s="116"/>
      <c r="LIB40" s="116"/>
      <c r="LIC40" s="85" t="s">
        <v>141</v>
      </c>
      <c r="LID40" s="116"/>
      <c r="LIE40" s="116"/>
      <c r="LIF40" s="116"/>
      <c r="LIG40" s="85" t="s">
        <v>141</v>
      </c>
      <c r="LIH40" s="116"/>
      <c r="LII40" s="116"/>
      <c r="LIJ40" s="116"/>
      <c r="LIK40" s="85" t="s">
        <v>141</v>
      </c>
      <c r="LIL40" s="116"/>
      <c r="LIM40" s="116"/>
      <c r="LIN40" s="116"/>
      <c r="LIO40" s="85" t="s">
        <v>141</v>
      </c>
      <c r="LIP40" s="116"/>
      <c r="LIQ40" s="116"/>
      <c r="LIR40" s="116"/>
      <c r="LIS40" s="85" t="s">
        <v>141</v>
      </c>
      <c r="LIT40" s="116"/>
      <c r="LIU40" s="116"/>
      <c r="LIV40" s="116"/>
      <c r="LIW40" s="85" t="s">
        <v>141</v>
      </c>
      <c r="LIX40" s="116"/>
      <c r="LIY40" s="116"/>
      <c r="LIZ40" s="116"/>
      <c r="LJA40" s="85" t="s">
        <v>141</v>
      </c>
      <c r="LJB40" s="116"/>
      <c r="LJC40" s="116"/>
      <c r="LJD40" s="116"/>
      <c r="LJE40" s="85" t="s">
        <v>141</v>
      </c>
      <c r="LJF40" s="116"/>
      <c r="LJG40" s="116"/>
      <c r="LJH40" s="116"/>
      <c r="LJI40" s="85" t="s">
        <v>141</v>
      </c>
      <c r="LJJ40" s="116"/>
      <c r="LJK40" s="116"/>
      <c r="LJL40" s="116"/>
      <c r="LJM40" s="85" t="s">
        <v>141</v>
      </c>
      <c r="LJN40" s="116"/>
      <c r="LJO40" s="116"/>
      <c r="LJP40" s="116"/>
      <c r="LJQ40" s="85" t="s">
        <v>141</v>
      </c>
      <c r="LJR40" s="116"/>
      <c r="LJS40" s="116"/>
      <c r="LJT40" s="116"/>
      <c r="LJU40" s="85" t="s">
        <v>141</v>
      </c>
      <c r="LJV40" s="116"/>
      <c r="LJW40" s="116"/>
      <c r="LJX40" s="116"/>
      <c r="LJY40" s="85" t="s">
        <v>141</v>
      </c>
      <c r="LJZ40" s="116"/>
      <c r="LKA40" s="116"/>
      <c r="LKB40" s="116"/>
      <c r="LKC40" s="85" t="s">
        <v>141</v>
      </c>
      <c r="LKD40" s="116"/>
      <c r="LKE40" s="116"/>
      <c r="LKF40" s="116"/>
      <c r="LKG40" s="85" t="s">
        <v>141</v>
      </c>
      <c r="LKH40" s="116"/>
      <c r="LKI40" s="116"/>
      <c r="LKJ40" s="116"/>
      <c r="LKK40" s="85" t="s">
        <v>141</v>
      </c>
      <c r="LKL40" s="116"/>
      <c r="LKM40" s="116"/>
      <c r="LKN40" s="116"/>
      <c r="LKO40" s="85" t="s">
        <v>141</v>
      </c>
      <c r="LKP40" s="116"/>
      <c r="LKQ40" s="116"/>
      <c r="LKR40" s="116"/>
      <c r="LKS40" s="85" t="s">
        <v>141</v>
      </c>
      <c r="LKT40" s="116"/>
      <c r="LKU40" s="116"/>
      <c r="LKV40" s="116"/>
      <c r="LKW40" s="85" t="s">
        <v>141</v>
      </c>
      <c r="LKX40" s="116"/>
      <c r="LKY40" s="116"/>
      <c r="LKZ40" s="116"/>
      <c r="LLA40" s="85" t="s">
        <v>141</v>
      </c>
      <c r="LLB40" s="116"/>
      <c r="LLC40" s="116"/>
      <c r="LLD40" s="116"/>
      <c r="LLE40" s="85" t="s">
        <v>141</v>
      </c>
      <c r="LLF40" s="116"/>
      <c r="LLG40" s="116"/>
      <c r="LLH40" s="116"/>
      <c r="LLI40" s="85" t="s">
        <v>141</v>
      </c>
      <c r="LLJ40" s="116"/>
      <c r="LLK40" s="116"/>
      <c r="LLL40" s="116"/>
      <c r="LLM40" s="85" t="s">
        <v>141</v>
      </c>
      <c r="LLN40" s="116"/>
      <c r="LLO40" s="116"/>
      <c r="LLP40" s="116"/>
      <c r="LLQ40" s="85" t="s">
        <v>141</v>
      </c>
      <c r="LLR40" s="116"/>
      <c r="LLS40" s="116"/>
      <c r="LLT40" s="116"/>
      <c r="LLU40" s="85" t="s">
        <v>141</v>
      </c>
      <c r="LLV40" s="116"/>
      <c r="LLW40" s="116"/>
      <c r="LLX40" s="116"/>
      <c r="LLY40" s="85" t="s">
        <v>141</v>
      </c>
      <c r="LLZ40" s="116"/>
      <c r="LMA40" s="116"/>
      <c r="LMB40" s="116"/>
      <c r="LMC40" s="85" t="s">
        <v>141</v>
      </c>
      <c r="LMD40" s="116"/>
      <c r="LME40" s="116"/>
      <c r="LMF40" s="116"/>
      <c r="LMG40" s="85" t="s">
        <v>141</v>
      </c>
      <c r="LMH40" s="116"/>
      <c r="LMI40" s="116"/>
      <c r="LMJ40" s="116"/>
      <c r="LMK40" s="85" t="s">
        <v>141</v>
      </c>
      <c r="LML40" s="116"/>
      <c r="LMM40" s="116"/>
      <c r="LMN40" s="116"/>
      <c r="LMO40" s="85" t="s">
        <v>141</v>
      </c>
      <c r="LMP40" s="116"/>
      <c r="LMQ40" s="116"/>
      <c r="LMR40" s="116"/>
      <c r="LMS40" s="85" t="s">
        <v>141</v>
      </c>
      <c r="LMT40" s="116"/>
      <c r="LMU40" s="116"/>
      <c r="LMV40" s="116"/>
      <c r="LMW40" s="85" t="s">
        <v>141</v>
      </c>
      <c r="LMX40" s="116"/>
      <c r="LMY40" s="116"/>
      <c r="LMZ40" s="116"/>
      <c r="LNA40" s="85" t="s">
        <v>141</v>
      </c>
      <c r="LNB40" s="116"/>
      <c r="LNC40" s="116"/>
      <c r="LND40" s="116"/>
      <c r="LNE40" s="85" t="s">
        <v>141</v>
      </c>
      <c r="LNF40" s="116"/>
      <c r="LNG40" s="116"/>
      <c r="LNH40" s="116"/>
      <c r="LNI40" s="85" t="s">
        <v>141</v>
      </c>
      <c r="LNJ40" s="116"/>
      <c r="LNK40" s="116"/>
      <c r="LNL40" s="116"/>
      <c r="LNM40" s="85" t="s">
        <v>141</v>
      </c>
      <c r="LNN40" s="116"/>
      <c r="LNO40" s="116"/>
      <c r="LNP40" s="116"/>
      <c r="LNQ40" s="85" t="s">
        <v>141</v>
      </c>
      <c r="LNR40" s="116"/>
      <c r="LNS40" s="116"/>
      <c r="LNT40" s="116"/>
      <c r="LNU40" s="85" t="s">
        <v>141</v>
      </c>
      <c r="LNV40" s="116"/>
      <c r="LNW40" s="116"/>
      <c r="LNX40" s="116"/>
      <c r="LNY40" s="85" t="s">
        <v>141</v>
      </c>
      <c r="LNZ40" s="116"/>
      <c r="LOA40" s="116"/>
      <c r="LOB40" s="116"/>
      <c r="LOC40" s="85" t="s">
        <v>141</v>
      </c>
      <c r="LOD40" s="116"/>
      <c r="LOE40" s="116"/>
      <c r="LOF40" s="116"/>
      <c r="LOG40" s="85" t="s">
        <v>141</v>
      </c>
      <c r="LOH40" s="116"/>
      <c r="LOI40" s="116"/>
      <c r="LOJ40" s="116"/>
      <c r="LOK40" s="85" t="s">
        <v>141</v>
      </c>
      <c r="LOL40" s="116"/>
      <c r="LOM40" s="116"/>
      <c r="LON40" s="116"/>
      <c r="LOO40" s="85" t="s">
        <v>141</v>
      </c>
      <c r="LOP40" s="116"/>
      <c r="LOQ40" s="116"/>
      <c r="LOR40" s="116"/>
      <c r="LOS40" s="85" t="s">
        <v>141</v>
      </c>
      <c r="LOT40" s="116"/>
      <c r="LOU40" s="116"/>
      <c r="LOV40" s="116"/>
      <c r="LOW40" s="85" t="s">
        <v>141</v>
      </c>
      <c r="LOX40" s="116"/>
      <c r="LOY40" s="116"/>
      <c r="LOZ40" s="116"/>
      <c r="LPA40" s="85" t="s">
        <v>141</v>
      </c>
      <c r="LPB40" s="116"/>
      <c r="LPC40" s="116"/>
      <c r="LPD40" s="116"/>
      <c r="LPE40" s="85" t="s">
        <v>141</v>
      </c>
      <c r="LPF40" s="116"/>
      <c r="LPG40" s="116"/>
      <c r="LPH40" s="116"/>
      <c r="LPI40" s="85" t="s">
        <v>141</v>
      </c>
      <c r="LPJ40" s="116"/>
      <c r="LPK40" s="116"/>
      <c r="LPL40" s="116"/>
      <c r="LPM40" s="85" t="s">
        <v>141</v>
      </c>
      <c r="LPN40" s="116"/>
      <c r="LPO40" s="116"/>
      <c r="LPP40" s="116"/>
      <c r="LPQ40" s="85" t="s">
        <v>141</v>
      </c>
      <c r="LPR40" s="116"/>
      <c r="LPS40" s="116"/>
      <c r="LPT40" s="116"/>
      <c r="LPU40" s="85" t="s">
        <v>141</v>
      </c>
      <c r="LPV40" s="116"/>
      <c r="LPW40" s="116"/>
      <c r="LPX40" s="116"/>
      <c r="LPY40" s="85" t="s">
        <v>141</v>
      </c>
      <c r="LPZ40" s="116"/>
      <c r="LQA40" s="116"/>
      <c r="LQB40" s="116"/>
      <c r="LQC40" s="85" t="s">
        <v>141</v>
      </c>
      <c r="LQD40" s="116"/>
      <c r="LQE40" s="116"/>
      <c r="LQF40" s="116"/>
      <c r="LQG40" s="85" t="s">
        <v>141</v>
      </c>
      <c r="LQH40" s="116"/>
      <c r="LQI40" s="116"/>
      <c r="LQJ40" s="116"/>
      <c r="LQK40" s="85" t="s">
        <v>141</v>
      </c>
      <c r="LQL40" s="116"/>
      <c r="LQM40" s="116"/>
      <c r="LQN40" s="116"/>
      <c r="LQO40" s="85" t="s">
        <v>141</v>
      </c>
      <c r="LQP40" s="116"/>
      <c r="LQQ40" s="116"/>
      <c r="LQR40" s="116"/>
      <c r="LQS40" s="85" t="s">
        <v>141</v>
      </c>
      <c r="LQT40" s="116"/>
      <c r="LQU40" s="116"/>
      <c r="LQV40" s="116"/>
      <c r="LQW40" s="85" t="s">
        <v>141</v>
      </c>
      <c r="LQX40" s="116"/>
      <c r="LQY40" s="116"/>
      <c r="LQZ40" s="116"/>
      <c r="LRA40" s="85" t="s">
        <v>141</v>
      </c>
      <c r="LRB40" s="116"/>
      <c r="LRC40" s="116"/>
      <c r="LRD40" s="116"/>
      <c r="LRE40" s="85" t="s">
        <v>141</v>
      </c>
      <c r="LRF40" s="116"/>
      <c r="LRG40" s="116"/>
      <c r="LRH40" s="116"/>
      <c r="LRI40" s="85" t="s">
        <v>141</v>
      </c>
      <c r="LRJ40" s="116"/>
      <c r="LRK40" s="116"/>
      <c r="LRL40" s="116"/>
      <c r="LRM40" s="85" t="s">
        <v>141</v>
      </c>
      <c r="LRN40" s="116"/>
      <c r="LRO40" s="116"/>
      <c r="LRP40" s="116"/>
      <c r="LRQ40" s="85" t="s">
        <v>141</v>
      </c>
      <c r="LRR40" s="116"/>
      <c r="LRS40" s="116"/>
      <c r="LRT40" s="116"/>
      <c r="LRU40" s="85" t="s">
        <v>141</v>
      </c>
      <c r="LRV40" s="116"/>
      <c r="LRW40" s="116"/>
      <c r="LRX40" s="116"/>
      <c r="LRY40" s="85" t="s">
        <v>141</v>
      </c>
      <c r="LRZ40" s="116"/>
      <c r="LSA40" s="116"/>
      <c r="LSB40" s="116"/>
      <c r="LSC40" s="85" t="s">
        <v>141</v>
      </c>
      <c r="LSD40" s="116"/>
      <c r="LSE40" s="116"/>
      <c r="LSF40" s="116"/>
      <c r="LSG40" s="85" t="s">
        <v>141</v>
      </c>
      <c r="LSH40" s="116"/>
      <c r="LSI40" s="116"/>
      <c r="LSJ40" s="116"/>
      <c r="LSK40" s="85" t="s">
        <v>141</v>
      </c>
      <c r="LSL40" s="116"/>
      <c r="LSM40" s="116"/>
      <c r="LSN40" s="116"/>
      <c r="LSO40" s="85" t="s">
        <v>141</v>
      </c>
      <c r="LSP40" s="116"/>
      <c r="LSQ40" s="116"/>
      <c r="LSR40" s="116"/>
      <c r="LSS40" s="85" t="s">
        <v>141</v>
      </c>
      <c r="LST40" s="116"/>
      <c r="LSU40" s="116"/>
      <c r="LSV40" s="116"/>
      <c r="LSW40" s="85" t="s">
        <v>141</v>
      </c>
      <c r="LSX40" s="116"/>
      <c r="LSY40" s="116"/>
      <c r="LSZ40" s="116"/>
      <c r="LTA40" s="85" t="s">
        <v>141</v>
      </c>
      <c r="LTB40" s="116"/>
      <c r="LTC40" s="116"/>
      <c r="LTD40" s="116"/>
      <c r="LTE40" s="85" t="s">
        <v>141</v>
      </c>
      <c r="LTF40" s="116"/>
      <c r="LTG40" s="116"/>
      <c r="LTH40" s="116"/>
      <c r="LTI40" s="85" t="s">
        <v>141</v>
      </c>
      <c r="LTJ40" s="116"/>
      <c r="LTK40" s="116"/>
      <c r="LTL40" s="116"/>
      <c r="LTM40" s="85" t="s">
        <v>141</v>
      </c>
      <c r="LTN40" s="116"/>
      <c r="LTO40" s="116"/>
      <c r="LTP40" s="116"/>
      <c r="LTQ40" s="85" t="s">
        <v>141</v>
      </c>
      <c r="LTR40" s="116"/>
      <c r="LTS40" s="116"/>
      <c r="LTT40" s="116"/>
      <c r="LTU40" s="85" t="s">
        <v>141</v>
      </c>
      <c r="LTV40" s="116"/>
      <c r="LTW40" s="116"/>
      <c r="LTX40" s="116"/>
      <c r="LTY40" s="85" t="s">
        <v>141</v>
      </c>
      <c r="LTZ40" s="116"/>
      <c r="LUA40" s="116"/>
      <c r="LUB40" s="116"/>
      <c r="LUC40" s="85" t="s">
        <v>141</v>
      </c>
      <c r="LUD40" s="116"/>
      <c r="LUE40" s="116"/>
      <c r="LUF40" s="116"/>
      <c r="LUG40" s="85" t="s">
        <v>141</v>
      </c>
      <c r="LUH40" s="116"/>
      <c r="LUI40" s="116"/>
      <c r="LUJ40" s="116"/>
      <c r="LUK40" s="85" t="s">
        <v>141</v>
      </c>
      <c r="LUL40" s="116"/>
      <c r="LUM40" s="116"/>
      <c r="LUN40" s="116"/>
      <c r="LUO40" s="85" t="s">
        <v>141</v>
      </c>
      <c r="LUP40" s="116"/>
      <c r="LUQ40" s="116"/>
      <c r="LUR40" s="116"/>
      <c r="LUS40" s="85" t="s">
        <v>141</v>
      </c>
      <c r="LUT40" s="116"/>
      <c r="LUU40" s="116"/>
      <c r="LUV40" s="116"/>
      <c r="LUW40" s="85" t="s">
        <v>141</v>
      </c>
      <c r="LUX40" s="116"/>
      <c r="LUY40" s="116"/>
      <c r="LUZ40" s="116"/>
      <c r="LVA40" s="85" t="s">
        <v>141</v>
      </c>
      <c r="LVB40" s="116"/>
      <c r="LVC40" s="116"/>
      <c r="LVD40" s="116"/>
      <c r="LVE40" s="85" t="s">
        <v>141</v>
      </c>
      <c r="LVF40" s="116"/>
      <c r="LVG40" s="116"/>
      <c r="LVH40" s="116"/>
      <c r="LVI40" s="85" t="s">
        <v>141</v>
      </c>
      <c r="LVJ40" s="116"/>
      <c r="LVK40" s="116"/>
      <c r="LVL40" s="116"/>
      <c r="LVM40" s="85" t="s">
        <v>141</v>
      </c>
      <c r="LVN40" s="116"/>
      <c r="LVO40" s="116"/>
      <c r="LVP40" s="116"/>
      <c r="LVQ40" s="85" t="s">
        <v>141</v>
      </c>
      <c r="LVR40" s="116"/>
      <c r="LVS40" s="116"/>
      <c r="LVT40" s="116"/>
      <c r="LVU40" s="85" t="s">
        <v>141</v>
      </c>
      <c r="LVV40" s="116"/>
      <c r="LVW40" s="116"/>
      <c r="LVX40" s="116"/>
      <c r="LVY40" s="85" t="s">
        <v>141</v>
      </c>
      <c r="LVZ40" s="116"/>
      <c r="LWA40" s="116"/>
      <c r="LWB40" s="116"/>
      <c r="LWC40" s="85" t="s">
        <v>141</v>
      </c>
      <c r="LWD40" s="116"/>
      <c r="LWE40" s="116"/>
      <c r="LWF40" s="116"/>
      <c r="LWG40" s="85" t="s">
        <v>141</v>
      </c>
      <c r="LWH40" s="116"/>
      <c r="LWI40" s="116"/>
      <c r="LWJ40" s="116"/>
      <c r="LWK40" s="85" t="s">
        <v>141</v>
      </c>
      <c r="LWL40" s="116"/>
      <c r="LWM40" s="116"/>
      <c r="LWN40" s="116"/>
      <c r="LWO40" s="85" t="s">
        <v>141</v>
      </c>
      <c r="LWP40" s="116"/>
      <c r="LWQ40" s="116"/>
      <c r="LWR40" s="116"/>
      <c r="LWS40" s="85" t="s">
        <v>141</v>
      </c>
      <c r="LWT40" s="116"/>
      <c r="LWU40" s="116"/>
      <c r="LWV40" s="116"/>
      <c r="LWW40" s="85" t="s">
        <v>141</v>
      </c>
      <c r="LWX40" s="116"/>
      <c r="LWY40" s="116"/>
      <c r="LWZ40" s="116"/>
      <c r="LXA40" s="85" t="s">
        <v>141</v>
      </c>
      <c r="LXB40" s="116"/>
      <c r="LXC40" s="116"/>
      <c r="LXD40" s="116"/>
      <c r="LXE40" s="85" t="s">
        <v>141</v>
      </c>
      <c r="LXF40" s="116"/>
      <c r="LXG40" s="116"/>
      <c r="LXH40" s="116"/>
      <c r="LXI40" s="85" t="s">
        <v>141</v>
      </c>
      <c r="LXJ40" s="116"/>
      <c r="LXK40" s="116"/>
      <c r="LXL40" s="116"/>
      <c r="LXM40" s="85" t="s">
        <v>141</v>
      </c>
      <c r="LXN40" s="116"/>
      <c r="LXO40" s="116"/>
      <c r="LXP40" s="116"/>
      <c r="LXQ40" s="85" t="s">
        <v>141</v>
      </c>
      <c r="LXR40" s="116"/>
      <c r="LXS40" s="116"/>
      <c r="LXT40" s="116"/>
      <c r="LXU40" s="85" t="s">
        <v>141</v>
      </c>
      <c r="LXV40" s="116"/>
      <c r="LXW40" s="116"/>
      <c r="LXX40" s="116"/>
      <c r="LXY40" s="85" t="s">
        <v>141</v>
      </c>
      <c r="LXZ40" s="116"/>
      <c r="LYA40" s="116"/>
      <c r="LYB40" s="116"/>
      <c r="LYC40" s="85" t="s">
        <v>141</v>
      </c>
      <c r="LYD40" s="116"/>
      <c r="LYE40" s="116"/>
      <c r="LYF40" s="116"/>
      <c r="LYG40" s="85" t="s">
        <v>141</v>
      </c>
      <c r="LYH40" s="116"/>
      <c r="LYI40" s="116"/>
      <c r="LYJ40" s="116"/>
      <c r="LYK40" s="85" t="s">
        <v>141</v>
      </c>
      <c r="LYL40" s="116"/>
      <c r="LYM40" s="116"/>
      <c r="LYN40" s="116"/>
      <c r="LYO40" s="85" t="s">
        <v>141</v>
      </c>
      <c r="LYP40" s="116"/>
      <c r="LYQ40" s="116"/>
      <c r="LYR40" s="116"/>
      <c r="LYS40" s="85" t="s">
        <v>141</v>
      </c>
      <c r="LYT40" s="116"/>
      <c r="LYU40" s="116"/>
      <c r="LYV40" s="116"/>
      <c r="LYW40" s="85" t="s">
        <v>141</v>
      </c>
      <c r="LYX40" s="116"/>
      <c r="LYY40" s="116"/>
      <c r="LYZ40" s="116"/>
      <c r="LZA40" s="85" t="s">
        <v>141</v>
      </c>
      <c r="LZB40" s="116"/>
      <c r="LZC40" s="116"/>
      <c r="LZD40" s="116"/>
      <c r="LZE40" s="85" t="s">
        <v>141</v>
      </c>
      <c r="LZF40" s="116"/>
      <c r="LZG40" s="116"/>
      <c r="LZH40" s="116"/>
      <c r="LZI40" s="85" t="s">
        <v>141</v>
      </c>
      <c r="LZJ40" s="116"/>
      <c r="LZK40" s="116"/>
      <c r="LZL40" s="116"/>
      <c r="LZM40" s="85" t="s">
        <v>141</v>
      </c>
      <c r="LZN40" s="116"/>
      <c r="LZO40" s="116"/>
      <c r="LZP40" s="116"/>
      <c r="LZQ40" s="85" t="s">
        <v>141</v>
      </c>
      <c r="LZR40" s="116"/>
      <c r="LZS40" s="116"/>
      <c r="LZT40" s="116"/>
      <c r="LZU40" s="85" t="s">
        <v>141</v>
      </c>
      <c r="LZV40" s="116"/>
      <c r="LZW40" s="116"/>
      <c r="LZX40" s="116"/>
      <c r="LZY40" s="85" t="s">
        <v>141</v>
      </c>
      <c r="LZZ40" s="116"/>
      <c r="MAA40" s="116"/>
      <c r="MAB40" s="116"/>
      <c r="MAC40" s="85" t="s">
        <v>141</v>
      </c>
      <c r="MAD40" s="116"/>
      <c r="MAE40" s="116"/>
      <c r="MAF40" s="116"/>
      <c r="MAG40" s="85" t="s">
        <v>141</v>
      </c>
      <c r="MAH40" s="116"/>
      <c r="MAI40" s="116"/>
      <c r="MAJ40" s="116"/>
      <c r="MAK40" s="85" t="s">
        <v>141</v>
      </c>
      <c r="MAL40" s="116"/>
      <c r="MAM40" s="116"/>
      <c r="MAN40" s="116"/>
      <c r="MAO40" s="85" t="s">
        <v>141</v>
      </c>
      <c r="MAP40" s="116"/>
      <c r="MAQ40" s="116"/>
      <c r="MAR40" s="116"/>
      <c r="MAS40" s="85" t="s">
        <v>141</v>
      </c>
      <c r="MAT40" s="116"/>
      <c r="MAU40" s="116"/>
      <c r="MAV40" s="116"/>
      <c r="MAW40" s="85" t="s">
        <v>141</v>
      </c>
      <c r="MAX40" s="116"/>
      <c r="MAY40" s="116"/>
      <c r="MAZ40" s="116"/>
      <c r="MBA40" s="85" t="s">
        <v>141</v>
      </c>
      <c r="MBB40" s="116"/>
      <c r="MBC40" s="116"/>
      <c r="MBD40" s="116"/>
      <c r="MBE40" s="85" t="s">
        <v>141</v>
      </c>
      <c r="MBF40" s="116"/>
      <c r="MBG40" s="116"/>
      <c r="MBH40" s="116"/>
      <c r="MBI40" s="85" t="s">
        <v>141</v>
      </c>
      <c r="MBJ40" s="116"/>
      <c r="MBK40" s="116"/>
      <c r="MBL40" s="116"/>
      <c r="MBM40" s="85" t="s">
        <v>141</v>
      </c>
      <c r="MBN40" s="116"/>
      <c r="MBO40" s="116"/>
      <c r="MBP40" s="116"/>
      <c r="MBQ40" s="85" t="s">
        <v>141</v>
      </c>
      <c r="MBR40" s="116"/>
      <c r="MBS40" s="116"/>
      <c r="MBT40" s="116"/>
      <c r="MBU40" s="85" t="s">
        <v>141</v>
      </c>
      <c r="MBV40" s="116"/>
      <c r="MBW40" s="116"/>
      <c r="MBX40" s="116"/>
      <c r="MBY40" s="85" t="s">
        <v>141</v>
      </c>
      <c r="MBZ40" s="116"/>
      <c r="MCA40" s="116"/>
      <c r="MCB40" s="116"/>
      <c r="MCC40" s="85" t="s">
        <v>141</v>
      </c>
      <c r="MCD40" s="116"/>
      <c r="MCE40" s="116"/>
      <c r="MCF40" s="116"/>
      <c r="MCG40" s="85" t="s">
        <v>141</v>
      </c>
      <c r="MCH40" s="116"/>
      <c r="MCI40" s="116"/>
      <c r="MCJ40" s="116"/>
      <c r="MCK40" s="85" t="s">
        <v>141</v>
      </c>
      <c r="MCL40" s="116"/>
      <c r="MCM40" s="116"/>
      <c r="MCN40" s="116"/>
      <c r="MCO40" s="85" t="s">
        <v>141</v>
      </c>
      <c r="MCP40" s="116"/>
      <c r="MCQ40" s="116"/>
      <c r="MCR40" s="116"/>
      <c r="MCS40" s="85" t="s">
        <v>141</v>
      </c>
      <c r="MCT40" s="116"/>
      <c r="MCU40" s="116"/>
      <c r="MCV40" s="116"/>
      <c r="MCW40" s="85" t="s">
        <v>141</v>
      </c>
      <c r="MCX40" s="116"/>
      <c r="MCY40" s="116"/>
      <c r="MCZ40" s="116"/>
      <c r="MDA40" s="85" t="s">
        <v>141</v>
      </c>
      <c r="MDB40" s="116"/>
      <c r="MDC40" s="116"/>
      <c r="MDD40" s="116"/>
      <c r="MDE40" s="85" t="s">
        <v>141</v>
      </c>
      <c r="MDF40" s="116"/>
      <c r="MDG40" s="116"/>
      <c r="MDH40" s="116"/>
      <c r="MDI40" s="85" t="s">
        <v>141</v>
      </c>
      <c r="MDJ40" s="116"/>
      <c r="MDK40" s="116"/>
      <c r="MDL40" s="116"/>
      <c r="MDM40" s="85" t="s">
        <v>141</v>
      </c>
      <c r="MDN40" s="116"/>
      <c r="MDO40" s="116"/>
      <c r="MDP40" s="116"/>
      <c r="MDQ40" s="85" t="s">
        <v>141</v>
      </c>
      <c r="MDR40" s="116"/>
      <c r="MDS40" s="116"/>
      <c r="MDT40" s="116"/>
      <c r="MDU40" s="85" t="s">
        <v>141</v>
      </c>
      <c r="MDV40" s="116"/>
      <c r="MDW40" s="116"/>
      <c r="MDX40" s="116"/>
      <c r="MDY40" s="85" t="s">
        <v>141</v>
      </c>
      <c r="MDZ40" s="116"/>
      <c r="MEA40" s="116"/>
      <c r="MEB40" s="116"/>
      <c r="MEC40" s="85" t="s">
        <v>141</v>
      </c>
      <c r="MED40" s="116"/>
      <c r="MEE40" s="116"/>
      <c r="MEF40" s="116"/>
      <c r="MEG40" s="85" t="s">
        <v>141</v>
      </c>
      <c r="MEH40" s="116"/>
      <c r="MEI40" s="116"/>
      <c r="MEJ40" s="116"/>
      <c r="MEK40" s="85" t="s">
        <v>141</v>
      </c>
      <c r="MEL40" s="116"/>
      <c r="MEM40" s="116"/>
      <c r="MEN40" s="116"/>
      <c r="MEO40" s="85" t="s">
        <v>141</v>
      </c>
      <c r="MEP40" s="116"/>
      <c r="MEQ40" s="116"/>
      <c r="MER40" s="116"/>
      <c r="MES40" s="85" t="s">
        <v>141</v>
      </c>
      <c r="MET40" s="116"/>
      <c r="MEU40" s="116"/>
      <c r="MEV40" s="116"/>
      <c r="MEW40" s="85" t="s">
        <v>141</v>
      </c>
      <c r="MEX40" s="116"/>
      <c r="MEY40" s="116"/>
      <c r="MEZ40" s="116"/>
      <c r="MFA40" s="85" t="s">
        <v>141</v>
      </c>
      <c r="MFB40" s="116"/>
      <c r="MFC40" s="116"/>
      <c r="MFD40" s="116"/>
      <c r="MFE40" s="85" t="s">
        <v>141</v>
      </c>
      <c r="MFF40" s="116"/>
      <c r="MFG40" s="116"/>
      <c r="MFH40" s="116"/>
      <c r="MFI40" s="85" t="s">
        <v>141</v>
      </c>
      <c r="MFJ40" s="116"/>
      <c r="MFK40" s="116"/>
      <c r="MFL40" s="116"/>
      <c r="MFM40" s="85" t="s">
        <v>141</v>
      </c>
      <c r="MFN40" s="116"/>
      <c r="MFO40" s="116"/>
      <c r="MFP40" s="116"/>
      <c r="MFQ40" s="85" t="s">
        <v>141</v>
      </c>
      <c r="MFR40" s="116"/>
      <c r="MFS40" s="116"/>
      <c r="MFT40" s="116"/>
      <c r="MFU40" s="85" t="s">
        <v>141</v>
      </c>
      <c r="MFV40" s="116"/>
      <c r="MFW40" s="116"/>
      <c r="MFX40" s="116"/>
      <c r="MFY40" s="85" t="s">
        <v>141</v>
      </c>
      <c r="MFZ40" s="116"/>
      <c r="MGA40" s="116"/>
      <c r="MGB40" s="116"/>
      <c r="MGC40" s="85" t="s">
        <v>141</v>
      </c>
      <c r="MGD40" s="116"/>
      <c r="MGE40" s="116"/>
      <c r="MGF40" s="116"/>
      <c r="MGG40" s="85" t="s">
        <v>141</v>
      </c>
      <c r="MGH40" s="116"/>
      <c r="MGI40" s="116"/>
      <c r="MGJ40" s="116"/>
      <c r="MGK40" s="85" t="s">
        <v>141</v>
      </c>
      <c r="MGL40" s="116"/>
      <c r="MGM40" s="116"/>
      <c r="MGN40" s="116"/>
      <c r="MGO40" s="85" t="s">
        <v>141</v>
      </c>
      <c r="MGP40" s="116"/>
      <c r="MGQ40" s="116"/>
      <c r="MGR40" s="116"/>
      <c r="MGS40" s="85" t="s">
        <v>141</v>
      </c>
      <c r="MGT40" s="116"/>
      <c r="MGU40" s="116"/>
      <c r="MGV40" s="116"/>
      <c r="MGW40" s="85" t="s">
        <v>141</v>
      </c>
      <c r="MGX40" s="116"/>
      <c r="MGY40" s="116"/>
      <c r="MGZ40" s="116"/>
      <c r="MHA40" s="85" t="s">
        <v>141</v>
      </c>
      <c r="MHB40" s="116"/>
      <c r="MHC40" s="116"/>
      <c r="MHD40" s="116"/>
      <c r="MHE40" s="85" t="s">
        <v>141</v>
      </c>
      <c r="MHF40" s="116"/>
      <c r="MHG40" s="116"/>
      <c r="MHH40" s="116"/>
      <c r="MHI40" s="85" t="s">
        <v>141</v>
      </c>
      <c r="MHJ40" s="116"/>
      <c r="MHK40" s="116"/>
      <c r="MHL40" s="116"/>
      <c r="MHM40" s="85" t="s">
        <v>141</v>
      </c>
      <c r="MHN40" s="116"/>
      <c r="MHO40" s="116"/>
      <c r="MHP40" s="116"/>
      <c r="MHQ40" s="85" t="s">
        <v>141</v>
      </c>
      <c r="MHR40" s="116"/>
      <c r="MHS40" s="116"/>
      <c r="MHT40" s="116"/>
      <c r="MHU40" s="85" t="s">
        <v>141</v>
      </c>
      <c r="MHV40" s="116"/>
      <c r="MHW40" s="116"/>
      <c r="MHX40" s="116"/>
      <c r="MHY40" s="85" t="s">
        <v>141</v>
      </c>
      <c r="MHZ40" s="116"/>
      <c r="MIA40" s="116"/>
      <c r="MIB40" s="116"/>
      <c r="MIC40" s="85" t="s">
        <v>141</v>
      </c>
      <c r="MID40" s="116"/>
      <c r="MIE40" s="116"/>
      <c r="MIF40" s="116"/>
      <c r="MIG40" s="85" t="s">
        <v>141</v>
      </c>
      <c r="MIH40" s="116"/>
      <c r="MII40" s="116"/>
      <c r="MIJ40" s="116"/>
      <c r="MIK40" s="85" t="s">
        <v>141</v>
      </c>
      <c r="MIL40" s="116"/>
      <c r="MIM40" s="116"/>
      <c r="MIN40" s="116"/>
      <c r="MIO40" s="85" t="s">
        <v>141</v>
      </c>
      <c r="MIP40" s="116"/>
      <c r="MIQ40" s="116"/>
      <c r="MIR40" s="116"/>
      <c r="MIS40" s="85" t="s">
        <v>141</v>
      </c>
      <c r="MIT40" s="116"/>
      <c r="MIU40" s="116"/>
      <c r="MIV40" s="116"/>
      <c r="MIW40" s="85" t="s">
        <v>141</v>
      </c>
      <c r="MIX40" s="116"/>
      <c r="MIY40" s="116"/>
      <c r="MIZ40" s="116"/>
      <c r="MJA40" s="85" t="s">
        <v>141</v>
      </c>
      <c r="MJB40" s="116"/>
      <c r="MJC40" s="116"/>
      <c r="MJD40" s="116"/>
      <c r="MJE40" s="85" t="s">
        <v>141</v>
      </c>
      <c r="MJF40" s="116"/>
      <c r="MJG40" s="116"/>
      <c r="MJH40" s="116"/>
      <c r="MJI40" s="85" t="s">
        <v>141</v>
      </c>
      <c r="MJJ40" s="116"/>
      <c r="MJK40" s="116"/>
      <c r="MJL40" s="116"/>
      <c r="MJM40" s="85" t="s">
        <v>141</v>
      </c>
      <c r="MJN40" s="116"/>
      <c r="MJO40" s="116"/>
      <c r="MJP40" s="116"/>
      <c r="MJQ40" s="85" t="s">
        <v>141</v>
      </c>
      <c r="MJR40" s="116"/>
      <c r="MJS40" s="116"/>
      <c r="MJT40" s="116"/>
      <c r="MJU40" s="85" t="s">
        <v>141</v>
      </c>
      <c r="MJV40" s="116"/>
      <c r="MJW40" s="116"/>
      <c r="MJX40" s="116"/>
      <c r="MJY40" s="85" t="s">
        <v>141</v>
      </c>
      <c r="MJZ40" s="116"/>
      <c r="MKA40" s="116"/>
      <c r="MKB40" s="116"/>
      <c r="MKC40" s="85" t="s">
        <v>141</v>
      </c>
      <c r="MKD40" s="116"/>
      <c r="MKE40" s="116"/>
      <c r="MKF40" s="116"/>
      <c r="MKG40" s="85" t="s">
        <v>141</v>
      </c>
      <c r="MKH40" s="116"/>
      <c r="MKI40" s="116"/>
      <c r="MKJ40" s="116"/>
      <c r="MKK40" s="85" t="s">
        <v>141</v>
      </c>
      <c r="MKL40" s="116"/>
      <c r="MKM40" s="116"/>
      <c r="MKN40" s="116"/>
      <c r="MKO40" s="85" t="s">
        <v>141</v>
      </c>
      <c r="MKP40" s="116"/>
      <c r="MKQ40" s="116"/>
      <c r="MKR40" s="116"/>
      <c r="MKS40" s="85" t="s">
        <v>141</v>
      </c>
      <c r="MKT40" s="116"/>
      <c r="MKU40" s="116"/>
      <c r="MKV40" s="116"/>
      <c r="MKW40" s="85" t="s">
        <v>141</v>
      </c>
      <c r="MKX40" s="116"/>
      <c r="MKY40" s="116"/>
      <c r="MKZ40" s="116"/>
      <c r="MLA40" s="85" t="s">
        <v>141</v>
      </c>
      <c r="MLB40" s="116"/>
      <c r="MLC40" s="116"/>
      <c r="MLD40" s="116"/>
      <c r="MLE40" s="85" t="s">
        <v>141</v>
      </c>
      <c r="MLF40" s="116"/>
      <c r="MLG40" s="116"/>
      <c r="MLH40" s="116"/>
      <c r="MLI40" s="85" t="s">
        <v>141</v>
      </c>
      <c r="MLJ40" s="116"/>
      <c r="MLK40" s="116"/>
      <c r="MLL40" s="116"/>
      <c r="MLM40" s="85" t="s">
        <v>141</v>
      </c>
      <c r="MLN40" s="116"/>
      <c r="MLO40" s="116"/>
      <c r="MLP40" s="116"/>
      <c r="MLQ40" s="85" t="s">
        <v>141</v>
      </c>
      <c r="MLR40" s="116"/>
      <c r="MLS40" s="116"/>
      <c r="MLT40" s="116"/>
      <c r="MLU40" s="85" t="s">
        <v>141</v>
      </c>
      <c r="MLV40" s="116"/>
      <c r="MLW40" s="116"/>
      <c r="MLX40" s="116"/>
      <c r="MLY40" s="85" t="s">
        <v>141</v>
      </c>
      <c r="MLZ40" s="116"/>
      <c r="MMA40" s="116"/>
      <c r="MMB40" s="116"/>
      <c r="MMC40" s="85" t="s">
        <v>141</v>
      </c>
      <c r="MMD40" s="116"/>
      <c r="MME40" s="116"/>
      <c r="MMF40" s="116"/>
      <c r="MMG40" s="85" t="s">
        <v>141</v>
      </c>
      <c r="MMH40" s="116"/>
      <c r="MMI40" s="116"/>
      <c r="MMJ40" s="116"/>
      <c r="MMK40" s="85" t="s">
        <v>141</v>
      </c>
      <c r="MML40" s="116"/>
      <c r="MMM40" s="116"/>
      <c r="MMN40" s="116"/>
      <c r="MMO40" s="85" t="s">
        <v>141</v>
      </c>
      <c r="MMP40" s="116"/>
      <c r="MMQ40" s="116"/>
      <c r="MMR40" s="116"/>
      <c r="MMS40" s="85" t="s">
        <v>141</v>
      </c>
      <c r="MMT40" s="116"/>
      <c r="MMU40" s="116"/>
      <c r="MMV40" s="116"/>
      <c r="MMW40" s="85" t="s">
        <v>141</v>
      </c>
      <c r="MMX40" s="116"/>
      <c r="MMY40" s="116"/>
      <c r="MMZ40" s="116"/>
      <c r="MNA40" s="85" t="s">
        <v>141</v>
      </c>
      <c r="MNB40" s="116"/>
      <c r="MNC40" s="116"/>
      <c r="MND40" s="116"/>
      <c r="MNE40" s="85" t="s">
        <v>141</v>
      </c>
      <c r="MNF40" s="116"/>
      <c r="MNG40" s="116"/>
      <c r="MNH40" s="116"/>
      <c r="MNI40" s="85" t="s">
        <v>141</v>
      </c>
      <c r="MNJ40" s="116"/>
      <c r="MNK40" s="116"/>
      <c r="MNL40" s="116"/>
      <c r="MNM40" s="85" t="s">
        <v>141</v>
      </c>
      <c r="MNN40" s="116"/>
      <c r="MNO40" s="116"/>
      <c r="MNP40" s="116"/>
      <c r="MNQ40" s="85" t="s">
        <v>141</v>
      </c>
      <c r="MNR40" s="116"/>
      <c r="MNS40" s="116"/>
      <c r="MNT40" s="116"/>
      <c r="MNU40" s="85" t="s">
        <v>141</v>
      </c>
      <c r="MNV40" s="116"/>
      <c r="MNW40" s="116"/>
      <c r="MNX40" s="116"/>
      <c r="MNY40" s="85" t="s">
        <v>141</v>
      </c>
      <c r="MNZ40" s="116"/>
      <c r="MOA40" s="116"/>
      <c r="MOB40" s="116"/>
      <c r="MOC40" s="85" t="s">
        <v>141</v>
      </c>
      <c r="MOD40" s="116"/>
      <c r="MOE40" s="116"/>
      <c r="MOF40" s="116"/>
      <c r="MOG40" s="85" t="s">
        <v>141</v>
      </c>
      <c r="MOH40" s="116"/>
      <c r="MOI40" s="116"/>
      <c r="MOJ40" s="116"/>
      <c r="MOK40" s="85" t="s">
        <v>141</v>
      </c>
      <c r="MOL40" s="116"/>
      <c r="MOM40" s="116"/>
      <c r="MON40" s="116"/>
      <c r="MOO40" s="85" t="s">
        <v>141</v>
      </c>
      <c r="MOP40" s="116"/>
      <c r="MOQ40" s="116"/>
      <c r="MOR40" s="116"/>
      <c r="MOS40" s="85" t="s">
        <v>141</v>
      </c>
      <c r="MOT40" s="116"/>
      <c r="MOU40" s="116"/>
      <c r="MOV40" s="116"/>
      <c r="MOW40" s="85" t="s">
        <v>141</v>
      </c>
      <c r="MOX40" s="116"/>
      <c r="MOY40" s="116"/>
      <c r="MOZ40" s="116"/>
      <c r="MPA40" s="85" t="s">
        <v>141</v>
      </c>
      <c r="MPB40" s="116"/>
      <c r="MPC40" s="116"/>
      <c r="MPD40" s="116"/>
      <c r="MPE40" s="85" t="s">
        <v>141</v>
      </c>
      <c r="MPF40" s="116"/>
      <c r="MPG40" s="116"/>
      <c r="MPH40" s="116"/>
      <c r="MPI40" s="85" t="s">
        <v>141</v>
      </c>
      <c r="MPJ40" s="116"/>
      <c r="MPK40" s="116"/>
      <c r="MPL40" s="116"/>
      <c r="MPM40" s="85" t="s">
        <v>141</v>
      </c>
      <c r="MPN40" s="116"/>
      <c r="MPO40" s="116"/>
      <c r="MPP40" s="116"/>
      <c r="MPQ40" s="85" t="s">
        <v>141</v>
      </c>
      <c r="MPR40" s="116"/>
      <c r="MPS40" s="116"/>
      <c r="MPT40" s="116"/>
      <c r="MPU40" s="85" t="s">
        <v>141</v>
      </c>
      <c r="MPV40" s="116"/>
      <c r="MPW40" s="116"/>
      <c r="MPX40" s="116"/>
      <c r="MPY40" s="85" t="s">
        <v>141</v>
      </c>
      <c r="MPZ40" s="116"/>
      <c r="MQA40" s="116"/>
      <c r="MQB40" s="116"/>
      <c r="MQC40" s="85" t="s">
        <v>141</v>
      </c>
      <c r="MQD40" s="116"/>
      <c r="MQE40" s="116"/>
      <c r="MQF40" s="116"/>
      <c r="MQG40" s="85" t="s">
        <v>141</v>
      </c>
      <c r="MQH40" s="116"/>
      <c r="MQI40" s="116"/>
      <c r="MQJ40" s="116"/>
      <c r="MQK40" s="85" t="s">
        <v>141</v>
      </c>
      <c r="MQL40" s="116"/>
      <c r="MQM40" s="116"/>
      <c r="MQN40" s="116"/>
      <c r="MQO40" s="85" t="s">
        <v>141</v>
      </c>
      <c r="MQP40" s="116"/>
      <c r="MQQ40" s="116"/>
      <c r="MQR40" s="116"/>
      <c r="MQS40" s="85" t="s">
        <v>141</v>
      </c>
      <c r="MQT40" s="116"/>
      <c r="MQU40" s="116"/>
      <c r="MQV40" s="116"/>
      <c r="MQW40" s="85" t="s">
        <v>141</v>
      </c>
      <c r="MQX40" s="116"/>
      <c r="MQY40" s="116"/>
      <c r="MQZ40" s="116"/>
      <c r="MRA40" s="85" t="s">
        <v>141</v>
      </c>
      <c r="MRB40" s="116"/>
      <c r="MRC40" s="116"/>
      <c r="MRD40" s="116"/>
      <c r="MRE40" s="85" t="s">
        <v>141</v>
      </c>
      <c r="MRF40" s="116"/>
      <c r="MRG40" s="116"/>
      <c r="MRH40" s="116"/>
      <c r="MRI40" s="85" t="s">
        <v>141</v>
      </c>
      <c r="MRJ40" s="116"/>
      <c r="MRK40" s="116"/>
      <c r="MRL40" s="116"/>
      <c r="MRM40" s="85" t="s">
        <v>141</v>
      </c>
      <c r="MRN40" s="116"/>
      <c r="MRO40" s="116"/>
      <c r="MRP40" s="116"/>
      <c r="MRQ40" s="85" t="s">
        <v>141</v>
      </c>
      <c r="MRR40" s="116"/>
      <c r="MRS40" s="116"/>
      <c r="MRT40" s="116"/>
      <c r="MRU40" s="85" t="s">
        <v>141</v>
      </c>
      <c r="MRV40" s="116"/>
      <c r="MRW40" s="116"/>
      <c r="MRX40" s="116"/>
      <c r="MRY40" s="85" t="s">
        <v>141</v>
      </c>
      <c r="MRZ40" s="116"/>
      <c r="MSA40" s="116"/>
      <c r="MSB40" s="116"/>
      <c r="MSC40" s="85" t="s">
        <v>141</v>
      </c>
      <c r="MSD40" s="116"/>
      <c r="MSE40" s="116"/>
      <c r="MSF40" s="116"/>
      <c r="MSG40" s="85" t="s">
        <v>141</v>
      </c>
      <c r="MSH40" s="116"/>
      <c r="MSI40" s="116"/>
      <c r="MSJ40" s="116"/>
      <c r="MSK40" s="85" t="s">
        <v>141</v>
      </c>
      <c r="MSL40" s="116"/>
      <c r="MSM40" s="116"/>
      <c r="MSN40" s="116"/>
      <c r="MSO40" s="85" t="s">
        <v>141</v>
      </c>
      <c r="MSP40" s="116"/>
      <c r="MSQ40" s="116"/>
      <c r="MSR40" s="116"/>
      <c r="MSS40" s="85" t="s">
        <v>141</v>
      </c>
      <c r="MST40" s="116"/>
      <c r="MSU40" s="116"/>
      <c r="MSV40" s="116"/>
      <c r="MSW40" s="85" t="s">
        <v>141</v>
      </c>
      <c r="MSX40" s="116"/>
      <c r="MSY40" s="116"/>
      <c r="MSZ40" s="116"/>
      <c r="MTA40" s="85" t="s">
        <v>141</v>
      </c>
      <c r="MTB40" s="116"/>
      <c r="MTC40" s="116"/>
      <c r="MTD40" s="116"/>
      <c r="MTE40" s="85" t="s">
        <v>141</v>
      </c>
      <c r="MTF40" s="116"/>
      <c r="MTG40" s="116"/>
      <c r="MTH40" s="116"/>
      <c r="MTI40" s="85" t="s">
        <v>141</v>
      </c>
      <c r="MTJ40" s="116"/>
      <c r="MTK40" s="116"/>
      <c r="MTL40" s="116"/>
      <c r="MTM40" s="85" t="s">
        <v>141</v>
      </c>
      <c r="MTN40" s="116"/>
      <c r="MTO40" s="116"/>
      <c r="MTP40" s="116"/>
      <c r="MTQ40" s="85" t="s">
        <v>141</v>
      </c>
      <c r="MTR40" s="116"/>
      <c r="MTS40" s="116"/>
      <c r="MTT40" s="116"/>
      <c r="MTU40" s="85" t="s">
        <v>141</v>
      </c>
      <c r="MTV40" s="116"/>
      <c r="MTW40" s="116"/>
      <c r="MTX40" s="116"/>
      <c r="MTY40" s="85" t="s">
        <v>141</v>
      </c>
      <c r="MTZ40" s="116"/>
      <c r="MUA40" s="116"/>
      <c r="MUB40" s="116"/>
      <c r="MUC40" s="85" t="s">
        <v>141</v>
      </c>
      <c r="MUD40" s="116"/>
      <c r="MUE40" s="116"/>
      <c r="MUF40" s="116"/>
      <c r="MUG40" s="85" t="s">
        <v>141</v>
      </c>
      <c r="MUH40" s="116"/>
      <c r="MUI40" s="116"/>
      <c r="MUJ40" s="116"/>
      <c r="MUK40" s="85" t="s">
        <v>141</v>
      </c>
      <c r="MUL40" s="116"/>
      <c r="MUM40" s="116"/>
      <c r="MUN40" s="116"/>
      <c r="MUO40" s="85" t="s">
        <v>141</v>
      </c>
      <c r="MUP40" s="116"/>
      <c r="MUQ40" s="116"/>
      <c r="MUR40" s="116"/>
      <c r="MUS40" s="85" t="s">
        <v>141</v>
      </c>
      <c r="MUT40" s="116"/>
      <c r="MUU40" s="116"/>
      <c r="MUV40" s="116"/>
      <c r="MUW40" s="85" t="s">
        <v>141</v>
      </c>
      <c r="MUX40" s="116"/>
      <c r="MUY40" s="116"/>
      <c r="MUZ40" s="116"/>
      <c r="MVA40" s="85" t="s">
        <v>141</v>
      </c>
      <c r="MVB40" s="116"/>
      <c r="MVC40" s="116"/>
      <c r="MVD40" s="116"/>
      <c r="MVE40" s="85" t="s">
        <v>141</v>
      </c>
      <c r="MVF40" s="116"/>
      <c r="MVG40" s="116"/>
      <c r="MVH40" s="116"/>
      <c r="MVI40" s="85" t="s">
        <v>141</v>
      </c>
      <c r="MVJ40" s="116"/>
      <c r="MVK40" s="116"/>
      <c r="MVL40" s="116"/>
      <c r="MVM40" s="85" t="s">
        <v>141</v>
      </c>
      <c r="MVN40" s="116"/>
      <c r="MVO40" s="116"/>
      <c r="MVP40" s="116"/>
      <c r="MVQ40" s="85" t="s">
        <v>141</v>
      </c>
      <c r="MVR40" s="116"/>
      <c r="MVS40" s="116"/>
      <c r="MVT40" s="116"/>
      <c r="MVU40" s="85" t="s">
        <v>141</v>
      </c>
      <c r="MVV40" s="116"/>
      <c r="MVW40" s="116"/>
      <c r="MVX40" s="116"/>
      <c r="MVY40" s="85" t="s">
        <v>141</v>
      </c>
      <c r="MVZ40" s="116"/>
      <c r="MWA40" s="116"/>
      <c r="MWB40" s="116"/>
      <c r="MWC40" s="85" t="s">
        <v>141</v>
      </c>
      <c r="MWD40" s="116"/>
      <c r="MWE40" s="116"/>
      <c r="MWF40" s="116"/>
      <c r="MWG40" s="85" t="s">
        <v>141</v>
      </c>
      <c r="MWH40" s="116"/>
      <c r="MWI40" s="116"/>
      <c r="MWJ40" s="116"/>
      <c r="MWK40" s="85" t="s">
        <v>141</v>
      </c>
      <c r="MWL40" s="116"/>
      <c r="MWM40" s="116"/>
      <c r="MWN40" s="116"/>
      <c r="MWO40" s="85" t="s">
        <v>141</v>
      </c>
      <c r="MWP40" s="116"/>
      <c r="MWQ40" s="116"/>
      <c r="MWR40" s="116"/>
      <c r="MWS40" s="85" t="s">
        <v>141</v>
      </c>
      <c r="MWT40" s="116"/>
      <c r="MWU40" s="116"/>
      <c r="MWV40" s="116"/>
      <c r="MWW40" s="85" t="s">
        <v>141</v>
      </c>
      <c r="MWX40" s="116"/>
      <c r="MWY40" s="116"/>
      <c r="MWZ40" s="116"/>
      <c r="MXA40" s="85" t="s">
        <v>141</v>
      </c>
      <c r="MXB40" s="116"/>
      <c r="MXC40" s="116"/>
      <c r="MXD40" s="116"/>
      <c r="MXE40" s="85" t="s">
        <v>141</v>
      </c>
      <c r="MXF40" s="116"/>
      <c r="MXG40" s="116"/>
      <c r="MXH40" s="116"/>
      <c r="MXI40" s="85" t="s">
        <v>141</v>
      </c>
      <c r="MXJ40" s="116"/>
      <c r="MXK40" s="116"/>
      <c r="MXL40" s="116"/>
      <c r="MXM40" s="85" t="s">
        <v>141</v>
      </c>
      <c r="MXN40" s="116"/>
      <c r="MXO40" s="116"/>
      <c r="MXP40" s="116"/>
      <c r="MXQ40" s="85" t="s">
        <v>141</v>
      </c>
      <c r="MXR40" s="116"/>
      <c r="MXS40" s="116"/>
      <c r="MXT40" s="116"/>
      <c r="MXU40" s="85" t="s">
        <v>141</v>
      </c>
      <c r="MXV40" s="116"/>
      <c r="MXW40" s="116"/>
      <c r="MXX40" s="116"/>
      <c r="MXY40" s="85" t="s">
        <v>141</v>
      </c>
      <c r="MXZ40" s="116"/>
      <c r="MYA40" s="116"/>
      <c r="MYB40" s="116"/>
      <c r="MYC40" s="85" t="s">
        <v>141</v>
      </c>
      <c r="MYD40" s="116"/>
      <c r="MYE40" s="116"/>
      <c r="MYF40" s="116"/>
      <c r="MYG40" s="85" t="s">
        <v>141</v>
      </c>
      <c r="MYH40" s="116"/>
      <c r="MYI40" s="116"/>
      <c r="MYJ40" s="116"/>
      <c r="MYK40" s="85" t="s">
        <v>141</v>
      </c>
      <c r="MYL40" s="116"/>
      <c r="MYM40" s="116"/>
      <c r="MYN40" s="116"/>
      <c r="MYO40" s="85" t="s">
        <v>141</v>
      </c>
      <c r="MYP40" s="116"/>
      <c r="MYQ40" s="116"/>
      <c r="MYR40" s="116"/>
      <c r="MYS40" s="85" t="s">
        <v>141</v>
      </c>
      <c r="MYT40" s="116"/>
      <c r="MYU40" s="116"/>
      <c r="MYV40" s="116"/>
      <c r="MYW40" s="85" t="s">
        <v>141</v>
      </c>
      <c r="MYX40" s="116"/>
      <c r="MYY40" s="116"/>
      <c r="MYZ40" s="116"/>
      <c r="MZA40" s="85" t="s">
        <v>141</v>
      </c>
      <c r="MZB40" s="116"/>
      <c r="MZC40" s="116"/>
      <c r="MZD40" s="116"/>
      <c r="MZE40" s="85" t="s">
        <v>141</v>
      </c>
      <c r="MZF40" s="116"/>
      <c r="MZG40" s="116"/>
      <c r="MZH40" s="116"/>
      <c r="MZI40" s="85" t="s">
        <v>141</v>
      </c>
      <c r="MZJ40" s="116"/>
      <c r="MZK40" s="116"/>
      <c r="MZL40" s="116"/>
      <c r="MZM40" s="85" t="s">
        <v>141</v>
      </c>
      <c r="MZN40" s="116"/>
      <c r="MZO40" s="116"/>
      <c r="MZP40" s="116"/>
      <c r="MZQ40" s="85" t="s">
        <v>141</v>
      </c>
      <c r="MZR40" s="116"/>
      <c r="MZS40" s="116"/>
      <c r="MZT40" s="116"/>
      <c r="MZU40" s="85" t="s">
        <v>141</v>
      </c>
      <c r="MZV40" s="116"/>
      <c r="MZW40" s="116"/>
      <c r="MZX40" s="116"/>
      <c r="MZY40" s="85" t="s">
        <v>141</v>
      </c>
      <c r="MZZ40" s="116"/>
      <c r="NAA40" s="116"/>
      <c r="NAB40" s="116"/>
      <c r="NAC40" s="85" t="s">
        <v>141</v>
      </c>
      <c r="NAD40" s="116"/>
      <c r="NAE40" s="116"/>
      <c r="NAF40" s="116"/>
      <c r="NAG40" s="85" t="s">
        <v>141</v>
      </c>
      <c r="NAH40" s="116"/>
      <c r="NAI40" s="116"/>
      <c r="NAJ40" s="116"/>
      <c r="NAK40" s="85" t="s">
        <v>141</v>
      </c>
      <c r="NAL40" s="116"/>
      <c r="NAM40" s="116"/>
      <c r="NAN40" s="116"/>
      <c r="NAO40" s="85" t="s">
        <v>141</v>
      </c>
      <c r="NAP40" s="116"/>
      <c r="NAQ40" s="116"/>
      <c r="NAR40" s="116"/>
      <c r="NAS40" s="85" t="s">
        <v>141</v>
      </c>
      <c r="NAT40" s="116"/>
      <c r="NAU40" s="116"/>
      <c r="NAV40" s="116"/>
      <c r="NAW40" s="85" t="s">
        <v>141</v>
      </c>
      <c r="NAX40" s="116"/>
      <c r="NAY40" s="116"/>
      <c r="NAZ40" s="116"/>
      <c r="NBA40" s="85" t="s">
        <v>141</v>
      </c>
      <c r="NBB40" s="116"/>
      <c r="NBC40" s="116"/>
      <c r="NBD40" s="116"/>
      <c r="NBE40" s="85" t="s">
        <v>141</v>
      </c>
      <c r="NBF40" s="116"/>
      <c r="NBG40" s="116"/>
      <c r="NBH40" s="116"/>
      <c r="NBI40" s="85" t="s">
        <v>141</v>
      </c>
      <c r="NBJ40" s="116"/>
      <c r="NBK40" s="116"/>
      <c r="NBL40" s="116"/>
      <c r="NBM40" s="85" t="s">
        <v>141</v>
      </c>
      <c r="NBN40" s="116"/>
      <c r="NBO40" s="116"/>
      <c r="NBP40" s="116"/>
      <c r="NBQ40" s="85" t="s">
        <v>141</v>
      </c>
      <c r="NBR40" s="116"/>
      <c r="NBS40" s="116"/>
      <c r="NBT40" s="116"/>
      <c r="NBU40" s="85" t="s">
        <v>141</v>
      </c>
      <c r="NBV40" s="116"/>
      <c r="NBW40" s="116"/>
      <c r="NBX40" s="116"/>
      <c r="NBY40" s="85" t="s">
        <v>141</v>
      </c>
      <c r="NBZ40" s="116"/>
      <c r="NCA40" s="116"/>
      <c r="NCB40" s="116"/>
      <c r="NCC40" s="85" t="s">
        <v>141</v>
      </c>
      <c r="NCD40" s="116"/>
      <c r="NCE40" s="116"/>
      <c r="NCF40" s="116"/>
      <c r="NCG40" s="85" t="s">
        <v>141</v>
      </c>
      <c r="NCH40" s="116"/>
      <c r="NCI40" s="116"/>
      <c r="NCJ40" s="116"/>
      <c r="NCK40" s="85" t="s">
        <v>141</v>
      </c>
      <c r="NCL40" s="116"/>
      <c r="NCM40" s="116"/>
      <c r="NCN40" s="116"/>
      <c r="NCO40" s="85" t="s">
        <v>141</v>
      </c>
      <c r="NCP40" s="116"/>
      <c r="NCQ40" s="116"/>
      <c r="NCR40" s="116"/>
      <c r="NCS40" s="85" t="s">
        <v>141</v>
      </c>
      <c r="NCT40" s="116"/>
      <c r="NCU40" s="116"/>
      <c r="NCV40" s="116"/>
      <c r="NCW40" s="85" t="s">
        <v>141</v>
      </c>
      <c r="NCX40" s="116"/>
      <c r="NCY40" s="116"/>
      <c r="NCZ40" s="116"/>
      <c r="NDA40" s="85" t="s">
        <v>141</v>
      </c>
      <c r="NDB40" s="116"/>
      <c r="NDC40" s="116"/>
      <c r="NDD40" s="116"/>
      <c r="NDE40" s="85" t="s">
        <v>141</v>
      </c>
      <c r="NDF40" s="116"/>
      <c r="NDG40" s="116"/>
      <c r="NDH40" s="116"/>
      <c r="NDI40" s="85" t="s">
        <v>141</v>
      </c>
      <c r="NDJ40" s="116"/>
      <c r="NDK40" s="116"/>
      <c r="NDL40" s="116"/>
      <c r="NDM40" s="85" t="s">
        <v>141</v>
      </c>
      <c r="NDN40" s="116"/>
      <c r="NDO40" s="116"/>
      <c r="NDP40" s="116"/>
      <c r="NDQ40" s="85" t="s">
        <v>141</v>
      </c>
      <c r="NDR40" s="116"/>
      <c r="NDS40" s="116"/>
      <c r="NDT40" s="116"/>
      <c r="NDU40" s="85" t="s">
        <v>141</v>
      </c>
      <c r="NDV40" s="116"/>
      <c r="NDW40" s="116"/>
      <c r="NDX40" s="116"/>
      <c r="NDY40" s="85" t="s">
        <v>141</v>
      </c>
      <c r="NDZ40" s="116"/>
      <c r="NEA40" s="116"/>
      <c r="NEB40" s="116"/>
      <c r="NEC40" s="85" t="s">
        <v>141</v>
      </c>
      <c r="NED40" s="116"/>
      <c r="NEE40" s="116"/>
      <c r="NEF40" s="116"/>
      <c r="NEG40" s="85" t="s">
        <v>141</v>
      </c>
      <c r="NEH40" s="116"/>
      <c r="NEI40" s="116"/>
      <c r="NEJ40" s="116"/>
      <c r="NEK40" s="85" t="s">
        <v>141</v>
      </c>
      <c r="NEL40" s="116"/>
      <c r="NEM40" s="116"/>
      <c r="NEN40" s="116"/>
      <c r="NEO40" s="85" t="s">
        <v>141</v>
      </c>
      <c r="NEP40" s="116"/>
      <c r="NEQ40" s="116"/>
      <c r="NER40" s="116"/>
      <c r="NES40" s="85" t="s">
        <v>141</v>
      </c>
      <c r="NET40" s="116"/>
      <c r="NEU40" s="116"/>
      <c r="NEV40" s="116"/>
      <c r="NEW40" s="85" t="s">
        <v>141</v>
      </c>
      <c r="NEX40" s="116"/>
      <c r="NEY40" s="116"/>
      <c r="NEZ40" s="116"/>
      <c r="NFA40" s="85" t="s">
        <v>141</v>
      </c>
      <c r="NFB40" s="116"/>
      <c r="NFC40" s="116"/>
      <c r="NFD40" s="116"/>
      <c r="NFE40" s="85" t="s">
        <v>141</v>
      </c>
      <c r="NFF40" s="116"/>
      <c r="NFG40" s="116"/>
      <c r="NFH40" s="116"/>
      <c r="NFI40" s="85" t="s">
        <v>141</v>
      </c>
      <c r="NFJ40" s="116"/>
      <c r="NFK40" s="116"/>
      <c r="NFL40" s="116"/>
      <c r="NFM40" s="85" t="s">
        <v>141</v>
      </c>
      <c r="NFN40" s="116"/>
      <c r="NFO40" s="116"/>
      <c r="NFP40" s="116"/>
      <c r="NFQ40" s="85" t="s">
        <v>141</v>
      </c>
      <c r="NFR40" s="116"/>
      <c r="NFS40" s="116"/>
      <c r="NFT40" s="116"/>
      <c r="NFU40" s="85" t="s">
        <v>141</v>
      </c>
      <c r="NFV40" s="116"/>
      <c r="NFW40" s="116"/>
      <c r="NFX40" s="116"/>
      <c r="NFY40" s="85" t="s">
        <v>141</v>
      </c>
      <c r="NFZ40" s="116"/>
      <c r="NGA40" s="116"/>
      <c r="NGB40" s="116"/>
      <c r="NGC40" s="85" t="s">
        <v>141</v>
      </c>
      <c r="NGD40" s="116"/>
      <c r="NGE40" s="116"/>
      <c r="NGF40" s="116"/>
      <c r="NGG40" s="85" t="s">
        <v>141</v>
      </c>
      <c r="NGH40" s="116"/>
      <c r="NGI40" s="116"/>
      <c r="NGJ40" s="116"/>
      <c r="NGK40" s="85" t="s">
        <v>141</v>
      </c>
      <c r="NGL40" s="116"/>
      <c r="NGM40" s="116"/>
      <c r="NGN40" s="116"/>
      <c r="NGO40" s="85" t="s">
        <v>141</v>
      </c>
      <c r="NGP40" s="116"/>
      <c r="NGQ40" s="116"/>
      <c r="NGR40" s="116"/>
      <c r="NGS40" s="85" t="s">
        <v>141</v>
      </c>
      <c r="NGT40" s="116"/>
      <c r="NGU40" s="116"/>
      <c r="NGV40" s="116"/>
      <c r="NGW40" s="85" t="s">
        <v>141</v>
      </c>
      <c r="NGX40" s="116"/>
      <c r="NGY40" s="116"/>
      <c r="NGZ40" s="116"/>
      <c r="NHA40" s="85" t="s">
        <v>141</v>
      </c>
      <c r="NHB40" s="116"/>
      <c r="NHC40" s="116"/>
      <c r="NHD40" s="116"/>
      <c r="NHE40" s="85" t="s">
        <v>141</v>
      </c>
      <c r="NHF40" s="116"/>
      <c r="NHG40" s="116"/>
      <c r="NHH40" s="116"/>
      <c r="NHI40" s="85" t="s">
        <v>141</v>
      </c>
      <c r="NHJ40" s="116"/>
      <c r="NHK40" s="116"/>
      <c r="NHL40" s="116"/>
      <c r="NHM40" s="85" t="s">
        <v>141</v>
      </c>
      <c r="NHN40" s="116"/>
      <c r="NHO40" s="116"/>
      <c r="NHP40" s="116"/>
      <c r="NHQ40" s="85" t="s">
        <v>141</v>
      </c>
      <c r="NHR40" s="116"/>
      <c r="NHS40" s="116"/>
      <c r="NHT40" s="116"/>
      <c r="NHU40" s="85" t="s">
        <v>141</v>
      </c>
      <c r="NHV40" s="116"/>
      <c r="NHW40" s="116"/>
      <c r="NHX40" s="116"/>
      <c r="NHY40" s="85" t="s">
        <v>141</v>
      </c>
      <c r="NHZ40" s="116"/>
      <c r="NIA40" s="116"/>
      <c r="NIB40" s="116"/>
      <c r="NIC40" s="85" t="s">
        <v>141</v>
      </c>
      <c r="NID40" s="116"/>
      <c r="NIE40" s="116"/>
      <c r="NIF40" s="116"/>
      <c r="NIG40" s="85" t="s">
        <v>141</v>
      </c>
      <c r="NIH40" s="116"/>
      <c r="NII40" s="116"/>
      <c r="NIJ40" s="116"/>
      <c r="NIK40" s="85" t="s">
        <v>141</v>
      </c>
      <c r="NIL40" s="116"/>
      <c r="NIM40" s="116"/>
      <c r="NIN40" s="116"/>
      <c r="NIO40" s="85" t="s">
        <v>141</v>
      </c>
      <c r="NIP40" s="116"/>
      <c r="NIQ40" s="116"/>
      <c r="NIR40" s="116"/>
      <c r="NIS40" s="85" t="s">
        <v>141</v>
      </c>
      <c r="NIT40" s="116"/>
      <c r="NIU40" s="116"/>
      <c r="NIV40" s="116"/>
      <c r="NIW40" s="85" t="s">
        <v>141</v>
      </c>
      <c r="NIX40" s="116"/>
      <c r="NIY40" s="116"/>
      <c r="NIZ40" s="116"/>
      <c r="NJA40" s="85" t="s">
        <v>141</v>
      </c>
      <c r="NJB40" s="116"/>
      <c r="NJC40" s="116"/>
      <c r="NJD40" s="116"/>
      <c r="NJE40" s="85" t="s">
        <v>141</v>
      </c>
      <c r="NJF40" s="116"/>
      <c r="NJG40" s="116"/>
      <c r="NJH40" s="116"/>
      <c r="NJI40" s="85" t="s">
        <v>141</v>
      </c>
      <c r="NJJ40" s="116"/>
      <c r="NJK40" s="116"/>
      <c r="NJL40" s="116"/>
      <c r="NJM40" s="85" t="s">
        <v>141</v>
      </c>
      <c r="NJN40" s="116"/>
      <c r="NJO40" s="116"/>
      <c r="NJP40" s="116"/>
      <c r="NJQ40" s="85" t="s">
        <v>141</v>
      </c>
      <c r="NJR40" s="116"/>
      <c r="NJS40" s="116"/>
      <c r="NJT40" s="116"/>
      <c r="NJU40" s="85" t="s">
        <v>141</v>
      </c>
      <c r="NJV40" s="116"/>
      <c r="NJW40" s="116"/>
      <c r="NJX40" s="116"/>
      <c r="NJY40" s="85" t="s">
        <v>141</v>
      </c>
      <c r="NJZ40" s="116"/>
      <c r="NKA40" s="116"/>
      <c r="NKB40" s="116"/>
      <c r="NKC40" s="85" t="s">
        <v>141</v>
      </c>
      <c r="NKD40" s="116"/>
      <c r="NKE40" s="116"/>
      <c r="NKF40" s="116"/>
      <c r="NKG40" s="85" t="s">
        <v>141</v>
      </c>
      <c r="NKH40" s="116"/>
      <c r="NKI40" s="116"/>
      <c r="NKJ40" s="116"/>
      <c r="NKK40" s="85" t="s">
        <v>141</v>
      </c>
      <c r="NKL40" s="116"/>
      <c r="NKM40" s="116"/>
      <c r="NKN40" s="116"/>
      <c r="NKO40" s="85" t="s">
        <v>141</v>
      </c>
      <c r="NKP40" s="116"/>
      <c r="NKQ40" s="116"/>
      <c r="NKR40" s="116"/>
      <c r="NKS40" s="85" t="s">
        <v>141</v>
      </c>
      <c r="NKT40" s="116"/>
      <c r="NKU40" s="116"/>
      <c r="NKV40" s="116"/>
      <c r="NKW40" s="85" t="s">
        <v>141</v>
      </c>
      <c r="NKX40" s="116"/>
      <c r="NKY40" s="116"/>
      <c r="NKZ40" s="116"/>
      <c r="NLA40" s="85" t="s">
        <v>141</v>
      </c>
      <c r="NLB40" s="116"/>
      <c r="NLC40" s="116"/>
      <c r="NLD40" s="116"/>
      <c r="NLE40" s="85" t="s">
        <v>141</v>
      </c>
      <c r="NLF40" s="116"/>
      <c r="NLG40" s="116"/>
      <c r="NLH40" s="116"/>
      <c r="NLI40" s="85" t="s">
        <v>141</v>
      </c>
      <c r="NLJ40" s="116"/>
      <c r="NLK40" s="116"/>
      <c r="NLL40" s="116"/>
      <c r="NLM40" s="85" t="s">
        <v>141</v>
      </c>
      <c r="NLN40" s="116"/>
      <c r="NLO40" s="116"/>
      <c r="NLP40" s="116"/>
      <c r="NLQ40" s="85" t="s">
        <v>141</v>
      </c>
      <c r="NLR40" s="116"/>
      <c r="NLS40" s="116"/>
      <c r="NLT40" s="116"/>
      <c r="NLU40" s="85" t="s">
        <v>141</v>
      </c>
      <c r="NLV40" s="116"/>
      <c r="NLW40" s="116"/>
      <c r="NLX40" s="116"/>
      <c r="NLY40" s="85" t="s">
        <v>141</v>
      </c>
      <c r="NLZ40" s="116"/>
      <c r="NMA40" s="116"/>
      <c r="NMB40" s="116"/>
      <c r="NMC40" s="85" t="s">
        <v>141</v>
      </c>
      <c r="NMD40" s="116"/>
      <c r="NME40" s="116"/>
      <c r="NMF40" s="116"/>
      <c r="NMG40" s="85" t="s">
        <v>141</v>
      </c>
      <c r="NMH40" s="116"/>
      <c r="NMI40" s="116"/>
      <c r="NMJ40" s="116"/>
      <c r="NMK40" s="85" t="s">
        <v>141</v>
      </c>
      <c r="NML40" s="116"/>
      <c r="NMM40" s="116"/>
      <c r="NMN40" s="116"/>
      <c r="NMO40" s="85" t="s">
        <v>141</v>
      </c>
      <c r="NMP40" s="116"/>
      <c r="NMQ40" s="116"/>
      <c r="NMR40" s="116"/>
      <c r="NMS40" s="85" t="s">
        <v>141</v>
      </c>
      <c r="NMT40" s="116"/>
      <c r="NMU40" s="116"/>
      <c r="NMV40" s="116"/>
      <c r="NMW40" s="85" t="s">
        <v>141</v>
      </c>
      <c r="NMX40" s="116"/>
      <c r="NMY40" s="116"/>
      <c r="NMZ40" s="116"/>
      <c r="NNA40" s="85" t="s">
        <v>141</v>
      </c>
      <c r="NNB40" s="116"/>
      <c r="NNC40" s="116"/>
      <c r="NND40" s="116"/>
      <c r="NNE40" s="85" t="s">
        <v>141</v>
      </c>
      <c r="NNF40" s="116"/>
      <c r="NNG40" s="116"/>
      <c r="NNH40" s="116"/>
      <c r="NNI40" s="85" t="s">
        <v>141</v>
      </c>
      <c r="NNJ40" s="116"/>
      <c r="NNK40" s="116"/>
      <c r="NNL40" s="116"/>
      <c r="NNM40" s="85" t="s">
        <v>141</v>
      </c>
      <c r="NNN40" s="116"/>
      <c r="NNO40" s="116"/>
      <c r="NNP40" s="116"/>
      <c r="NNQ40" s="85" t="s">
        <v>141</v>
      </c>
      <c r="NNR40" s="116"/>
      <c r="NNS40" s="116"/>
      <c r="NNT40" s="116"/>
      <c r="NNU40" s="85" t="s">
        <v>141</v>
      </c>
      <c r="NNV40" s="116"/>
      <c r="NNW40" s="116"/>
      <c r="NNX40" s="116"/>
      <c r="NNY40" s="85" t="s">
        <v>141</v>
      </c>
      <c r="NNZ40" s="116"/>
      <c r="NOA40" s="116"/>
      <c r="NOB40" s="116"/>
      <c r="NOC40" s="85" t="s">
        <v>141</v>
      </c>
      <c r="NOD40" s="116"/>
      <c r="NOE40" s="116"/>
      <c r="NOF40" s="116"/>
      <c r="NOG40" s="85" t="s">
        <v>141</v>
      </c>
      <c r="NOH40" s="116"/>
      <c r="NOI40" s="116"/>
      <c r="NOJ40" s="116"/>
      <c r="NOK40" s="85" t="s">
        <v>141</v>
      </c>
      <c r="NOL40" s="116"/>
      <c r="NOM40" s="116"/>
      <c r="NON40" s="116"/>
      <c r="NOO40" s="85" t="s">
        <v>141</v>
      </c>
      <c r="NOP40" s="116"/>
      <c r="NOQ40" s="116"/>
      <c r="NOR40" s="116"/>
      <c r="NOS40" s="85" t="s">
        <v>141</v>
      </c>
      <c r="NOT40" s="116"/>
      <c r="NOU40" s="116"/>
      <c r="NOV40" s="116"/>
      <c r="NOW40" s="85" t="s">
        <v>141</v>
      </c>
      <c r="NOX40" s="116"/>
      <c r="NOY40" s="116"/>
      <c r="NOZ40" s="116"/>
      <c r="NPA40" s="85" t="s">
        <v>141</v>
      </c>
      <c r="NPB40" s="116"/>
      <c r="NPC40" s="116"/>
      <c r="NPD40" s="116"/>
      <c r="NPE40" s="85" t="s">
        <v>141</v>
      </c>
      <c r="NPF40" s="116"/>
      <c r="NPG40" s="116"/>
      <c r="NPH40" s="116"/>
      <c r="NPI40" s="85" t="s">
        <v>141</v>
      </c>
      <c r="NPJ40" s="116"/>
      <c r="NPK40" s="116"/>
      <c r="NPL40" s="116"/>
      <c r="NPM40" s="85" t="s">
        <v>141</v>
      </c>
      <c r="NPN40" s="116"/>
      <c r="NPO40" s="116"/>
      <c r="NPP40" s="116"/>
      <c r="NPQ40" s="85" t="s">
        <v>141</v>
      </c>
      <c r="NPR40" s="116"/>
      <c r="NPS40" s="116"/>
      <c r="NPT40" s="116"/>
      <c r="NPU40" s="85" t="s">
        <v>141</v>
      </c>
      <c r="NPV40" s="116"/>
      <c r="NPW40" s="116"/>
      <c r="NPX40" s="116"/>
      <c r="NPY40" s="85" t="s">
        <v>141</v>
      </c>
      <c r="NPZ40" s="116"/>
      <c r="NQA40" s="116"/>
      <c r="NQB40" s="116"/>
      <c r="NQC40" s="85" t="s">
        <v>141</v>
      </c>
      <c r="NQD40" s="116"/>
      <c r="NQE40" s="116"/>
      <c r="NQF40" s="116"/>
      <c r="NQG40" s="85" t="s">
        <v>141</v>
      </c>
      <c r="NQH40" s="116"/>
      <c r="NQI40" s="116"/>
      <c r="NQJ40" s="116"/>
      <c r="NQK40" s="85" t="s">
        <v>141</v>
      </c>
      <c r="NQL40" s="116"/>
      <c r="NQM40" s="116"/>
      <c r="NQN40" s="116"/>
      <c r="NQO40" s="85" t="s">
        <v>141</v>
      </c>
      <c r="NQP40" s="116"/>
      <c r="NQQ40" s="116"/>
      <c r="NQR40" s="116"/>
      <c r="NQS40" s="85" t="s">
        <v>141</v>
      </c>
      <c r="NQT40" s="116"/>
      <c r="NQU40" s="116"/>
      <c r="NQV40" s="116"/>
      <c r="NQW40" s="85" t="s">
        <v>141</v>
      </c>
      <c r="NQX40" s="116"/>
      <c r="NQY40" s="116"/>
      <c r="NQZ40" s="116"/>
      <c r="NRA40" s="85" t="s">
        <v>141</v>
      </c>
      <c r="NRB40" s="116"/>
      <c r="NRC40" s="116"/>
      <c r="NRD40" s="116"/>
      <c r="NRE40" s="85" t="s">
        <v>141</v>
      </c>
      <c r="NRF40" s="116"/>
      <c r="NRG40" s="116"/>
      <c r="NRH40" s="116"/>
      <c r="NRI40" s="85" t="s">
        <v>141</v>
      </c>
      <c r="NRJ40" s="116"/>
      <c r="NRK40" s="116"/>
      <c r="NRL40" s="116"/>
      <c r="NRM40" s="85" t="s">
        <v>141</v>
      </c>
      <c r="NRN40" s="116"/>
      <c r="NRO40" s="116"/>
      <c r="NRP40" s="116"/>
      <c r="NRQ40" s="85" t="s">
        <v>141</v>
      </c>
      <c r="NRR40" s="116"/>
      <c r="NRS40" s="116"/>
      <c r="NRT40" s="116"/>
      <c r="NRU40" s="85" t="s">
        <v>141</v>
      </c>
      <c r="NRV40" s="116"/>
      <c r="NRW40" s="116"/>
      <c r="NRX40" s="116"/>
      <c r="NRY40" s="85" t="s">
        <v>141</v>
      </c>
      <c r="NRZ40" s="116"/>
      <c r="NSA40" s="116"/>
      <c r="NSB40" s="116"/>
      <c r="NSC40" s="85" t="s">
        <v>141</v>
      </c>
      <c r="NSD40" s="116"/>
      <c r="NSE40" s="116"/>
      <c r="NSF40" s="116"/>
      <c r="NSG40" s="85" t="s">
        <v>141</v>
      </c>
      <c r="NSH40" s="116"/>
      <c r="NSI40" s="116"/>
      <c r="NSJ40" s="116"/>
      <c r="NSK40" s="85" t="s">
        <v>141</v>
      </c>
      <c r="NSL40" s="116"/>
      <c r="NSM40" s="116"/>
      <c r="NSN40" s="116"/>
      <c r="NSO40" s="85" t="s">
        <v>141</v>
      </c>
      <c r="NSP40" s="116"/>
      <c r="NSQ40" s="116"/>
      <c r="NSR40" s="116"/>
      <c r="NSS40" s="85" t="s">
        <v>141</v>
      </c>
      <c r="NST40" s="116"/>
      <c r="NSU40" s="116"/>
      <c r="NSV40" s="116"/>
      <c r="NSW40" s="85" t="s">
        <v>141</v>
      </c>
      <c r="NSX40" s="116"/>
      <c r="NSY40" s="116"/>
      <c r="NSZ40" s="116"/>
      <c r="NTA40" s="85" t="s">
        <v>141</v>
      </c>
      <c r="NTB40" s="116"/>
      <c r="NTC40" s="116"/>
      <c r="NTD40" s="116"/>
      <c r="NTE40" s="85" t="s">
        <v>141</v>
      </c>
      <c r="NTF40" s="116"/>
      <c r="NTG40" s="116"/>
      <c r="NTH40" s="116"/>
      <c r="NTI40" s="85" t="s">
        <v>141</v>
      </c>
      <c r="NTJ40" s="116"/>
      <c r="NTK40" s="116"/>
      <c r="NTL40" s="116"/>
      <c r="NTM40" s="85" t="s">
        <v>141</v>
      </c>
      <c r="NTN40" s="116"/>
      <c r="NTO40" s="116"/>
      <c r="NTP40" s="116"/>
      <c r="NTQ40" s="85" t="s">
        <v>141</v>
      </c>
      <c r="NTR40" s="116"/>
      <c r="NTS40" s="116"/>
      <c r="NTT40" s="116"/>
      <c r="NTU40" s="85" t="s">
        <v>141</v>
      </c>
      <c r="NTV40" s="116"/>
      <c r="NTW40" s="116"/>
      <c r="NTX40" s="116"/>
      <c r="NTY40" s="85" t="s">
        <v>141</v>
      </c>
      <c r="NTZ40" s="116"/>
      <c r="NUA40" s="116"/>
      <c r="NUB40" s="116"/>
      <c r="NUC40" s="85" t="s">
        <v>141</v>
      </c>
      <c r="NUD40" s="116"/>
      <c r="NUE40" s="116"/>
      <c r="NUF40" s="116"/>
      <c r="NUG40" s="85" t="s">
        <v>141</v>
      </c>
      <c r="NUH40" s="116"/>
      <c r="NUI40" s="116"/>
      <c r="NUJ40" s="116"/>
      <c r="NUK40" s="85" t="s">
        <v>141</v>
      </c>
      <c r="NUL40" s="116"/>
      <c r="NUM40" s="116"/>
      <c r="NUN40" s="116"/>
      <c r="NUO40" s="85" t="s">
        <v>141</v>
      </c>
      <c r="NUP40" s="116"/>
      <c r="NUQ40" s="116"/>
      <c r="NUR40" s="116"/>
      <c r="NUS40" s="85" t="s">
        <v>141</v>
      </c>
      <c r="NUT40" s="116"/>
      <c r="NUU40" s="116"/>
      <c r="NUV40" s="116"/>
      <c r="NUW40" s="85" t="s">
        <v>141</v>
      </c>
      <c r="NUX40" s="116"/>
      <c r="NUY40" s="116"/>
      <c r="NUZ40" s="116"/>
      <c r="NVA40" s="85" t="s">
        <v>141</v>
      </c>
      <c r="NVB40" s="116"/>
      <c r="NVC40" s="116"/>
      <c r="NVD40" s="116"/>
      <c r="NVE40" s="85" t="s">
        <v>141</v>
      </c>
      <c r="NVF40" s="116"/>
      <c r="NVG40" s="116"/>
      <c r="NVH40" s="116"/>
      <c r="NVI40" s="85" t="s">
        <v>141</v>
      </c>
      <c r="NVJ40" s="116"/>
      <c r="NVK40" s="116"/>
      <c r="NVL40" s="116"/>
      <c r="NVM40" s="85" t="s">
        <v>141</v>
      </c>
      <c r="NVN40" s="116"/>
      <c r="NVO40" s="116"/>
      <c r="NVP40" s="116"/>
      <c r="NVQ40" s="85" t="s">
        <v>141</v>
      </c>
      <c r="NVR40" s="116"/>
      <c r="NVS40" s="116"/>
      <c r="NVT40" s="116"/>
      <c r="NVU40" s="85" t="s">
        <v>141</v>
      </c>
      <c r="NVV40" s="116"/>
      <c r="NVW40" s="116"/>
      <c r="NVX40" s="116"/>
      <c r="NVY40" s="85" t="s">
        <v>141</v>
      </c>
      <c r="NVZ40" s="116"/>
      <c r="NWA40" s="116"/>
      <c r="NWB40" s="116"/>
      <c r="NWC40" s="85" t="s">
        <v>141</v>
      </c>
      <c r="NWD40" s="116"/>
      <c r="NWE40" s="116"/>
      <c r="NWF40" s="116"/>
      <c r="NWG40" s="85" t="s">
        <v>141</v>
      </c>
      <c r="NWH40" s="116"/>
      <c r="NWI40" s="116"/>
      <c r="NWJ40" s="116"/>
      <c r="NWK40" s="85" t="s">
        <v>141</v>
      </c>
      <c r="NWL40" s="116"/>
      <c r="NWM40" s="116"/>
      <c r="NWN40" s="116"/>
      <c r="NWO40" s="85" t="s">
        <v>141</v>
      </c>
      <c r="NWP40" s="116"/>
      <c r="NWQ40" s="116"/>
      <c r="NWR40" s="116"/>
      <c r="NWS40" s="85" t="s">
        <v>141</v>
      </c>
      <c r="NWT40" s="116"/>
      <c r="NWU40" s="116"/>
      <c r="NWV40" s="116"/>
      <c r="NWW40" s="85" t="s">
        <v>141</v>
      </c>
      <c r="NWX40" s="116"/>
      <c r="NWY40" s="116"/>
      <c r="NWZ40" s="116"/>
      <c r="NXA40" s="85" t="s">
        <v>141</v>
      </c>
      <c r="NXB40" s="116"/>
      <c r="NXC40" s="116"/>
      <c r="NXD40" s="116"/>
      <c r="NXE40" s="85" t="s">
        <v>141</v>
      </c>
      <c r="NXF40" s="116"/>
      <c r="NXG40" s="116"/>
      <c r="NXH40" s="116"/>
      <c r="NXI40" s="85" t="s">
        <v>141</v>
      </c>
      <c r="NXJ40" s="116"/>
      <c r="NXK40" s="116"/>
      <c r="NXL40" s="116"/>
      <c r="NXM40" s="85" t="s">
        <v>141</v>
      </c>
      <c r="NXN40" s="116"/>
      <c r="NXO40" s="116"/>
      <c r="NXP40" s="116"/>
      <c r="NXQ40" s="85" t="s">
        <v>141</v>
      </c>
      <c r="NXR40" s="116"/>
      <c r="NXS40" s="116"/>
      <c r="NXT40" s="116"/>
      <c r="NXU40" s="85" t="s">
        <v>141</v>
      </c>
      <c r="NXV40" s="116"/>
      <c r="NXW40" s="116"/>
      <c r="NXX40" s="116"/>
      <c r="NXY40" s="85" t="s">
        <v>141</v>
      </c>
      <c r="NXZ40" s="116"/>
      <c r="NYA40" s="116"/>
      <c r="NYB40" s="116"/>
      <c r="NYC40" s="85" t="s">
        <v>141</v>
      </c>
      <c r="NYD40" s="116"/>
      <c r="NYE40" s="116"/>
      <c r="NYF40" s="116"/>
      <c r="NYG40" s="85" t="s">
        <v>141</v>
      </c>
      <c r="NYH40" s="116"/>
      <c r="NYI40" s="116"/>
      <c r="NYJ40" s="116"/>
      <c r="NYK40" s="85" t="s">
        <v>141</v>
      </c>
      <c r="NYL40" s="116"/>
      <c r="NYM40" s="116"/>
      <c r="NYN40" s="116"/>
      <c r="NYO40" s="85" t="s">
        <v>141</v>
      </c>
      <c r="NYP40" s="116"/>
      <c r="NYQ40" s="116"/>
      <c r="NYR40" s="116"/>
      <c r="NYS40" s="85" t="s">
        <v>141</v>
      </c>
      <c r="NYT40" s="116"/>
      <c r="NYU40" s="116"/>
      <c r="NYV40" s="116"/>
      <c r="NYW40" s="85" t="s">
        <v>141</v>
      </c>
      <c r="NYX40" s="116"/>
      <c r="NYY40" s="116"/>
      <c r="NYZ40" s="116"/>
      <c r="NZA40" s="85" t="s">
        <v>141</v>
      </c>
      <c r="NZB40" s="116"/>
      <c r="NZC40" s="116"/>
      <c r="NZD40" s="116"/>
      <c r="NZE40" s="85" t="s">
        <v>141</v>
      </c>
      <c r="NZF40" s="116"/>
      <c r="NZG40" s="116"/>
      <c r="NZH40" s="116"/>
      <c r="NZI40" s="85" t="s">
        <v>141</v>
      </c>
      <c r="NZJ40" s="116"/>
      <c r="NZK40" s="116"/>
      <c r="NZL40" s="116"/>
      <c r="NZM40" s="85" t="s">
        <v>141</v>
      </c>
      <c r="NZN40" s="116"/>
      <c r="NZO40" s="116"/>
      <c r="NZP40" s="116"/>
      <c r="NZQ40" s="85" t="s">
        <v>141</v>
      </c>
      <c r="NZR40" s="116"/>
      <c r="NZS40" s="116"/>
      <c r="NZT40" s="116"/>
      <c r="NZU40" s="85" t="s">
        <v>141</v>
      </c>
      <c r="NZV40" s="116"/>
      <c r="NZW40" s="116"/>
      <c r="NZX40" s="116"/>
      <c r="NZY40" s="85" t="s">
        <v>141</v>
      </c>
      <c r="NZZ40" s="116"/>
      <c r="OAA40" s="116"/>
      <c r="OAB40" s="116"/>
      <c r="OAC40" s="85" t="s">
        <v>141</v>
      </c>
      <c r="OAD40" s="116"/>
      <c r="OAE40" s="116"/>
      <c r="OAF40" s="116"/>
      <c r="OAG40" s="85" t="s">
        <v>141</v>
      </c>
      <c r="OAH40" s="116"/>
      <c r="OAI40" s="116"/>
      <c r="OAJ40" s="116"/>
      <c r="OAK40" s="85" t="s">
        <v>141</v>
      </c>
      <c r="OAL40" s="116"/>
      <c r="OAM40" s="116"/>
      <c r="OAN40" s="116"/>
      <c r="OAO40" s="85" t="s">
        <v>141</v>
      </c>
      <c r="OAP40" s="116"/>
      <c r="OAQ40" s="116"/>
      <c r="OAR40" s="116"/>
      <c r="OAS40" s="85" t="s">
        <v>141</v>
      </c>
      <c r="OAT40" s="116"/>
      <c r="OAU40" s="116"/>
      <c r="OAV40" s="116"/>
      <c r="OAW40" s="85" t="s">
        <v>141</v>
      </c>
      <c r="OAX40" s="116"/>
      <c r="OAY40" s="116"/>
      <c r="OAZ40" s="116"/>
      <c r="OBA40" s="85" t="s">
        <v>141</v>
      </c>
      <c r="OBB40" s="116"/>
      <c r="OBC40" s="116"/>
      <c r="OBD40" s="116"/>
      <c r="OBE40" s="85" t="s">
        <v>141</v>
      </c>
      <c r="OBF40" s="116"/>
      <c r="OBG40" s="116"/>
      <c r="OBH40" s="116"/>
      <c r="OBI40" s="85" t="s">
        <v>141</v>
      </c>
      <c r="OBJ40" s="116"/>
      <c r="OBK40" s="116"/>
      <c r="OBL40" s="116"/>
      <c r="OBM40" s="85" t="s">
        <v>141</v>
      </c>
      <c r="OBN40" s="116"/>
      <c r="OBO40" s="116"/>
      <c r="OBP40" s="116"/>
      <c r="OBQ40" s="85" t="s">
        <v>141</v>
      </c>
      <c r="OBR40" s="116"/>
      <c r="OBS40" s="116"/>
      <c r="OBT40" s="116"/>
      <c r="OBU40" s="85" t="s">
        <v>141</v>
      </c>
      <c r="OBV40" s="116"/>
      <c r="OBW40" s="116"/>
      <c r="OBX40" s="116"/>
      <c r="OBY40" s="85" t="s">
        <v>141</v>
      </c>
      <c r="OBZ40" s="116"/>
      <c r="OCA40" s="116"/>
      <c r="OCB40" s="116"/>
      <c r="OCC40" s="85" t="s">
        <v>141</v>
      </c>
      <c r="OCD40" s="116"/>
      <c r="OCE40" s="116"/>
      <c r="OCF40" s="116"/>
      <c r="OCG40" s="85" t="s">
        <v>141</v>
      </c>
      <c r="OCH40" s="116"/>
      <c r="OCI40" s="116"/>
      <c r="OCJ40" s="116"/>
      <c r="OCK40" s="85" t="s">
        <v>141</v>
      </c>
      <c r="OCL40" s="116"/>
      <c r="OCM40" s="116"/>
      <c r="OCN40" s="116"/>
      <c r="OCO40" s="85" t="s">
        <v>141</v>
      </c>
      <c r="OCP40" s="116"/>
      <c r="OCQ40" s="116"/>
      <c r="OCR40" s="116"/>
      <c r="OCS40" s="85" t="s">
        <v>141</v>
      </c>
      <c r="OCT40" s="116"/>
      <c r="OCU40" s="116"/>
      <c r="OCV40" s="116"/>
      <c r="OCW40" s="85" t="s">
        <v>141</v>
      </c>
      <c r="OCX40" s="116"/>
      <c r="OCY40" s="116"/>
      <c r="OCZ40" s="116"/>
      <c r="ODA40" s="85" t="s">
        <v>141</v>
      </c>
      <c r="ODB40" s="116"/>
      <c r="ODC40" s="116"/>
      <c r="ODD40" s="116"/>
      <c r="ODE40" s="85" t="s">
        <v>141</v>
      </c>
      <c r="ODF40" s="116"/>
      <c r="ODG40" s="116"/>
      <c r="ODH40" s="116"/>
      <c r="ODI40" s="85" t="s">
        <v>141</v>
      </c>
      <c r="ODJ40" s="116"/>
      <c r="ODK40" s="116"/>
      <c r="ODL40" s="116"/>
      <c r="ODM40" s="85" t="s">
        <v>141</v>
      </c>
      <c r="ODN40" s="116"/>
      <c r="ODO40" s="116"/>
      <c r="ODP40" s="116"/>
      <c r="ODQ40" s="85" t="s">
        <v>141</v>
      </c>
      <c r="ODR40" s="116"/>
      <c r="ODS40" s="116"/>
      <c r="ODT40" s="116"/>
      <c r="ODU40" s="85" t="s">
        <v>141</v>
      </c>
      <c r="ODV40" s="116"/>
      <c r="ODW40" s="116"/>
      <c r="ODX40" s="116"/>
      <c r="ODY40" s="85" t="s">
        <v>141</v>
      </c>
      <c r="ODZ40" s="116"/>
      <c r="OEA40" s="116"/>
      <c r="OEB40" s="116"/>
      <c r="OEC40" s="85" t="s">
        <v>141</v>
      </c>
      <c r="OED40" s="116"/>
      <c r="OEE40" s="116"/>
      <c r="OEF40" s="116"/>
      <c r="OEG40" s="85" t="s">
        <v>141</v>
      </c>
      <c r="OEH40" s="116"/>
      <c r="OEI40" s="116"/>
      <c r="OEJ40" s="116"/>
      <c r="OEK40" s="85" t="s">
        <v>141</v>
      </c>
      <c r="OEL40" s="116"/>
      <c r="OEM40" s="116"/>
      <c r="OEN40" s="116"/>
      <c r="OEO40" s="85" t="s">
        <v>141</v>
      </c>
      <c r="OEP40" s="116"/>
      <c r="OEQ40" s="116"/>
      <c r="OER40" s="116"/>
      <c r="OES40" s="85" t="s">
        <v>141</v>
      </c>
      <c r="OET40" s="116"/>
      <c r="OEU40" s="116"/>
      <c r="OEV40" s="116"/>
      <c r="OEW40" s="85" t="s">
        <v>141</v>
      </c>
      <c r="OEX40" s="116"/>
      <c r="OEY40" s="116"/>
      <c r="OEZ40" s="116"/>
      <c r="OFA40" s="85" t="s">
        <v>141</v>
      </c>
      <c r="OFB40" s="116"/>
      <c r="OFC40" s="116"/>
      <c r="OFD40" s="116"/>
      <c r="OFE40" s="85" t="s">
        <v>141</v>
      </c>
      <c r="OFF40" s="116"/>
      <c r="OFG40" s="116"/>
      <c r="OFH40" s="116"/>
      <c r="OFI40" s="85" t="s">
        <v>141</v>
      </c>
      <c r="OFJ40" s="116"/>
      <c r="OFK40" s="116"/>
      <c r="OFL40" s="116"/>
      <c r="OFM40" s="85" t="s">
        <v>141</v>
      </c>
      <c r="OFN40" s="116"/>
      <c r="OFO40" s="116"/>
      <c r="OFP40" s="116"/>
      <c r="OFQ40" s="85" t="s">
        <v>141</v>
      </c>
      <c r="OFR40" s="116"/>
      <c r="OFS40" s="116"/>
      <c r="OFT40" s="116"/>
      <c r="OFU40" s="85" t="s">
        <v>141</v>
      </c>
      <c r="OFV40" s="116"/>
      <c r="OFW40" s="116"/>
      <c r="OFX40" s="116"/>
      <c r="OFY40" s="85" t="s">
        <v>141</v>
      </c>
      <c r="OFZ40" s="116"/>
      <c r="OGA40" s="116"/>
      <c r="OGB40" s="116"/>
      <c r="OGC40" s="85" t="s">
        <v>141</v>
      </c>
      <c r="OGD40" s="116"/>
      <c r="OGE40" s="116"/>
      <c r="OGF40" s="116"/>
      <c r="OGG40" s="85" t="s">
        <v>141</v>
      </c>
      <c r="OGH40" s="116"/>
      <c r="OGI40" s="116"/>
      <c r="OGJ40" s="116"/>
      <c r="OGK40" s="85" t="s">
        <v>141</v>
      </c>
      <c r="OGL40" s="116"/>
      <c r="OGM40" s="116"/>
      <c r="OGN40" s="116"/>
      <c r="OGO40" s="85" t="s">
        <v>141</v>
      </c>
      <c r="OGP40" s="116"/>
      <c r="OGQ40" s="116"/>
      <c r="OGR40" s="116"/>
      <c r="OGS40" s="85" t="s">
        <v>141</v>
      </c>
      <c r="OGT40" s="116"/>
      <c r="OGU40" s="116"/>
      <c r="OGV40" s="116"/>
      <c r="OGW40" s="85" t="s">
        <v>141</v>
      </c>
      <c r="OGX40" s="116"/>
      <c r="OGY40" s="116"/>
      <c r="OGZ40" s="116"/>
      <c r="OHA40" s="85" t="s">
        <v>141</v>
      </c>
      <c r="OHB40" s="116"/>
      <c r="OHC40" s="116"/>
      <c r="OHD40" s="116"/>
      <c r="OHE40" s="85" t="s">
        <v>141</v>
      </c>
      <c r="OHF40" s="116"/>
      <c r="OHG40" s="116"/>
      <c r="OHH40" s="116"/>
      <c r="OHI40" s="85" t="s">
        <v>141</v>
      </c>
      <c r="OHJ40" s="116"/>
      <c r="OHK40" s="116"/>
      <c r="OHL40" s="116"/>
      <c r="OHM40" s="85" t="s">
        <v>141</v>
      </c>
      <c r="OHN40" s="116"/>
      <c r="OHO40" s="116"/>
      <c r="OHP40" s="116"/>
      <c r="OHQ40" s="85" t="s">
        <v>141</v>
      </c>
      <c r="OHR40" s="116"/>
      <c r="OHS40" s="116"/>
      <c r="OHT40" s="116"/>
      <c r="OHU40" s="85" t="s">
        <v>141</v>
      </c>
      <c r="OHV40" s="116"/>
      <c r="OHW40" s="116"/>
      <c r="OHX40" s="116"/>
      <c r="OHY40" s="85" t="s">
        <v>141</v>
      </c>
      <c r="OHZ40" s="116"/>
      <c r="OIA40" s="116"/>
      <c r="OIB40" s="116"/>
      <c r="OIC40" s="85" t="s">
        <v>141</v>
      </c>
      <c r="OID40" s="116"/>
      <c r="OIE40" s="116"/>
      <c r="OIF40" s="116"/>
      <c r="OIG40" s="85" t="s">
        <v>141</v>
      </c>
      <c r="OIH40" s="116"/>
      <c r="OII40" s="116"/>
      <c r="OIJ40" s="116"/>
      <c r="OIK40" s="85" t="s">
        <v>141</v>
      </c>
      <c r="OIL40" s="116"/>
      <c r="OIM40" s="116"/>
      <c r="OIN40" s="116"/>
      <c r="OIO40" s="85" t="s">
        <v>141</v>
      </c>
      <c r="OIP40" s="116"/>
      <c r="OIQ40" s="116"/>
      <c r="OIR40" s="116"/>
      <c r="OIS40" s="85" t="s">
        <v>141</v>
      </c>
      <c r="OIT40" s="116"/>
      <c r="OIU40" s="116"/>
      <c r="OIV40" s="116"/>
      <c r="OIW40" s="85" t="s">
        <v>141</v>
      </c>
      <c r="OIX40" s="116"/>
      <c r="OIY40" s="116"/>
      <c r="OIZ40" s="116"/>
      <c r="OJA40" s="85" t="s">
        <v>141</v>
      </c>
      <c r="OJB40" s="116"/>
      <c r="OJC40" s="116"/>
      <c r="OJD40" s="116"/>
      <c r="OJE40" s="85" t="s">
        <v>141</v>
      </c>
      <c r="OJF40" s="116"/>
      <c r="OJG40" s="116"/>
      <c r="OJH40" s="116"/>
      <c r="OJI40" s="85" t="s">
        <v>141</v>
      </c>
      <c r="OJJ40" s="116"/>
      <c r="OJK40" s="116"/>
      <c r="OJL40" s="116"/>
      <c r="OJM40" s="85" t="s">
        <v>141</v>
      </c>
      <c r="OJN40" s="116"/>
      <c r="OJO40" s="116"/>
      <c r="OJP40" s="116"/>
      <c r="OJQ40" s="85" t="s">
        <v>141</v>
      </c>
      <c r="OJR40" s="116"/>
      <c r="OJS40" s="116"/>
      <c r="OJT40" s="116"/>
      <c r="OJU40" s="85" t="s">
        <v>141</v>
      </c>
      <c r="OJV40" s="116"/>
      <c r="OJW40" s="116"/>
      <c r="OJX40" s="116"/>
      <c r="OJY40" s="85" t="s">
        <v>141</v>
      </c>
      <c r="OJZ40" s="116"/>
      <c r="OKA40" s="116"/>
      <c r="OKB40" s="116"/>
      <c r="OKC40" s="85" t="s">
        <v>141</v>
      </c>
      <c r="OKD40" s="116"/>
      <c r="OKE40" s="116"/>
      <c r="OKF40" s="116"/>
      <c r="OKG40" s="85" t="s">
        <v>141</v>
      </c>
      <c r="OKH40" s="116"/>
      <c r="OKI40" s="116"/>
      <c r="OKJ40" s="116"/>
      <c r="OKK40" s="85" t="s">
        <v>141</v>
      </c>
      <c r="OKL40" s="116"/>
      <c r="OKM40" s="116"/>
      <c r="OKN40" s="116"/>
      <c r="OKO40" s="85" t="s">
        <v>141</v>
      </c>
      <c r="OKP40" s="116"/>
      <c r="OKQ40" s="116"/>
      <c r="OKR40" s="116"/>
      <c r="OKS40" s="85" t="s">
        <v>141</v>
      </c>
      <c r="OKT40" s="116"/>
      <c r="OKU40" s="116"/>
      <c r="OKV40" s="116"/>
      <c r="OKW40" s="85" t="s">
        <v>141</v>
      </c>
      <c r="OKX40" s="116"/>
      <c r="OKY40" s="116"/>
      <c r="OKZ40" s="116"/>
      <c r="OLA40" s="85" t="s">
        <v>141</v>
      </c>
      <c r="OLB40" s="116"/>
      <c r="OLC40" s="116"/>
      <c r="OLD40" s="116"/>
      <c r="OLE40" s="85" t="s">
        <v>141</v>
      </c>
      <c r="OLF40" s="116"/>
      <c r="OLG40" s="116"/>
      <c r="OLH40" s="116"/>
      <c r="OLI40" s="85" t="s">
        <v>141</v>
      </c>
      <c r="OLJ40" s="116"/>
      <c r="OLK40" s="116"/>
      <c r="OLL40" s="116"/>
      <c r="OLM40" s="85" t="s">
        <v>141</v>
      </c>
      <c r="OLN40" s="116"/>
      <c r="OLO40" s="116"/>
      <c r="OLP40" s="116"/>
      <c r="OLQ40" s="85" t="s">
        <v>141</v>
      </c>
      <c r="OLR40" s="116"/>
      <c r="OLS40" s="116"/>
      <c r="OLT40" s="116"/>
      <c r="OLU40" s="85" t="s">
        <v>141</v>
      </c>
      <c r="OLV40" s="116"/>
      <c r="OLW40" s="116"/>
      <c r="OLX40" s="116"/>
      <c r="OLY40" s="85" t="s">
        <v>141</v>
      </c>
      <c r="OLZ40" s="116"/>
      <c r="OMA40" s="116"/>
      <c r="OMB40" s="116"/>
      <c r="OMC40" s="85" t="s">
        <v>141</v>
      </c>
      <c r="OMD40" s="116"/>
      <c r="OME40" s="116"/>
      <c r="OMF40" s="116"/>
      <c r="OMG40" s="85" t="s">
        <v>141</v>
      </c>
      <c r="OMH40" s="116"/>
      <c r="OMI40" s="116"/>
      <c r="OMJ40" s="116"/>
      <c r="OMK40" s="85" t="s">
        <v>141</v>
      </c>
      <c r="OML40" s="116"/>
      <c r="OMM40" s="116"/>
      <c r="OMN40" s="116"/>
      <c r="OMO40" s="85" t="s">
        <v>141</v>
      </c>
      <c r="OMP40" s="116"/>
      <c r="OMQ40" s="116"/>
      <c r="OMR40" s="116"/>
      <c r="OMS40" s="85" t="s">
        <v>141</v>
      </c>
      <c r="OMT40" s="116"/>
      <c r="OMU40" s="116"/>
      <c r="OMV40" s="116"/>
      <c r="OMW40" s="85" t="s">
        <v>141</v>
      </c>
      <c r="OMX40" s="116"/>
      <c r="OMY40" s="116"/>
      <c r="OMZ40" s="116"/>
      <c r="ONA40" s="85" t="s">
        <v>141</v>
      </c>
      <c r="ONB40" s="116"/>
      <c r="ONC40" s="116"/>
      <c r="OND40" s="116"/>
      <c r="ONE40" s="85" t="s">
        <v>141</v>
      </c>
      <c r="ONF40" s="116"/>
      <c r="ONG40" s="116"/>
      <c r="ONH40" s="116"/>
      <c r="ONI40" s="85" t="s">
        <v>141</v>
      </c>
      <c r="ONJ40" s="116"/>
      <c r="ONK40" s="116"/>
      <c r="ONL40" s="116"/>
      <c r="ONM40" s="85" t="s">
        <v>141</v>
      </c>
      <c r="ONN40" s="116"/>
      <c r="ONO40" s="116"/>
      <c r="ONP40" s="116"/>
      <c r="ONQ40" s="85" t="s">
        <v>141</v>
      </c>
      <c r="ONR40" s="116"/>
      <c r="ONS40" s="116"/>
      <c r="ONT40" s="116"/>
      <c r="ONU40" s="85" t="s">
        <v>141</v>
      </c>
      <c r="ONV40" s="116"/>
      <c r="ONW40" s="116"/>
      <c r="ONX40" s="116"/>
      <c r="ONY40" s="85" t="s">
        <v>141</v>
      </c>
      <c r="ONZ40" s="116"/>
      <c r="OOA40" s="116"/>
      <c r="OOB40" s="116"/>
      <c r="OOC40" s="85" t="s">
        <v>141</v>
      </c>
      <c r="OOD40" s="116"/>
      <c r="OOE40" s="116"/>
      <c r="OOF40" s="116"/>
      <c r="OOG40" s="85" t="s">
        <v>141</v>
      </c>
      <c r="OOH40" s="116"/>
      <c r="OOI40" s="116"/>
      <c r="OOJ40" s="116"/>
      <c r="OOK40" s="85" t="s">
        <v>141</v>
      </c>
      <c r="OOL40" s="116"/>
      <c r="OOM40" s="116"/>
      <c r="OON40" s="116"/>
      <c r="OOO40" s="85" t="s">
        <v>141</v>
      </c>
      <c r="OOP40" s="116"/>
      <c r="OOQ40" s="116"/>
      <c r="OOR40" s="116"/>
      <c r="OOS40" s="85" t="s">
        <v>141</v>
      </c>
      <c r="OOT40" s="116"/>
      <c r="OOU40" s="116"/>
      <c r="OOV40" s="116"/>
      <c r="OOW40" s="85" t="s">
        <v>141</v>
      </c>
      <c r="OOX40" s="116"/>
      <c r="OOY40" s="116"/>
      <c r="OOZ40" s="116"/>
      <c r="OPA40" s="85" t="s">
        <v>141</v>
      </c>
      <c r="OPB40" s="116"/>
      <c r="OPC40" s="116"/>
      <c r="OPD40" s="116"/>
      <c r="OPE40" s="85" t="s">
        <v>141</v>
      </c>
      <c r="OPF40" s="116"/>
      <c r="OPG40" s="116"/>
      <c r="OPH40" s="116"/>
      <c r="OPI40" s="85" t="s">
        <v>141</v>
      </c>
      <c r="OPJ40" s="116"/>
      <c r="OPK40" s="116"/>
      <c r="OPL40" s="116"/>
      <c r="OPM40" s="85" t="s">
        <v>141</v>
      </c>
      <c r="OPN40" s="116"/>
      <c r="OPO40" s="116"/>
      <c r="OPP40" s="116"/>
      <c r="OPQ40" s="85" t="s">
        <v>141</v>
      </c>
      <c r="OPR40" s="116"/>
      <c r="OPS40" s="116"/>
      <c r="OPT40" s="116"/>
      <c r="OPU40" s="85" t="s">
        <v>141</v>
      </c>
      <c r="OPV40" s="116"/>
      <c r="OPW40" s="116"/>
      <c r="OPX40" s="116"/>
      <c r="OPY40" s="85" t="s">
        <v>141</v>
      </c>
      <c r="OPZ40" s="116"/>
      <c r="OQA40" s="116"/>
      <c r="OQB40" s="116"/>
      <c r="OQC40" s="85" t="s">
        <v>141</v>
      </c>
      <c r="OQD40" s="116"/>
      <c r="OQE40" s="116"/>
      <c r="OQF40" s="116"/>
      <c r="OQG40" s="85" t="s">
        <v>141</v>
      </c>
      <c r="OQH40" s="116"/>
      <c r="OQI40" s="116"/>
      <c r="OQJ40" s="116"/>
      <c r="OQK40" s="85" t="s">
        <v>141</v>
      </c>
      <c r="OQL40" s="116"/>
      <c r="OQM40" s="116"/>
      <c r="OQN40" s="116"/>
      <c r="OQO40" s="85" t="s">
        <v>141</v>
      </c>
      <c r="OQP40" s="116"/>
      <c r="OQQ40" s="116"/>
      <c r="OQR40" s="116"/>
      <c r="OQS40" s="85" t="s">
        <v>141</v>
      </c>
      <c r="OQT40" s="116"/>
      <c r="OQU40" s="116"/>
      <c r="OQV40" s="116"/>
      <c r="OQW40" s="85" t="s">
        <v>141</v>
      </c>
      <c r="OQX40" s="116"/>
      <c r="OQY40" s="116"/>
      <c r="OQZ40" s="116"/>
      <c r="ORA40" s="85" t="s">
        <v>141</v>
      </c>
      <c r="ORB40" s="116"/>
      <c r="ORC40" s="116"/>
      <c r="ORD40" s="116"/>
      <c r="ORE40" s="85" t="s">
        <v>141</v>
      </c>
      <c r="ORF40" s="116"/>
      <c r="ORG40" s="116"/>
      <c r="ORH40" s="116"/>
      <c r="ORI40" s="85" t="s">
        <v>141</v>
      </c>
      <c r="ORJ40" s="116"/>
      <c r="ORK40" s="116"/>
      <c r="ORL40" s="116"/>
      <c r="ORM40" s="85" t="s">
        <v>141</v>
      </c>
      <c r="ORN40" s="116"/>
      <c r="ORO40" s="116"/>
      <c r="ORP40" s="116"/>
      <c r="ORQ40" s="85" t="s">
        <v>141</v>
      </c>
      <c r="ORR40" s="116"/>
      <c r="ORS40" s="116"/>
      <c r="ORT40" s="116"/>
      <c r="ORU40" s="85" t="s">
        <v>141</v>
      </c>
      <c r="ORV40" s="116"/>
      <c r="ORW40" s="116"/>
      <c r="ORX40" s="116"/>
      <c r="ORY40" s="85" t="s">
        <v>141</v>
      </c>
      <c r="ORZ40" s="116"/>
      <c r="OSA40" s="116"/>
      <c r="OSB40" s="116"/>
      <c r="OSC40" s="85" t="s">
        <v>141</v>
      </c>
      <c r="OSD40" s="116"/>
      <c r="OSE40" s="116"/>
      <c r="OSF40" s="116"/>
      <c r="OSG40" s="85" t="s">
        <v>141</v>
      </c>
      <c r="OSH40" s="116"/>
      <c r="OSI40" s="116"/>
      <c r="OSJ40" s="116"/>
      <c r="OSK40" s="85" t="s">
        <v>141</v>
      </c>
      <c r="OSL40" s="116"/>
      <c r="OSM40" s="116"/>
      <c r="OSN40" s="116"/>
      <c r="OSO40" s="85" t="s">
        <v>141</v>
      </c>
      <c r="OSP40" s="116"/>
      <c r="OSQ40" s="116"/>
      <c r="OSR40" s="116"/>
      <c r="OSS40" s="85" t="s">
        <v>141</v>
      </c>
      <c r="OST40" s="116"/>
      <c r="OSU40" s="116"/>
      <c r="OSV40" s="116"/>
      <c r="OSW40" s="85" t="s">
        <v>141</v>
      </c>
      <c r="OSX40" s="116"/>
      <c r="OSY40" s="116"/>
      <c r="OSZ40" s="116"/>
      <c r="OTA40" s="85" t="s">
        <v>141</v>
      </c>
      <c r="OTB40" s="116"/>
      <c r="OTC40" s="116"/>
      <c r="OTD40" s="116"/>
      <c r="OTE40" s="85" t="s">
        <v>141</v>
      </c>
      <c r="OTF40" s="116"/>
      <c r="OTG40" s="116"/>
      <c r="OTH40" s="116"/>
      <c r="OTI40" s="85" t="s">
        <v>141</v>
      </c>
      <c r="OTJ40" s="116"/>
      <c r="OTK40" s="116"/>
      <c r="OTL40" s="116"/>
      <c r="OTM40" s="85" t="s">
        <v>141</v>
      </c>
      <c r="OTN40" s="116"/>
      <c r="OTO40" s="116"/>
      <c r="OTP40" s="116"/>
      <c r="OTQ40" s="85" t="s">
        <v>141</v>
      </c>
      <c r="OTR40" s="116"/>
      <c r="OTS40" s="116"/>
      <c r="OTT40" s="116"/>
      <c r="OTU40" s="85" t="s">
        <v>141</v>
      </c>
      <c r="OTV40" s="116"/>
      <c r="OTW40" s="116"/>
      <c r="OTX40" s="116"/>
      <c r="OTY40" s="85" t="s">
        <v>141</v>
      </c>
      <c r="OTZ40" s="116"/>
      <c r="OUA40" s="116"/>
      <c r="OUB40" s="116"/>
      <c r="OUC40" s="85" t="s">
        <v>141</v>
      </c>
      <c r="OUD40" s="116"/>
      <c r="OUE40" s="116"/>
      <c r="OUF40" s="116"/>
      <c r="OUG40" s="85" t="s">
        <v>141</v>
      </c>
      <c r="OUH40" s="116"/>
      <c r="OUI40" s="116"/>
      <c r="OUJ40" s="116"/>
      <c r="OUK40" s="85" t="s">
        <v>141</v>
      </c>
      <c r="OUL40" s="116"/>
      <c r="OUM40" s="116"/>
      <c r="OUN40" s="116"/>
      <c r="OUO40" s="85" t="s">
        <v>141</v>
      </c>
      <c r="OUP40" s="116"/>
      <c r="OUQ40" s="116"/>
      <c r="OUR40" s="116"/>
      <c r="OUS40" s="85" t="s">
        <v>141</v>
      </c>
      <c r="OUT40" s="116"/>
      <c r="OUU40" s="116"/>
      <c r="OUV40" s="116"/>
      <c r="OUW40" s="85" t="s">
        <v>141</v>
      </c>
      <c r="OUX40" s="116"/>
      <c r="OUY40" s="116"/>
      <c r="OUZ40" s="116"/>
      <c r="OVA40" s="85" t="s">
        <v>141</v>
      </c>
      <c r="OVB40" s="116"/>
      <c r="OVC40" s="116"/>
      <c r="OVD40" s="116"/>
      <c r="OVE40" s="85" t="s">
        <v>141</v>
      </c>
      <c r="OVF40" s="116"/>
      <c r="OVG40" s="116"/>
      <c r="OVH40" s="116"/>
      <c r="OVI40" s="85" t="s">
        <v>141</v>
      </c>
      <c r="OVJ40" s="116"/>
      <c r="OVK40" s="116"/>
      <c r="OVL40" s="116"/>
      <c r="OVM40" s="85" t="s">
        <v>141</v>
      </c>
      <c r="OVN40" s="116"/>
      <c r="OVO40" s="116"/>
      <c r="OVP40" s="116"/>
      <c r="OVQ40" s="85" t="s">
        <v>141</v>
      </c>
      <c r="OVR40" s="116"/>
      <c r="OVS40" s="116"/>
      <c r="OVT40" s="116"/>
      <c r="OVU40" s="85" t="s">
        <v>141</v>
      </c>
      <c r="OVV40" s="116"/>
      <c r="OVW40" s="116"/>
      <c r="OVX40" s="116"/>
      <c r="OVY40" s="85" t="s">
        <v>141</v>
      </c>
      <c r="OVZ40" s="116"/>
      <c r="OWA40" s="116"/>
      <c r="OWB40" s="116"/>
      <c r="OWC40" s="85" t="s">
        <v>141</v>
      </c>
      <c r="OWD40" s="116"/>
      <c r="OWE40" s="116"/>
      <c r="OWF40" s="116"/>
      <c r="OWG40" s="85" t="s">
        <v>141</v>
      </c>
      <c r="OWH40" s="116"/>
      <c r="OWI40" s="116"/>
      <c r="OWJ40" s="116"/>
      <c r="OWK40" s="85" t="s">
        <v>141</v>
      </c>
      <c r="OWL40" s="116"/>
      <c r="OWM40" s="116"/>
      <c r="OWN40" s="116"/>
      <c r="OWO40" s="85" t="s">
        <v>141</v>
      </c>
      <c r="OWP40" s="116"/>
      <c r="OWQ40" s="116"/>
      <c r="OWR40" s="116"/>
      <c r="OWS40" s="85" t="s">
        <v>141</v>
      </c>
      <c r="OWT40" s="116"/>
      <c r="OWU40" s="116"/>
      <c r="OWV40" s="116"/>
      <c r="OWW40" s="85" t="s">
        <v>141</v>
      </c>
      <c r="OWX40" s="116"/>
      <c r="OWY40" s="116"/>
      <c r="OWZ40" s="116"/>
      <c r="OXA40" s="85" t="s">
        <v>141</v>
      </c>
      <c r="OXB40" s="116"/>
      <c r="OXC40" s="116"/>
      <c r="OXD40" s="116"/>
      <c r="OXE40" s="85" t="s">
        <v>141</v>
      </c>
      <c r="OXF40" s="116"/>
      <c r="OXG40" s="116"/>
      <c r="OXH40" s="116"/>
      <c r="OXI40" s="85" t="s">
        <v>141</v>
      </c>
      <c r="OXJ40" s="116"/>
      <c r="OXK40" s="116"/>
      <c r="OXL40" s="116"/>
      <c r="OXM40" s="85" t="s">
        <v>141</v>
      </c>
      <c r="OXN40" s="116"/>
      <c r="OXO40" s="116"/>
      <c r="OXP40" s="116"/>
      <c r="OXQ40" s="85" t="s">
        <v>141</v>
      </c>
      <c r="OXR40" s="116"/>
      <c r="OXS40" s="116"/>
      <c r="OXT40" s="116"/>
      <c r="OXU40" s="85" t="s">
        <v>141</v>
      </c>
      <c r="OXV40" s="116"/>
      <c r="OXW40" s="116"/>
      <c r="OXX40" s="116"/>
      <c r="OXY40" s="85" t="s">
        <v>141</v>
      </c>
      <c r="OXZ40" s="116"/>
      <c r="OYA40" s="116"/>
      <c r="OYB40" s="116"/>
      <c r="OYC40" s="85" t="s">
        <v>141</v>
      </c>
      <c r="OYD40" s="116"/>
      <c r="OYE40" s="116"/>
      <c r="OYF40" s="116"/>
      <c r="OYG40" s="85" t="s">
        <v>141</v>
      </c>
      <c r="OYH40" s="116"/>
      <c r="OYI40" s="116"/>
      <c r="OYJ40" s="116"/>
      <c r="OYK40" s="85" t="s">
        <v>141</v>
      </c>
      <c r="OYL40" s="116"/>
      <c r="OYM40" s="116"/>
      <c r="OYN40" s="116"/>
      <c r="OYO40" s="85" t="s">
        <v>141</v>
      </c>
      <c r="OYP40" s="116"/>
      <c r="OYQ40" s="116"/>
      <c r="OYR40" s="116"/>
      <c r="OYS40" s="85" t="s">
        <v>141</v>
      </c>
      <c r="OYT40" s="116"/>
      <c r="OYU40" s="116"/>
      <c r="OYV40" s="116"/>
      <c r="OYW40" s="85" t="s">
        <v>141</v>
      </c>
      <c r="OYX40" s="116"/>
      <c r="OYY40" s="116"/>
      <c r="OYZ40" s="116"/>
      <c r="OZA40" s="85" t="s">
        <v>141</v>
      </c>
      <c r="OZB40" s="116"/>
      <c r="OZC40" s="116"/>
      <c r="OZD40" s="116"/>
      <c r="OZE40" s="85" t="s">
        <v>141</v>
      </c>
      <c r="OZF40" s="116"/>
      <c r="OZG40" s="116"/>
      <c r="OZH40" s="116"/>
      <c r="OZI40" s="85" t="s">
        <v>141</v>
      </c>
      <c r="OZJ40" s="116"/>
      <c r="OZK40" s="116"/>
      <c r="OZL40" s="116"/>
      <c r="OZM40" s="85" t="s">
        <v>141</v>
      </c>
      <c r="OZN40" s="116"/>
      <c r="OZO40" s="116"/>
      <c r="OZP40" s="116"/>
      <c r="OZQ40" s="85" t="s">
        <v>141</v>
      </c>
      <c r="OZR40" s="116"/>
      <c r="OZS40" s="116"/>
      <c r="OZT40" s="116"/>
      <c r="OZU40" s="85" t="s">
        <v>141</v>
      </c>
      <c r="OZV40" s="116"/>
      <c r="OZW40" s="116"/>
      <c r="OZX40" s="116"/>
      <c r="OZY40" s="85" t="s">
        <v>141</v>
      </c>
      <c r="OZZ40" s="116"/>
      <c r="PAA40" s="116"/>
      <c r="PAB40" s="116"/>
      <c r="PAC40" s="85" t="s">
        <v>141</v>
      </c>
      <c r="PAD40" s="116"/>
      <c r="PAE40" s="116"/>
      <c r="PAF40" s="116"/>
      <c r="PAG40" s="85" t="s">
        <v>141</v>
      </c>
      <c r="PAH40" s="116"/>
      <c r="PAI40" s="116"/>
      <c r="PAJ40" s="116"/>
      <c r="PAK40" s="85" t="s">
        <v>141</v>
      </c>
      <c r="PAL40" s="116"/>
      <c r="PAM40" s="116"/>
      <c r="PAN40" s="116"/>
      <c r="PAO40" s="85" t="s">
        <v>141</v>
      </c>
      <c r="PAP40" s="116"/>
      <c r="PAQ40" s="116"/>
      <c r="PAR40" s="116"/>
      <c r="PAS40" s="85" t="s">
        <v>141</v>
      </c>
      <c r="PAT40" s="116"/>
      <c r="PAU40" s="116"/>
      <c r="PAV40" s="116"/>
      <c r="PAW40" s="85" t="s">
        <v>141</v>
      </c>
      <c r="PAX40" s="116"/>
      <c r="PAY40" s="116"/>
      <c r="PAZ40" s="116"/>
      <c r="PBA40" s="85" t="s">
        <v>141</v>
      </c>
      <c r="PBB40" s="116"/>
      <c r="PBC40" s="116"/>
      <c r="PBD40" s="116"/>
      <c r="PBE40" s="85" t="s">
        <v>141</v>
      </c>
      <c r="PBF40" s="116"/>
      <c r="PBG40" s="116"/>
      <c r="PBH40" s="116"/>
      <c r="PBI40" s="85" t="s">
        <v>141</v>
      </c>
      <c r="PBJ40" s="116"/>
      <c r="PBK40" s="116"/>
      <c r="PBL40" s="116"/>
      <c r="PBM40" s="85" t="s">
        <v>141</v>
      </c>
      <c r="PBN40" s="116"/>
      <c r="PBO40" s="116"/>
      <c r="PBP40" s="116"/>
      <c r="PBQ40" s="85" t="s">
        <v>141</v>
      </c>
      <c r="PBR40" s="116"/>
      <c r="PBS40" s="116"/>
      <c r="PBT40" s="116"/>
      <c r="PBU40" s="85" t="s">
        <v>141</v>
      </c>
      <c r="PBV40" s="116"/>
      <c r="PBW40" s="116"/>
      <c r="PBX40" s="116"/>
      <c r="PBY40" s="85" t="s">
        <v>141</v>
      </c>
      <c r="PBZ40" s="116"/>
      <c r="PCA40" s="116"/>
      <c r="PCB40" s="116"/>
      <c r="PCC40" s="85" t="s">
        <v>141</v>
      </c>
      <c r="PCD40" s="116"/>
      <c r="PCE40" s="116"/>
      <c r="PCF40" s="116"/>
      <c r="PCG40" s="85" t="s">
        <v>141</v>
      </c>
      <c r="PCH40" s="116"/>
      <c r="PCI40" s="116"/>
      <c r="PCJ40" s="116"/>
      <c r="PCK40" s="85" t="s">
        <v>141</v>
      </c>
      <c r="PCL40" s="116"/>
      <c r="PCM40" s="116"/>
      <c r="PCN40" s="116"/>
      <c r="PCO40" s="85" t="s">
        <v>141</v>
      </c>
      <c r="PCP40" s="116"/>
      <c r="PCQ40" s="116"/>
      <c r="PCR40" s="116"/>
      <c r="PCS40" s="85" t="s">
        <v>141</v>
      </c>
      <c r="PCT40" s="116"/>
      <c r="PCU40" s="116"/>
      <c r="PCV40" s="116"/>
      <c r="PCW40" s="85" t="s">
        <v>141</v>
      </c>
      <c r="PCX40" s="116"/>
      <c r="PCY40" s="116"/>
      <c r="PCZ40" s="116"/>
      <c r="PDA40" s="85" t="s">
        <v>141</v>
      </c>
      <c r="PDB40" s="116"/>
      <c r="PDC40" s="116"/>
      <c r="PDD40" s="116"/>
      <c r="PDE40" s="85" t="s">
        <v>141</v>
      </c>
      <c r="PDF40" s="116"/>
      <c r="PDG40" s="116"/>
      <c r="PDH40" s="116"/>
      <c r="PDI40" s="85" t="s">
        <v>141</v>
      </c>
      <c r="PDJ40" s="116"/>
      <c r="PDK40" s="116"/>
      <c r="PDL40" s="116"/>
      <c r="PDM40" s="85" t="s">
        <v>141</v>
      </c>
      <c r="PDN40" s="116"/>
      <c r="PDO40" s="116"/>
      <c r="PDP40" s="116"/>
      <c r="PDQ40" s="85" t="s">
        <v>141</v>
      </c>
      <c r="PDR40" s="116"/>
      <c r="PDS40" s="116"/>
      <c r="PDT40" s="116"/>
      <c r="PDU40" s="85" t="s">
        <v>141</v>
      </c>
      <c r="PDV40" s="116"/>
      <c r="PDW40" s="116"/>
      <c r="PDX40" s="116"/>
      <c r="PDY40" s="85" t="s">
        <v>141</v>
      </c>
      <c r="PDZ40" s="116"/>
      <c r="PEA40" s="116"/>
      <c r="PEB40" s="116"/>
      <c r="PEC40" s="85" t="s">
        <v>141</v>
      </c>
      <c r="PED40" s="116"/>
      <c r="PEE40" s="116"/>
      <c r="PEF40" s="116"/>
      <c r="PEG40" s="85" t="s">
        <v>141</v>
      </c>
      <c r="PEH40" s="116"/>
      <c r="PEI40" s="116"/>
      <c r="PEJ40" s="116"/>
      <c r="PEK40" s="85" t="s">
        <v>141</v>
      </c>
      <c r="PEL40" s="116"/>
      <c r="PEM40" s="116"/>
      <c r="PEN40" s="116"/>
      <c r="PEO40" s="85" t="s">
        <v>141</v>
      </c>
      <c r="PEP40" s="116"/>
      <c r="PEQ40" s="116"/>
      <c r="PER40" s="116"/>
      <c r="PES40" s="85" t="s">
        <v>141</v>
      </c>
      <c r="PET40" s="116"/>
      <c r="PEU40" s="116"/>
      <c r="PEV40" s="116"/>
      <c r="PEW40" s="85" t="s">
        <v>141</v>
      </c>
      <c r="PEX40" s="116"/>
      <c r="PEY40" s="116"/>
      <c r="PEZ40" s="116"/>
      <c r="PFA40" s="85" t="s">
        <v>141</v>
      </c>
      <c r="PFB40" s="116"/>
      <c r="PFC40" s="116"/>
      <c r="PFD40" s="116"/>
      <c r="PFE40" s="85" t="s">
        <v>141</v>
      </c>
      <c r="PFF40" s="116"/>
      <c r="PFG40" s="116"/>
      <c r="PFH40" s="116"/>
      <c r="PFI40" s="85" t="s">
        <v>141</v>
      </c>
      <c r="PFJ40" s="116"/>
      <c r="PFK40" s="116"/>
      <c r="PFL40" s="116"/>
      <c r="PFM40" s="85" t="s">
        <v>141</v>
      </c>
      <c r="PFN40" s="116"/>
      <c r="PFO40" s="116"/>
      <c r="PFP40" s="116"/>
      <c r="PFQ40" s="85" t="s">
        <v>141</v>
      </c>
      <c r="PFR40" s="116"/>
      <c r="PFS40" s="116"/>
      <c r="PFT40" s="116"/>
      <c r="PFU40" s="85" t="s">
        <v>141</v>
      </c>
      <c r="PFV40" s="116"/>
      <c r="PFW40" s="116"/>
      <c r="PFX40" s="116"/>
      <c r="PFY40" s="85" t="s">
        <v>141</v>
      </c>
      <c r="PFZ40" s="116"/>
      <c r="PGA40" s="116"/>
      <c r="PGB40" s="116"/>
      <c r="PGC40" s="85" t="s">
        <v>141</v>
      </c>
      <c r="PGD40" s="116"/>
      <c r="PGE40" s="116"/>
      <c r="PGF40" s="116"/>
      <c r="PGG40" s="85" t="s">
        <v>141</v>
      </c>
      <c r="PGH40" s="116"/>
      <c r="PGI40" s="116"/>
      <c r="PGJ40" s="116"/>
      <c r="PGK40" s="85" t="s">
        <v>141</v>
      </c>
      <c r="PGL40" s="116"/>
      <c r="PGM40" s="116"/>
      <c r="PGN40" s="116"/>
      <c r="PGO40" s="85" t="s">
        <v>141</v>
      </c>
      <c r="PGP40" s="116"/>
      <c r="PGQ40" s="116"/>
      <c r="PGR40" s="116"/>
      <c r="PGS40" s="85" t="s">
        <v>141</v>
      </c>
      <c r="PGT40" s="116"/>
      <c r="PGU40" s="116"/>
      <c r="PGV40" s="116"/>
      <c r="PGW40" s="85" t="s">
        <v>141</v>
      </c>
      <c r="PGX40" s="116"/>
      <c r="PGY40" s="116"/>
      <c r="PGZ40" s="116"/>
      <c r="PHA40" s="85" t="s">
        <v>141</v>
      </c>
      <c r="PHB40" s="116"/>
      <c r="PHC40" s="116"/>
      <c r="PHD40" s="116"/>
      <c r="PHE40" s="85" t="s">
        <v>141</v>
      </c>
      <c r="PHF40" s="116"/>
      <c r="PHG40" s="116"/>
      <c r="PHH40" s="116"/>
      <c r="PHI40" s="85" t="s">
        <v>141</v>
      </c>
      <c r="PHJ40" s="116"/>
      <c r="PHK40" s="116"/>
      <c r="PHL40" s="116"/>
      <c r="PHM40" s="85" t="s">
        <v>141</v>
      </c>
      <c r="PHN40" s="116"/>
      <c r="PHO40" s="116"/>
      <c r="PHP40" s="116"/>
      <c r="PHQ40" s="85" t="s">
        <v>141</v>
      </c>
      <c r="PHR40" s="116"/>
      <c r="PHS40" s="116"/>
      <c r="PHT40" s="116"/>
      <c r="PHU40" s="85" t="s">
        <v>141</v>
      </c>
      <c r="PHV40" s="116"/>
      <c r="PHW40" s="116"/>
      <c r="PHX40" s="116"/>
      <c r="PHY40" s="85" t="s">
        <v>141</v>
      </c>
      <c r="PHZ40" s="116"/>
      <c r="PIA40" s="116"/>
      <c r="PIB40" s="116"/>
      <c r="PIC40" s="85" t="s">
        <v>141</v>
      </c>
      <c r="PID40" s="116"/>
      <c r="PIE40" s="116"/>
      <c r="PIF40" s="116"/>
      <c r="PIG40" s="85" t="s">
        <v>141</v>
      </c>
      <c r="PIH40" s="116"/>
      <c r="PII40" s="116"/>
      <c r="PIJ40" s="116"/>
      <c r="PIK40" s="85" t="s">
        <v>141</v>
      </c>
      <c r="PIL40" s="116"/>
      <c r="PIM40" s="116"/>
      <c r="PIN40" s="116"/>
      <c r="PIO40" s="85" t="s">
        <v>141</v>
      </c>
      <c r="PIP40" s="116"/>
      <c r="PIQ40" s="116"/>
      <c r="PIR40" s="116"/>
      <c r="PIS40" s="85" t="s">
        <v>141</v>
      </c>
      <c r="PIT40" s="116"/>
      <c r="PIU40" s="116"/>
      <c r="PIV40" s="116"/>
      <c r="PIW40" s="85" t="s">
        <v>141</v>
      </c>
      <c r="PIX40" s="116"/>
      <c r="PIY40" s="116"/>
      <c r="PIZ40" s="116"/>
      <c r="PJA40" s="85" t="s">
        <v>141</v>
      </c>
      <c r="PJB40" s="116"/>
      <c r="PJC40" s="116"/>
      <c r="PJD40" s="116"/>
      <c r="PJE40" s="85" t="s">
        <v>141</v>
      </c>
      <c r="PJF40" s="116"/>
      <c r="PJG40" s="116"/>
      <c r="PJH40" s="116"/>
      <c r="PJI40" s="85" t="s">
        <v>141</v>
      </c>
      <c r="PJJ40" s="116"/>
      <c r="PJK40" s="116"/>
      <c r="PJL40" s="116"/>
      <c r="PJM40" s="85" t="s">
        <v>141</v>
      </c>
      <c r="PJN40" s="116"/>
      <c r="PJO40" s="116"/>
      <c r="PJP40" s="116"/>
      <c r="PJQ40" s="85" t="s">
        <v>141</v>
      </c>
      <c r="PJR40" s="116"/>
      <c r="PJS40" s="116"/>
      <c r="PJT40" s="116"/>
      <c r="PJU40" s="85" t="s">
        <v>141</v>
      </c>
      <c r="PJV40" s="116"/>
      <c r="PJW40" s="116"/>
      <c r="PJX40" s="116"/>
      <c r="PJY40" s="85" t="s">
        <v>141</v>
      </c>
      <c r="PJZ40" s="116"/>
      <c r="PKA40" s="116"/>
      <c r="PKB40" s="116"/>
      <c r="PKC40" s="85" t="s">
        <v>141</v>
      </c>
      <c r="PKD40" s="116"/>
      <c r="PKE40" s="116"/>
      <c r="PKF40" s="116"/>
      <c r="PKG40" s="85" t="s">
        <v>141</v>
      </c>
      <c r="PKH40" s="116"/>
      <c r="PKI40" s="116"/>
      <c r="PKJ40" s="116"/>
      <c r="PKK40" s="85" t="s">
        <v>141</v>
      </c>
      <c r="PKL40" s="116"/>
      <c r="PKM40" s="116"/>
      <c r="PKN40" s="116"/>
      <c r="PKO40" s="85" t="s">
        <v>141</v>
      </c>
      <c r="PKP40" s="116"/>
      <c r="PKQ40" s="116"/>
      <c r="PKR40" s="116"/>
      <c r="PKS40" s="85" t="s">
        <v>141</v>
      </c>
      <c r="PKT40" s="116"/>
      <c r="PKU40" s="116"/>
      <c r="PKV40" s="116"/>
      <c r="PKW40" s="85" t="s">
        <v>141</v>
      </c>
      <c r="PKX40" s="116"/>
      <c r="PKY40" s="116"/>
      <c r="PKZ40" s="116"/>
      <c r="PLA40" s="85" t="s">
        <v>141</v>
      </c>
      <c r="PLB40" s="116"/>
      <c r="PLC40" s="116"/>
      <c r="PLD40" s="116"/>
      <c r="PLE40" s="85" t="s">
        <v>141</v>
      </c>
      <c r="PLF40" s="116"/>
      <c r="PLG40" s="116"/>
      <c r="PLH40" s="116"/>
      <c r="PLI40" s="85" t="s">
        <v>141</v>
      </c>
      <c r="PLJ40" s="116"/>
      <c r="PLK40" s="116"/>
      <c r="PLL40" s="116"/>
      <c r="PLM40" s="85" t="s">
        <v>141</v>
      </c>
      <c r="PLN40" s="116"/>
      <c r="PLO40" s="116"/>
      <c r="PLP40" s="116"/>
      <c r="PLQ40" s="85" t="s">
        <v>141</v>
      </c>
      <c r="PLR40" s="116"/>
      <c r="PLS40" s="116"/>
      <c r="PLT40" s="116"/>
      <c r="PLU40" s="85" t="s">
        <v>141</v>
      </c>
      <c r="PLV40" s="116"/>
      <c r="PLW40" s="116"/>
      <c r="PLX40" s="116"/>
      <c r="PLY40" s="85" t="s">
        <v>141</v>
      </c>
      <c r="PLZ40" s="116"/>
      <c r="PMA40" s="116"/>
      <c r="PMB40" s="116"/>
      <c r="PMC40" s="85" t="s">
        <v>141</v>
      </c>
      <c r="PMD40" s="116"/>
      <c r="PME40" s="116"/>
      <c r="PMF40" s="116"/>
      <c r="PMG40" s="85" t="s">
        <v>141</v>
      </c>
      <c r="PMH40" s="116"/>
      <c r="PMI40" s="116"/>
      <c r="PMJ40" s="116"/>
      <c r="PMK40" s="85" t="s">
        <v>141</v>
      </c>
      <c r="PML40" s="116"/>
      <c r="PMM40" s="116"/>
      <c r="PMN40" s="116"/>
      <c r="PMO40" s="85" t="s">
        <v>141</v>
      </c>
      <c r="PMP40" s="116"/>
      <c r="PMQ40" s="116"/>
      <c r="PMR40" s="116"/>
      <c r="PMS40" s="85" t="s">
        <v>141</v>
      </c>
      <c r="PMT40" s="116"/>
      <c r="PMU40" s="116"/>
      <c r="PMV40" s="116"/>
      <c r="PMW40" s="85" t="s">
        <v>141</v>
      </c>
      <c r="PMX40" s="116"/>
      <c r="PMY40" s="116"/>
      <c r="PMZ40" s="116"/>
      <c r="PNA40" s="85" t="s">
        <v>141</v>
      </c>
      <c r="PNB40" s="116"/>
      <c r="PNC40" s="116"/>
      <c r="PND40" s="116"/>
      <c r="PNE40" s="85" t="s">
        <v>141</v>
      </c>
      <c r="PNF40" s="116"/>
      <c r="PNG40" s="116"/>
      <c r="PNH40" s="116"/>
      <c r="PNI40" s="85" t="s">
        <v>141</v>
      </c>
      <c r="PNJ40" s="116"/>
      <c r="PNK40" s="116"/>
      <c r="PNL40" s="116"/>
      <c r="PNM40" s="85" t="s">
        <v>141</v>
      </c>
      <c r="PNN40" s="116"/>
      <c r="PNO40" s="116"/>
      <c r="PNP40" s="116"/>
      <c r="PNQ40" s="85" t="s">
        <v>141</v>
      </c>
      <c r="PNR40" s="116"/>
      <c r="PNS40" s="116"/>
      <c r="PNT40" s="116"/>
      <c r="PNU40" s="85" t="s">
        <v>141</v>
      </c>
      <c r="PNV40" s="116"/>
      <c r="PNW40" s="116"/>
      <c r="PNX40" s="116"/>
      <c r="PNY40" s="85" t="s">
        <v>141</v>
      </c>
      <c r="PNZ40" s="116"/>
      <c r="POA40" s="116"/>
      <c r="POB40" s="116"/>
      <c r="POC40" s="85" t="s">
        <v>141</v>
      </c>
      <c r="POD40" s="116"/>
      <c r="POE40" s="116"/>
      <c r="POF40" s="116"/>
      <c r="POG40" s="85" t="s">
        <v>141</v>
      </c>
      <c r="POH40" s="116"/>
      <c r="POI40" s="116"/>
      <c r="POJ40" s="116"/>
      <c r="POK40" s="85" t="s">
        <v>141</v>
      </c>
      <c r="POL40" s="116"/>
      <c r="POM40" s="116"/>
      <c r="PON40" s="116"/>
      <c r="POO40" s="85" t="s">
        <v>141</v>
      </c>
      <c r="POP40" s="116"/>
      <c r="POQ40" s="116"/>
      <c r="POR40" s="116"/>
      <c r="POS40" s="85" t="s">
        <v>141</v>
      </c>
      <c r="POT40" s="116"/>
      <c r="POU40" s="116"/>
      <c r="POV40" s="116"/>
      <c r="POW40" s="85" t="s">
        <v>141</v>
      </c>
      <c r="POX40" s="116"/>
      <c r="POY40" s="116"/>
      <c r="POZ40" s="116"/>
      <c r="PPA40" s="85" t="s">
        <v>141</v>
      </c>
      <c r="PPB40" s="116"/>
      <c r="PPC40" s="116"/>
      <c r="PPD40" s="116"/>
      <c r="PPE40" s="85" t="s">
        <v>141</v>
      </c>
      <c r="PPF40" s="116"/>
      <c r="PPG40" s="116"/>
      <c r="PPH40" s="116"/>
      <c r="PPI40" s="85" t="s">
        <v>141</v>
      </c>
      <c r="PPJ40" s="116"/>
      <c r="PPK40" s="116"/>
      <c r="PPL40" s="116"/>
      <c r="PPM40" s="85" t="s">
        <v>141</v>
      </c>
      <c r="PPN40" s="116"/>
      <c r="PPO40" s="116"/>
      <c r="PPP40" s="116"/>
      <c r="PPQ40" s="85" t="s">
        <v>141</v>
      </c>
      <c r="PPR40" s="116"/>
      <c r="PPS40" s="116"/>
      <c r="PPT40" s="116"/>
      <c r="PPU40" s="85" t="s">
        <v>141</v>
      </c>
      <c r="PPV40" s="116"/>
      <c r="PPW40" s="116"/>
      <c r="PPX40" s="116"/>
      <c r="PPY40" s="85" t="s">
        <v>141</v>
      </c>
      <c r="PPZ40" s="116"/>
      <c r="PQA40" s="116"/>
      <c r="PQB40" s="116"/>
      <c r="PQC40" s="85" t="s">
        <v>141</v>
      </c>
      <c r="PQD40" s="116"/>
      <c r="PQE40" s="116"/>
      <c r="PQF40" s="116"/>
      <c r="PQG40" s="85" t="s">
        <v>141</v>
      </c>
      <c r="PQH40" s="116"/>
      <c r="PQI40" s="116"/>
      <c r="PQJ40" s="116"/>
      <c r="PQK40" s="85" t="s">
        <v>141</v>
      </c>
      <c r="PQL40" s="116"/>
      <c r="PQM40" s="116"/>
      <c r="PQN40" s="116"/>
      <c r="PQO40" s="85" t="s">
        <v>141</v>
      </c>
      <c r="PQP40" s="116"/>
      <c r="PQQ40" s="116"/>
      <c r="PQR40" s="116"/>
      <c r="PQS40" s="85" t="s">
        <v>141</v>
      </c>
      <c r="PQT40" s="116"/>
      <c r="PQU40" s="116"/>
      <c r="PQV40" s="116"/>
      <c r="PQW40" s="85" t="s">
        <v>141</v>
      </c>
      <c r="PQX40" s="116"/>
      <c r="PQY40" s="116"/>
      <c r="PQZ40" s="116"/>
      <c r="PRA40" s="85" t="s">
        <v>141</v>
      </c>
      <c r="PRB40" s="116"/>
      <c r="PRC40" s="116"/>
      <c r="PRD40" s="116"/>
      <c r="PRE40" s="85" t="s">
        <v>141</v>
      </c>
      <c r="PRF40" s="116"/>
      <c r="PRG40" s="116"/>
      <c r="PRH40" s="116"/>
      <c r="PRI40" s="85" t="s">
        <v>141</v>
      </c>
      <c r="PRJ40" s="116"/>
      <c r="PRK40" s="116"/>
      <c r="PRL40" s="116"/>
      <c r="PRM40" s="85" t="s">
        <v>141</v>
      </c>
      <c r="PRN40" s="116"/>
      <c r="PRO40" s="116"/>
      <c r="PRP40" s="116"/>
      <c r="PRQ40" s="85" t="s">
        <v>141</v>
      </c>
      <c r="PRR40" s="116"/>
      <c r="PRS40" s="116"/>
      <c r="PRT40" s="116"/>
      <c r="PRU40" s="85" t="s">
        <v>141</v>
      </c>
      <c r="PRV40" s="116"/>
      <c r="PRW40" s="116"/>
      <c r="PRX40" s="116"/>
      <c r="PRY40" s="85" t="s">
        <v>141</v>
      </c>
      <c r="PRZ40" s="116"/>
      <c r="PSA40" s="116"/>
      <c r="PSB40" s="116"/>
      <c r="PSC40" s="85" t="s">
        <v>141</v>
      </c>
      <c r="PSD40" s="116"/>
      <c r="PSE40" s="116"/>
      <c r="PSF40" s="116"/>
      <c r="PSG40" s="85" t="s">
        <v>141</v>
      </c>
      <c r="PSH40" s="116"/>
      <c r="PSI40" s="116"/>
      <c r="PSJ40" s="116"/>
      <c r="PSK40" s="85" t="s">
        <v>141</v>
      </c>
      <c r="PSL40" s="116"/>
      <c r="PSM40" s="116"/>
      <c r="PSN40" s="116"/>
      <c r="PSO40" s="85" t="s">
        <v>141</v>
      </c>
      <c r="PSP40" s="116"/>
      <c r="PSQ40" s="116"/>
      <c r="PSR40" s="116"/>
      <c r="PSS40" s="85" t="s">
        <v>141</v>
      </c>
      <c r="PST40" s="116"/>
      <c r="PSU40" s="116"/>
      <c r="PSV40" s="116"/>
      <c r="PSW40" s="85" t="s">
        <v>141</v>
      </c>
      <c r="PSX40" s="116"/>
      <c r="PSY40" s="116"/>
      <c r="PSZ40" s="116"/>
      <c r="PTA40" s="85" t="s">
        <v>141</v>
      </c>
      <c r="PTB40" s="116"/>
      <c r="PTC40" s="116"/>
      <c r="PTD40" s="116"/>
      <c r="PTE40" s="85" t="s">
        <v>141</v>
      </c>
      <c r="PTF40" s="116"/>
      <c r="PTG40" s="116"/>
      <c r="PTH40" s="116"/>
      <c r="PTI40" s="85" t="s">
        <v>141</v>
      </c>
      <c r="PTJ40" s="116"/>
      <c r="PTK40" s="116"/>
      <c r="PTL40" s="116"/>
      <c r="PTM40" s="85" t="s">
        <v>141</v>
      </c>
      <c r="PTN40" s="116"/>
      <c r="PTO40" s="116"/>
      <c r="PTP40" s="116"/>
      <c r="PTQ40" s="85" t="s">
        <v>141</v>
      </c>
      <c r="PTR40" s="116"/>
      <c r="PTS40" s="116"/>
      <c r="PTT40" s="116"/>
      <c r="PTU40" s="85" t="s">
        <v>141</v>
      </c>
      <c r="PTV40" s="116"/>
      <c r="PTW40" s="116"/>
      <c r="PTX40" s="116"/>
      <c r="PTY40" s="85" t="s">
        <v>141</v>
      </c>
      <c r="PTZ40" s="116"/>
      <c r="PUA40" s="116"/>
      <c r="PUB40" s="116"/>
      <c r="PUC40" s="85" t="s">
        <v>141</v>
      </c>
      <c r="PUD40" s="116"/>
      <c r="PUE40" s="116"/>
      <c r="PUF40" s="116"/>
      <c r="PUG40" s="85" t="s">
        <v>141</v>
      </c>
      <c r="PUH40" s="116"/>
      <c r="PUI40" s="116"/>
      <c r="PUJ40" s="116"/>
      <c r="PUK40" s="85" t="s">
        <v>141</v>
      </c>
      <c r="PUL40" s="116"/>
      <c r="PUM40" s="116"/>
      <c r="PUN40" s="116"/>
      <c r="PUO40" s="85" t="s">
        <v>141</v>
      </c>
      <c r="PUP40" s="116"/>
      <c r="PUQ40" s="116"/>
      <c r="PUR40" s="116"/>
      <c r="PUS40" s="85" t="s">
        <v>141</v>
      </c>
      <c r="PUT40" s="116"/>
      <c r="PUU40" s="116"/>
      <c r="PUV40" s="116"/>
      <c r="PUW40" s="85" t="s">
        <v>141</v>
      </c>
      <c r="PUX40" s="116"/>
      <c r="PUY40" s="116"/>
      <c r="PUZ40" s="116"/>
      <c r="PVA40" s="85" t="s">
        <v>141</v>
      </c>
      <c r="PVB40" s="116"/>
      <c r="PVC40" s="116"/>
      <c r="PVD40" s="116"/>
      <c r="PVE40" s="85" t="s">
        <v>141</v>
      </c>
      <c r="PVF40" s="116"/>
      <c r="PVG40" s="116"/>
      <c r="PVH40" s="116"/>
      <c r="PVI40" s="85" t="s">
        <v>141</v>
      </c>
      <c r="PVJ40" s="116"/>
      <c r="PVK40" s="116"/>
      <c r="PVL40" s="116"/>
      <c r="PVM40" s="85" t="s">
        <v>141</v>
      </c>
      <c r="PVN40" s="116"/>
      <c r="PVO40" s="116"/>
      <c r="PVP40" s="116"/>
      <c r="PVQ40" s="85" t="s">
        <v>141</v>
      </c>
      <c r="PVR40" s="116"/>
      <c r="PVS40" s="116"/>
      <c r="PVT40" s="116"/>
      <c r="PVU40" s="85" t="s">
        <v>141</v>
      </c>
      <c r="PVV40" s="116"/>
      <c r="PVW40" s="116"/>
      <c r="PVX40" s="116"/>
      <c r="PVY40" s="85" t="s">
        <v>141</v>
      </c>
      <c r="PVZ40" s="116"/>
      <c r="PWA40" s="116"/>
      <c r="PWB40" s="116"/>
      <c r="PWC40" s="85" t="s">
        <v>141</v>
      </c>
      <c r="PWD40" s="116"/>
      <c r="PWE40" s="116"/>
      <c r="PWF40" s="116"/>
      <c r="PWG40" s="85" t="s">
        <v>141</v>
      </c>
      <c r="PWH40" s="116"/>
      <c r="PWI40" s="116"/>
      <c r="PWJ40" s="116"/>
      <c r="PWK40" s="85" t="s">
        <v>141</v>
      </c>
      <c r="PWL40" s="116"/>
      <c r="PWM40" s="116"/>
      <c r="PWN40" s="116"/>
      <c r="PWO40" s="85" t="s">
        <v>141</v>
      </c>
      <c r="PWP40" s="116"/>
      <c r="PWQ40" s="116"/>
      <c r="PWR40" s="116"/>
      <c r="PWS40" s="85" t="s">
        <v>141</v>
      </c>
      <c r="PWT40" s="116"/>
      <c r="PWU40" s="116"/>
      <c r="PWV40" s="116"/>
      <c r="PWW40" s="85" t="s">
        <v>141</v>
      </c>
      <c r="PWX40" s="116"/>
      <c r="PWY40" s="116"/>
      <c r="PWZ40" s="116"/>
      <c r="PXA40" s="85" t="s">
        <v>141</v>
      </c>
      <c r="PXB40" s="116"/>
      <c r="PXC40" s="116"/>
      <c r="PXD40" s="116"/>
      <c r="PXE40" s="85" t="s">
        <v>141</v>
      </c>
      <c r="PXF40" s="116"/>
      <c r="PXG40" s="116"/>
      <c r="PXH40" s="116"/>
      <c r="PXI40" s="85" t="s">
        <v>141</v>
      </c>
      <c r="PXJ40" s="116"/>
      <c r="PXK40" s="116"/>
      <c r="PXL40" s="116"/>
      <c r="PXM40" s="85" t="s">
        <v>141</v>
      </c>
      <c r="PXN40" s="116"/>
      <c r="PXO40" s="116"/>
      <c r="PXP40" s="116"/>
      <c r="PXQ40" s="85" t="s">
        <v>141</v>
      </c>
      <c r="PXR40" s="116"/>
      <c r="PXS40" s="116"/>
      <c r="PXT40" s="116"/>
      <c r="PXU40" s="85" t="s">
        <v>141</v>
      </c>
      <c r="PXV40" s="116"/>
      <c r="PXW40" s="116"/>
      <c r="PXX40" s="116"/>
      <c r="PXY40" s="85" t="s">
        <v>141</v>
      </c>
      <c r="PXZ40" s="116"/>
      <c r="PYA40" s="116"/>
      <c r="PYB40" s="116"/>
      <c r="PYC40" s="85" t="s">
        <v>141</v>
      </c>
      <c r="PYD40" s="116"/>
      <c r="PYE40" s="116"/>
      <c r="PYF40" s="116"/>
      <c r="PYG40" s="85" t="s">
        <v>141</v>
      </c>
      <c r="PYH40" s="116"/>
      <c r="PYI40" s="116"/>
      <c r="PYJ40" s="116"/>
      <c r="PYK40" s="85" t="s">
        <v>141</v>
      </c>
      <c r="PYL40" s="116"/>
      <c r="PYM40" s="116"/>
      <c r="PYN40" s="116"/>
      <c r="PYO40" s="85" t="s">
        <v>141</v>
      </c>
      <c r="PYP40" s="116"/>
      <c r="PYQ40" s="116"/>
      <c r="PYR40" s="116"/>
      <c r="PYS40" s="85" t="s">
        <v>141</v>
      </c>
      <c r="PYT40" s="116"/>
      <c r="PYU40" s="116"/>
      <c r="PYV40" s="116"/>
      <c r="PYW40" s="85" t="s">
        <v>141</v>
      </c>
      <c r="PYX40" s="116"/>
      <c r="PYY40" s="116"/>
      <c r="PYZ40" s="116"/>
      <c r="PZA40" s="85" t="s">
        <v>141</v>
      </c>
      <c r="PZB40" s="116"/>
      <c r="PZC40" s="116"/>
      <c r="PZD40" s="116"/>
      <c r="PZE40" s="85" t="s">
        <v>141</v>
      </c>
      <c r="PZF40" s="116"/>
      <c r="PZG40" s="116"/>
      <c r="PZH40" s="116"/>
      <c r="PZI40" s="85" t="s">
        <v>141</v>
      </c>
      <c r="PZJ40" s="116"/>
      <c r="PZK40" s="116"/>
      <c r="PZL40" s="116"/>
      <c r="PZM40" s="85" t="s">
        <v>141</v>
      </c>
      <c r="PZN40" s="116"/>
      <c r="PZO40" s="116"/>
      <c r="PZP40" s="116"/>
      <c r="PZQ40" s="85" t="s">
        <v>141</v>
      </c>
      <c r="PZR40" s="116"/>
      <c r="PZS40" s="116"/>
      <c r="PZT40" s="116"/>
      <c r="PZU40" s="85" t="s">
        <v>141</v>
      </c>
      <c r="PZV40" s="116"/>
      <c r="PZW40" s="116"/>
      <c r="PZX40" s="116"/>
      <c r="PZY40" s="85" t="s">
        <v>141</v>
      </c>
      <c r="PZZ40" s="116"/>
      <c r="QAA40" s="116"/>
      <c r="QAB40" s="116"/>
      <c r="QAC40" s="85" t="s">
        <v>141</v>
      </c>
      <c r="QAD40" s="116"/>
      <c r="QAE40" s="116"/>
      <c r="QAF40" s="116"/>
      <c r="QAG40" s="85" t="s">
        <v>141</v>
      </c>
      <c r="QAH40" s="116"/>
      <c r="QAI40" s="116"/>
      <c r="QAJ40" s="116"/>
      <c r="QAK40" s="85" t="s">
        <v>141</v>
      </c>
      <c r="QAL40" s="116"/>
      <c r="QAM40" s="116"/>
      <c r="QAN40" s="116"/>
      <c r="QAO40" s="85" t="s">
        <v>141</v>
      </c>
      <c r="QAP40" s="116"/>
      <c r="QAQ40" s="116"/>
      <c r="QAR40" s="116"/>
      <c r="QAS40" s="85" t="s">
        <v>141</v>
      </c>
      <c r="QAT40" s="116"/>
      <c r="QAU40" s="116"/>
      <c r="QAV40" s="116"/>
      <c r="QAW40" s="85" t="s">
        <v>141</v>
      </c>
      <c r="QAX40" s="116"/>
      <c r="QAY40" s="116"/>
      <c r="QAZ40" s="116"/>
      <c r="QBA40" s="85" t="s">
        <v>141</v>
      </c>
      <c r="QBB40" s="116"/>
      <c r="QBC40" s="116"/>
      <c r="QBD40" s="116"/>
      <c r="QBE40" s="85" t="s">
        <v>141</v>
      </c>
      <c r="QBF40" s="116"/>
      <c r="QBG40" s="116"/>
      <c r="QBH40" s="116"/>
      <c r="QBI40" s="85" t="s">
        <v>141</v>
      </c>
      <c r="QBJ40" s="116"/>
      <c r="QBK40" s="116"/>
      <c r="QBL40" s="116"/>
      <c r="QBM40" s="85" t="s">
        <v>141</v>
      </c>
      <c r="QBN40" s="116"/>
      <c r="QBO40" s="116"/>
      <c r="QBP40" s="116"/>
      <c r="QBQ40" s="85" t="s">
        <v>141</v>
      </c>
      <c r="QBR40" s="116"/>
      <c r="QBS40" s="116"/>
      <c r="QBT40" s="116"/>
      <c r="QBU40" s="85" t="s">
        <v>141</v>
      </c>
      <c r="QBV40" s="116"/>
      <c r="QBW40" s="116"/>
      <c r="QBX40" s="116"/>
      <c r="QBY40" s="85" t="s">
        <v>141</v>
      </c>
      <c r="QBZ40" s="116"/>
      <c r="QCA40" s="116"/>
      <c r="QCB40" s="116"/>
      <c r="QCC40" s="85" t="s">
        <v>141</v>
      </c>
      <c r="QCD40" s="116"/>
      <c r="QCE40" s="116"/>
      <c r="QCF40" s="116"/>
      <c r="QCG40" s="85" t="s">
        <v>141</v>
      </c>
      <c r="QCH40" s="116"/>
      <c r="QCI40" s="116"/>
      <c r="QCJ40" s="116"/>
      <c r="QCK40" s="85" t="s">
        <v>141</v>
      </c>
      <c r="QCL40" s="116"/>
      <c r="QCM40" s="116"/>
      <c r="QCN40" s="116"/>
      <c r="QCO40" s="85" t="s">
        <v>141</v>
      </c>
      <c r="QCP40" s="116"/>
      <c r="QCQ40" s="116"/>
      <c r="QCR40" s="116"/>
      <c r="QCS40" s="85" t="s">
        <v>141</v>
      </c>
      <c r="QCT40" s="116"/>
      <c r="QCU40" s="116"/>
      <c r="QCV40" s="116"/>
      <c r="QCW40" s="85" t="s">
        <v>141</v>
      </c>
      <c r="QCX40" s="116"/>
      <c r="QCY40" s="116"/>
      <c r="QCZ40" s="116"/>
      <c r="QDA40" s="85" t="s">
        <v>141</v>
      </c>
      <c r="QDB40" s="116"/>
      <c r="QDC40" s="116"/>
      <c r="QDD40" s="116"/>
      <c r="QDE40" s="85" t="s">
        <v>141</v>
      </c>
      <c r="QDF40" s="116"/>
      <c r="QDG40" s="116"/>
      <c r="QDH40" s="116"/>
      <c r="QDI40" s="85" t="s">
        <v>141</v>
      </c>
      <c r="QDJ40" s="116"/>
      <c r="QDK40" s="116"/>
      <c r="QDL40" s="116"/>
      <c r="QDM40" s="85" t="s">
        <v>141</v>
      </c>
      <c r="QDN40" s="116"/>
      <c r="QDO40" s="116"/>
      <c r="QDP40" s="116"/>
      <c r="QDQ40" s="85" t="s">
        <v>141</v>
      </c>
      <c r="QDR40" s="116"/>
      <c r="QDS40" s="116"/>
      <c r="QDT40" s="116"/>
      <c r="QDU40" s="85" t="s">
        <v>141</v>
      </c>
      <c r="QDV40" s="116"/>
      <c r="QDW40" s="116"/>
      <c r="QDX40" s="116"/>
      <c r="QDY40" s="85" t="s">
        <v>141</v>
      </c>
      <c r="QDZ40" s="116"/>
      <c r="QEA40" s="116"/>
      <c r="QEB40" s="116"/>
      <c r="QEC40" s="85" t="s">
        <v>141</v>
      </c>
      <c r="QED40" s="116"/>
      <c r="QEE40" s="116"/>
      <c r="QEF40" s="116"/>
      <c r="QEG40" s="85" t="s">
        <v>141</v>
      </c>
      <c r="QEH40" s="116"/>
      <c r="QEI40" s="116"/>
      <c r="QEJ40" s="116"/>
      <c r="QEK40" s="85" t="s">
        <v>141</v>
      </c>
      <c r="QEL40" s="116"/>
      <c r="QEM40" s="116"/>
      <c r="QEN40" s="116"/>
      <c r="QEO40" s="85" t="s">
        <v>141</v>
      </c>
      <c r="QEP40" s="116"/>
      <c r="QEQ40" s="116"/>
      <c r="QER40" s="116"/>
      <c r="QES40" s="85" t="s">
        <v>141</v>
      </c>
      <c r="QET40" s="116"/>
      <c r="QEU40" s="116"/>
      <c r="QEV40" s="116"/>
      <c r="QEW40" s="85" t="s">
        <v>141</v>
      </c>
      <c r="QEX40" s="116"/>
      <c r="QEY40" s="116"/>
      <c r="QEZ40" s="116"/>
      <c r="QFA40" s="85" t="s">
        <v>141</v>
      </c>
      <c r="QFB40" s="116"/>
      <c r="QFC40" s="116"/>
      <c r="QFD40" s="116"/>
      <c r="QFE40" s="85" t="s">
        <v>141</v>
      </c>
      <c r="QFF40" s="116"/>
      <c r="QFG40" s="116"/>
      <c r="QFH40" s="116"/>
      <c r="QFI40" s="85" t="s">
        <v>141</v>
      </c>
      <c r="QFJ40" s="116"/>
      <c r="QFK40" s="116"/>
      <c r="QFL40" s="116"/>
      <c r="QFM40" s="85" t="s">
        <v>141</v>
      </c>
      <c r="QFN40" s="116"/>
      <c r="QFO40" s="116"/>
      <c r="QFP40" s="116"/>
      <c r="QFQ40" s="85" t="s">
        <v>141</v>
      </c>
      <c r="QFR40" s="116"/>
      <c r="QFS40" s="116"/>
      <c r="QFT40" s="116"/>
      <c r="QFU40" s="85" t="s">
        <v>141</v>
      </c>
      <c r="QFV40" s="116"/>
      <c r="QFW40" s="116"/>
      <c r="QFX40" s="116"/>
      <c r="QFY40" s="85" t="s">
        <v>141</v>
      </c>
      <c r="QFZ40" s="116"/>
      <c r="QGA40" s="116"/>
      <c r="QGB40" s="116"/>
      <c r="QGC40" s="85" t="s">
        <v>141</v>
      </c>
      <c r="QGD40" s="116"/>
      <c r="QGE40" s="116"/>
      <c r="QGF40" s="116"/>
      <c r="QGG40" s="85" t="s">
        <v>141</v>
      </c>
      <c r="QGH40" s="116"/>
      <c r="QGI40" s="116"/>
      <c r="QGJ40" s="116"/>
      <c r="QGK40" s="85" t="s">
        <v>141</v>
      </c>
      <c r="QGL40" s="116"/>
      <c r="QGM40" s="116"/>
      <c r="QGN40" s="116"/>
      <c r="QGO40" s="85" t="s">
        <v>141</v>
      </c>
      <c r="QGP40" s="116"/>
      <c r="QGQ40" s="116"/>
      <c r="QGR40" s="116"/>
      <c r="QGS40" s="85" t="s">
        <v>141</v>
      </c>
      <c r="QGT40" s="116"/>
      <c r="QGU40" s="116"/>
      <c r="QGV40" s="116"/>
      <c r="QGW40" s="85" t="s">
        <v>141</v>
      </c>
      <c r="QGX40" s="116"/>
      <c r="QGY40" s="116"/>
      <c r="QGZ40" s="116"/>
      <c r="QHA40" s="85" t="s">
        <v>141</v>
      </c>
      <c r="QHB40" s="116"/>
      <c r="QHC40" s="116"/>
      <c r="QHD40" s="116"/>
      <c r="QHE40" s="85" t="s">
        <v>141</v>
      </c>
      <c r="QHF40" s="116"/>
      <c r="QHG40" s="116"/>
      <c r="QHH40" s="116"/>
      <c r="QHI40" s="85" t="s">
        <v>141</v>
      </c>
      <c r="QHJ40" s="116"/>
      <c r="QHK40" s="116"/>
      <c r="QHL40" s="116"/>
      <c r="QHM40" s="85" t="s">
        <v>141</v>
      </c>
      <c r="QHN40" s="116"/>
      <c r="QHO40" s="116"/>
      <c r="QHP40" s="116"/>
      <c r="QHQ40" s="85" t="s">
        <v>141</v>
      </c>
      <c r="QHR40" s="116"/>
      <c r="QHS40" s="116"/>
      <c r="QHT40" s="116"/>
      <c r="QHU40" s="85" t="s">
        <v>141</v>
      </c>
      <c r="QHV40" s="116"/>
      <c r="QHW40" s="116"/>
      <c r="QHX40" s="116"/>
      <c r="QHY40" s="85" t="s">
        <v>141</v>
      </c>
      <c r="QHZ40" s="116"/>
      <c r="QIA40" s="116"/>
      <c r="QIB40" s="116"/>
      <c r="QIC40" s="85" t="s">
        <v>141</v>
      </c>
      <c r="QID40" s="116"/>
      <c r="QIE40" s="116"/>
      <c r="QIF40" s="116"/>
      <c r="QIG40" s="85" t="s">
        <v>141</v>
      </c>
      <c r="QIH40" s="116"/>
      <c r="QII40" s="116"/>
      <c r="QIJ40" s="116"/>
      <c r="QIK40" s="85" t="s">
        <v>141</v>
      </c>
      <c r="QIL40" s="116"/>
      <c r="QIM40" s="116"/>
      <c r="QIN40" s="116"/>
      <c r="QIO40" s="85" t="s">
        <v>141</v>
      </c>
      <c r="QIP40" s="116"/>
      <c r="QIQ40" s="116"/>
      <c r="QIR40" s="116"/>
      <c r="QIS40" s="85" t="s">
        <v>141</v>
      </c>
      <c r="QIT40" s="116"/>
      <c r="QIU40" s="116"/>
      <c r="QIV40" s="116"/>
      <c r="QIW40" s="85" t="s">
        <v>141</v>
      </c>
      <c r="QIX40" s="116"/>
      <c r="QIY40" s="116"/>
      <c r="QIZ40" s="116"/>
      <c r="QJA40" s="85" t="s">
        <v>141</v>
      </c>
      <c r="QJB40" s="116"/>
      <c r="QJC40" s="116"/>
      <c r="QJD40" s="116"/>
      <c r="QJE40" s="85" t="s">
        <v>141</v>
      </c>
      <c r="QJF40" s="116"/>
      <c r="QJG40" s="116"/>
      <c r="QJH40" s="116"/>
      <c r="QJI40" s="85" t="s">
        <v>141</v>
      </c>
      <c r="QJJ40" s="116"/>
      <c r="QJK40" s="116"/>
      <c r="QJL40" s="116"/>
      <c r="QJM40" s="85" t="s">
        <v>141</v>
      </c>
      <c r="QJN40" s="116"/>
      <c r="QJO40" s="116"/>
      <c r="QJP40" s="116"/>
      <c r="QJQ40" s="85" t="s">
        <v>141</v>
      </c>
      <c r="QJR40" s="116"/>
      <c r="QJS40" s="116"/>
      <c r="QJT40" s="116"/>
      <c r="QJU40" s="85" t="s">
        <v>141</v>
      </c>
      <c r="QJV40" s="116"/>
      <c r="QJW40" s="116"/>
      <c r="QJX40" s="116"/>
      <c r="QJY40" s="85" t="s">
        <v>141</v>
      </c>
      <c r="QJZ40" s="116"/>
      <c r="QKA40" s="116"/>
      <c r="QKB40" s="116"/>
      <c r="QKC40" s="85" t="s">
        <v>141</v>
      </c>
      <c r="QKD40" s="116"/>
      <c r="QKE40" s="116"/>
      <c r="QKF40" s="116"/>
      <c r="QKG40" s="85" t="s">
        <v>141</v>
      </c>
      <c r="QKH40" s="116"/>
      <c r="QKI40" s="116"/>
      <c r="QKJ40" s="116"/>
      <c r="QKK40" s="85" t="s">
        <v>141</v>
      </c>
      <c r="QKL40" s="116"/>
      <c r="QKM40" s="116"/>
      <c r="QKN40" s="116"/>
      <c r="QKO40" s="85" t="s">
        <v>141</v>
      </c>
      <c r="QKP40" s="116"/>
      <c r="QKQ40" s="116"/>
      <c r="QKR40" s="116"/>
      <c r="QKS40" s="85" t="s">
        <v>141</v>
      </c>
      <c r="QKT40" s="116"/>
      <c r="QKU40" s="116"/>
      <c r="QKV40" s="116"/>
      <c r="QKW40" s="85" t="s">
        <v>141</v>
      </c>
      <c r="QKX40" s="116"/>
      <c r="QKY40" s="116"/>
      <c r="QKZ40" s="116"/>
      <c r="QLA40" s="85" t="s">
        <v>141</v>
      </c>
      <c r="QLB40" s="116"/>
      <c r="QLC40" s="116"/>
      <c r="QLD40" s="116"/>
      <c r="QLE40" s="85" t="s">
        <v>141</v>
      </c>
      <c r="QLF40" s="116"/>
      <c r="QLG40" s="116"/>
      <c r="QLH40" s="116"/>
      <c r="QLI40" s="85" t="s">
        <v>141</v>
      </c>
      <c r="QLJ40" s="116"/>
      <c r="QLK40" s="116"/>
      <c r="QLL40" s="116"/>
      <c r="QLM40" s="85" t="s">
        <v>141</v>
      </c>
      <c r="QLN40" s="116"/>
      <c r="QLO40" s="116"/>
      <c r="QLP40" s="116"/>
      <c r="QLQ40" s="85" t="s">
        <v>141</v>
      </c>
      <c r="QLR40" s="116"/>
      <c r="QLS40" s="116"/>
      <c r="QLT40" s="116"/>
      <c r="QLU40" s="85" t="s">
        <v>141</v>
      </c>
      <c r="QLV40" s="116"/>
      <c r="QLW40" s="116"/>
      <c r="QLX40" s="116"/>
      <c r="QLY40" s="85" t="s">
        <v>141</v>
      </c>
      <c r="QLZ40" s="116"/>
      <c r="QMA40" s="116"/>
      <c r="QMB40" s="116"/>
      <c r="QMC40" s="85" t="s">
        <v>141</v>
      </c>
      <c r="QMD40" s="116"/>
      <c r="QME40" s="116"/>
      <c r="QMF40" s="116"/>
      <c r="QMG40" s="85" t="s">
        <v>141</v>
      </c>
      <c r="QMH40" s="116"/>
      <c r="QMI40" s="116"/>
      <c r="QMJ40" s="116"/>
      <c r="QMK40" s="85" t="s">
        <v>141</v>
      </c>
      <c r="QML40" s="116"/>
      <c r="QMM40" s="116"/>
      <c r="QMN40" s="116"/>
      <c r="QMO40" s="85" t="s">
        <v>141</v>
      </c>
      <c r="QMP40" s="116"/>
      <c r="QMQ40" s="116"/>
      <c r="QMR40" s="116"/>
      <c r="QMS40" s="85" t="s">
        <v>141</v>
      </c>
      <c r="QMT40" s="116"/>
      <c r="QMU40" s="116"/>
      <c r="QMV40" s="116"/>
      <c r="QMW40" s="85" t="s">
        <v>141</v>
      </c>
      <c r="QMX40" s="116"/>
      <c r="QMY40" s="116"/>
      <c r="QMZ40" s="116"/>
      <c r="QNA40" s="85" t="s">
        <v>141</v>
      </c>
      <c r="QNB40" s="116"/>
      <c r="QNC40" s="116"/>
      <c r="QND40" s="116"/>
      <c r="QNE40" s="85" t="s">
        <v>141</v>
      </c>
      <c r="QNF40" s="116"/>
      <c r="QNG40" s="116"/>
      <c r="QNH40" s="116"/>
      <c r="QNI40" s="85" t="s">
        <v>141</v>
      </c>
      <c r="QNJ40" s="116"/>
      <c r="QNK40" s="116"/>
      <c r="QNL40" s="116"/>
      <c r="QNM40" s="85" t="s">
        <v>141</v>
      </c>
      <c r="QNN40" s="116"/>
      <c r="QNO40" s="116"/>
      <c r="QNP40" s="116"/>
      <c r="QNQ40" s="85" t="s">
        <v>141</v>
      </c>
      <c r="QNR40" s="116"/>
      <c r="QNS40" s="116"/>
      <c r="QNT40" s="116"/>
      <c r="QNU40" s="85" t="s">
        <v>141</v>
      </c>
      <c r="QNV40" s="116"/>
      <c r="QNW40" s="116"/>
      <c r="QNX40" s="116"/>
      <c r="QNY40" s="85" t="s">
        <v>141</v>
      </c>
      <c r="QNZ40" s="116"/>
      <c r="QOA40" s="116"/>
      <c r="QOB40" s="116"/>
      <c r="QOC40" s="85" t="s">
        <v>141</v>
      </c>
      <c r="QOD40" s="116"/>
      <c r="QOE40" s="116"/>
      <c r="QOF40" s="116"/>
      <c r="QOG40" s="85" t="s">
        <v>141</v>
      </c>
      <c r="QOH40" s="116"/>
      <c r="QOI40" s="116"/>
      <c r="QOJ40" s="116"/>
      <c r="QOK40" s="85" t="s">
        <v>141</v>
      </c>
      <c r="QOL40" s="116"/>
      <c r="QOM40" s="116"/>
      <c r="QON40" s="116"/>
      <c r="QOO40" s="85" t="s">
        <v>141</v>
      </c>
      <c r="QOP40" s="116"/>
      <c r="QOQ40" s="116"/>
      <c r="QOR40" s="116"/>
      <c r="QOS40" s="85" t="s">
        <v>141</v>
      </c>
      <c r="QOT40" s="116"/>
      <c r="QOU40" s="116"/>
      <c r="QOV40" s="116"/>
      <c r="QOW40" s="85" t="s">
        <v>141</v>
      </c>
      <c r="QOX40" s="116"/>
      <c r="QOY40" s="116"/>
      <c r="QOZ40" s="116"/>
      <c r="QPA40" s="85" t="s">
        <v>141</v>
      </c>
      <c r="QPB40" s="116"/>
      <c r="QPC40" s="116"/>
      <c r="QPD40" s="116"/>
      <c r="QPE40" s="85" t="s">
        <v>141</v>
      </c>
      <c r="QPF40" s="116"/>
      <c r="QPG40" s="116"/>
      <c r="QPH40" s="116"/>
      <c r="QPI40" s="85" t="s">
        <v>141</v>
      </c>
      <c r="QPJ40" s="116"/>
      <c r="QPK40" s="116"/>
      <c r="QPL40" s="116"/>
      <c r="QPM40" s="85" t="s">
        <v>141</v>
      </c>
      <c r="QPN40" s="116"/>
      <c r="QPO40" s="116"/>
      <c r="QPP40" s="116"/>
      <c r="QPQ40" s="85" t="s">
        <v>141</v>
      </c>
      <c r="QPR40" s="116"/>
      <c r="QPS40" s="116"/>
      <c r="QPT40" s="116"/>
      <c r="QPU40" s="85" t="s">
        <v>141</v>
      </c>
      <c r="QPV40" s="116"/>
      <c r="QPW40" s="116"/>
      <c r="QPX40" s="116"/>
      <c r="QPY40" s="85" t="s">
        <v>141</v>
      </c>
      <c r="QPZ40" s="116"/>
      <c r="QQA40" s="116"/>
      <c r="QQB40" s="116"/>
      <c r="QQC40" s="85" t="s">
        <v>141</v>
      </c>
      <c r="QQD40" s="116"/>
      <c r="QQE40" s="116"/>
      <c r="QQF40" s="116"/>
      <c r="QQG40" s="85" t="s">
        <v>141</v>
      </c>
      <c r="QQH40" s="116"/>
      <c r="QQI40" s="116"/>
      <c r="QQJ40" s="116"/>
      <c r="QQK40" s="85" t="s">
        <v>141</v>
      </c>
      <c r="QQL40" s="116"/>
      <c r="QQM40" s="116"/>
      <c r="QQN40" s="116"/>
      <c r="QQO40" s="85" t="s">
        <v>141</v>
      </c>
      <c r="QQP40" s="116"/>
      <c r="QQQ40" s="116"/>
      <c r="QQR40" s="116"/>
      <c r="QQS40" s="85" t="s">
        <v>141</v>
      </c>
      <c r="QQT40" s="116"/>
      <c r="QQU40" s="116"/>
      <c r="QQV40" s="116"/>
      <c r="QQW40" s="85" t="s">
        <v>141</v>
      </c>
      <c r="QQX40" s="116"/>
      <c r="QQY40" s="116"/>
      <c r="QQZ40" s="116"/>
      <c r="QRA40" s="85" t="s">
        <v>141</v>
      </c>
      <c r="QRB40" s="116"/>
      <c r="QRC40" s="116"/>
      <c r="QRD40" s="116"/>
      <c r="QRE40" s="85" t="s">
        <v>141</v>
      </c>
      <c r="QRF40" s="116"/>
      <c r="QRG40" s="116"/>
      <c r="QRH40" s="116"/>
      <c r="QRI40" s="85" t="s">
        <v>141</v>
      </c>
      <c r="QRJ40" s="116"/>
      <c r="QRK40" s="116"/>
      <c r="QRL40" s="116"/>
      <c r="QRM40" s="85" t="s">
        <v>141</v>
      </c>
      <c r="QRN40" s="116"/>
      <c r="QRO40" s="116"/>
      <c r="QRP40" s="116"/>
      <c r="QRQ40" s="85" t="s">
        <v>141</v>
      </c>
      <c r="QRR40" s="116"/>
      <c r="QRS40" s="116"/>
      <c r="QRT40" s="116"/>
      <c r="QRU40" s="85" t="s">
        <v>141</v>
      </c>
      <c r="QRV40" s="116"/>
      <c r="QRW40" s="116"/>
      <c r="QRX40" s="116"/>
      <c r="QRY40" s="85" t="s">
        <v>141</v>
      </c>
      <c r="QRZ40" s="116"/>
      <c r="QSA40" s="116"/>
      <c r="QSB40" s="116"/>
      <c r="QSC40" s="85" t="s">
        <v>141</v>
      </c>
      <c r="QSD40" s="116"/>
      <c r="QSE40" s="116"/>
      <c r="QSF40" s="116"/>
      <c r="QSG40" s="85" t="s">
        <v>141</v>
      </c>
      <c r="QSH40" s="116"/>
      <c r="QSI40" s="116"/>
      <c r="QSJ40" s="116"/>
      <c r="QSK40" s="85" t="s">
        <v>141</v>
      </c>
      <c r="QSL40" s="116"/>
      <c r="QSM40" s="116"/>
      <c r="QSN40" s="116"/>
      <c r="QSO40" s="85" t="s">
        <v>141</v>
      </c>
      <c r="QSP40" s="116"/>
      <c r="QSQ40" s="116"/>
      <c r="QSR40" s="116"/>
      <c r="QSS40" s="85" t="s">
        <v>141</v>
      </c>
      <c r="QST40" s="116"/>
      <c r="QSU40" s="116"/>
      <c r="QSV40" s="116"/>
      <c r="QSW40" s="85" t="s">
        <v>141</v>
      </c>
      <c r="QSX40" s="116"/>
      <c r="QSY40" s="116"/>
      <c r="QSZ40" s="116"/>
      <c r="QTA40" s="85" t="s">
        <v>141</v>
      </c>
      <c r="QTB40" s="116"/>
      <c r="QTC40" s="116"/>
      <c r="QTD40" s="116"/>
      <c r="QTE40" s="85" t="s">
        <v>141</v>
      </c>
      <c r="QTF40" s="116"/>
      <c r="QTG40" s="116"/>
      <c r="QTH40" s="116"/>
      <c r="QTI40" s="85" t="s">
        <v>141</v>
      </c>
      <c r="QTJ40" s="116"/>
      <c r="QTK40" s="116"/>
      <c r="QTL40" s="116"/>
      <c r="QTM40" s="85" t="s">
        <v>141</v>
      </c>
      <c r="QTN40" s="116"/>
      <c r="QTO40" s="116"/>
      <c r="QTP40" s="116"/>
      <c r="QTQ40" s="85" t="s">
        <v>141</v>
      </c>
      <c r="QTR40" s="116"/>
      <c r="QTS40" s="116"/>
      <c r="QTT40" s="116"/>
      <c r="QTU40" s="85" t="s">
        <v>141</v>
      </c>
      <c r="QTV40" s="116"/>
      <c r="QTW40" s="116"/>
      <c r="QTX40" s="116"/>
      <c r="QTY40" s="85" t="s">
        <v>141</v>
      </c>
      <c r="QTZ40" s="116"/>
      <c r="QUA40" s="116"/>
      <c r="QUB40" s="116"/>
      <c r="QUC40" s="85" t="s">
        <v>141</v>
      </c>
      <c r="QUD40" s="116"/>
      <c r="QUE40" s="116"/>
      <c r="QUF40" s="116"/>
      <c r="QUG40" s="85" t="s">
        <v>141</v>
      </c>
      <c r="QUH40" s="116"/>
      <c r="QUI40" s="116"/>
      <c r="QUJ40" s="116"/>
      <c r="QUK40" s="85" t="s">
        <v>141</v>
      </c>
      <c r="QUL40" s="116"/>
      <c r="QUM40" s="116"/>
      <c r="QUN40" s="116"/>
      <c r="QUO40" s="85" t="s">
        <v>141</v>
      </c>
      <c r="QUP40" s="116"/>
      <c r="QUQ40" s="116"/>
      <c r="QUR40" s="116"/>
      <c r="QUS40" s="85" t="s">
        <v>141</v>
      </c>
      <c r="QUT40" s="116"/>
      <c r="QUU40" s="116"/>
      <c r="QUV40" s="116"/>
      <c r="QUW40" s="85" t="s">
        <v>141</v>
      </c>
      <c r="QUX40" s="116"/>
      <c r="QUY40" s="116"/>
      <c r="QUZ40" s="116"/>
      <c r="QVA40" s="85" t="s">
        <v>141</v>
      </c>
      <c r="QVB40" s="116"/>
      <c r="QVC40" s="116"/>
      <c r="QVD40" s="116"/>
      <c r="QVE40" s="85" t="s">
        <v>141</v>
      </c>
      <c r="QVF40" s="116"/>
      <c r="QVG40" s="116"/>
      <c r="QVH40" s="116"/>
      <c r="QVI40" s="85" t="s">
        <v>141</v>
      </c>
      <c r="QVJ40" s="116"/>
      <c r="QVK40" s="116"/>
      <c r="QVL40" s="116"/>
      <c r="QVM40" s="85" t="s">
        <v>141</v>
      </c>
      <c r="QVN40" s="116"/>
      <c r="QVO40" s="116"/>
      <c r="QVP40" s="116"/>
      <c r="QVQ40" s="85" t="s">
        <v>141</v>
      </c>
      <c r="QVR40" s="116"/>
      <c r="QVS40" s="116"/>
      <c r="QVT40" s="116"/>
      <c r="QVU40" s="85" t="s">
        <v>141</v>
      </c>
      <c r="QVV40" s="116"/>
      <c r="QVW40" s="116"/>
      <c r="QVX40" s="116"/>
      <c r="QVY40" s="85" t="s">
        <v>141</v>
      </c>
      <c r="QVZ40" s="116"/>
      <c r="QWA40" s="116"/>
      <c r="QWB40" s="116"/>
      <c r="QWC40" s="85" t="s">
        <v>141</v>
      </c>
      <c r="QWD40" s="116"/>
      <c r="QWE40" s="116"/>
      <c r="QWF40" s="116"/>
      <c r="QWG40" s="85" t="s">
        <v>141</v>
      </c>
      <c r="QWH40" s="116"/>
      <c r="QWI40" s="116"/>
      <c r="QWJ40" s="116"/>
      <c r="QWK40" s="85" t="s">
        <v>141</v>
      </c>
      <c r="QWL40" s="116"/>
      <c r="QWM40" s="116"/>
      <c r="QWN40" s="116"/>
      <c r="QWO40" s="85" t="s">
        <v>141</v>
      </c>
      <c r="QWP40" s="116"/>
      <c r="QWQ40" s="116"/>
      <c r="QWR40" s="116"/>
      <c r="QWS40" s="85" t="s">
        <v>141</v>
      </c>
      <c r="QWT40" s="116"/>
      <c r="QWU40" s="116"/>
      <c r="QWV40" s="116"/>
      <c r="QWW40" s="85" t="s">
        <v>141</v>
      </c>
      <c r="QWX40" s="116"/>
      <c r="QWY40" s="116"/>
      <c r="QWZ40" s="116"/>
      <c r="QXA40" s="85" t="s">
        <v>141</v>
      </c>
      <c r="QXB40" s="116"/>
      <c r="QXC40" s="116"/>
      <c r="QXD40" s="116"/>
      <c r="QXE40" s="85" t="s">
        <v>141</v>
      </c>
      <c r="QXF40" s="116"/>
      <c r="QXG40" s="116"/>
      <c r="QXH40" s="116"/>
      <c r="QXI40" s="85" t="s">
        <v>141</v>
      </c>
      <c r="QXJ40" s="116"/>
      <c r="QXK40" s="116"/>
      <c r="QXL40" s="116"/>
      <c r="QXM40" s="85" t="s">
        <v>141</v>
      </c>
      <c r="QXN40" s="116"/>
      <c r="QXO40" s="116"/>
      <c r="QXP40" s="116"/>
      <c r="QXQ40" s="85" t="s">
        <v>141</v>
      </c>
      <c r="QXR40" s="116"/>
      <c r="QXS40" s="116"/>
      <c r="QXT40" s="116"/>
      <c r="QXU40" s="85" t="s">
        <v>141</v>
      </c>
      <c r="QXV40" s="116"/>
      <c r="QXW40" s="116"/>
      <c r="QXX40" s="116"/>
      <c r="QXY40" s="85" t="s">
        <v>141</v>
      </c>
      <c r="QXZ40" s="116"/>
      <c r="QYA40" s="116"/>
      <c r="QYB40" s="116"/>
      <c r="QYC40" s="85" t="s">
        <v>141</v>
      </c>
      <c r="QYD40" s="116"/>
      <c r="QYE40" s="116"/>
      <c r="QYF40" s="116"/>
      <c r="QYG40" s="85" t="s">
        <v>141</v>
      </c>
      <c r="QYH40" s="116"/>
      <c r="QYI40" s="116"/>
      <c r="QYJ40" s="116"/>
      <c r="QYK40" s="85" t="s">
        <v>141</v>
      </c>
      <c r="QYL40" s="116"/>
      <c r="QYM40" s="116"/>
      <c r="QYN40" s="116"/>
      <c r="QYO40" s="85" t="s">
        <v>141</v>
      </c>
      <c r="QYP40" s="116"/>
      <c r="QYQ40" s="116"/>
      <c r="QYR40" s="116"/>
      <c r="QYS40" s="85" t="s">
        <v>141</v>
      </c>
      <c r="QYT40" s="116"/>
      <c r="QYU40" s="116"/>
      <c r="QYV40" s="116"/>
      <c r="QYW40" s="85" t="s">
        <v>141</v>
      </c>
      <c r="QYX40" s="116"/>
      <c r="QYY40" s="116"/>
      <c r="QYZ40" s="116"/>
      <c r="QZA40" s="85" t="s">
        <v>141</v>
      </c>
      <c r="QZB40" s="116"/>
      <c r="QZC40" s="116"/>
      <c r="QZD40" s="116"/>
      <c r="QZE40" s="85" t="s">
        <v>141</v>
      </c>
      <c r="QZF40" s="116"/>
      <c r="QZG40" s="116"/>
      <c r="QZH40" s="116"/>
      <c r="QZI40" s="85" t="s">
        <v>141</v>
      </c>
      <c r="QZJ40" s="116"/>
      <c r="QZK40" s="116"/>
      <c r="QZL40" s="116"/>
      <c r="QZM40" s="85" t="s">
        <v>141</v>
      </c>
      <c r="QZN40" s="116"/>
      <c r="QZO40" s="116"/>
      <c r="QZP40" s="116"/>
      <c r="QZQ40" s="85" t="s">
        <v>141</v>
      </c>
      <c r="QZR40" s="116"/>
      <c r="QZS40" s="116"/>
      <c r="QZT40" s="116"/>
      <c r="QZU40" s="85" t="s">
        <v>141</v>
      </c>
      <c r="QZV40" s="116"/>
      <c r="QZW40" s="116"/>
      <c r="QZX40" s="116"/>
      <c r="QZY40" s="85" t="s">
        <v>141</v>
      </c>
      <c r="QZZ40" s="116"/>
      <c r="RAA40" s="116"/>
      <c r="RAB40" s="116"/>
      <c r="RAC40" s="85" t="s">
        <v>141</v>
      </c>
      <c r="RAD40" s="116"/>
      <c r="RAE40" s="116"/>
      <c r="RAF40" s="116"/>
      <c r="RAG40" s="85" t="s">
        <v>141</v>
      </c>
      <c r="RAH40" s="116"/>
      <c r="RAI40" s="116"/>
      <c r="RAJ40" s="116"/>
      <c r="RAK40" s="85" t="s">
        <v>141</v>
      </c>
      <c r="RAL40" s="116"/>
      <c r="RAM40" s="116"/>
      <c r="RAN40" s="116"/>
      <c r="RAO40" s="85" t="s">
        <v>141</v>
      </c>
      <c r="RAP40" s="116"/>
      <c r="RAQ40" s="116"/>
      <c r="RAR40" s="116"/>
      <c r="RAS40" s="85" t="s">
        <v>141</v>
      </c>
      <c r="RAT40" s="116"/>
      <c r="RAU40" s="116"/>
      <c r="RAV40" s="116"/>
      <c r="RAW40" s="85" t="s">
        <v>141</v>
      </c>
      <c r="RAX40" s="116"/>
      <c r="RAY40" s="116"/>
      <c r="RAZ40" s="116"/>
      <c r="RBA40" s="85" t="s">
        <v>141</v>
      </c>
      <c r="RBB40" s="116"/>
      <c r="RBC40" s="116"/>
      <c r="RBD40" s="116"/>
      <c r="RBE40" s="85" t="s">
        <v>141</v>
      </c>
      <c r="RBF40" s="116"/>
      <c r="RBG40" s="116"/>
      <c r="RBH40" s="116"/>
      <c r="RBI40" s="85" t="s">
        <v>141</v>
      </c>
      <c r="RBJ40" s="116"/>
      <c r="RBK40" s="116"/>
      <c r="RBL40" s="116"/>
      <c r="RBM40" s="85" t="s">
        <v>141</v>
      </c>
      <c r="RBN40" s="116"/>
      <c r="RBO40" s="116"/>
      <c r="RBP40" s="116"/>
      <c r="RBQ40" s="85" t="s">
        <v>141</v>
      </c>
      <c r="RBR40" s="116"/>
      <c r="RBS40" s="116"/>
      <c r="RBT40" s="116"/>
      <c r="RBU40" s="85" t="s">
        <v>141</v>
      </c>
      <c r="RBV40" s="116"/>
      <c r="RBW40" s="116"/>
      <c r="RBX40" s="116"/>
      <c r="RBY40" s="85" t="s">
        <v>141</v>
      </c>
      <c r="RBZ40" s="116"/>
      <c r="RCA40" s="116"/>
      <c r="RCB40" s="116"/>
      <c r="RCC40" s="85" t="s">
        <v>141</v>
      </c>
      <c r="RCD40" s="116"/>
      <c r="RCE40" s="116"/>
      <c r="RCF40" s="116"/>
      <c r="RCG40" s="85" t="s">
        <v>141</v>
      </c>
      <c r="RCH40" s="116"/>
      <c r="RCI40" s="116"/>
      <c r="RCJ40" s="116"/>
      <c r="RCK40" s="85" t="s">
        <v>141</v>
      </c>
      <c r="RCL40" s="116"/>
      <c r="RCM40" s="116"/>
      <c r="RCN40" s="116"/>
      <c r="RCO40" s="85" t="s">
        <v>141</v>
      </c>
      <c r="RCP40" s="116"/>
      <c r="RCQ40" s="116"/>
      <c r="RCR40" s="116"/>
      <c r="RCS40" s="85" t="s">
        <v>141</v>
      </c>
      <c r="RCT40" s="116"/>
      <c r="RCU40" s="116"/>
      <c r="RCV40" s="116"/>
      <c r="RCW40" s="85" t="s">
        <v>141</v>
      </c>
      <c r="RCX40" s="116"/>
      <c r="RCY40" s="116"/>
      <c r="RCZ40" s="116"/>
      <c r="RDA40" s="85" t="s">
        <v>141</v>
      </c>
      <c r="RDB40" s="116"/>
      <c r="RDC40" s="116"/>
      <c r="RDD40" s="116"/>
      <c r="RDE40" s="85" t="s">
        <v>141</v>
      </c>
      <c r="RDF40" s="116"/>
      <c r="RDG40" s="116"/>
      <c r="RDH40" s="116"/>
      <c r="RDI40" s="85" t="s">
        <v>141</v>
      </c>
      <c r="RDJ40" s="116"/>
      <c r="RDK40" s="116"/>
      <c r="RDL40" s="116"/>
      <c r="RDM40" s="85" t="s">
        <v>141</v>
      </c>
      <c r="RDN40" s="116"/>
      <c r="RDO40" s="116"/>
      <c r="RDP40" s="116"/>
      <c r="RDQ40" s="85" t="s">
        <v>141</v>
      </c>
      <c r="RDR40" s="116"/>
      <c r="RDS40" s="116"/>
      <c r="RDT40" s="116"/>
      <c r="RDU40" s="85" t="s">
        <v>141</v>
      </c>
      <c r="RDV40" s="116"/>
      <c r="RDW40" s="116"/>
      <c r="RDX40" s="116"/>
      <c r="RDY40" s="85" t="s">
        <v>141</v>
      </c>
      <c r="RDZ40" s="116"/>
      <c r="REA40" s="116"/>
      <c r="REB40" s="116"/>
      <c r="REC40" s="85" t="s">
        <v>141</v>
      </c>
      <c r="RED40" s="116"/>
      <c r="REE40" s="116"/>
      <c r="REF40" s="116"/>
      <c r="REG40" s="85" t="s">
        <v>141</v>
      </c>
      <c r="REH40" s="116"/>
      <c r="REI40" s="116"/>
      <c r="REJ40" s="116"/>
      <c r="REK40" s="85" t="s">
        <v>141</v>
      </c>
      <c r="REL40" s="116"/>
      <c r="REM40" s="116"/>
      <c r="REN40" s="116"/>
      <c r="REO40" s="85" t="s">
        <v>141</v>
      </c>
      <c r="REP40" s="116"/>
      <c r="REQ40" s="116"/>
      <c r="RER40" s="116"/>
      <c r="RES40" s="85" t="s">
        <v>141</v>
      </c>
      <c r="RET40" s="116"/>
      <c r="REU40" s="116"/>
      <c r="REV40" s="116"/>
      <c r="REW40" s="85" t="s">
        <v>141</v>
      </c>
      <c r="REX40" s="116"/>
      <c r="REY40" s="116"/>
      <c r="REZ40" s="116"/>
      <c r="RFA40" s="85" t="s">
        <v>141</v>
      </c>
      <c r="RFB40" s="116"/>
      <c r="RFC40" s="116"/>
      <c r="RFD40" s="116"/>
      <c r="RFE40" s="85" t="s">
        <v>141</v>
      </c>
      <c r="RFF40" s="116"/>
      <c r="RFG40" s="116"/>
      <c r="RFH40" s="116"/>
      <c r="RFI40" s="85" t="s">
        <v>141</v>
      </c>
      <c r="RFJ40" s="116"/>
      <c r="RFK40" s="116"/>
      <c r="RFL40" s="116"/>
      <c r="RFM40" s="85" t="s">
        <v>141</v>
      </c>
      <c r="RFN40" s="116"/>
      <c r="RFO40" s="116"/>
      <c r="RFP40" s="116"/>
      <c r="RFQ40" s="85" t="s">
        <v>141</v>
      </c>
      <c r="RFR40" s="116"/>
      <c r="RFS40" s="116"/>
      <c r="RFT40" s="116"/>
      <c r="RFU40" s="85" t="s">
        <v>141</v>
      </c>
      <c r="RFV40" s="116"/>
      <c r="RFW40" s="116"/>
      <c r="RFX40" s="116"/>
      <c r="RFY40" s="85" t="s">
        <v>141</v>
      </c>
      <c r="RFZ40" s="116"/>
      <c r="RGA40" s="116"/>
      <c r="RGB40" s="116"/>
      <c r="RGC40" s="85" t="s">
        <v>141</v>
      </c>
      <c r="RGD40" s="116"/>
      <c r="RGE40" s="116"/>
      <c r="RGF40" s="116"/>
      <c r="RGG40" s="85" t="s">
        <v>141</v>
      </c>
      <c r="RGH40" s="116"/>
      <c r="RGI40" s="116"/>
      <c r="RGJ40" s="116"/>
      <c r="RGK40" s="85" t="s">
        <v>141</v>
      </c>
      <c r="RGL40" s="116"/>
      <c r="RGM40" s="116"/>
      <c r="RGN40" s="116"/>
      <c r="RGO40" s="85" t="s">
        <v>141</v>
      </c>
      <c r="RGP40" s="116"/>
      <c r="RGQ40" s="116"/>
      <c r="RGR40" s="116"/>
      <c r="RGS40" s="85" t="s">
        <v>141</v>
      </c>
      <c r="RGT40" s="116"/>
      <c r="RGU40" s="116"/>
      <c r="RGV40" s="116"/>
      <c r="RGW40" s="85" t="s">
        <v>141</v>
      </c>
      <c r="RGX40" s="116"/>
      <c r="RGY40" s="116"/>
      <c r="RGZ40" s="116"/>
      <c r="RHA40" s="85" t="s">
        <v>141</v>
      </c>
      <c r="RHB40" s="116"/>
      <c r="RHC40" s="116"/>
      <c r="RHD40" s="116"/>
      <c r="RHE40" s="85" t="s">
        <v>141</v>
      </c>
      <c r="RHF40" s="116"/>
      <c r="RHG40" s="116"/>
      <c r="RHH40" s="116"/>
      <c r="RHI40" s="85" t="s">
        <v>141</v>
      </c>
      <c r="RHJ40" s="116"/>
      <c r="RHK40" s="116"/>
      <c r="RHL40" s="116"/>
      <c r="RHM40" s="85" t="s">
        <v>141</v>
      </c>
      <c r="RHN40" s="116"/>
      <c r="RHO40" s="116"/>
      <c r="RHP40" s="116"/>
      <c r="RHQ40" s="85" t="s">
        <v>141</v>
      </c>
      <c r="RHR40" s="116"/>
      <c r="RHS40" s="116"/>
      <c r="RHT40" s="116"/>
      <c r="RHU40" s="85" t="s">
        <v>141</v>
      </c>
      <c r="RHV40" s="116"/>
      <c r="RHW40" s="116"/>
      <c r="RHX40" s="116"/>
      <c r="RHY40" s="85" t="s">
        <v>141</v>
      </c>
      <c r="RHZ40" s="116"/>
      <c r="RIA40" s="116"/>
      <c r="RIB40" s="116"/>
      <c r="RIC40" s="85" t="s">
        <v>141</v>
      </c>
      <c r="RID40" s="116"/>
      <c r="RIE40" s="116"/>
      <c r="RIF40" s="116"/>
      <c r="RIG40" s="85" t="s">
        <v>141</v>
      </c>
      <c r="RIH40" s="116"/>
      <c r="RII40" s="116"/>
      <c r="RIJ40" s="116"/>
      <c r="RIK40" s="85" t="s">
        <v>141</v>
      </c>
      <c r="RIL40" s="116"/>
      <c r="RIM40" s="116"/>
      <c r="RIN40" s="116"/>
      <c r="RIO40" s="85" t="s">
        <v>141</v>
      </c>
      <c r="RIP40" s="116"/>
      <c r="RIQ40" s="116"/>
      <c r="RIR40" s="116"/>
      <c r="RIS40" s="85" t="s">
        <v>141</v>
      </c>
      <c r="RIT40" s="116"/>
      <c r="RIU40" s="116"/>
      <c r="RIV40" s="116"/>
      <c r="RIW40" s="85" t="s">
        <v>141</v>
      </c>
      <c r="RIX40" s="116"/>
      <c r="RIY40" s="116"/>
      <c r="RIZ40" s="116"/>
      <c r="RJA40" s="85" t="s">
        <v>141</v>
      </c>
      <c r="RJB40" s="116"/>
      <c r="RJC40" s="116"/>
      <c r="RJD40" s="116"/>
      <c r="RJE40" s="85" t="s">
        <v>141</v>
      </c>
      <c r="RJF40" s="116"/>
      <c r="RJG40" s="116"/>
      <c r="RJH40" s="116"/>
      <c r="RJI40" s="85" t="s">
        <v>141</v>
      </c>
      <c r="RJJ40" s="116"/>
      <c r="RJK40" s="116"/>
      <c r="RJL40" s="116"/>
      <c r="RJM40" s="85" t="s">
        <v>141</v>
      </c>
      <c r="RJN40" s="116"/>
      <c r="RJO40" s="116"/>
      <c r="RJP40" s="116"/>
      <c r="RJQ40" s="85" t="s">
        <v>141</v>
      </c>
      <c r="RJR40" s="116"/>
      <c r="RJS40" s="116"/>
      <c r="RJT40" s="116"/>
      <c r="RJU40" s="85" t="s">
        <v>141</v>
      </c>
      <c r="RJV40" s="116"/>
      <c r="RJW40" s="116"/>
      <c r="RJX40" s="116"/>
      <c r="RJY40" s="85" t="s">
        <v>141</v>
      </c>
      <c r="RJZ40" s="116"/>
      <c r="RKA40" s="116"/>
      <c r="RKB40" s="116"/>
      <c r="RKC40" s="85" t="s">
        <v>141</v>
      </c>
      <c r="RKD40" s="116"/>
      <c r="RKE40" s="116"/>
      <c r="RKF40" s="116"/>
      <c r="RKG40" s="85" t="s">
        <v>141</v>
      </c>
      <c r="RKH40" s="116"/>
      <c r="RKI40" s="116"/>
      <c r="RKJ40" s="116"/>
      <c r="RKK40" s="85" t="s">
        <v>141</v>
      </c>
      <c r="RKL40" s="116"/>
      <c r="RKM40" s="116"/>
      <c r="RKN40" s="116"/>
      <c r="RKO40" s="85" t="s">
        <v>141</v>
      </c>
      <c r="RKP40" s="116"/>
      <c r="RKQ40" s="116"/>
      <c r="RKR40" s="116"/>
      <c r="RKS40" s="85" t="s">
        <v>141</v>
      </c>
      <c r="RKT40" s="116"/>
      <c r="RKU40" s="116"/>
      <c r="RKV40" s="116"/>
      <c r="RKW40" s="85" t="s">
        <v>141</v>
      </c>
      <c r="RKX40" s="116"/>
      <c r="RKY40" s="116"/>
      <c r="RKZ40" s="116"/>
      <c r="RLA40" s="85" t="s">
        <v>141</v>
      </c>
      <c r="RLB40" s="116"/>
      <c r="RLC40" s="116"/>
      <c r="RLD40" s="116"/>
      <c r="RLE40" s="85" t="s">
        <v>141</v>
      </c>
      <c r="RLF40" s="116"/>
      <c r="RLG40" s="116"/>
      <c r="RLH40" s="116"/>
      <c r="RLI40" s="85" t="s">
        <v>141</v>
      </c>
      <c r="RLJ40" s="116"/>
      <c r="RLK40" s="116"/>
      <c r="RLL40" s="116"/>
      <c r="RLM40" s="85" t="s">
        <v>141</v>
      </c>
      <c r="RLN40" s="116"/>
      <c r="RLO40" s="116"/>
      <c r="RLP40" s="116"/>
      <c r="RLQ40" s="85" t="s">
        <v>141</v>
      </c>
      <c r="RLR40" s="116"/>
      <c r="RLS40" s="116"/>
      <c r="RLT40" s="116"/>
      <c r="RLU40" s="85" t="s">
        <v>141</v>
      </c>
      <c r="RLV40" s="116"/>
      <c r="RLW40" s="116"/>
      <c r="RLX40" s="116"/>
      <c r="RLY40" s="85" t="s">
        <v>141</v>
      </c>
      <c r="RLZ40" s="116"/>
      <c r="RMA40" s="116"/>
      <c r="RMB40" s="116"/>
      <c r="RMC40" s="85" t="s">
        <v>141</v>
      </c>
      <c r="RMD40" s="116"/>
      <c r="RME40" s="116"/>
      <c r="RMF40" s="116"/>
      <c r="RMG40" s="85" t="s">
        <v>141</v>
      </c>
      <c r="RMH40" s="116"/>
      <c r="RMI40" s="116"/>
      <c r="RMJ40" s="116"/>
      <c r="RMK40" s="85" t="s">
        <v>141</v>
      </c>
      <c r="RML40" s="116"/>
      <c r="RMM40" s="116"/>
      <c r="RMN40" s="116"/>
      <c r="RMO40" s="85" t="s">
        <v>141</v>
      </c>
      <c r="RMP40" s="116"/>
      <c r="RMQ40" s="116"/>
      <c r="RMR40" s="116"/>
      <c r="RMS40" s="85" t="s">
        <v>141</v>
      </c>
      <c r="RMT40" s="116"/>
      <c r="RMU40" s="116"/>
      <c r="RMV40" s="116"/>
      <c r="RMW40" s="85" t="s">
        <v>141</v>
      </c>
      <c r="RMX40" s="116"/>
      <c r="RMY40" s="116"/>
      <c r="RMZ40" s="116"/>
      <c r="RNA40" s="85" t="s">
        <v>141</v>
      </c>
      <c r="RNB40" s="116"/>
      <c r="RNC40" s="116"/>
      <c r="RND40" s="116"/>
      <c r="RNE40" s="85" t="s">
        <v>141</v>
      </c>
      <c r="RNF40" s="116"/>
      <c r="RNG40" s="116"/>
      <c r="RNH40" s="116"/>
      <c r="RNI40" s="85" t="s">
        <v>141</v>
      </c>
      <c r="RNJ40" s="116"/>
      <c r="RNK40" s="116"/>
      <c r="RNL40" s="116"/>
      <c r="RNM40" s="85" t="s">
        <v>141</v>
      </c>
      <c r="RNN40" s="116"/>
      <c r="RNO40" s="116"/>
      <c r="RNP40" s="116"/>
      <c r="RNQ40" s="85" t="s">
        <v>141</v>
      </c>
      <c r="RNR40" s="116"/>
      <c r="RNS40" s="116"/>
      <c r="RNT40" s="116"/>
      <c r="RNU40" s="85" t="s">
        <v>141</v>
      </c>
      <c r="RNV40" s="116"/>
      <c r="RNW40" s="116"/>
      <c r="RNX40" s="116"/>
      <c r="RNY40" s="85" t="s">
        <v>141</v>
      </c>
      <c r="RNZ40" s="116"/>
      <c r="ROA40" s="116"/>
      <c r="ROB40" s="116"/>
      <c r="ROC40" s="85" t="s">
        <v>141</v>
      </c>
      <c r="ROD40" s="116"/>
      <c r="ROE40" s="116"/>
      <c r="ROF40" s="116"/>
      <c r="ROG40" s="85" t="s">
        <v>141</v>
      </c>
      <c r="ROH40" s="116"/>
      <c r="ROI40" s="116"/>
      <c r="ROJ40" s="116"/>
      <c r="ROK40" s="85" t="s">
        <v>141</v>
      </c>
      <c r="ROL40" s="116"/>
      <c r="ROM40" s="116"/>
      <c r="RON40" s="116"/>
      <c r="ROO40" s="85" t="s">
        <v>141</v>
      </c>
      <c r="ROP40" s="116"/>
      <c r="ROQ40" s="116"/>
      <c r="ROR40" s="116"/>
      <c r="ROS40" s="85" t="s">
        <v>141</v>
      </c>
      <c r="ROT40" s="116"/>
      <c r="ROU40" s="116"/>
      <c r="ROV40" s="116"/>
      <c r="ROW40" s="85" t="s">
        <v>141</v>
      </c>
      <c r="ROX40" s="116"/>
      <c r="ROY40" s="116"/>
      <c r="ROZ40" s="116"/>
      <c r="RPA40" s="85" t="s">
        <v>141</v>
      </c>
      <c r="RPB40" s="116"/>
      <c r="RPC40" s="116"/>
      <c r="RPD40" s="116"/>
      <c r="RPE40" s="85" t="s">
        <v>141</v>
      </c>
      <c r="RPF40" s="116"/>
      <c r="RPG40" s="116"/>
      <c r="RPH40" s="116"/>
      <c r="RPI40" s="85" t="s">
        <v>141</v>
      </c>
      <c r="RPJ40" s="116"/>
      <c r="RPK40" s="116"/>
      <c r="RPL40" s="116"/>
      <c r="RPM40" s="85" t="s">
        <v>141</v>
      </c>
      <c r="RPN40" s="116"/>
      <c r="RPO40" s="116"/>
      <c r="RPP40" s="116"/>
      <c r="RPQ40" s="85" t="s">
        <v>141</v>
      </c>
      <c r="RPR40" s="116"/>
      <c r="RPS40" s="116"/>
      <c r="RPT40" s="116"/>
      <c r="RPU40" s="85" t="s">
        <v>141</v>
      </c>
      <c r="RPV40" s="116"/>
      <c r="RPW40" s="116"/>
      <c r="RPX40" s="116"/>
      <c r="RPY40" s="85" t="s">
        <v>141</v>
      </c>
      <c r="RPZ40" s="116"/>
      <c r="RQA40" s="116"/>
      <c r="RQB40" s="116"/>
      <c r="RQC40" s="85" t="s">
        <v>141</v>
      </c>
      <c r="RQD40" s="116"/>
      <c r="RQE40" s="116"/>
      <c r="RQF40" s="116"/>
      <c r="RQG40" s="85" t="s">
        <v>141</v>
      </c>
      <c r="RQH40" s="116"/>
      <c r="RQI40" s="116"/>
      <c r="RQJ40" s="116"/>
      <c r="RQK40" s="85" t="s">
        <v>141</v>
      </c>
      <c r="RQL40" s="116"/>
      <c r="RQM40" s="116"/>
      <c r="RQN40" s="116"/>
      <c r="RQO40" s="85" t="s">
        <v>141</v>
      </c>
      <c r="RQP40" s="116"/>
      <c r="RQQ40" s="116"/>
      <c r="RQR40" s="116"/>
      <c r="RQS40" s="85" t="s">
        <v>141</v>
      </c>
      <c r="RQT40" s="116"/>
      <c r="RQU40" s="116"/>
      <c r="RQV40" s="116"/>
      <c r="RQW40" s="85" t="s">
        <v>141</v>
      </c>
      <c r="RQX40" s="116"/>
      <c r="RQY40" s="116"/>
      <c r="RQZ40" s="116"/>
      <c r="RRA40" s="85" t="s">
        <v>141</v>
      </c>
      <c r="RRB40" s="116"/>
      <c r="RRC40" s="116"/>
      <c r="RRD40" s="116"/>
      <c r="RRE40" s="85" t="s">
        <v>141</v>
      </c>
      <c r="RRF40" s="116"/>
      <c r="RRG40" s="116"/>
      <c r="RRH40" s="116"/>
      <c r="RRI40" s="85" t="s">
        <v>141</v>
      </c>
      <c r="RRJ40" s="116"/>
      <c r="RRK40" s="116"/>
      <c r="RRL40" s="116"/>
      <c r="RRM40" s="85" t="s">
        <v>141</v>
      </c>
      <c r="RRN40" s="116"/>
      <c r="RRO40" s="116"/>
      <c r="RRP40" s="116"/>
      <c r="RRQ40" s="85" t="s">
        <v>141</v>
      </c>
      <c r="RRR40" s="116"/>
      <c r="RRS40" s="116"/>
      <c r="RRT40" s="116"/>
      <c r="RRU40" s="85" t="s">
        <v>141</v>
      </c>
      <c r="RRV40" s="116"/>
      <c r="RRW40" s="116"/>
      <c r="RRX40" s="116"/>
      <c r="RRY40" s="85" t="s">
        <v>141</v>
      </c>
      <c r="RRZ40" s="116"/>
      <c r="RSA40" s="116"/>
      <c r="RSB40" s="116"/>
      <c r="RSC40" s="85" t="s">
        <v>141</v>
      </c>
      <c r="RSD40" s="116"/>
      <c r="RSE40" s="116"/>
      <c r="RSF40" s="116"/>
      <c r="RSG40" s="85" t="s">
        <v>141</v>
      </c>
      <c r="RSH40" s="116"/>
      <c r="RSI40" s="116"/>
      <c r="RSJ40" s="116"/>
      <c r="RSK40" s="85" t="s">
        <v>141</v>
      </c>
      <c r="RSL40" s="116"/>
      <c r="RSM40" s="116"/>
      <c r="RSN40" s="116"/>
      <c r="RSO40" s="85" t="s">
        <v>141</v>
      </c>
      <c r="RSP40" s="116"/>
      <c r="RSQ40" s="116"/>
      <c r="RSR40" s="116"/>
      <c r="RSS40" s="85" t="s">
        <v>141</v>
      </c>
      <c r="RST40" s="116"/>
      <c r="RSU40" s="116"/>
      <c r="RSV40" s="116"/>
      <c r="RSW40" s="85" t="s">
        <v>141</v>
      </c>
      <c r="RSX40" s="116"/>
      <c r="RSY40" s="116"/>
      <c r="RSZ40" s="116"/>
      <c r="RTA40" s="85" t="s">
        <v>141</v>
      </c>
      <c r="RTB40" s="116"/>
      <c r="RTC40" s="116"/>
      <c r="RTD40" s="116"/>
      <c r="RTE40" s="85" t="s">
        <v>141</v>
      </c>
      <c r="RTF40" s="116"/>
      <c r="RTG40" s="116"/>
      <c r="RTH40" s="116"/>
      <c r="RTI40" s="85" t="s">
        <v>141</v>
      </c>
      <c r="RTJ40" s="116"/>
      <c r="RTK40" s="116"/>
      <c r="RTL40" s="116"/>
      <c r="RTM40" s="85" t="s">
        <v>141</v>
      </c>
      <c r="RTN40" s="116"/>
      <c r="RTO40" s="116"/>
      <c r="RTP40" s="116"/>
      <c r="RTQ40" s="85" t="s">
        <v>141</v>
      </c>
      <c r="RTR40" s="116"/>
      <c r="RTS40" s="116"/>
      <c r="RTT40" s="116"/>
      <c r="RTU40" s="85" t="s">
        <v>141</v>
      </c>
      <c r="RTV40" s="116"/>
      <c r="RTW40" s="116"/>
      <c r="RTX40" s="116"/>
      <c r="RTY40" s="85" t="s">
        <v>141</v>
      </c>
      <c r="RTZ40" s="116"/>
      <c r="RUA40" s="116"/>
      <c r="RUB40" s="116"/>
      <c r="RUC40" s="85" t="s">
        <v>141</v>
      </c>
      <c r="RUD40" s="116"/>
      <c r="RUE40" s="116"/>
      <c r="RUF40" s="116"/>
      <c r="RUG40" s="85" t="s">
        <v>141</v>
      </c>
      <c r="RUH40" s="116"/>
      <c r="RUI40" s="116"/>
      <c r="RUJ40" s="116"/>
      <c r="RUK40" s="85" t="s">
        <v>141</v>
      </c>
      <c r="RUL40" s="116"/>
      <c r="RUM40" s="116"/>
      <c r="RUN40" s="116"/>
      <c r="RUO40" s="85" t="s">
        <v>141</v>
      </c>
      <c r="RUP40" s="116"/>
      <c r="RUQ40" s="116"/>
      <c r="RUR40" s="116"/>
      <c r="RUS40" s="85" t="s">
        <v>141</v>
      </c>
      <c r="RUT40" s="116"/>
      <c r="RUU40" s="116"/>
      <c r="RUV40" s="116"/>
      <c r="RUW40" s="85" t="s">
        <v>141</v>
      </c>
      <c r="RUX40" s="116"/>
      <c r="RUY40" s="116"/>
      <c r="RUZ40" s="116"/>
      <c r="RVA40" s="85" t="s">
        <v>141</v>
      </c>
      <c r="RVB40" s="116"/>
      <c r="RVC40" s="116"/>
      <c r="RVD40" s="116"/>
      <c r="RVE40" s="85" t="s">
        <v>141</v>
      </c>
      <c r="RVF40" s="116"/>
      <c r="RVG40" s="116"/>
      <c r="RVH40" s="116"/>
      <c r="RVI40" s="85" t="s">
        <v>141</v>
      </c>
      <c r="RVJ40" s="116"/>
      <c r="RVK40" s="116"/>
      <c r="RVL40" s="116"/>
      <c r="RVM40" s="85" t="s">
        <v>141</v>
      </c>
      <c r="RVN40" s="116"/>
      <c r="RVO40" s="116"/>
      <c r="RVP40" s="116"/>
      <c r="RVQ40" s="85" t="s">
        <v>141</v>
      </c>
      <c r="RVR40" s="116"/>
      <c r="RVS40" s="116"/>
      <c r="RVT40" s="116"/>
      <c r="RVU40" s="85" t="s">
        <v>141</v>
      </c>
      <c r="RVV40" s="116"/>
      <c r="RVW40" s="116"/>
      <c r="RVX40" s="116"/>
      <c r="RVY40" s="85" t="s">
        <v>141</v>
      </c>
      <c r="RVZ40" s="116"/>
      <c r="RWA40" s="116"/>
      <c r="RWB40" s="116"/>
      <c r="RWC40" s="85" t="s">
        <v>141</v>
      </c>
      <c r="RWD40" s="116"/>
      <c r="RWE40" s="116"/>
      <c r="RWF40" s="116"/>
      <c r="RWG40" s="85" t="s">
        <v>141</v>
      </c>
      <c r="RWH40" s="116"/>
      <c r="RWI40" s="116"/>
      <c r="RWJ40" s="116"/>
      <c r="RWK40" s="85" t="s">
        <v>141</v>
      </c>
      <c r="RWL40" s="116"/>
      <c r="RWM40" s="116"/>
      <c r="RWN40" s="116"/>
      <c r="RWO40" s="85" t="s">
        <v>141</v>
      </c>
      <c r="RWP40" s="116"/>
      <c r="RWQ40" s="116"/>
      <c r="RWR40" s="116"/>
      <c r="RWS40" s="85" t="s">
        <v>141</v>
      </c>
      <c r="RWT40" s="116"/>
      <c r="RWU40" s="116"/>
      <c r="RWV40" s="116"/>
      <c r="RWW40" s="85" t="s">
        <v>141</v>
      </c>
      <c r="RWX40" s="116"/>
      <c r="RWY40" s="116"/>
      <c r="RWZ40" s="116"/>
      <c r="RXA40" s="85" t="s">
        <v>141</v>
      </c>
      <c r="RXB40" s="116"/>
      <c r="RXC40" s="116"/>
      <c r="RXD40" s="116"/>
      <c r="RXE40" s="85" t="s">
        <v>141</v>
      </c>
      <c r="RXF40" s="116"/>
      <c r="RXG40" s="116"/>
      <c r="RXH40" s="116"/>
      <c r="RXI40" s="85" t="s">
        <v>141</v>
      </c>
      <c r="RXJ40" s="116"/>
      <c r="RXK40" s="116"/>
      <c r="RXL40" s="116"/>
      <c r="RXM40" s="85" t="s">
        <v>141</v>
      </c>
      <c r="RXN40" s="116"/>
      <c r="RXO40" s="116"/>
      <c r="RXP40" s="116"/>
      <c r="RXQ40" s="85" t="s">
        <v>141</v>
      </c>
      <c r="RXR40" s="116"/>
      <c r="RXS40" s="116"/>
      <c r="RXT40" s="116"/>
      <c r="RXU40" s="85" t="s">
        <v>141</v>
      </c>
      <c r="RXV40" s="116"/>
      <c r="RXW40" s="116"/>
      <c r="RXX40" s="116"/>
      <c r="RXY40" s="85" t="s">
        <v>141</v>
      </c>
      <c r="RXZ40" s="116"/>
      <c r="RYA40" s="116"/>
      <c r="RYB40" s="116"/>
      <c r="RYC40" s="85" t="s">
        <v>141</v>
      </c>
      <c r="RYD40" s="116"/>
      <c r="RYE40" s="116"/>
      <c r="RYF40" s="116"/>
      <c r="RYG40" s="85" t="s">
        <v>141</v>
      </c>
      <c r="RYH40" s="116"/>
      <c r="RYI40" s="116"/>
      <c r="RYJ40" s="116"/>
      <c r="RYK40" s="85" t="s">
        <v>141</v>
      </c>
      <c r="RYL40" s="116"/>
      <c r="RYM40" s="116"/>
      <c r="RYN40" s="116"/>
      <c r="RYO40" s="85" t="s">
        <v>141</v>
      </c>
      <c r="RYP40" s="116"/>
      <c r="RYQ40" s="116"/>
      <c r="RYR40" s="116"/>
      <c r="RYS40" s="85" t="s">
        <v>141</v>
      </c>
      <c r="RYT40" s="116"/>
      <c r="RYU40" s="116"/>
      <c r="RYV40" s="116"/>
      <c r="RYW40" s="85" t="s">
        <v>141</v>
      </c>
      <c r="RYX40" s="116"/>
      <c r="RYY40" s="116"/>
      <c r="RYZ40" s="116"/>
      <c r="RZA40" s="85" t="s">
        <v>141</v>
      </c>
      <c r="RZB40" s="116"/>
      <c r="RZC40" s="116"/>
      <c r="RZD40" s="116"/>
      <c r="RZE40" s="85" t="s">
        <v>141</v>
      </c>
      <c r="RZF40" s="116"/>
      <c r="RZG40" s="116"/>
      <c r="RZH40" s="116"/>
      <c r="RZI40" s="85" t="s">
        <v>141</v>
      </c>
      <c r="RZJ40" s="116"/>
      <c r="RZK40" s="116"/>
      <c r="RZL40" s="116"/>
      <c r="RZM40" s="85" t="s">
        <v>141</v>
      </c>
      <c r="RZN40" s="116"/>
      <c r="RZO40" s="116"/>
      <c r="RZP40" s="116"/>
      <c r="RZQ40" s="85" t="s">
        <v>141</v>
      </c>
      <c r="RZR40" s="116"/>
      <c r="RZS40" s="116"/>
      <c r="RZT40" s="116"/>
      <c r="RZU40" s="85" t="s">
        <v>141</v>
      </c>
      <c r="RZV40" s="116"/>
      <c r="RZW40" s="116"/>
      <c r="RZX40" s="116"/>
      <c r="RZY40" s="85" t="s">
        <v>141</v>
      </c>
      <c r="RZZ40" s="116"/>
      <c r="SAA40" s="116"/>
      <c r="SAB40" s="116"/>
      <c r="SAC40" s="85" t="s">
        <v>141</v>
      </c>
      <c r="SAD40" s="116"/>
      <c r="SAE40" s="116"/>
      <c r="SAF40" s="116"/>
      <c r="SAG40" s="85" t="s">
        <v>141</v>
      </c>
      <c r="SAH40" s="116"/>
      <c r="SAI40" s="116"/>
      <c r="SAJ40" s="116"/>
      <c r="SAK40" s="85" t="s">
        <v>141</v>
      </c>
      <c r="SAL40" s="116"/>
      <c r="SAM40" s="116"/>
      <c r="SAN40" s="116"/>
      <c r="SAO40" s="85" t="s">
        <v>141</v>
      </c>
      <c r="SAP40" s="116"/>
      <c r="SAQ40" s="116"/>
      <c r="SAR40" s="116"/>
      <c r="SAS40" s="85" t="s">
        <v>141</v>
      </c>
      <c r="SAT40" s="116"/>
      <c r="SAU40" s="116"/>
      <c r="SAV40" s="116"/>
      <c r="SAW40" s="85" t="s">
        <v>141</v>
      </c>
      <c r="SAX40" s="116"/>
      <c r="SAY40" s="116"/>
      <c r="SAZ40" s="116"/>
      <c r="SBA40" s="85" t="s">
        <v>141</v>
      </c>
      <c r="SBB40" s="116"/>
      <c r="SBC40" s="116"/>
      <c r="SBD40" s="116"/>
      <c r="SBE40" s="85" t="s">
        <v>141</v>
      </c>
      <c r="SBF40" s="116"/>
      <c r="SBG40" s="116"/>
      <c r="SBH40" s="116"/>
      <c r="SBI40" s="85" t="s">
        <v>141</v>
      </c>
      <c r="SBJ40" s="116"/>
      <c r="SBK40" s="116"/>
      <c r="SBL40" s="116"/>
      <c r="SBM40" s="85" t="s">
        <v>141</v>
      </c>
      <c r="SBN40" s="116"/>
      <c r="SBO40" s="116"/>
      <c r="SBP40" s="116"/>
      <c r="SBQ40" s="85" t="s">
        <v>141</v>
      </c>
      <c r="SBR40" s="116"/>
      <c r="SBS40" s="116"/>
      <c r="SBT40" s="116"/>
      <c r="SBU40" s="85" t="s">
        <v>141</v>
      </c>
      <c r="SBV40" s="116"/>
      <c r="SBW40" s="116"/>
      <c r="SBX40" s="116"/>
      <c r="SBY40" s="85" t="s">
        <v>141</v>
      </c>
      <c r="SBZ40" s="116"/>
      <c r="SCA40" s="116"/>
      <c r="SCB40" s="116"/>
      <c r="SCC40" s="85" t="s">
        <v>141</v>
      </c>
      <c r="SCD40" s="116"/>
      <c r="SCE40" s="116"/>
      <c r="SCF40" s="116"/>
      <c r="SCG40" s="85" t="s">
        <v>141</v>
      </c>
      <c r="SCH40" s="116"/>
      <c r="SCI40" s="116"/>
      <c r="SCJ40" s="116"/>
      <c r="SCK40" s="85" t="s">
        <v>141</v>
      </c>
      <c r="SCL40" s="116"/>
      <c r="SCM40" s="116"/>
      <c r="SCN40" s="116"/>
      <c r="SCO40" s="85" t="s">
        <v>141</v>
      </c>
      <c r="SCP40" s="116"/>
      <c r="SCQ40" s="116"/>
      <c r="SCR40" s="116"/>
      <c r="SCS40" s="85" t="s">
        <v>141</v>
      </c>
      <c r="SCT40" s="116"/>
      <c r="SCU40" s="116"/>
      <c r="SCV40" s="116"/>
      <c r="SCW40" s="85" t="s">
        <v>141</v>
      </c>
      <c r="SCX40" s="116"/>
      <c r="SCY40" s="116"/>
      <c r="SCZ40" s="116"/>
      <c r="SDA40" s="85" t="s">
        <v>141</v>
      </c>
      <c r="SDB40" s="116"/>
      <c r="SDC40" s="116"/>
      <c r="SDD40" s="116"/>
      <c r="SDE40" s="85" t="s">
        <v>141</v>
      </c>
      <c r="SDF40" s="116"/>
      <c r="SDG40" s="116"/>
      <c r="SDH40" s="116"/>
      <c r="SDI40" s="85" t="s">
        <v>141</v>
      </c>
      <c r="SDJ40" s="116"/>
      <c r="SDK40" s="116"/>
      <c r="SDL40" s="116"/>
      <c r="SDM40" s="85" t="s">
        <v>141</v>
      </c>
      <c r="SDN40" s="116"/>
      <c r="SDO40" s="116"/>
      <c r="SDP40" s="116"/>
      <c r="SDQ40" s="85" t="s">
        <v>141</v>
      </c>
      <c r="SDR40" s="116"/>
      <c r="SDS40" s="116"/>
      <c r="SDT40" s="116"/>
      <c r="SDU40" s="85" t="s">
        <v>141</v>
      </c>
      <c r="SDV40" s="116"/>
      <c r="SDW40" s="116"/>
      <c r="SDX40" s="116"/>
      <c r="SDY40" s="85" t="s">
        <v>141</v>
      </c>
      <c r="SDZ40" s="116"/>
      <c r="SEA40" s="116"/>
      <c r="SEB40" s="116"/>
      <c r="SEC40" s="85" t="s">
        <v>141</v>
      </c>
      <c r="SED40" s="116"/>
      <c r="SEE40" s="116"/>
      <c r="SEF40" s="116"/>
      <c r="SEG40" s="85" t="s">
        <v>141</v>
      </c>
      <c r="SEH40" s="116"/>
      <c r="SEI40" s="116"/>
      <c r="SEJ40" s="116"/>
      <c r="SEK40" s="85" t="s">
        <v>141</v>
      </c>
      <c r="SEL40" s="116"/>
      <c r="SEM40" s="116"/>
      <c r="SEN40" s="116"/>
      <c r="SEO40" s="85" t="s">
        <v>141</v>
      </c>
      <c r="SEP40" s="116"/>
      <c r="SEQ40" s="116"/>
      <c r="SER40" s="116"/>
      <c r="SES40" s="85" t="s">
        <v>141</v>
      </c>
      <c r="SET40" s="116"/>
      <c r="SEU40" s="116"/>
      <c r="SEV40" s="116"/>
      <c r="SEW40" s="85" t="s">
        <v>141</v>
      </c>
      <c r="SEX40" s="116"/>
      <c r="SEY40" s="116"/>
      <c r="SEZ40" s="116"/>
      <c r="SFA40" s="85" t="s">
        <v>141</v>
      </c>
      <c r="SFB40" s="116"/>
      <c r="SFC40" s="116"/>
      <c r="SFD40" s="116"/>
      <c r="SFE40" s="85" t="s">
        <v>141</v>
      </c>
      <c r="SFF40" s="116"/>
      <c r="SFG40" s="116"/>
      <c r="SFH40" s="116"/>
      <c r="SFI40" s="85" t="s">
        <v>141</v>
      </c>
      <c r="SFJ40" s="116"/>
      <c r="SFK40" s="116"/>
      <c r="SFL40" s="116"/>
      <c r="SFM40" s="85" t="s">
        <v>141</v>
      </c>
      <c r="SFN40" s="116"/>
      <c r="SFO40" s="116"/>
      <c r="SFP40" s="116"/>
      <c r="SFQ40" s="85" t="s">
        <v>141</v>
      </c>
      <c r="SFR40" s="116"/>
      <c r="SFS40" s="116"/>
      <c r="SFT40" s="116"/>
      <c r="SFU40" s="85" t="s">
        <v>141</v>
      </c>
      <c r="SFV40" s="116"/>
      <c r="SFW40" s="116"/>
      <c r="SFX40" s="116"/>
      <c r="SFY40" s="85" t="s">
        <v>141</v>
      </c>
      <c r="SFZ40" s="116"/>
      <c r="SGA40" s="116"/>
      <c r="SGB40" s="116"/>
      <c r="SGC40" s="85" t="s">
        <v>141</v>
      </c>
      <c r="SGD40" s="116"/>
      <c r="SGE40" s="116"/>
      <c r="SGF40" s="116"/>
      <c r="SGG40" s="85" t="s">
        <v>141</v>
      </c>
      <c r="SGH40" s="116"/>
      <c r="SGI40" s="116"/>
      <c r="SGJ40" s="116"/>
      <c r="SGK40" s="85" t="s">
        <v>141</v>
      </c>
      <c r="SGL40" s="116"/>
      <c r="SGM40" s="116"/>
      <c r="SGN40" s="116"/>
      <c r="SGO40" s="85" t="s">
        <v>141</v>
      </c>
      <c r="SGP40" s="116"/>
      <c r="SGQ40" s="116"/>
      <c r="SGR40" s="116"/>
      <c r="SGS40" s="85" t="s">
        <v>141</v>
      </c>
      <c r="SGT40" s="116"/>
      <c r="SGU40" s="116"/>
      <c r="SGV40" s="116"/>
      <c r="SGW40" s="85" t="s">
        <v>141</v>
      </c>
      <c r="SGX40" s="116"/>
      <c r="SGY40" s="116"/>
      <c r="SGZ40" s="116"/>
      <c r="SHA40" s="85" t="s">
        <v>141</v>
      </c>
      <c r="SHB40" s="116"/>
      <c r="SHC40" s="116"/>
      <c r="SHD40" s="116"/>
      <c r="SHE40" s="85" t="s">
        <v>141</v>
      </c>
      <c r="SHF40" s="116"/>
      <c r="SHG40" s="116"/>
      <c r="SHH40" s="116"/>
      <c r="SHI40" s="85" t="s">
        <v>141</v>
      </c>
      <c r="SHJ40" s="116"/>
      <c r="SHK40" s="116"/>
      <c r="SHL40" s="116"/>
      <c r="SHM40" s="85" t="s">
        <v>141</v>
      </c>
      <c r="SHN40" s="116"/>
      <c r="SHO40" s="116"/>
      <c r="SHP40" s="116"/>
      <c r="SHQ40" s="85" t="s">
        <v>141</v>
      </c>
      <c r="SHR40" s="116"/>
      <c r="SHS40" s="116"/>
      <c r="SHT40" s="116"/>
      <c r="SHU40" s="85" t="s">
        <v>141</v>
      </c>
      <c r="SHV40" s="116"/>
      <c r="SHW40" s="116"/>
      <c r="SHX40" s="116"/>
      <c r="SHY40" s="85" t="s">
        <v>141</v>
      </c>
      <c r="SHZ40" s="116"/>
      <c r="SIA40" s="116"/>
      <c r="SIB40" s="116"/>
      <c r="SIC40" s="85" t="s">
        <v>141</v>
      </c>
      <c r="SID40" s="116"/>
      <c r="SIE40" s="116"/>
      <c r="SIF40" s="116"/>
      <c r="SIG40" s="85" t="s">
        <v>141</v>
      </c>
      <c r="SIH40" s="116"/>
      <c r="SII40" s="116"/>
      <c r="SIJ40" s="116"/>
      <c r="SIK40" s="85" t="s">
        <v>141</v>
      </c>
      <c r="SIL40" s="116"/>
      <c r="SIM40" s="116"/>
      <c r="SIN40" s="116"/>
      <c r="SIO40" s="85" t="s">
        <v>141</v>
      </c>
      <c r="SIP40" s="116"/>
      <c r="SIQ40" s="116"/>
      <c r="SIR40" s="116"/>
      <c r="SIS40" s="85" t="s">
        <v>141</v>
      </c>
      <c r="SIT40" s="116"/>
      <c r="SIU40" s="116"/>
      <c r="SIV40" s="116"/>
      <c r="SIW40" s="85" t="s">
        <v>141</v>
      </c>
      <c r="SIX40" s="116"/>
      <c r="SIY40" s="116"/>
      <c r="SIZ40" s="116"/>
      <c r="SJA40" s="85" t="s">
        <v>141</v>
      </c>
      <c r="SJB40" s="116"/>
      <c r="SJC40" s="116"/>
      <c r="SJD40" s="116"/>
      <c r="SJE40" s="85" t="s">
        <v>141</v>
      </c>
      <c r="SJF40" s="116"/>
      <c r="SJG40" s="116"/>
      <c r="SJH40" s="116"/>
      <c r="SJI40" s="85" t="s">
        <v>141</v>
      </c>
      <c r="SJJ40" s="116"/>
      <c r="SJK40" s="116"/>
      <c r="SJL40" s="116"/>
      <c r="SJM40" s="85" t="s">
        <v>141</v>
      </c>
      <c r="SJN40" s="116"/>
      <c r="SJO40" s="116"/>
      <c r="SJP40" s="116"/>
      <c r="SJQ40" s="85" t="s">
        <v>141</v>
      </c>
      <c r="SJR40" s="116"/>
      <c r="SJS40" s="116"/>
      <c r="SJT40" s="116"/>
      <c r="SJU40" s="85" t="s">
        <v>141</v>
      </c>
      <c r="SJV40" s="116"/>
      <c r="SJW40" s="116"/>
      <c r="SJX40" s="116"/>
      <c r="SJY40" s="85" t="s">
        <v>141</v>
      </c>
      <c r="SJZ40" s="116"/>
      <c r="SKA40" s="116"/>
      <c r="SKB40" s="116"/>
      <c r="SKC40" s="85" t="s">
        <v>141</v>
      </c>
      <c r="SKD40" s="116"/>
      <c r="SKE40" s="116"/>
      <c r="SKF40" s="116"/>
      <c r="SKG40" s="85" t="s">
        <v>141</v>
      </c>
      <c r="SKH40" s="116"/>
      <c r="SKI40" s="116"/>
      <c r="SKJ40" s="116"/>
      <c r="SKK40" s="85" t="s">
        <v>141</v>
      </c>
      <c r="SKL40" s="116"/>
      <c r="SKM40" s="116"/>
      <c r="SKN40" s="116"/>
      <c r="SKO40" s="85" t="s">
        <v>141</v>
      </c>
      <c r="SKP40" s="116"/>
      <c r="SKQ40" s="116"/>
      <c r="SKR40" s="116"/>
      <c r="SKS40" s="85" t="s">
        <v>141</v>
      </c>
      <c r="SKT40" s="116"/>
      <c r="SKU40" s="116"/>
      <c r="SKV40" s="116"/>
      <c r="SKW40" s="85" t="s">
        <v>141</v>
      </c>
      <c r="SKX40" s="116"/>
      <c r="SKY40" s="116"/>
      <c r="SKZ40" s="116"/>
      <c r="SLA40" s="85" t="s">
        <v>141</v>
      </c>
      <c r="SLB40" s="116"/>
      <c r="SLC40" s="116"/>
      <c r="SLD40" s="116"/>
      <c r="SLE40" s="85" t="s">
        <v>141</v>
      </c>
      <c r="SLF40" s="116"/>
      <c r="SLG40" s="116"/>
      <c r="SLH40" s="116"/>
      <c r="SLI40" s="85" t="s">
        <v>141</v>
      </c>
      <c r="SLJ40" s="116"/>
      <c r="SLK40" s="116"/>
      <c r="SLL40" s="116"/>
      <c r="SLM40" s="85" t="s">
        <v>141</v>
      </c>
      <c r="SLN40" s="116"/>
      <c r="SLO40" s="116"/>
      <c r="SLP40" s="116"/>
      <c r="SLQ40" s="85" t="s">
        <v>141</v>
      </c>
      <c r="SLR40" s="116"/>
      <c r="SLS40" s="116"/>
      <c r="SLT40" s="116"/>
      <c r="SLU40" s="85" t="s">
        <v>141</v>
      </c>
      <c r="SLV40" s="116"/>
      <c r="SLW40" s="116"/>
      <c r="SLX40" s="116"/>
      <c r="SLY40" s="85" t="s">
        <v>141</v>
      </c>
      <c r="SLZ40" s="116"/>
      <c r="SMA40" s="116"/>
      <c r="SMB40" s="116"/>
      <c r="SMC40" s="85" t="s">
        <v>141</v>
      </c>
      <c r="SMD40" s="116"/>
      <c r="SME40" s="116"/>
      <c r="SMF40" s="116"/>
      <c r="SMG40" s="85" t="s">
        <v>141</v>
      </c>
      <c r="SMH40" s="116"/>
      <c r="SMI40" s="116"/>
      <c r="SMJ40" s="116"/>
      <c r="SMK40" s="85" t="s">
        <v>141</v>
      </c>
      <c r="SML40" s="116"/>
      <c r="SMM40" s="116"/>
      <c r="SMN40" s="116"/>
      <c r="SMO40" s="85" t="s">
        <v>141</v>
      </c>
      <c r="SMP40" s="116"/>
      <c r="SMQ40" s="116"/>
      <c r="SMR40" s="116"/>
      <c r="SMS40" s="85" t="s">
        <v>141</v>
      </c>
      <c r="SMT40" s="116"/>
      <c r="SMU40" s="116"/>
      <c r="SMV40" s="116"/>
      <c r="SMW40" s="85" t="s">
        <v>141</v>
      </c>
      <c r="SMX40" s="116"/>
      <c r="SMY40" s="116"/>
      <c r="SMZ40" s="116"/>
      <c r="SNA40" s="85" t="s">
        <v>141</v>
      </c>
      <c r="SNB40" s="116"/>
      <c r="SNC40" s="116"/>
      <c r="SND40" s="116"/>
      <c r="SNE40" s="85" t="s">
        <v>141</v>
      </c>
      <c r="SNF40" s="116"/>
      <c r="SNG40" s="116"/>
      <c r="SNH40" s="116"/>
      <c r="SNI40" s="85" t="s">
        <v>141</v>
      </c>
      <c r="SNJ40" s="116"/>
      <c r="SNK40" s="116"/>
      <c r="SNL40" s="116"/>
      <c r="SNM40" s="85" t="s">
        <v>141</v>
      </c>
      <c r="SNN40" s="116"/>
      <c r="SNO40" s="116"/>
      <c r="SNP40" s="116"/>
      <c r="SNQ40" s="85" t="s">
        <v>141</v>
      </c>
      <c r="SNR40" s="116"/>
      <c r="SNS40" s="116"/>
      <c r="SNT40" s="116"/>
      <c r="SNU40" s="85" t="s">
        <v>141</v>
      </c>
      <c r="SNV40" s="116"/>
      <c r="SNW40" s="116"/>
      <c r="SNX40" s="116"/>
      <c r="SNY40" s="85" t="s">
        <v>141</v>
      </c>
      <c r="SNZ40" s="116"/>
      <c r="SOA40" s="116"/>
      <c r="SOB40" s="116"/>
      <c r="SOC40" s="85" t="s">
        <v>141</v>
      </c>
      <c r="SOD40" s="116"/>
      <c r="SOE40" s="116"/>
      <c r="SOF40" s="116"/>
      <c r="SOG40" s="85" t="s">
        <v>141</v>
      </c>
      <c r="SOH40" s="116"/>
      <c r="SOI40" s="116"/>
      <c r="SOJ40" s="116"/>
      <c r="SOK40" s="85" t="s">
        <v>141</v>
      </c>
      <c r="SOL40" s="116"/>
      <c r="SOM40" s="116"/>
      <c r="SON40" s="116"/>
      <c r="SOO40" s="85" t="s">
        <v>141</v>
      </c>
      <c r="SOP40" s="116"/>
      <c r="SOQ40" s="116"/>
      <c r="SOR40" s="116"/>
      <c r="SOS40" s="85" t="s">
        <v>141</v>
      </c>
      <c r="SOT40" s="116"/>
      <c r="SOU40" s="116"/>
      <c r="SOV40" s="116"/>
      <c r="SOW40" s="85" t="s">
        <v>141</v>
      </c>
      <c r="SOX40" s="116"/>
      <c r="SOY40" s="116"/>
      <c r="SOZ40" s="116"/>
      <c r="SPA40" s="85" t="s">
        <v>141</v>
      </c>
      <c r="SPB40" s="116"/>
      <c r="SPC40" s="116"/>
      <c r="SPD40" s="116"/>
      <c r="SPE40" s="85" t="s">
        <v>141</v>
      </c>
      <c r="SPF40" s="116"/>
      <c r="SPG40" s="116"/>
      <c r="SPH40" s="116"/>
      <c r="SPI40" s="85" t="s">
        <v>141</v>
      </c>
      <c r="SPJ40" s="116"/>
      <c r="SPK40" s="116"/>
      <c r="SPL40" s="116"/>
      <c r="SPM40" s="85" t="s">
        <v>141</v>
      </c>
      <c r="SPN40" s="116"/>
      <c r="SPO40" s="116"/>
      <c r="SPP40" s="116"/>
      <c r="SPQ40" s="85" t="s">
        <v>141</v>
      </c>
      <c r="SPR40" s="116"/>
      <c r="SPS40" s="116"/>
      <c r="SPT40" s="116"/>
      <c r="SPU40" s="85" t="s">
        <v>141</v>
      </c>
      <c r="SPV40" s="116"/>
      <c r="SPW40" s="116"/>
      <c r="SPX40" s="116"/>
      <c r="SPY40" s="85" t="s">
        <v>141</v>
      </c>
      <c r="SPZ40" s="116"/>
      <c r="SQA40" s="116"/>
      <c r="SQB40" s="116"/>
      <c r="SQC40" s="85" t="s">
        <v>141</v>
      </c>
      <c r="SQD40" s="116"/>
      <c r="SQE40" s="116"/>
      <c r="SQF40" s="116"/>
      <c r="SQG40" s="85" t="s">
        <v>141</v>
      </c>
      <c r="SQH40" s="116"/>
      <c r="SQI40" s="116"/>
      <c r="SQJ40" s="116"/>
      <c r="SQK40" s="85" t="s">
        <v>141</v>
      </c>
      <c r="SQL40" s="116"/>
      <c r="SQM40" s="116"/>
      <c r="SQN40" s="116"/>
      <c r="SQO40" s="85" t="s">
        <v>141</v>
      </c>
      <c r="SQP40" s="116"/>
      <c r="SQQ40" s="116"/>
      <c r="SQR40" s="116"/>
      <c r="SQS40" s="85" t="s">
        <v>141</v>
      </c>
      <c r="SQT40" s="116"/>
      <c r="SQU40" s="116"/>
      <c r="SQV40" s="116"/>
      <c r="SQW40" s="85" t="s">
        <v>141</v>
      </c>
      <c r="SQX40" s="116"/>
      <c r="SQY40" s="116"/>
      <c r="SQZ40" s="116"/>
      <c r="SRA40" s="85" t="s">
        <v>141</v>
      </c>
      <c r="SRB40" s="116"/>
      <c r="SRC40" s="116"/>
      <c r="SRD40" s="116"/>
      <c r="SRE40" s="85" t="s">
        <v>141</v>
      </c>
      <c r="SRF40" s="116"/>
      <c r="SRG40" s="116"/>
      <c r="SRH40" s="116"/>
      <c r="SRI40" s="85" t="s">
        <v>141</v>
      </c>
      <c r="SRJ40" s="116"/>
      <c r="SRK40" s="116"/>
      <c r="SRL40" s="116"/>
      <c r="SRM40" s="85" t="s">
        <v>141</v>
      </c>
      <c r="SRN40" s="116"/>
      <c r="SRO40" s="116"/>
      <c r="SRP40" s="116"/>
      <c r="SRQ40" s="85" t="s">
        <v>141</v>
      </c>
      <c r="SRR40" s="116"/>
      <c r="SRS40" s="116"/>
      <c r="SRT40" s="116"/>
      <c r="SRU40" s="85" t="s">
        <v>141</v>
      </c>
      <c r="SRV40" s="116"/>
      <c r="SRW40" s="116"/>
      <c r="SRX40" s="116"/>
      <c r="SRY40" s="85" t="s">
        <v>141</v>
      </c>
      <c r="SRZ40" s="116"/>
      <c r="SSA40" s="116"/>
      <c r="SSB40" s="116"/>
      <c r="SSC40" s="85" t="s">
        <v>141</v>
      </c>
      <c r="SSD40" s="116"/>
      <c r="SSE40" s="116"/>
      <c r="SSF40" s="116"/>
      <c r="SSG40" s="85" t="s">
        <v>141</v>
      </c>
      <c r="SSH40" s="116"/>
      <c r="SSI40" s="116"/>
      <c r="SSJ40" s="116"/>
      <c r="SSK40" s="85" t="s">
        <v>141</v>
      </c>
      <c r="SSL40" s="116"/>
      <c r="SSM40" s="116"/>
      <c r="SSN40" s="116"/>
      <c r="SSO40" s="85" t="s">
        <v>141</v>
      </c>
      <c r="SSP40" s="116"/>
      <c r="SSQ40" s="116"/>
      <c r="SSR40" s="116"/>
      <c r="SSS40" s="85" t="s">
        <v>141</v>
      </c>
      <c r="SST40" s="116"/>
      <c r="SSU40" s="116"/>
      <c r="SSV40" s="116"/>
      <c r="SSW40" s="85" t="s">
        <v>141</v>
      </c>
      <c r="SSX40" s="116"/>
      <c r="SSY40" s="116"/>
      <c r="SSZ40" s="116"/>
      <c r="STA40" s="85" t="s">
        <v>141</v>
      </c>
      <c r="STB40" s="116"/>
      <c r="STC40" s="116"/>
      <c r="STD40" s="116"/>
      <c r="STE40" s="85" t="s">
        <v>141</v>
      </c>
      <c r="STF40" s="116"/>
      <c r="STG40" s="116"/>
      <c r="STH40" s="116"/>
      <c r="STI40" s="85" t="s">
        <v>141</v>
      </c>
      <c r="STJ40" s="116"/>
      <c r="STK40" s="116"/>
      <c r="STL40" s="116"/>
      <c r="STM40" s="85" t="s">
        <v>141</v>
      </c>
      <c r="STN40" s="116"/>
      <c r="STO40" s="116"/>
      <c r="STP40" s="116"/>
      <c r="STQ40" s="85" t="s">
        <v>141</v>
      </c>
      <c r="STR40" s="116"/>
      <c r="STS40" s="116"/>
      <c r="STT40" s="116"/>
      <c r="STU40" s="85" t="s">
        <v>141</v>
      </c>
      <c r="STV40" s="116"/>
      <c r="STW40" s="116"/>
      <c r="STX40" s="116"/>
      <c r="STY40" s="85" t="s">
        <v>141</v>
      </c>
      <c r="STZ40" s="116"/>
      <c r="SUA40" s="116"/>
      <c r="SUB40" s="116"/>
      <c r="SUC40" s="85" t="s">
        <v>141</v>
      </c>
      <c r="SUD40" s="116"/>
      <c r="SUE40" s="116"/>
      <c r="SUF40" s="116"/>
      <c r="SUG40" s="85" t="s">
        <v>141</v>
      </c>
      <c r="SUH40" s="116"/>
      <c r="SUI40" s="116"/>
      <c r="SUJ40" s="116"/>
      <c r="SUK40" s="85" t="s">
        <v>141</v>
      </c>
      <c r="SUL40" s="116"/>
      <c r="SUM40" s="116"/>
      <c r="SUN40" s="116"/>
      <c r="SUO40" s="85" t="s">
        <v>141</v>
      </c>
      <c r="SUP40" s="116"/>
      <c r="SUQ40" s="116"/>
      <c r="SUR40" s="116"/>
      <c r="SUS40" s="85" t="s">
        <v>141</v>
      </c>
      <c r="SUT40" s="116"/>
      <c r="SUU40" s="116"/>
      <c r="SUV40" s="116"/>
      <c r="SUW40" s="85" t="s">
        <v>141</v>
      </c>
      <c r="SUX40" s="116"/>
      <c r="SUY40" s="116"/>
      <c r="SUZ40" s="116"/>
      <c r="SVA40" s="85" t="s">
        <v>141</v>
      </c>
      <c r="SVB40" s="116"/>
      <c r="SVC40" s="116"/>
      <c r="SVD40" s="116"/>
      <c r="SVE40" s="85" t="s">
        <v>141</v>
      </c>
      <c r="SVF40" s="116"/>
      <c r="SVG40" s="116"/>
      <c r="SVH40" s="116"/>
      <c r="SVI40" s="85" t="s">
        <v>141</v>
      </c>
      <c r="SVJ40" s="116"/>
      <c r="SVK40" s="116"/>
      <c r="SVL40" s="116"/>
      <c r="SVM40" s="85" t="s">
        <v>141</v>
      </c>
      <c r="SVN40" s="116"/>
      <c r="SVO40" s="116"/>
      <c r="SVP40" s="116"/>
      <c r="SVQ40" s="85" t="s">
        <v>141</v>
      </c>
      <c r="SVR40" s="116"/>
      <c r="SVS40" s="116"/>
      <c r="SVT40" s="116"/>
      <c r="SVU40" s="85" t="s">
        <v>141</v>
      </c>
      <c r="SVV40" s="116"/>
      <c r="SVW40" s="116"/>
      <c r="SVX40" s="116"/>
      <c r="SVY40" s="85" t="s">
        <v>141</v>
      </c>
      <c r="SVZ40" s="116"/>
      <c r="SWA40" s="116"/>
      <c r="SWB40" s="116"/>
      <c r="SWC40" s="85" t="s">
        <v>141</v>
      </c>
      <c r="SWD40" s="116"/>
      <c r="SWE40" s="116"/>
      <c r="SWF40" s="116"/>
      <c r="SWG40" s="85" t="s">
        <v>141</v>
      </c>
      <c r="SWH40" s="116"/>
      <c r="SWI40" s="116"/>
      <c r="SWJ40" s="116"/>
      <c r="SWK40" s="85" t="s">
        <v>141</v>
      </c>
      <c r="SWL40" s="116"/>
      <c r="SWM40" s="116"/>
      <c r="SWN40" s="116"/>
      <c r="SWO40" s="85" t="s">
        <v>141</v>
      </c>
      <c r="SWP40" s="116"/>
      <c r="SWQ40" s="116"/>
      <c r="SWR40" s="116"/>
      <c r="SWS40" s="85" t="s">
        <v>141</v>
      </c>
      <c r="SWT40" s="116"/>
      <c r="SWU40" s="116"/>
      <c r="SWV40" s="116"/>
      <c r="SWW40" s="85" t="s">
        <v>141</v>
      </c>
      <c r="SWX40" s="116"/>
      <c r="SWY40" s="116"/>
      <c r="SWZ40" s="116"/>
      <c r="SXA40" s="85" t="s">
        <v>141</v>
      </c>
      <c r="SXB40" s="116"/>
      <c r="SXC40" s="116"/>
      <c r="SXD40" s="116"/>
      <c r="SXE40" s="85" t="s">
        <v>141</v>
      </c>
      <c r="SXF40" s="116"/>
      <c r="SXG40" s="116"/>
      <c r="SXH40" s="116"/>
      <c r="SXI40" s="85" t="s">
        <v>141</v>
      </c>
      <c r="SXJ40" s="116"/>
      <c r="SXK40" s="116"/>
      <c r="SXL40" s="116"/>
      <c r="SXM40" s="85" t="s">
        <v>141</v>
      </c>
      <c r="SXN40" s="116"/>
      <c r="SXO40" s="116"/>
      <c r="SXP40" s="116"/>
      <c r="SXQ40" s="85" t="s">
        <v>141</v>
      </c>
      <c r="SXR40" s="116"/>
      <c r="SXS40" s="116"/>
      <c r="SXT40" s="116"/>
      <c r="SXU40" s="85" t="s">
        <v>141</v>
      </c>
      <c r="SXV40" s="116"/>
      <c r="SXW40" s="116"/>
      <c r="SXX40" s="116"/>
      <c r="SXY40" s="85" t="s">
        <v>141</v>
      </c>
      <c r="SXZ40" s="116"/>
      <c r="SYA40" s="116"/>
      <c r="SYB40" s="116"/>
      <c r="SYC40" s="85" t="s">
        <v>141</v>
      </c>
      <c r="SYD40" s="116"/>
      <c r="SYE40" s="116"/>
      <c r="SYF40" s="116"/>
      <c r="SYG40" s="85" t="s">
        <v>141</v>
      </c>
      <c r="SYH40" s="116"/>
      <c r="SYI40" s="116"/>
      <c r="SYJ40" s="116"/>
      <c r="SYK40" s="85" t="s">
        <v>141</v>
      </c>
      <c r="SYL40" s="116"/>
      <c r="SYM40" s="116"/>
      <c r="SYN40" s="116"/>
      <c r="SYO40" s="85" t="s">
        <v>141</v>
      </c>
      <c r="SYP40" s="116"/>
      <c r="SYQ40" s="116"/>
      <c r="SYR40" s="116"/>
      <c r="SYS40" s="85" t="s">
        <v>141</v>
      </c>
      <c r="SYT40" s="116"/>
      <c r="SYU40" s="116"/>
      <c r="SYV40" s="116"/>
      <c r="SYW40" s="85" t="s">
        <v>141</v>
      </c>
      <c r="SYX40" s="116"/>
      <c r="SYY40" s="116"/>
      <c r="SYZ40" s="116"/>
      <c r="SZA40" s="85" t="s">
        <v>141</v>
      </c>
      <c r="SZB40" s="116"/>
      <c r="SZC40" s="116"/>
      <c r="SZD40" s="116"/>
      <c r="SZE40" s="85" t="s">
        <v>141</v>
      </c>
      <c r="SZF40" s="116"/>
      <c r="SZG40" s="116"/>
      <c r="SZH40" s="116"/>
      <c r="SZI40" s="85" t="s">
        <v>141</v>
      </c>
      <c r="SZJ40" s="116"/>
      <c r="SZK40" s="116"/>
      <c r="SZL40" s="116"/>
      <c r="SZM40" s="85" t="s">
        <v>141</v>
      </c>
      <c r="SZN40" s="116"/>
      <c r="SZO40" s="116"/>
      <c r="SZP40" s="116"/>
      <c r="SZQ40" s="85" t="s">
        <v>141</v>
      </c>
      <c r="SZR40" s="116"/>
      <c r="SZS40" s="116"/>
      <c r="SZT40" s="116"/>
      <c r="SZU40" s="85" t="s">
        <v>141</v>
      </c>
      <c r="SZV40" s="116"/>
      <c r="SZW40" s="116"/>
      <c r="SZX40" s="116"/>
      <c r="SZY40" s="85" t="s">
        <v>141</v>
      </c>
      <c r="SZZ40" s="116"/>
      <c r="TAA40" s="116"/>
      <c r="TAB40" s="116"/>
      <c r="TAC40" s="85" t="s">
        <v>141</v>
      </c>
      <c r="TAD40" s="116"/>
      <c r="TAE40" s="116"/>
      <c r="TAF40" s="116"/>
      <c r="TAG40" s="85" t="s">
        <v>141</v>
      </c>
      <c r="TAH40" s="116"/>
      <c r="TAI40" s="116"/>
      <c r="TAJ40" s="116"/>
      <c r="TAK40" s="85" t="s">
        <v>141</v>
      </c>
      <c r="TAL40" s="116"/>
      <c r="TAM40" s="116"/>
      <c r="TAN40" s="116"/>
      <c r="TAO40" s="85" t="s">
        <v>141</v>
      </c>
      <c r="TAP40" s="116"/>
      <c r="TAQ40" s="116"/>
      <c r="TAR40" s="116"/>
      <c r="TAS40" s="85" t="s">
        <v>141</v>
      </c>
      <c r="TAT40" s="116"/>
      <c r="TAU40" s="116"/>
      <c r="TAV40" s="116"/>
      <c r="TAW40" s="85" t="s">
        <v>141</v>
      </c>
      <c r="TAX40" s="116"/>
      <c r="TAY40" s="116"/>
      <c r="TAZ40" s="116"/>
      <c r="TBA40" s="85" t="s">
        <v>141</v>
      </c>
      <c r="TBB40" s="116"/>
      <c r="TBC40" s="116"/>
      <c r="TBD40" s="116"/>
      <c r="TBE40" s="85" t="s">
        <v>141</v>
      </c>
      <c r="TBF40" s="116"/>
      <c r="TBG40" s="116"/>
      <c r="TBH40" s="116"/>
      <c r="TBI40" s="85" t="s">
        <v>141</v>
      </c>
      <c r="TBJ40" s="116"/>
      <c r="TBK40" s="116"/>
      <c r="TBL40" s="116"/>
      <c r="TBM40" s="85" t="s">
        <v>141</v>
      </c>
      <c r="TBN40" s="116"/>
      <c r="TBO40" s="116"/>
      <c r="TBP40" s="116"/>
      <c r="TBQ40" s="85" t="s">
        <v>141</v>
      </c>
      <c r="TBR40" s="116"/>
      <c r="TBS40" s="116"/>
      <c r="TBT40" s="116"/>
      <c r="TBU40" s="85" t="s">
        <v>141</v>
      </c>
      <c r="TBV40" s="116"/>
      <c r="TBW40" s="116"/>
      <c r="TBX40" s="116"/>
      <c r="TBY40" s="85" t="s">
        <v>141</v>
      </c>
      <c r="TBZ40" s="116"/>
      <c r="TCA40" s="116"/>
      <c r="TCB40" s="116"/>
      <c r="TCC40" s="85" t="s">
        <v>141</v>
      </c>
      <c r="TCD40" s="116"/>
      <c r="TCE40" s="116"/>
      <c r="TCF40" s="116"/>
      <c r="TCG40" s="85" t="s">
        <v>141</v>
      </c>
      <c r="TCH40" s="116"/>
      <c r="TCI40" s="116"/>
      <c r="TCJ40" s="116"/>
      <c r="TCK40" s="85" t="s">
        <v>141</v>
      </c>
      <c r="TCL40" s="116"/>
      <c r="TCM40" s="116"/>
      <c r="TCN40" s="116"/>
      <c r="TCO40" s="85" t="s">
        <v>141</v>
      </c>
      <c r="TCP40" s="116"/>
      <c r="TCQ40" s="116"/>
      <c r="TCR40" s="116"/>
      <c r="TCS40" s="85" t="s">
        <v>141</v>
      </c>
      <c r="TCT40" s="116"/>
      <c r="TCU40" s="116"/>
      <c r="TCV40" s="116"/>
      <c r="TCW40" s="85" t="s">
        <v>141</v>
      </c>
      <c r="TCX40" s="116"/>
      <c r="TCY40" s="116"/>
      <c r="TCZ40" s="116"/>
      <c r="TDA40" s="85" t="s">
        <v>141</v>
      </c>
      <c r="TDB40" s="116"/>
      <c r="TDC40" s="116"/>
      <c r="TDD40" s="116"/>
      <c r="TDE40" s="85" t="s">
        <v>141</v>
      </c>
      <c r="TDF40" s="116"/>
      <c r="TDG40" s="116"/>
      <c r="TDH40" s="116"/>
      <c r="TDI40" s="85" t="s">
        <v>141</v>
      </c>
      <c r="TDJ40" s="116"/>
      <c r="TDK40" s="116"/>
      <c r="TDL40" s="116"/>
      <c r="TDM40" s="85" t="s">
        <v>141</v>
      </c>
      <c r="TDN40" s="116"/>
      <c r="TDO40" s="116"/>
      <c r="TDP40" s="116"/>
      <c r="TDQ40" s="85" t="s">
        <v>141</v>
      </c>
      <c r="TDR40" s="116"/>
      <c r="TDS40" s="116"/>
      <c r="TDT40" s="116"/>
      <c r="TDU40" s="85" t="s">
        <v>141</v>
      </c>
      <c r="TDV40" s="116"/>
      <c r="TDW40" s="116"/>
      <c r="TDX40" s="116"/>
      <c r="TDY40" s="85" t="s">
        <v>141</v>
      </c>
      <c r="TDZ40" s="116"/>
      <c r="TEA40" s="116"/>
      <c r="TEB40" s="116"/>
      <c r="TEC40" s="85" t="s">
        <v>141</v>
      </c>
      <c r="TED40" s="116"/>
      <c r="TEE40" s="116"/>
      <c r="TEF40" s="116"/>
      <c r="TEG40" s="85" t="s">
        <v>141</v>
      </c>
      <c r="TEH40" s="116"/>
      <c r="TEI40" s="116"/>
      <c r="TEJ40" s="116"/>
      <c r="TEK40" s="85" t="s">
        <v>141</v>
      </c>
      <c r="TEL40" s="116"/>
      <c r="TEM40" s="116"/>
      <c r="TEN40" s="116"/>
      <c r="TEO40" s="85" t="s">
        <v>141</v>
      </c>
      <c r="TEP40" s="116"/>
      <c r="TEQ40" s="116"/>
      <c r="TER40" s="116"/>
      <c r="TES40" s="85" t="s">
        <v>141</v>
      </c>
      <c r="TET40" s="116"/>
      <c r="TEU40" s="116"/>
      <c r="TEV40" s="116"/>
      <c r="TEW40" s="85" t="s">
        <v>141</v>
      </c>
      <c r="TEX40" s="116"/>
      <c r="TEY40" s="116"/>
      <c r="TEZ40" s="116"/>
      <c r="TFA40" s="85" t="s">
        <v>141</v>
      </c>
      <c r="TFB40" s="116"/>
      <c r="TFC40" s="116"/>
      <c r="TFD40" s="116"/>
      <c r="TFE40" s="85" t="s">
        <v>141</v>
      </c>
      <c r="TFF40" s="116"/>
      <c r="TFG40" s="116"/>
      <c r="TFH40" s="116"/>
      <c r="TFI40" s="85" t="s">
        <v>141</v>
      </c>
      <c r="TFJ40" s="116"/>
      <c r="TFK40" s="116"/>
      <c r="TFL40" s="116"/>
      <c r="TFM40" s="85" t="s">
        <v>141</v>
      </c>
      <c r="TFN40" s="116"/>
      <c r="TFO40" s="116"/>
      <c r="TFP40" s="116"/>
      <c r="TFQ40" s="85" t="s">
        <v>141</v>
      </c>
      <c r="TFR40" s="116"/>
      <c r="TFS40" s="116"/>
      <c r="TFT40" s="116"/>
      <c r="TFU40" s="85" t="s">
        <v>141</v>
      </c>
      <c r="TFV40" s="116"/>
      <c r="TFW40" s="116"/>
      <c r="TFX40" s="116"/>
      <c r="TFY40" s="85" t="s">
        <v>141</v>
      </c>
      <c r="TFZ40" s="116"/>
      <c r="TGA40" s="116"/>
      <c r="TGB40" s="116"/>
      <c r="TGC40" s="85" t="s">
        <v>141</v>
      </c>
      <c r="TGD40" s="116"/>
      <c r="TGE40" s="116"/>
      <c r="TGF40" s="116"/>
      <c r="TGG40" s="85" t="s">
        <v>141</v>
      </c>
      <c r="TGH40" s="116"/>
      <c r="TGI40" s="116"/>
      <c r="TGJ40" s="116"/>
      <c r="TGK40" s="85" t="s">
        <v>141</v>
      </c>
      <c r="TGL40" s="116"/>
      <c r="TGM40" s="116"/>
      <c r="TGN40" s="116"/>
      <c r="TGO40" s="85" t="s">
        <v>141</v>
      </c>
      <c r="TGP40" s="116"/>
      <c r="TGQ40" s="116"/>
      <c r="TGR40" s="116"/>
      <c r="TGS40" s="85" t="s">
        <v>141</v>
      </c>
      <c r="TGT40" s="116"/>
      <c r="TGU40" s="116"/>
      <c r="TGV40" s="116"/>
      <c r="TGW40" s="85" t="s">
        <v>141</v>
      </c>
      <c r="TGX40" s="116"/>
      <c r="TGY40" s="116"/>
      <c r="TGZ40" s="116"/>
      <c r="THA40" s="85" t="s">
        <v>141</v>
      </c>
      <c r="THB40" s="116"/>
      <c r="THC40" s="116"/>
      <c r="THD40" s="116"/>
      <c r="THE40" s="85" t="s">
        <v>141</v>
      </c>
      <c r="THF40" s="116"/>
      <c r="THG40" s="116"/>
      <c r="THH40" s="116"/>
      <c r="THI40" s="85" t="s">
        <v>141</v>
      </c>
      <c r="THJ40" s="116"/>
      <c r="THK40" s="116"/>
      <c r="THL40" s="116"/>
      <c r="THM40" s="85" t="s">
        <v>141</v>
      </c>
      <c r="THN40" s="116"/>
      <c r="THO40" s="116"/>
      <c r="THP40" s="116"/>
      <c r="THQ40" s="85" t="s">
        <v>141</v>
      </c>
      <c r="THR40" s="116"/>
      <c r="THS40" s="116"/>
      <c r="THT40" s="116"/>
      <c r="THU40" s="85" t="s">
        <v>141</v>
      </c>
      <c r="THV40" s="116"/>
      <c r="THW40" s="116"/>
      <c r="THX40" s="116"/>
      <c r="THY40" s="85" t="s">
        <v>141</v>
      </c>
      <c r="THZ40" s="116"/>
      <c r="TIA40" s="116"/>
      <c r="TIB40" s="116"/>
      <c r="TIC40" s="85" t="s">
        <v>141</v>
      </c>
      <c r="TID40" s="116"/>
      <c r="TIE40" s="116"/>
      <c r="TIF40" s="116"/>
      <c r="TIG40" s="85" t="s">
        <v>141</v>
      </c>
      <c r="TIH40" s="116"/>
      <c r="TII40" s="116"/>
      <c r="TIJ40" s="116"/>
      <c r="TIK40" s="85" t="s">
        <v>141</v>
      </c>
      <c r="TIL40" s="116"/>
      <c r="TIM40" s="116"/>
      <c r="TIN40" s="116"/>
      <c r="TIO40" s="85" t="s">
        <v>141</v>
      </c>
      <c r="TIP40" s="116"/>
      <c r="TIQ40" s="116"/>
      <c r="TIR40" s="116"/>
      <c r="TIS40" s="85" t="s">
        <v>141</v>
      </c>
      <c r="TIT40" s="116"/>
      <c r="TIU40" s="116"/>
      <c r="TIV40" s="116"/>
      <c r="TIW40" s="85" t="s">
        <v>141</v>
      </c>
      <c r="TIX40" s="116"/>
      <c r="TIY40" s="116"/>
      <c r="TIZ40" s="116"/>
      <c r="TJA40" s="85" t="s">
        <v>141</v>
      </c>
      <c r="TJB40" s="116"/>
      <c r="TJC40" s="116"/>
      <c r="TJD40" s="116"/>
      <c r="TJE40" s="85" t="s">
        <v>141</v>
      </c>
      <c r="TJF40" s="116"/>
      <c r="TJG40" s="116"/>
      <c r="TJH40" s="116"/>
      <c r="TJI40" s="85" t="s">
        <v>141</v>
      </c>
      <c r="TJJ40" s="116"/>
      <c r="TJK40" s="116"/>
      <c r="TJL40" s="116"/>
      <c r="TJM40" s="85" t="s">
        <v>141</v>
      </c>
      <c r="TJN40" s="116"/>
      <c r="TJO40" s="116"/>
      <c r="TJP40" s="116"/>
      <c r="TJQ40" s="85" t="s">
        <v>141</v>
      </c>
      <c r="TJR40" s="116"/>
      <c r="TJS40" s="116"/>
      <c r="TJT40" s="116"/>
      <c r="TJU40" s="85" t="s">
        <v>141</v>
      </c>
      <c r="TJV40" s="116"/>
      <c r="TJW40" s="116"/>
      <c r="TJX40" s="116"/>
      <c r="TJY40" s="85" t="s">
        <v>141</v>
      </c>
      <c r="TJZ40" s="116"/>
      <c r="TKA40" s="116"/>
      <c r="TKB40" s="116"/>
      <c r="TKC40" s="85" t="s">
        <v>141</v>
      </c>
      <c r="TKD40" s="116"/>
      <c r="TKE40" s="116"/>
      <c r="TKF40" s="116"/>
      <c r="TKG40" s="85" t="s">
        <v>141</v>
      </c>
      <c r="TKH40" s="116"/>
      <c r="TKI40" s="116"/>
      <c r="TKJ40" s="116"/>
      <c r="TKK40" s="85" t="s">
        <v>141</v>
      </c>
      <c r="TKL40" s="116"/>
      <c r="TKM40" s="116"/>
      <c r="TKN40" s="116"/>
      <c r="TKO40" s="85" t="s">
        <v>141</v>
      </c>
      <c r="TKP40" s="116"/>
      <c r="TKQ40" s="116"/>
      <c r="TKR40" s="116"/>
      <c r="TKS40" s="85" t="s">
        <v>141</v>
      </c>
      <c r="TKT40" s="116"/>
      <c r="TKU40" s="116"/>
      <c r="TKV40" s="116"/>
      <c r="TKW40" s="85" t="s">
        <v>141</v>
      </c>
      <c r="TKX40" s="116"/>
      <c r="TKY40" s="116"/>
      <c r="TKZ40" s="116"/>
      <c r="TLA40" s="85" t="s">
        <v>141</v>
      </c>
      <c r="TLB40" s="116"/>
      <c r="TLC40" s="116"/>
      <c r="TLD40" s="116"/>
      <c r="TLE40" s="85" t="s">
        <v>141</v>
      </c>
      <c r="TLF40" s="116"/>
      <c r="TLG40" s="116"/>
      <c r="TLH40" s="116"/>
      <c r="TLI40" s="85" t="s">
        <v>141</v>
      </c>
      <c r="TLJ40" s="116"/>
      <c r="TLK40" s="116"/>
      <c r="TLL40" s="116"/>
      <c r="TLM40" s="85" t="s">
        <v>141</v>
      </c>
      <c r="TLN40" s="116"/>
      <c r="TLO40" s="116"/>
      <c r="TLP40" s="116"/>
      <c r="TLQ40" s="85" t="s">
        <v>141</v>
      </c>
      <c r="TLR40" s="116"/>
      <c r="TLS40" s="116"/>
      <c r="TLT40" s="116"/>
      <c r="TLU40" s="85" t="s">
        <v>141</v>
      </c>
      <c r="TLV40" s="116"/>
      <c r="TLW40" s="116"/>
      <c r="TLX40" s="116"/>
      <c r="TLY40" s="85" t="s">
        <v>141</v>
      </c>
      <c r="TLZ40" s="116"/>
      <c r="TMA40" s="116"/>
      <c r="TMB40" s="116"/>
      <c r="TMC40" s="85" t="s">
        <v>141</v>
      </c>
      <c r="TMD40" s="116"/>
      <c r="TME40" s="116"/>
      <c r="TMF40" s="116"/>
      <c r="TMG40" s="85" t="s">
        <v>141</v>
      </c>
      <c r="TMH40" s="116"/>
      <c r="TMI40" s="116"/>
      <c r="TMJ40" s="116"/>
      <c r="TMK40" s="85" t="s">
        <v>141</v>
      </c>
      <c r="TML40" s="116"/>
      <c r="TMM40" s="116"/>
      <c r="TMN40" s="116"/>
      <c r="TMO40" s="85" t="s">
        <v>141</v>
      </c>
      <c r="TMP40" s="116"/>
      <c r="TMQ40" s="116"/>
      <c r="TMR40" s="116"/>
      <c r="TMS40" s="85" t="s">
        <v>141</v>
      </c>
      <c r="TMT40" s="116"/>
      <c r="TMU40" s="116"/>
      <c r="TMV40" s="116"/>
      <c r="TMW40" s="85" t="s">
        <v>141</v>
      </c>
      <c r="TMX40" s="116"/>
      <c r="TMY40" s="116"/>
      <c r="TMZ40" s="116"/>
      <c r="TNA40" s="85" t="s">
        <v>141</v>
      </c>
      <c r="TNB40" s="116"/>
      <c r="TNC40" s="116"/>
      <c r="TND40" s="116"/>
      <c r="TNE40" s="85" t="s">
        <v>141</v>
      </c>
      <c r="TNF40" s="116"/>
      <c r="TNG40" s="116"/>
      <c r="TNH40" s="116"/>
      <c r="TNI40" s="85" t="s">
        <v>141</v>
      </c>
      <c r="TNJ40" s="116"/>
      <c r="TNK40" s="116"/>
      <c r="TNL40" s="116"/>
      <c r="TNM40" s="85" t="s">
        <v>141</v>
      </c>
      <c r="TNN40" s="116"/>
      <c r="TNO40" s="116"/>
      <c r="TNP40" s="116"/>
      <c r="TNQ40" s="85" t="s">
        <v>141</v>
      </c>
      <c r="TNR40" s="116"/>
      <c r="TNS40" s="116"/>
      <c r="TNT40" s="116"/>
      <c r="TNU40" s="85" t="s">
        <v>141</v>
      </c>
      <c r="TNV40" s="116"/>
      <c r="TNW40" s="116"/>
      <c r="TNX40" s="116"/>
      <c r="TNY40" s="85" t="s">
        <v>141</v>
      </c>
      <c r="TNZ40" s="116"/>
      <c r="TOA40" s="116"/>
      <c r="TOB40" s="116"/>
      <c r="TOC40" s="85" t="s">
        <v>141</v>
      </c>
      <c r="TOD40" s="116"/>
      <c r="TOE40" s="116"/>
      <c r="TOF40" s="116"/>
      <c r="TOG40" s="85" t="s">
        <v>141</v>
      </c>
      <c r="TOH40" s="116"/>
      <c r="TOI40" s="116"/>
      <c r="TOJ40" s="116"/>
      <c r="TOK40" s="85" t="s">
        <v>141</v>
      </c>
      <c r="TOL40" s="116"/>
      <c r="TOM40" s="116"/>
      <c r="TON40" s="116"/>
      <c r="TOO40" s="85" t="s">
        <v>141</v>
      </c>
      <c r="TOP40" s="116"/>
      <c r="TOQ40" s="116"/>
      <c r="TOR40" s="116"/>
      <c r="TOS40" s="85" t="s">
        <v>141</v>
      </c>
      <c r="TOT40" s="116"/>
      <c r="TOU40" s="116"/>
      <c r="TOV40" s="116"/>
      <c r="TOW40" s="85" t="s">
        <v>141</v>
      </c>
      <c r="TOX40" s="116"/>
      <c r="TOY40" s="116"/>
      <c r="TOZ40" s="116"/>
      <c r="TPA40" s="85" t="s">
        <v>141</v>
      </c>
      <c r="TPB40" s="116"/>
      <c r="TPC40" s="116"/>
      <c r="TPD40" s="116"/>
      <c r="TPE40" s="85" t="s">
        <v>141</v>
      </c>
      <c r="TPF40" s="116"/>
      <c r="TPG40" s="116"/>
      <c r="TPH40" s="116"/>
      <c r="TPI40" s="85" t="s">
        <v>141</v>
      </c>
      <c r="TPJ40" s="116"/>
      <c r="TPK40" s="116"/>
      <c r="TPL40" s="116"/>
      <c r="TPM40" s="85" t="s">
        <v>141</v>
      </c>
      <c r="TPN40" s="116"/>
      <c r="TPO40" s="116"/>
      <c r="TPP40" s="116"/>
      <c r="TPQ40" s="85" t="s">
        <v>141</v>
      </c>
      <c r="TPR40" s="116"/>
      <c r="TPS40" s="116"/>
      <c r="TPT40" s="116"/>
      <c r="TPU40" s="85" t="s">
        <v>141</v>
      </c>
      <c r="TPV40" s="116"/>
      <c r="TPW40" s="116"/>
      <c r="TPX40" s="116"/>
      <c r="TPY40" s="85" t="s">
        <v>141</v>
      </c>
      <c r="TPZ40" s="116"/>
      <c r="TQA40" s="116"/>
      <c r="TQB40" s="116"/>
      <c r="TQC40" s="85" t="s">
        <v>141</v>
      </c>
      <c r="TQD40" s="116"/>
      <c r="TQE40" s="116"/>
      <c r="TQF40" s="116"/>
      <c r="TQG40" s="85" t="s">
        <v>141</v>
      </c>
      <c r="TQH40" s="116"/>
      <c r="TQI40" s="116"/>
      <c r="TQJ40" s="116"/>
      <c r="TQK40" s="85" t="s">
        <v>141</v>
      </c>
      <c r="TQL40" s="116"/>
      <c r="TQM40" s="116"/>
      <c r="TQN40" s="116"/>
      <c r="TQO40" s="85" t="s">
        <v>141</v>
      </c>
      <c r="TQP40" s="116"/>
      <c r="TQQ40" s="116"/>
      <c r="TQR40" s="116"/>
      <c r="TQS40" s="85" t="s">
        <v>141</v>
      </c>
      <c r="TQT40" s="116"/>
      <c r="TQU40" s="116"/>
      <c r="TQV40" s="116"/>
      <c r="TQW40" s="85" t="s">
        <v>141</v>
      </c>
      <c r="TQX40" s="116"/>
      <c r="TQY40" s="116"/>
      <c r="TQZ40" s="116"/>
      <c r="TRA40" s="85" t="s">
        <v>141</v>
      </c>
      <c r="TRB40" s="116"/>
      <c r="TRC40" s="116"/>
      <c r="TRD40" s="116"/>
      <c r="TRE40" s="85" t="s">
        <v>141</v>
      </c>
      <c r="TRF40" s="116"/>
      <c r="TRG40" s="116"/>
      <c r="TRH40" s="116"/>
      <c r="TRI40" s="85" t="s">
        <v>141</v>
      </c>
      <c r="TRJ40" s="116"/>
      <c r="TRK40" s="116"/>
      <c r="TRL40" s="116"/>
      <c r="TRM40" s="85" t="s">
        <v>141</v>
      </c>
      <c r="TRN40" s="116"/>
      <c r="TRO40" s="116"/>
      <c r="TRP40" s="116"/>
      <c r="TRQ40" s="85" t="s">
        <v>141</v>
      </c>
      <c r="TRR40" s="116"/>
      <c r="TRS40" s="116"/>
      <c r="TRT40" s="116"/>
      <c r="TRU40" s="85" t="s">
        <v>141</v>
      </c>
      <c r="TRV40" s="116"/>
      <c r="TRW40" s="116"/>
      <c r="TRX40" s="116"/>
      <c r="TRY40" s="85" t="s">
        <v>141</v>
      </c>
      <c r="TRZ40" s="116"/>
      <c r="TSA40" s="116"/>
      <c r="TSB40" s="116"/>
      <c r="TSC40" s="85" t="s">
        <v>141</v>
      </c>
      <c r="TSD40" s="116"/>
      <c r="TSE40" s="116"/>
      <c r="TSF40" s="116"/>
      <c r="TSG40" s="85" t="s">
        <v>141</v>
      </c>
      <c r="TSH40" s="116"/>
      <c r="TSI40" s="116"/>
      <c r="TSJ40" s="116"/>
      <c r="TSK40" s="85" t="s">
        <v>141</v>
      </c>
      <c r="TSL40" s="116"/>
      <c r="TSM40" s="116"/>
      <c r="TSN40" s="116"/>
      <c r="TSO40" s="85" t="s">
        <v>141</v>
      </c>
      <c r="TSP40" s="116"/>
      <c r="TSQ40" s="116"/>
      <c r="TSR40" s="116"/>
      <c r="TSS40" s="85" t="s">
        <v>141</v>
      </c>
      <c r="TST40" s="116"/>
      <c r="TSU40" s="116"/>
      <c r="TSV40" s="116"/>
      <c r="TSW40" s="85" t="s">
        <v>141</v>
      </c>
      <c r="TSX40" s="116"/>
      <c r="TSY40" s="116"/>
      <c r="TSZ40" s="116"/>
      <c r="TTA40" s="85" t="s">
        <v>141</v>
      </c>
      <c r="TTB40" s="116"/>
      <c r="TTC40" s="116"/>
      <c r="TTD40" s="116"/>
      <c r="TTE40" s="85" t="s">
        <v>141</v>
      </c>
      <c r="TTF40" s="116"/>
      <c r="TTG40" s="116"/>
      <c r="TTH40" s="116"/>
      <c r="TTI40" s="85" t="s">
        <v>141</v>
      </c>
      <c r="TTJ40" s="116"/>
      <c r="TTK40" s="116"/>
      <c r="TTL40" s="116"/>
      <c r="TTM40" s="85" t="s">
        <v>141</v>
      </c>
      <c r="TTN40" s="116"/>
      <c r="TTO40" s="116"/>
      <c r="TTP40" s="116"/>
      <c r="TTQ40" s="85" t="s">
        <v>141</v>
      </c>
      <c r="TTR40" s="116"/>
      <c r="TTS40" s="116"/>
      <c r="TTT40" s="116"/>
      <c r="TTU40" s="85" t="s">
        <v>141</v>
      </c>
      <c r="TTV40" s="116"/>
      <c r="TTW40" s="116"/>
      <c r="TTX40" s="116"/>
      <c r="TTY40" s="85" t="s">
        <v>141</v>
      </c>
      <c r="TTZ40" s="116"/>
      <c r="TUA40" s="116"/>
      <c r="TUB40" s="116"/>
      <c r="TUC40" s="85" t="s">
        <v>141</v>
      </c>
      <c r="TUD40" s="116"/>
      <c r="TUE40" s="116"/>
      <c r="TUF40" s="116"/>
      <c r="TUG40" s="85" t="s">
        <v>141</v>
      </c>
      <c r="TUH40" s="116"/>
      <c r="TUI40" s="116"/>
      <c r="TUJ40" s="116"/>
      <c r="TUK40" s="85" t="s">
        <v>141</v>
      </c>
      <c r="TUL40" s="116"/>
      <c r="TUM40" s="116"/>
      <c r="TUN40" s="116"/>
      <c r="TUO40" s="85" t="s">
        <v>141</v>
      </c>
      <c r="TUP40" s="116"/>
      <c r="TUQ40" s="116"/>
      <c r="TUR40" s="116"/>
      <c r="TUS40" s="85" t="s">
        <v>141</v>
      </c>
      <c r="TUT40" s="116"/>
      <c r="TUU40" s="116"/>
      <c r="TUV40" s="116"/>
      <c r="TUW40" s="85" t="s">
        <v>141</v>
      </c>
      <c r="TUX40" s="116"/>
      <c r="TUY40" s="116"/>
      <c r="TUZ40" s="116"/>
      <c r="TVA40" s="85" t="s">
        <v>141</v>
      </c>
      <c r="TVB40" s="116"/>
      <c r="TVC40" s="116"/>
      <c r="TVD40" s="116"/>
      <c r="TVE40" s="85" t="s">
        <v>141</v>
      </c>
      <c r="TVF40" s="116"/>
      <c r="TVG40" s="116"/>
      <c r="TVH40" s="116"/>
      <c r="TVI40" s="85" t="s">
        <v>141</v>
      </c>
      <c r="TVJ40" s="116"/>
      <c r="TVK40" s="116"/>
      <c r="TVL40" s="116"/>
      <c r="TVM40" s="85" t="s">
        <v>141</v>
      </c>
      <c r="TVN40" s="116"/>
      <c r="TVO40" s="116"/>
      <c r="TVP40" s="116"/>
      <c r="TVQ40" s="85" t="s">
        <v>141</v>
      </c>
      <c r="TVR40" s="116"/>
      <c r="TVS40" s="116"/>
      <c r="TVT40" s="116"/>
      <c r="TVU40" s="85" t="s">
        <v>141</v>
      </c>
      <c r="TVV40" s="116"/>
      <c r="TVW40" s="116"/>
      <c r="TVX40" s="116"/>
      <c r="TVY40" s="85" t="s">
        <v>141</v>
      </c>
      <c r="TVZ40" s="116"/>
      <c r="TWA40" s="116"/>
      <c r="TWB40" s="116"/>
      <c r="TWC40" s="85" t="s">
        <v>141</v>
      </c>
      <c r="TWD40" s="116"/>
      <c r="TWE40" s="116"/>
      <c r="TWF40" s="116"/>
      <c r="TWG40" s="85" t="s">
        <v>141</v>
      </c>
      <c r="TWH40" s="116"/>
      <c r="TWI40" s="116"/>
      <c r="TWJ40" s="116"/>
      <c r="TWK40" s="85" t="s">
        <v>141</v>
      </c>
      <c r="TWL40" s="116"/>
      <c r="TWM40" s="116"/>
      <c r="TWN40" s="116"/>
      <c r="TWO40" s="85" t="s">
        <v>141</v>
      </c>
      <c r="TWP40" s="116"/>
      <c r="TWQ40" s="116"/>
      <c r="TWR40" s="116"/>
      <c r="TWS40" s="85" t="s">
        <v>141</v>
      </c>
      <c r="TWT40" s="116"/>
      <c r="TWU40" s="116"/>
      <c r="TWV40" s="116"/>
      <c r="TWW40" s="85" t="s">
        <v>141</v>
      </c>
      <c r="TWX40" s="116"/>
      <c r="TWY40" s="116"/>
      <c r="TWZ40" s="116"/>
      <c r="TXA40" s="85" t="s">
        <v>141</v>
      </c>
      <c r="TXB40" s="116"/>
      <c r="TXC40" s="116"/>
      <c r="TXD40" s="116"/>
      <c r="TXE40" s="85" t="s">
        <v>141</v>
      </c>
      <c r="TXF40" s="116"/>
      <c r="TXG40" s="116"/>
      <c r="TXH40" s="116"/>
      <c r="TXI40" s="85" t="s">
        <v>141</v>
      </c>
      <c r="TXJ40" s="116"/>
      <c r="TXK40" s="116"/>
      <c r="TXL40" s="116"/>
      <c r="TXM40" s="85" t="s">
        <v>141</v>
      </c>
      <c r="TXN40" s="116"/>
      <c r="TXO40" s="116"/>
      <c r="TXP40" s="116"/>
      <c r="TXQ40" s="85" t="s">
        <v>141</v>
      </c>
      <c r="TXR40" s="116"/>
      <c r="TXS40" s="116"/>
      <c r="TXT40" s="116"/>
      <c r="TXU40" s="85" t="s">
        <v>141</v>
      </c>
      <c r="TXV40" s="116"/>
      <c r="TXW40" s="116"/>
      <c r="TXX40" s="116"/>
      <c r="TXY40" s="85" t="s">
        <v>141</v>
      </c>
      <c r="TXZ40" s="116"/>
      <c r="TYA40" s="116"/>
      <c r="TYB40" s="116"/>
      <c r="TYC40" s="85" t="s">
        <v>141</v>
      </c>
      <c r="TYD40" s="116"/>
      <c r="TYE40" s="116"/>
      <c r="TYF40" s="116"/>
      <c r="TYG40" s="85" t="s">
        <v>141</v>
      </c>
      <c r="TYH40" s="116"/>
      <c r="TYI40" s="116"/>
      <c r="TYJ40" s="116"/>
      <c r="TYK40" s="85" t="s">
        <v>141</v>
      </c>
      <c r="TYL40" s="116"/>
      <c r="TYM40" s="116"/>
      <c r="TYN40" s="116"/>
      <c r="TYO40" s="85" t="s">
        <v>141</v>
      </c>
      <c r="TYP40" s="116"/>
      <c r="TYQ40" s="116"/>
      <c r="TYR40" s="116"/>
      <c r="TYS40" s="85" t="s">
        <v>141</v>
      </c>
      <c r="TYT40" s="116"/>
      <c r="TYU40" s="116"/>
      <c r="TYV40" s="116"/>
      <c r="TYW40" s="85" t="s">
        <v>141</v>
      </c>
      <c r="TYX40" s="116"/>
      <c r="TYY40" s="116"/>
      <c r="TYZ40" s="116"/>
      <c r="TZA40" s="85" t="s">
        <v>141</v>
      </c>
      <c r="TZB40" s="116"/>
      <c r="TZC40" s="116"/>
      <c r="TZD40" s="116"/>
      <c r="TZE40" s="85" t="s">
        <v>141</v>
      </c>
      <c r="TZF40" s="116"/>
      <c r="TZG40" s="116"/>
      <c r="TZH40" s="116"/>
      <c r="TZI40" s="85" t="s">
        <v>141</v>
      </c>
      <c r="TZJ40" s="116"/>
      <c r="TZK40" s="116"/>
      <c r="TZL40" s="116"/>
      <c r="TZM40" s="85" t="s">
        <v>141</v>
      </c>
      <c r="TZN40" s="116"/>
      <c r="TZO40" s="116"/>
      <c r="TZP40" s="116"/>
      <c r="TZQ40" s="85" t="s">
        <v>141</v>
      </c>
      <c r="TZR40" s="116"/>
      <c r="TZS40" s="116"/>
      <c r="TZT40" s="116"/>
      <c r="TZU40" s="85" t="s">
        <v>141</v>
      </c>
      <c r="TZV40" s="116"/>
      <c r="TZW40" s="116"/>
      <c r="TZX40" s="116"/>
      <c r="TZY40" s="85" t="s">
        <v>141</v>
      </c>
      <c r="TZZ40" s="116"/>
      <c r="UAA40" s="116"/>
      <c r="UAB40" s="116"/>
      <c r="UAC40" s="85" t="s">
        <v>141</v>
      </c>
      <c r="UAD40" s="116"/>
      <c r="UAE40" s="116"/>
      <c r="UAF40" s="116"/>
      <c r="UAG40" s="85" t="s">
        <v>141</v>
      </c>
      <c r="UAH40" s="116"/>
      <c r="UAI40" s="116"/>
      <c r="UAJ40" s="116"/>
      <c r="UAK40" s="85" t="s">
        <v>141</v>
      </c>
      <c r="UAL40" s="116"/>
      <c r="UAM40" s="116"/>
      <c r="UAN40" s="116"/>
      <c r="UAO40" s="85" t="s">
        <v>141</v>
      </c>
      <c r="UAP40" s="116"/>
      <c r="UAQ40" s="116"/>
      <c r="UAR40" s="116"/>
      <c r="UAS40" s="85" t="s">
        <v>141</v>
      </c>
      <c r="UAT40" s="116"/>
      <c r="UAU40" s="116"/>
      <c r="UAV40" s="116"/>
      <c r="UAW40" s="85" t="s">
        <v>141</v>
      </c>
      <c r="UAX40" s="116"/>
      <c r="UAY40" s="116"/>
      <c r="UAZ40" s="116"/>
      <c r="UBA40" s="85" t="s">
        <v>141</v>
      </c>
      <c r="UBB40" s="116"/>
      <c r="UBC40" s="116"/>
      <c r="UBD40" s="116"/>
      <c r="UBE40" s="85" t="s">
        <v>141</v>
      </c>
      <c r="UBF40" s="116"/>
      <c r="UBG40" s="116"/>
      <c r="UBH40" s="116"/>
      <c r="UBI40" s="85" t="s">
        <v>141</v>
      </c>
      <c r="UBJ40" s="116"/>
      <c r="UBK40" s="116"/>
      <c r="UBL40" s="116"/>
      <c r="UBM40" s="85" t="s">
        <v>141</v>
      </c>
      <c r="UBN40" s="116"/>
      <c r="UBO40" s="116"/>
      <c r="UBP40" s="116"/>
      <c r="UBQ40" s="85" t="s">
        <v>141</v>
      </c>
      <c r="UBR40" s="116"/>
      <c r="UBS40" s="116"/>
      <c r="UBT40" s="116"/>
      <c r="UBU40" s="85" t="s">
        <v>141</v>
      </c>
      <c r="UBV40" s="116"/>
      <c r="UBW40" s="116"/>
      <c r="UBX40" s="116"/>
      <c r="UBY40" s="85" t="s">
        <v>141</v>
      </c>
      <c r="UBZ40" s="116"/>
      <c r="UCA40" s="116"/>
      <c r="UCB40" s="116"/>
      <c r="UCC40" s="85" t="s">
        <v>141</v>
      </c>
      <c r="UCD40" s="116"/>
      <c r="UCE40" s="116"/>
      <c r="UCF40" s="116"/>
      <c r="UCG40" s="85" t="s">
        <v>141</v>
      </c>
      <c r="UCH40" s="116"/>
      <c r="UCI40" s="116"/>
      <c r="UCJ40" s="116"/>
      <c r="UCK40" s="85" t="s">
        <v>141</v>
      </c>
      <c r="UCL40" s="116"/>
      <c r="UCM40" s="116"/>
      <c r="UCN40" s="116"/>
      <c r="UCO40" s="85" t="s">
        <v>141</v>
      </c>
      <c r="UCP40" s="116"/>
      <c r="UCQ40" s="116"/>
      <c r="UCR40" s="116"/>
      <c r="UCS40" s="85" t="s">
        <v>141</v>
      </c>
      <c r="UCT40" s="116"/>
      <c r="UCU40" s="116"/>
      <c r="UCV40" s="116"/>
      <c r="UCW40" s="85" t="s">
        <v>141</v>
      </c>
      <c r="UCX40" s="116"/>
      <c r="UCY40" s="116"/>
      <c r="UCZ40" s="116"/>
      <c r="UDA40" s="85" t="s">
        <v>141</v>
      </c>
      <c r="UDB40" s="116"/>
      <c r="UDC40" s="116"/>
      <c r="UDD40" s="116"/>
      <c r="UDE40" s="85" t="s">
        <v>141</v>
      </c>
      <c r="UDF40" s="116"/>
      <c r="UDG40" s="116"/>
      <c r="UDH40" s="116"/>
      <c r="UDI40" s="85" t="s">
        <v>141</v>
      </c>
      <c r="UDJ40" s="116"/>
      <c r="UDK40" s="116"/>
      <c r="UDL40" s="116"/>
      <c r="UDM40" s="85" t="s">
        <v>141</v>
      </c>
      <c r="UDN40" s="116"/>
      <c r="UDO40" s="116"/>
      <c r="UDP40" s="116"/>
      <c r="UDQ40" s="85" t="s">
        <v>141</v>
      </c>
      <c r="UDR40" s="116"/>
      <c r="UDS40" s="116"/>
      <c r="UDT40" s="116"/>
      <c r="UDU40" s="85" t="s">
        <v>141</v>
      </c>
      <c r="UDV40" s="116"/>
      <c r="UDW40" s="116"/>
      <c r="UDX40" s="116"/>
      <c r="UDY40" s="85" t="s">
        <v>141</v>
      </c>
      <c r="UDZ40" s="116"/>
      <c r="UEA40" s="116"/>
      <c r="UEB40" s="116"/>
      <c r="UEC40" s="85" t="s">
        <v>141</v>
      </c>
      <c r="UED40" s="116"/>
      <c r="UEE40" s="116"/>
      <c r="UEF40" s="116"/>
      <c r="UEG40" s="85" t="s">
        <v>141</v>
      </c>
      <c r="UEH40" s="116"/>
      <c r="UEI40" s="116"/>
      <c r="UEJ40" s="116"/>
      <c r="UEK40" s="85" t="s">
        <v>141</v>
      </c>
      <c r="UEL40" s="116"/>
      <c r="UEM40" s="116"/>
      <c r="UEN40" s="116"/>
      <c r="UEO40" s="85" t="s">
        <v>141</v>
      </c>
      <c r="UEP40" s="116"/>
      <c r="UEQ40" s="116"/>
      <c r="UER40" s="116"/>
      <c r="UES40" s="85" t="s">
        <v>141</v>
      </c>
      <c r="UET40" s="116"/>
      <c r="UEU40" s="116"/>
      <c r="UEV40" s="116"/>
      <c r="UEW40" s="85" t="s">
        <v>141</v>
      </c>
      <c r="UEX40" s="116"/>
      <c r="UEY40" s="116"/>
      <c r="UEZ40" s="116"/>
      <c r="UFA40" s="85" t="s">
        <v>141</v>
      </c>
      <c r="UFB40" s="116"/>
      <c r="UFC40" s="116"/>
      <c r="UFD40" s="116"/>
      <c r="UFE40" s="85" t="s">
        <v>141</v>
      </c>
      <c r="UFF40" s="116"/>
      <c r="UFG40" s="116"/>
      <c r="UFH40" s="116"/>
      <c r="UFI40" s="85" t="s">
        <v>141</v>
      </c>
      <c r="UFJ40" s="116"/>
      <c r="UFK40" s="116"/>
      <c r="UFL40" s="116"/>
      <c r="UFM40" s="85" t="s">
        <v>141</v>
      </c>
      <c r="UFN40" s="116"/>
      <c r="UFO40" s="116"/>
      <c r="UFP40" s="116"/>
      <c r="UFQ40" s="85" t="s">
        <v>141</v>
      </c>
      <c r="UFR40" s="116"/>
      <c r="UFS40" s="116"/>
      <c r="UFT40" s="116"/>
      <c r="UFU40" s="85" t="s">
        <v>141</v>
      </c>
      <c r="UFV40" s="116"/>
      <c r="UFW40" s="116"/>
      <c r="UFX40" s="116"/>
      <c r="UFY40" s="85" t="s">
        <v>141</v>
      </c>
      <c r="UFZ40" s="116"/>
      <c r="UGA40" s="116"/>
      <c r="UGB40" s="116"/>
      <c r="UGC40" s="85" t="s">
        <v>141</v>
      </c>
      <c r="UGD40" s="116"/>
      <c r="UGE40" s="116"/>
      <c r="UGF40" s="116"/>
      <c r="UGG40" s="85" t="s">
        <v>141</v>
      </c>
      <c r="UGH40" s="116"/>
      <c r="UGI40" s="116"/>
      <c r="UGJ40" s="116"/>
      <c r="UGK40" s="85" t="s">
        <v>141</v>
      </c>
      <c r="UGL40" s="116"/>
      <c r="UGM40" s="116"/>
      <c r="UGN40" s="116"/>
      <c r="UGO40" s="85" t="s">
        <v>141</v>
      </c>
      <c r="UGP40" s="116"/>
      <c r="UGQ40" s="116"/>
      <c r="UGR40" s="116"/>
      <c r="UGS40" s="85" t="s">
        <v>141</v>
      </c>
      <c r="UGT40" s="116"/>
      <c r="UGU40" s="116"/>
      <c r="UGV40" s="116"/>
      <c r="UGW40" s="85" t="s">
        <v>141</v>
      </c>
      <c r="UGX40" s="116"/>
      <c r="UGY40" s="116"/>
      <c r="UGZ40" s="116"/>
      <c r="UHA40" s="85" t="s">
        <v>141</v>
      </c>
      <c r="UHB40" s="116"/>
      <c r="UHC40" s="116"/>
      <c r="UHD40" s="116"/>
      <c r="UHE40" s="85" t="s">
        <v>141</v>
      </c>
      <c r="UHF40" s="116"/>
      <c r="UHG40" s="116"/>
      <c r="UHH40" s="116"/>
      <c r="UHI40" s="85" t="s">
        <v>141</v>
      </c>
      <c r="UHJ40" s="116"/>
      <c r="UHK40" s="116"/>
      <c r="UHL40" s="116"/>
      <c r="UHM40" s="85" t="s">
        <v>141</v>
      </c>
      <c r="UHN40" s="116"/>
      <c r="UHO40" s="116"/>
      <c r="UHP40" s="116"/>
      <c r="UHQ40" s="85" t="s">
        <v>141</v>
      </c>
      <c r="UHR40" s="116"/>
      <c r="UHS40" s="116"/>
      <c r="UHT40" s="116"/>
      <c r="UHU40" s="85" t="s">
        <v>141</v>
      </c>
      <c r="UHV40" s="116"/>
      <c r="UHW40" s="116"/>
      <c r="UHX40" s="116"/>
      <c r="UHY40" s="85" t="s">
        <v>141</v>
      </c>
      <c r="UHZ40" s="116"/>
      <c r="UIA40" s="116"/>
      <c r="UIB40" s="116"/>
      <c r="UIC40" s="85" t="s">
        <v>141</v>
      </c>
      <c r="UID40" s="116"/>
      <c r="UIE40" s="116"/>
      <c r="UIF40" s="116"/>
      <c r="UIG40" s="85" t="s">
        <v>141</v>
      </c>
      <c r="UIH40" s="116"/>
      <c r="UII40" s="116"/>
      <c r="UIJ40" s="116"/>
      <c r="UIK40" s="85" t="s">
        <v>141</v>
      </c>
      <c r="UIL40" s="116"/>
      <c r="UIM40" s="116"/>
      <c r="UIN40" s="116"/>
      <c r="UIO40" s="85" t="s">
        <v>141</v>
      </c>
      <c r="UIP40" s="116"/>
      <c r="UIQ40" s="116"/>
      <c r="UIR40" s="116"/>
      <c r="UIS40" s="85" t="s">
        <v>141</v>
      </c>
      <c r="UIT40" s="116"/>
      <c r="UIU40" s="116"/>
      <c r="UIV40" s="116"/>
      <c r="UIW40" s="85" t="s">
        <v>141</v>
      </c>
      <c r="UIX40" s="116"/>
      <c r="UIY40" s="116"/>
      <c r="UIZ40" s="116"/>
      <c r="UJA40" s="85" t="s">
        <v>141</v>
      </c>
      <c r="UJB40" s="116"/>
      <c r="UJC40" s="116"/>
      <c r="UJD40" s="116"/>
      <c r="UJE40" s="85" t="s">
        <v>141</v>
      </c>
      <c r="UJF40" s="116"/>
      <c r="UJG40" s="116"/>
      <c r="UJH40" s="116"/>
      <c r="UJI40" s="85" t="s">
        <v>141</v>
      </c>
      <c r="UJJ40" s="116"/>
      <c r="UJK40" s="116"/>
      <c r="UJL40" s="116"/>
      <c r="UJM40" s="85" t="s">
        <v>141</v>
      </c>
      <c r="UJN40" s="116"/>
      <c r="UJO40" s="116"/>
      <c r="UJP40" s="116"/>
      <c r="UJQ40" s="85" t="s">
        <v>141</v>
      </c>
      <c r="UJR40" s="116"/>
      <c r="UJS40" s="116"/>
      <c r="UJT40" s="116"/>
      <c r="UJU40" s="85" t="s">
        <v>141</v>
      </c>
      <c r="UJV40" s="116"/>
      <c r="UJW40" s="116"/>
      <c r="UJX40" s="116"/>
      <c r="UJY40" s="85" t="s">
        <v>141</v>
      </c>
      <c r="UJZ40" s="116"/>
      <c r="UKA40" s="116"/>
      <c r="UKB40" s="116"/>
      <c r="UKC40" s="85" t="s">
        <v>141</v>
      </c>
      <c r="UKD40" s="116"/>
      <c r="UKE40" s="116"/>
      <c r="UKF40" s="116"/>
      <c r="UKG40" s="85" t="s">
        <v>141</v>
      </c>
      <c r="UKH40" s="116"/>
      <c r="UKI40" s="116"/>
      <c r="UKJ40" s="116"/>
      <c r="UKK40" s="85" t="s">
        <v>141</v>
      </c>
      <c r="UKL40" s="116"/>
      <c r="UKM40" s="116"/>
      <c r="UKN40" s="116"/>
      <c r="UKO40" s="85" t="s">
        <v>141</v>
      </c>
      <c r="UKP40" s="116"/>
      <c r="UKQ40" s="116"/>
      <c r="UKR40" s="116"/>
      <c r="UKS40" s="85" t="s">
        <v>141</v>
      </c>
      <c r="UKT40" s="116"/>
      <c r="UKU40" s="116"/>
      <c r="UKV40" s="116"/>
      <c r="UKW40" s="85" t="s">
        <v>141</v>
      </c>
      <c r="UKX40" s="116"/>
      <c r="UKY40" s="116"/>
      <c r="UKZ40" s="116"/>
      <c r="ULA40" s="85" t="s">
        <v>141</v>
      </c>
      <c r="ULB40" s="116"/>
      <c r="ULC40" s="116"/>
      <c r="ULD40" s="116"/>
      <c r="ULE40" s="85" t="s">
        <v>141</v>
      </c>
      <c r="ULF40" s="116"/>
      <c r="ULG40" s="116"/>
      <c r="ULH40" s="116"/>
      <c r="ULI40" s="85" t="s">
        <v>141</v>
      </c>
      <c r="ULJ40" s="116"/>
      <c r="ULK40" s="116"/>
      <c r="ULL40" s="116"/>
      <c r="ULM40" s="85" t="s">
        <v>141</v>
      </c>
      <c r="ULN40" s="116"/>
      <c r="ULO40" s="116"/>
      <c r="ULP40" s="116"/>
      <c r="ULQ40" s="85" t="s">
        <v>141</v>
      </c>
      <c r="ULR40" s="116"/>
      <c r="ULS40" s="116"/>
      <c r="ULT40" s="116"/>
      <c r="ULU40" s="85" t="s">
        <v>141</v>
      </c>
      <c r="ULV40" s="116"/>
      <c r="ULW40" s="116"/>
      <c r="ULX40" s="116"/>
      <c r="ULY40" s="85" t="s">
        <v>141</v>
      </c>
      <c r="ULZ40" s="116"/>
      <c r="UMA40" s="116"/>
      <c r="UMB40" s="116"/>
      <c r="UMC40" s="85" t="s">
        <v>141</v>
      </c>
      <c r="UMD40" s="116"/>
      <c r="UME40" s="116"/>
      <c r="UMF40" s="116"/>
      <c r="UMG40" s="85" t="s">
        <v>141</v>
      </c>
      <c r="UMH40" s="116"/>
      <c r="UMI40" s="116"/>
      <c r="UMJ40" s="116"/>
      <c r="UMK40" s="85" t="s">
        <v>141</v>
      </c>
      <c r="UML40" s="116"/>
      <c r="UMM40" s="116"/>
      <c r="UMN40" s="116"/>
      <c r="UMO40" s="85" t="s">
        <v>141</v>
      </c>
      <c r="UMP40" s="116"/>
      <c r="UMQ40" s="116"/>
      <c r="UMR40" s="116"/>
      <c r="UMS40" s="85" t="s">
        <v>141</v>
      </c>
      <c r="UMT40" s="116"/>
      <c r="UMU40" s="116"/>
      <c r="UMV40" s="116"/>
      <c r="UMW40" s="85" t="s">
        <v>141</v>
      </c>
      <c r="UMX40" s="116"/>
      <c r="UMY40" s="116"/>
      <c r="UMZ40" s="116"/>
      <c r="UNA40" s="85" t="s">
        <v>141</v>
      </c>
      <c r="UNB40" s="116"/>
      <c r="UNC40" s="116"/>
      <c r="UND40" s="116"/>
      <c r="UNE40" s="85" t="s">
        <v>141</v>
      </c>
      <c r="UNF40" s="116"/>
      <c r="UNG40" s="116"/>
      <c r="UNH40" s="116"/>
      <c r="UNI40" s="85" t="s">
        <v>141</v>
      </c>
      <c r="UNJ40" s="116"/>
      <c r="UNK40" s="116"/>
      <c r="UNL40" s="116"/>
      <c r="UNM40" s="85" t="s">
        <v>141</v>
      </c>
      <c r="UNN40" s="116"/>
      <c r="UNO40" s="116"/>
      <c r="UNP40" s="116"/>
      <c r="UNQ40" s="85" t="s">
        <v>141</v>
      </c>
      <c r="UNR40" s="116"/>
      <c r="UNS40" s="116"/>
      <c r="UNT40" s="116"/>
      <c r="UNU40" s="85" t="s">
        <v>141</v>
      </c>
      <c r="UNV40" s="116"/>
      <c r="UNW40" s="116"/>
      <c r="UNX40" s="116"/>
      <c r="UNY40" s="85" t="s">
        <v>141</v>
      </c>
      <c r="UNZ40" s="116"/>
      <c r="UOA40" s="116"/>
      <c r="UOB40" s="116"/>
      <c r="UOC40" s="85" t="s">
        <v>141</v>
      </c>
      <c r="UOD40" s="116"/>
      <c r="UOE40" s="116"/>
      <c r="UOF40" s="116"/>
      <c r="UOG40" s="85" t="s">
        <v>141</v>
      </c>
      <c r="UOH40" s="116"/>
      <c r="UOI40" s="116"/>
      <c r="UOJ40" s="116"/>
      <c r="UOK40" s="85" t="s">
        <v>141</v>
      </c>
      <c r="UOL40" s="116"/>
      <c r="UOM40" s="116"/>
      <c r="UON40" s="116"/>
      <c r="UOO40" s="85" t="s">
        <v>141</v>
      </c>
      <c r="UOP40" s="116"/>
      <c r="UOQ40" s="116"/>
      <c r="UOR40" s="116"/>
      <c r="UOS40" s="85" t="s">
        <v>141</v>
      </c>
      <c r="UOT40" s="116"/>
      <c r="UOU40" s="116"/>
      <c r="UOV40" s="116"/>
      <c r="UOW40" s="85" t="s">
        <v>141</v>
      </c>
      <c r="UOX40" s="116"/>
      <c r="UOY40" s="116"/>
      <c r="UOZ40" s="116"/>
      <c r="UPA40" s="85" t="s">
        <v>141</v>
      </c>
      <c r="UPB40" s="116"/>
      <c r="UPC40" s="116"/>
      <c r="UPD40" s="116"/>
      <c r="UPE40" s="85" t="s">
        <v>141</v>
      </c>
      <c r="UPF40" s="116"/>
      <c r="UPG40" s="116"/>
      <c r="UPH40" s="116"/>
      <c r="UPI40" s="85" t="s">
        <v>141</v>
      </c>
      <c r="UPJ40" s="116"/>
      <c r="UPK40" s="116"/>
      <c r="UPL40" s="116"/>
      <c r="UPM40" s="85" t="s">
        <v>141</v>
      </c>
      <c r="UPN40" s="116"/>
      <c r="UPO40" s="116"/>
      <c r="UPP40" s="116"/>
      <c r="UPQ40" s="85" t="s">
        <v>141</v>
      </c>
      <c r="UPR40" s="116"/>
      <c r="UPS40" s="116"/>
      <c r="UPT40" s="116"/>
      <c r="UPU40" s="85" t="s">
        <v>141</v>
      </c>
      <c r="UPV40" s="116"/>
      <c r="UPW40" s="116"/>
      <c r="UPX40" s="116"/>
      <c r="UPY40" s="85" t="s">
        <v>141</v>
      </c>
      <c r="UPZ40" s="116"/>
      <c r="UQA40" s="116"/>
      <c r="UQB40" s="116"/>
      <c r="UQC40" s="85" t="s">
        <v>141</v>
      </c>
      <c r="UQD40" s="116"/>
      <c r="UQE40" s="116"/>
      <c r="UQF40" s="116"/>
      <c r="UQG40" s="85" t="s">
        <v>141</v>
      </c>
      <c r="UQH40" s="116"/>
      <c r="UQI40" s="116"/>
      <c r="UQJ40" s="116"/>
      <c r="UQK40" s="85" t="s">
        <v>141</v>
      </c>
      <c r="UQL40" s="116"/>
      <c r="UQM40" s="116"/>
      <c r="UQN40" s="116"/>
      <c r="UQO40" s="85" t="s">
        <v>141</v>
      </c>
      <c r="UQP40" s="116"/>
      <c r="UQQ40" s="116"/>
      <c r="UQR40" s="116"/>
      <c r="UQS40" s="85" t="s">
        <v>141</v>
      </c>
      <c r="UQT40" s="116"/>
      <c r="UQU40" s="116"/>
      <c r="UQV40" s="116"/>
      <c r="UQW40" s="85" t="s">
        <v>141</v>
      </c>
      <c r="UQX40" s="116"/>
      <c r="UQY40" s="116"/>
      <c r="UQZ40" s="116"/>
      <c r="URA40" s="85" t="s">
        <v>141</v>
      </c>
      <c r="URB40" s="116"/>
      <c r="URC40" s="116"/>
      <c r="URD40" s="116"/>
      <c r="URE40" s="85" t="s">
        <v>141</v>
      </c>
      <c r="URF40" s="116"/>
      <c r="URG40" s="116"/>
      <c r="URH40" s="116"/>
      <c r="URI40" s="85" t="s">
        <v>141</v>
      </c>
      <c r="URJ40" s="116"/>
      <c r="URK40" s="116"/>
      <c r="URL40" s="116"/>
      <c r="URM40" s="85" t="s">
        <v>141</v>
      </c>
      <c r="URN40" s="116"/>
      <c r="URO40" s="116"/>
      <c r="URP40" s="116"/>
      <c r="URQ40" s="85" t="s">
        <v>141</v>
      </c>
      <c r="URR40" s="116"/>
      <c r="URS40" s="116"/>
      <c r="URT40" s="116"/>
      <c r="URU40" s="85" t="s">
        <v>141</v>
      </c>
      <c r="URV40" s="116"/>
      <c r="URW40" s="116"/>
      <c r="URX40" s="116"/>
      <c r="URY40" s="85" t="s">
        <v>141</v>
      </c>
      <c r="URZ40" s="116"/>
      <c r="USA40" s="116"/>
      <c r="USB40" s="116"/>
      <c r="USC40" s="85" t="s">
        <v>141</v>
      </c>
      <c r="USD40" s="116"/>
      <c r="USE40" s="116"/>
      <c r="USF40" s="116"/>
      <c r="USG40" s="85" t="s">
        <v>141</v>
      </c>
      <c r="USH40" s="116"/>
      <c r="USI40" s="116"/>
      <c r="USJ40" s="116"/>
      <c r="USK40" s="85" t="s">
        <v>141</v>
      </c>
      <c r="USL40" s="116"/>
      <c r="USM40" s="116"/>
      <c r="USN40" s="116"/>
      <c r="USO40" s="85" t="s">
        <v>141</v>
      </c>
      <c r="USP40" s="116"/>
      <c r="USQ40" s="116"/>
      <c r="USR40" s="116"/>
      <c r="USS40" s="85" t="s">
        <v>141</v>
      </c>
      <c r="UST40" s="116"/>
      <c r="USU40" s="116"/>
      <c r="USV40" s="116"/>
      <c r="USW40" s="85" t="s">
        <v>141</v>
      </c>
      <c r="USX40" s="116"/>
      <c r="USY40" s="116"/>
      <c r="USZ40" s="116"/>
      <c r="UTA40" s="85" t="s">
        <v>141</v>
      </c>
      <c r="UTB40" s="116"/>
      <c r="UTC40" s="116"/>
      <c r="UTD40" s="116"/>
      <c r="UTE40" s="85" t="s">
        <v>141</v>
      </c>
      <c r="UTF40" s="116"/>
      <c r="UTG40" s="116"/>
      <c r="UTH40" s="116"/>
      <c r="UTI40" s="85" t="s">
        <v>141</v>
      </c>
      <c r="UTJ40" s="116"/>
      <c r="UTK40" s="116"/>
      <c r="UTL40" s="116"/>
      <c r="UTM40" s="85" t="s">
        <v>141</v>
      </c>
      <c r="UTN40" s="116"/>
      <c r="UTO40" s="116"/>
      <c r="UTP40" s="116"/>
      <c r="UTQ40" s="85" t="s">
        <v>141</v>
      </c>
      <c r="UTR40" s="116"/>
      <c r="UTS40" s="116"/>
      <c r="UTT40" s="116"/>
      <c r="UTU40" s="85" t="s">
        <v>141</v>
      </c>
      <c r="UTV40" s="116"/>
      <c r="UTW40" s="116"/>
      <c r="UTX40" s="116"/>
      <c r="UTY40" s="85" t="s">
        <v>141</v>
      </c>
      <c r="UTZ40" s="116"/>
      <c r="UUA40" s="116"/>
      <c r="UUB40" s="116"/>
      <c r="UUC40" s="85" t="s">
        <v>141</v>
      </c>
      <c r="UUD40" s="116"/>
      <c r="UUE40" s="116"/>
      <c r="UUF40" s="116"/>
      <c r="UUG40" s="85" t="s">
        <v>141</v>
      </c>
      <c r="UUH40" s="116"/>
      <c r="UUI40" s="116"/>
      <c r="UUJ40" s="116"/>
      <c r="UUK40" s="85" t="s">
        <v>141</v>
      </c>
      <c r="UUL40" s="116"/>
      <c r="UUM40" s="116"/>
      <c r="UUN40" s="116"/>
      <c r="UUO40" s="85" t="s">
        <v>141</v>
      </c>
      <c r="UUP40" s="116"/>
      <c r="UUQ40" s="116"/>
      <c r="UUR40" s="116"/>
      <c r="UUS40" s="85" t="s">
        <v>141</v>
      </c>
      <c r="UUT40" s="116"/>
      <c r="UUU40" s="116"/>
      <c r="UUV40" s="116"/>
      <c r="UUW40" s="85" t="s">
        <v>141</v>
      </c>
      <c r="UUX40" s="116"/>
      <c r="UUY40" s="116"/>
      <c r="UUZ40" s="116"/>
      <c r="UVA40" s="85" t="s">
        <v>141</v>
      </c>
      <c r="UVB40" s="116"/>
      <c r="UVC40" s="116"/>
      <c r="UVD40" s="116"/>
      <c r="UVE40" s="85" t="s">
        <v>141</v>
      </c>
      <c r="UVF40" s="116"/>
      <c r="UVG40" s="116"/>
      <c r="UVH40" s="116"/>
      <c r="UVI40" s="85" t="s">
        <v>141</v>
      </c>
      <c r="UVJ40" s="116"/>
      <c r="UVK40" s="116"/>
      <c r="UVL40" s="116"/>
      <c r="UVM40" s="85" t="s">
        <v>141</v>
      </c>
      <c r="UVN40" s="116"/>
      <c r="UVO40" s="116"/>
      <c r="UVP40" s="116"/>
      <c r="UVQ40" s="85" t="s">
        <v>141</v>
      </c>
      <c r="UVR40" s="116"/>
      <c r="UVS40" s="116"/>
      <c r="UVT40" s="116"/>
      <c r="UVU40" s="85" t="s">
        <v>141</v>
      </c>
      <c r="UVV40" s="116"/>
      <c r="UVW40" s="116"/>
      <c r="UVX40" s="116"/>
      <c r="UVY40" s="85" t="s">
        <v>141</v>
      </c>
      <c r="UVZ40" s="116"/>
      <c r="UWA40" s="116"/>
      <c r="UWB40" s="116"/>
      <c r="UWC40" s="85" t="s">
        <v>141</v>
      </c>
      <c r="UWD40" s="116"/>
      <c r="UWE40" s="116"/>
      <c r="UWF40" s="116"/>
      <c r="UWG40" s="85" t="s">
        <v>141</v>
      </c>
      <c r="UWH40" s="116"/>
      <c r="UWI40" s="116"/>
      <c r="UWJ40" s="116"/>
      <c r="UWK40" s="85" t="s">
        <v>141</v>
      </c>
      <c r="UWL40" s="116"/>
      <c r="UWM40" s="116"/>
      <c r="UWN40" s="116"/>
      <c r="UWO40" s="85" t="s">
        <v>141</v>
      </c>
      <c r="UWP40" s="116"/>
      <c r="UWQ40" s="116"/>
      <c r="UWR40" s="116"/>
      <c r="UWS40" s="85" t="s">
        <v>141</v>
      </c>
      <c r="UWT40" s="116"/>
      <c r="UWU40" s="116"/>
      <c r="UWV40" s="116"/>
      <c r="UWW40" s="85" t="s">
        <v>141</v>
      </c>
      <c r="UWX40" s="116"/>
      <c r="UWY40" s="116"/>
      <c r="UWZ40" s="116"/>
      <c r="UXA40" s="85" t="s">
        <v>141</v>
      </c>
      <c r="UXB40" s="116"/>
      <c r="UXC40" s="116"/>
      <c r="UXD40" s="116"/>
      <c r="UXE40" s="85" t="s">
        <v>141</v>
      </c>
      <c r="UXF40" s="116"/>
      <c r="UXG40" s="116"/>
      <c r="UXH40" s="116"/>
      <c r="UXI40" s="85" t="s">
        <v>141</v>
      </c>
      <c r="UXJ40" s="116"/>
      <c r="UXK40" s="116"/>
      <c r="UXL40" s="116"/>
      <c r="UXM40" s="85" t="s">
        <v>141</v>
      </c>
      <c r="UXN40" s="116"/>
      <c r="UXO40" s="116"/>
      <c r="UXP40" s="116"/>
      <c r="UXQ40" s="85" t="s">
        <v>141</v>
      </c>
      <c r="UXR40" s="116"/>
      <c r="UXS40" s="116"/>
      <c r="UXT40" s="116"/>
      <c r="UXU40" s="85" t="s">
        <v>141</v>
      </c>
      <c r="UXV40" s="116"/>
      <c r="UXW40" s="116"/>
      <c r="UXX40" s="116"/>
      <c r="UXY40" s="85" t="s">
        <v>141</v>
      </c>
      <c r="UXZ40" s="116"/>
      <c r="UYA40" s="116"/>
      <c r="UYB40" s="116"/>
      <c r="UYC40" s="85" t="s">
        <v>141</v>
      </c>
      <c r="UYD40" s="116"/>
      <c r="UYE40" s="116"/>
      <c r="UYF40" s="116"/>
      <c r="UYG40" s="85" t="s">
        <v>141</v>
      </c>
      <c r="UYH40" s="116"/>
      <c r="UYI40" s="116"/>
      <c r="UYJ40" s="116"/>
      <c r="UYK40" s="85" t="s">
        <v>141</v>
      </c>
      <c r="UYL40" s="116"/>
      <c r="UYM40" s="116"/>
      <c r="UYN40" s="116"/>
      <c r="UYO40" s="85" t="s">
        <v>141</v>
      </c>
      <c r="UYP40" s="116"/>
      <c r="UYQ40" s="116"/>
      <c r="UYR40" s="116"/>
      <c r="UYS40" s="85" t="s">
        <v>141</v>
      </c>
      <c r="UYT40" s="116"/>
      <c r="UYU40" s="116"/>
      <c r="UYV40" s="116"/>
      <c r="UYW40" s="85" t="s">
        <v>141</v>
      </c>
      <c r="UYX40" s="116"/>
      <c r="UYY40" s="116"/>
      <c r="UYZ40" s="116"/>
      <c r="UZA40" s="85" t="s">
        <v>141</v>
      </c>
      <c r="UZB40" s="116"/>
      <c r="UZC40" s="116"/>
      <c r="UZD40" s="116"/>
      <c r="UZE40" s="85" t="s">
        <v>141</v>
      </c>
      <c r="UZF40" s="116"/>
      <c r="UZG40" s="116"/>
      <c r="UZH40" s="116"/>
      <c r="UZI40" s="85" t="s">
        <v>141</v>
      </c>
      <c r="UZJ40" s="116"/>
      <c r="UZK40" s="116"/>
      <c r="UZL40" s="116"/>
      <c r="UZM40" s="85" t="s">
        <v>141</v>
      </c>
      <c r="UZN40" s="116"/>
      <c r="UZO40" s="116"/>
      <c r="UZP40" s="116"/>
      <c r="UZQ40" s="85" t="s">
        <v>141</v>
      </c>
      <c r="UZR40" s="116"/>
      <c r="UZS40" s="116"/>
      <c r="UZT40" s="116"/>
      <c r="UZU40" s="85" t="s">
        <v>141</v>
      </c>
      <c r="UZV40" s="116"/>
      <c r="UZW40" s="116"/>
      <c r="UZX40" s="116"/>
      <c r="UZY40" s="85" t="s">
        <v>141</v>
      </c>
      <c r="UZZ40" s="116"/>
      <c r="VAA40" s="116"/>
      <c r="VAB40" s="116"/>
      <c r="VAC40" s="85" t="s">
        <v>141</v>
      </c>
      <c r="VAD40" s="116"/>
      <c r="VAE40" s="116"/>
      <c r="VAF40" s="116"/>
      <c r="VAG40" s="85" t="s">
        <v>141</v>
      </c>
      <c r="VAH40" s="116"/>
      <c r="VAI40" s="116"/>
      <c r="VAJ40" s="116"/>
      <c r="VAK40" s="85" t="s">
        <v>141</v>
      </c>
      <c r="VAL40" s="116"/>
      <c r="VAM40" s="116"/>
      <c r="VAN40" s="116"/>
      <c r="VAO40" s="85" t="s">
        <v>141</v>
      </c>
      <c r="VAP40" s="116"/>
      <c r="VAQ40" s="116"/>
      <c r="VAR40" s="116"/>
      <c r="VAS40" s="85" t="s">
        <v>141</v>
      </c>
      <c r="VAT40" s="116"/>
      <c r="VAU40" s="116"/>
      <c r="VAV40" s="116"/>
      <c r="VAW40" s="85" t="s">
        <v>141</v>
      </c>
      <c r="VAX40" s="116"/>
      <c r="VAY40" s="116"/>
      <c r="VAZ40" s="116"/>
      <c r="VBA40" s="85" t="s">
        <v>141</v>
      </c>
      <c r="VBB40" s="116"/>
      <c r="VBC40" s="116"/>
      <c r="VBD40" s="116"/>
      <c r="VBE40" s="85" t="s">
        <v>141</v>
      </c>
      <c r="VBF40" s="116"/>
      <c r="VBG40" s="116"/>
      <c r="VBH40" s="116"/>
      <c r="VBI40" s="85" t="s">
        <v>141</v>
      </c>
      <c r="VBJ40" s="116"/>
      <c r="VBK40" s="116"/>
      <c r="VBL40" s="116"/>
      <c r="VBM40" s="85" t="s">
        <v>141</v>
      </c>
      <c r="VBN40" s="116"/>
      <c r="VBO40" s="116"/>
      <c r="VBP40" s="116"/>
      <c r="VBQ40" s="85" t="s">
        <v>141</v>
      </c>
      <c r="VBR40" s="116"/>
      <c r="VBS40" s="116"/>
      <c r="VBT40" s="116"/>
      <c r="VBU40" s="85" t="s">
        <v>141</v>
      </c>
      <c r="VBV40" s="116"/>
      <c r="VBW40" s="116"/>
      <c r="VBX40" s="116"/>
      <c r="VBY40" s="85" t="s">
        <v>141</v>
      </c>
      <c r="VBZ40" s="116"/>
      <c r="VCA40" s="116"/>
      <c r="VCB40" s="116"/>
      <c r="VCC40" s="85" t="s">
        <v>141</v>
      </c>
      <c r="VCD40" s="116"/>
      <c r="VCE40" s="116"/>
      <c r="VCF40" s="116"/>
      <c r="VCG40" s="85" t="s">
        <v>141</v>
      </c>
      <c r="VCH40" s="116"/>
      <c r="VCI40" s="116"/>
      <c r="VCJ40" s="116"/>
      <c r="VCK40" s="85" t="s">
        <v>141</v>
      </c>
      <c r="VCL40" s="116"/>
      <c r="VCM40" s="116"/>
      <c r="VCN40" s="116"/>
      <c r="VCO40" s="85" t="s">
        <v>141</v>
      </c>
      <c r="VCP40" s="116"/>
      <c r="VCQ40" s="116"/>
      <c r="VCR40" s="116"/>
      <c r="VCS40" s="85" t="s">
        <v>141</v>
      </c>
      <c r="VCT40" s="116"/>
      <c r="VCU40" s="116"/>
      <c r="VCV40" s="116"/>
      <c r="VCW40" s="85" t="s">
        <v>141</v>
      </c>
      <c r="VCX40" s="116"/>
      <c r="VCY40" s="116"/>
      <c r="VCZ40" s="116"/>
      <c r="VDA40" s="85" t="s">
        <v>141</v>
      </c>
      <c r="VDB40" s="116"/>
      <c r="VDC40" s="116"/>
      <c r="VDD40" s="116"/>
      <c r="VDE40" s="85" t="s">
        <v>141</v>
      </c>
      <c r="VDF40" s="116"/>
      <c r="VDG40" s="116"/>
      <c r="VDH40" s="116"/>
      <c r="VDI40" s="85" t="s">
        <v>141</v>
      </c>
      <c r="VDJ40" s="116"/>
      <c r="VDK40" s="116"/>
      <c r="VDL40" s="116"/>
      <c r="VDM40" s="85" t="s">
        <v>141</v>
      </c>
      <c r="VDN40" s="116"/>
      <c r="VDO40" s="116"/>
      <c r="VDP40" s="116"/>
      <c r="VDQ40" s="85" t="s">
        <v>141</v>
      </c>
      <c r="VDR40" s="116"/>
      <c r="VDS40" s="116"/>
      <c r="VDT40" s="116"/>
      <c r="VDU40" s="85" t="s">
        <v>141</v>
      </c>
      <c r="VDV40" s="116"/>
      <c r="VDW40" s="116"/>
      <c r="VDX40" s="116"/>
      <c r="VDY40" s="85" t="s">
        <v>141</v>
      </c>
      <c r="VDZ40" s="116"/>
      <c r="VEA40" s="116"/>
      <c r="VEB40" s="116"/>
      <c r="VEC40" s="85" t="s">
        <v>141</v>
      </c>
      <c r="VED40" s="116"/>
      <c r="VEE40" s="116"/>
      <c r="VEF40" s="116"/>
      <c r="VEG40" s="85" t="s">
        <v>141</v>
      </c>
      <c r="VEH40" s="116"/>
      <c r="VEI40" s="116"/>
      <c r="VEJ40" s="116"/>
      <c r="VEK40" s="85" t="s">
        <v>141</v>
      </c>
      <c r="VEL40" s="116"/>
      <c r="VEM40" s="116"/>
      <c r="VEN40" s="116"/>
      <c r="VEO40" s="85" t="s">
        <v>141</v>
      </c>
      <c r="VEP40" s="116"/>
      <c r="VEQ40" s="116"/>
      <c r="VER40" s="116"/>
      <c r="VES40" s="85" t="s">
        <v>141</v>
      </c>
      <c r="VET40" s="116"/>
      <c r="VEU40" s="116"/>
      <c r="VEV40" s="116"/>
      <c r="VEW40" s="85" t="s">
        <v>141</v>
      </c>
      <c r="VEX40" s="116"/>
      <c r="VEY40" s="116"/>
      <c r="VEZ40" s="116"/>
      <c r="VFA40" s="85" t="s">
        <v>141</v>
      </c>
      <c r="VFB40" s="116"/>
      <c r="VFC40" s="116"/>
      <c r="VFD40" s="116"/>
      <c r="VFE40" s="85" t="s">
        <v>141</v>
      </c>
      <c r="VFF40" s="116"/>
      <c r="VFG40" s="116"/>
      <c r="VFH40" s="116"/>
      <c r="VFI40" s="85" t="s">
        <v>141</v>
      </c>
      <c r="VFJ40" s="116"/>
      <c r="VFK40" s="116"/>
      <c r="VFL40" s="116"/>
      <c r="VFM40" s="85" t="s">
        <v>141</v>
      </c>
      <c r="VFN40" s="116"/>
      <c r="VFO40" s="116"/>
      <c r="VFP40" s="116"/>
      <c r="VFQ40" s="85" t="s">
        <v>141</v>
      </c>
      <c r="VFR40" s="116"/>
      <c r="VFS40" s="116"/>
      <c r="VFT40" s="116"/>
      <c r="VFU40" s="85" t="s">
        <v>141</v>
      </c>
      <c r="VFV40" s="116"/>
      <c r="VFW40" s="116"/>
      <c r="VFX40" s="116"/>
      <c r="VFY40" s="85" t="s">
        <v>141</v>
      </c>
      <c r="VFZ40" s="116"/>
      <c r="VGA40" s="116"/>
      <c r="VGB40" s="116"/>
      <c r="VGC40" s="85" t="s">
        <v>141</v>
      </c>
      <c r="VGD40" s="116"/>
      <c r="VGE40" s="116"/>
      <c r="VGF40" s="116"/>
      <c r="VGG40" s="85" t="s">
        <v>141</v>
      </c>
      <c r="VGH40" s="116"/>
      <c r="VGI40" s="116"/>
      <c r="VGJ40" s="116"/>
      <c r="VGK40" s="85" t="s">
        <v>141</v>
      </c>
      <c r="VGL40" s="116"/>
      <c r="VGM40" s="116"/>
      <c r="VGN40" s="116"/>
      <c r="VGO40" s="85" t="s">
        <v>141</v>
      </c>
      <c r="VGP40" s="116"/>
      <c r="VGQ40" s="116"/>
      <c r="VGR40" s="116"/>
      <c r="VGS40" s="85" t="s">
        <v>141</v>
      </c>
      <c r="VGT40" s="116"/>
      <c r="VGU40" s="116"/>
      <c r="VGV40" s="116"/>
      <c r="VGW40" s="85" t="s">
        <v>141</v>
      </c>
      <c r="VGX40" s="116"/>
      <c r="VGY40" s="116"/>
      <c r="VGZ40" s="116"/>
      <c r="VHA40" s="85" t="s">
        <v>141</v>
      </c>
      <c r="VHB40" s="116"/>
      <c r="VHC40" s="116"/>
      <c r="VHD40" s="116"/>
      <c r="VHE40" s="85" t="s">
        <v>141</v>
      </c>
      <c r="VHF40" s="116"/>
      <c r="VHG40" s="116"/>
      <c r="VHH40" s="116"/>
      <c r="VHI40" s="85" t="s">
        <v>141</v>
      </c>
      <c r="VHJ40" s="116"/>
      <c r="VHK40" s="116"/>
      <c r="VHL40" s="116"/>
      <c r="VHM40" s="85" t="s">
        <v>141</v>
      </c>
      <c r="VHN40" s="116"/>
      <c r="VHO40" s="116"/>
      <c r="VHP40" s="116"/>
      <c r="VHQ40" s="85" t="s">
        <v>141</v>
      </c>
      <c r="VHR40" s="116"/>
      <c r="VHS40" s="116"/>
      <c r="VHT40" s="116"/>
      <c r="VHU40" s="85" t="s">
        <v>141</v>
      </c>
      <c r="VHV40" s="116"/>
      <c r="VHW40" s="116"/>
      <c r="VHX40" s="116"/>
      <c r="VHY40" s="85" t="s">
        <v>141</v>
      </c>
      <c r="VHZ40" s="116"/>
      <c r="VIA40" s="116"/>
      <c r="VIB40" s="116"/>
      <c r="VIC40" s="85" t="s">
        <v>141</v>
      </c>
      <c r="VID40" s="116"/>
      <c r="VIE40" s="116"/>
      <c r="VIF40" s="116"/>
      <c r="VIG40" s="85" t="s">
        <v>141</v>
      </c>
      <c r="VIH40" s="116"/>
      <c r="VII40" s="116"/>
      <c r="VIJ40" s="116"/>
      <c r="VIK40" s="85" t="s">
        <v>141</v>
      </c>
      <c r="VIL40" s="116"/>
      <c r="VIM40" s="116"/>
      <c r="VIN40" s="116"/>
      <c r="VIO40" s="85" t="s">
        <v>141</v>
      </c>
      <c r="VIP40" s="116"/>
      <c r="VIQ40" s="116"/>
      <c r="VIR40" s="116"/>
      <c r="VIS40" s="85" t="s">
        <v>141</v>
      </c>
      <c r="VIT40" s="116"/>
      <c r="VIU40" s="116"/>
      <c r="VIV40" s="116"/>
      <c r="VIW40" s="85" t="s">
        <v>141</v>
      </c>
      <c r="VIX40" s="116"/>
      <c r="VIY40" s="116"/>
      <c r="VIZ40" s="116"/>
      <c r="VJA40" s="85" t="s">
        <v>141</v>
      </c>
      <c r="VJB40" s="116"/>
      <c r="VJC40" s="116"/>
      <c r="VJD40" s="116"/>
      <c r="VJE40" s="85" t="s">
        <v>141</v>
      </c>
      <c r="VJF40" s="116"/>
      <c r="VJG40" s="116"/>
      <c r="VJH40" s="116"/>
      <c r="VJI40" s="85" t="s">
        <v>141</v>
      </c>
      <c r="VJJ40" s="116"/>
      <c r="VJK40" s="116"/>
      <c r="VJL40" s="116"/>
      <c r="VJM40" s="85" t="s">
        <v>141</v>
      </c>
      <c r="VJN40" s="116"/>
      <c r="VJO40" s="116"/>
      <c r="VJP40" s="116"/>
      <c r="VJQ40" s="85" t="s">
        <v>141</v>
      </c>
      <c r="VJR40" s="116"/>
      <c r="VJS40" s="116"/>
      <c r="VJT40" s="116"/>
      <c r="VJU40" s="85" t="s">
        <v>141</v>
      </c>
      <c r="VJV40" s="116"/>
      <c r="VJW40" s="116"/>
      <c r="VJX40" s="116"/>
      <c r="VJY40" s="85" t="s">
        <v>141</v>
      </c>
      <c r="VJZ40" s="116"/>
      <c r="VKA40" s="116"/>
      <c r="VKB40" s="116"/>
      <c r="VKC40" s="85" t="s">
        <v>141</v>
      </c>
      <c r="VKD40" s="116"/>
      <c r="VKE40" s="116"/>
      <c r="VKF40" s="116"/>
      <c r="VKG40" s="85" t="s">
        <v>141</v>
      </c>
      <c r="VKH40" s="116"/>
      <c r="VKI40" s="116"/>
      <c r="VKJ40" s="116"/>
      <c r="VKK40" s="85" t="s">
        <v>141</v>
      </c>
      <c r="VKL40" s="116"/>
      <c r="VKM40" s="116"/>
      <c r="VKN40" s="116"/>
      <c r="VKO40" s="85" t="s">
        <v>141</v>
      </c>
      <c r="VKP40" s="116"/>
      <c r="VKQ40" s="116"/>
      <c r="VKR40" s="116"/>
      <c r="VKS40" s="85" t="s">
        <v>141</v>
      </c>
      <c r="VKT40" s="116"/>
      <c r="VKU40" s="116"/>
      <c r="VKV40" s="116"/>
      <c r="VKW40" s="85" t="s">
        <v>141</v>
      </c>
      <c r="VKX40" s="116"/>
      <c r="VKY40" s="116"/>
      <c r="VKZ40" s="116"/>
      <c r="VLA40" s="85" t="s">
        <v>141</v>
      </c>
      <c r="VLB40" s="116"/>
      <c r="VLC40" s="116"/>
      <c r="VLD40" s="116"/>
      <c r="VLE40" s="85" t="s">
        <v>141</v>
      </c>
      <c r="VLF40" s="116"/>
      <c r="VLG40" s="116"/>
      <c r="VLH40" s="116"/>
      <c r="VLI40" s="85" t="s">
        <v>141</v>
      </c>
      <c r="VLJ40" s="116"/>
      <c r="VLK40" s="116"/>
      <c r="VLL40" s="116"/>
      <c r="VLM40" s="85" t="s">
        <v>141</v>
      </c>
      <c r="VLN40" s="116"/>
      <c r="VLO40" s="116"/>
      <c r="VLP40" s="116"/>
      <c r="VLQ40" s="85" t="s">
        <v>141</v>
      </c>
      <c r="VLR40" s="116"/>
      <c r="VLS40" s="116"/>
      <c r="VLT40" s="116"/>
      <c r="VLU40" s="85" t="s">
        <v>141</v>
      </c>
      <c r="VLV40" s="116"/>
      <c r="VLW40" s="116"/>
      <c r="VLX40" s="116"/>
      <c r="VLY40" s="85" t="s">
        <v>141</v>
      </c>
      <c r="VLZ40" s="116"/>
      <c r="VMA40" s="116"/>
      <c r="VMB40" s="116"/>
      <c r="VMC40" s="85" t="s">
        <v>141</v>
      </c>
      <c r="VMD40" s="116"/>
      <c r="VME40" s="116"/>
      <c r="VMF40" s="116"/>
      <c r="VMG40" s="85" t="s">
        <v>141</v>
      </c>
      <c r="VMH40" s="116"/>
      <c r="VMI40" s="116"/>
      <c r="VMJ40" s="116"/>
      <c r="VMK40" s="85" t="s">
        <v>141</v>
      </c>
      <c r="VML40" s="116"/>
      <c r="VMM40" s="116"/>
      <c r="VMN40" s="116"/>
      <c r="VMO40" s="85" t="s">
        <v>141</v>
      </c>
      <c r="VMP40" s="116"/>
      <c r="VMQ40" s="116"/>
      <c r="VMR40" s="116"/>
      <c r="VMS40" s="85" t="s">
        <v>141</v>
      </c>
      <c r="VMT40" s="116"/>
      <c r="VMU40" s="116"/>
      <c r="VMV40" s="116"/>
      <c r="VMW40" s="85" t="s">
        <v>141</v>
      </c>
      <c r="VMX40" s="116"/>
      <c r="VMY40" s="116"/>
      <c r="VMZ40" s="116"/>
      <c r="VNA40" s="85" t="s">
        <v>141</v>
      </c>
      <c r="VNB40" s="116"/>
      <c r="VNC40" s="116"/>
      <c r="VND40" s="116"/>
      <c r="VNE40" s="85" t="s">
        <v>141</v>
      </c>
      <c r="VNF40" s="116"/>
      <c r="VNG40" s="116"/>
      <c r="VNH40" s="116"/>
      <c r="VNI40" s="85" t="s">
        <v>141</v>
      </c>
      <c r="VNJ40" s="116"/>
      <c r="VNK40" s="116"/>
      <c r="VNL40" s="116"/>
      <c r="VNM40" s="85" t="s">
        <v>141</v>
      </c>
      <c r="VNN40" s="116"/>
      <c r="VNO40" s="116"/>
      <c r="VNP40" s="116"/>
      <c r="VNQ40" s="85" t="s">
        <v>141</v>
      </c>
      <c r="VNR40" s="116"/>
      <c r="VNS40" s="116"/>
      <c r="VNT40" s="116"/>
      <c r="VNU40" s="85" t="s">
        <v>141</v>
      </c>
      <c r="VNV40" s="116"/>
      <c r="VNW40" s="116"/>
      <c r="VNX40" s="116"/>
      <c r="VNY40" s="85" t="s">
        <v>141</v>
      </c>
      <c r="VNZ40" s="116"/>
      <c r="VOA40" s="116"/>
      <c r="VOB40" s="116"/>
      <c r="VOC40" s="85" t="s">
        <v>141</v>
      </c>
      <c r="VOD40" s="116"/>
      <c r="VOE40" s="116"/>
      <c r="VOF40" s="116"/>
      <c r="VOG40" s="85" t="s">
        <v>141</v>
      </c>
      <c r="VOH40" s="116"/>
      <c r="VOI40" s="116"/>
      <c r="VOJ40" s="116"/>
      <c r="VOK40" s="85" t="s">
        <v>141</v>
      </c>
      <c r="VOL40" s="116"/>
      <c r="VOM40" s="116"/>
      <c r="VON40" s="116"/>
      <c r="VOO40" s="85" t="s">
        <v>141</v>
      </c>
      <c r="VOP40" s="116"/>
      <c r="VOQ40" s="116"/>
      <c r="VOR40" s="116"/>
      <c r="VOS40" s="85" t="s">
        <v>141</v>
      </c>
      <c r="VOT40" s="116"/>
      <c r="VOU40" s="116"/>
      <c r="VOV40" s="116"/>
      <c r="VOW40" s="85" t="s">
        <v>141</v>
      </c>
      <c r="VOX40" s="116"/>
      <c r="VOY40" s="116"/>
      <c r="VOZ40" s="116"/>
      <c r="VPA40" s="85" t="s">
        <v>141</v>
      </c>
      <c r="VPB40" s="116"/>
      <c r="VPC40" s="116"/>
      <c r="VPD40" s="116"/>
      <c r="VPE40" s="85" t="s">
        <v>141</v>
      </c>
      <c r="VPF40" s="116"/>
      <c r="VPG40" s="116"/>
      <c r="VPH40" s="116"/>
      <c r="VPI40" s="85" t="s">
        <v>141</v>
      </c>
      <c r="VPJ40" s="116"/>
      <c r="VPK40" s="116"/>
      <c r="VPL40" s="116"/>
      <c r="VPM40" s="85" t="s">
        <v>141</v>
      </c>
      <c r="VPN40" s="116"/>
      <c r="VPO40" s="116"/>
      <c r="VPP40" s="116"/>
      <c r="VPQ40" s="85" t="s">
        <v>141</v>
      </c>
      <c r="VPR40" s="116"/>
      <c r="VPS40" s="116"/>
      <c r="VPT40" s="116"/>
      <c r="VPU40" s="85" t="s">
        <v>141</v>
      </c>
      <c r="VPV40" s="116"/>
      <c r="VPW40" s="116"/>
      <c r="VPX40" s="116"/>
      <c r="VPY40" s="85" t="s">
        <v>141</v>
      </c>
      <c r="VPZ40" s="116"/>
      <c r="VQA40" s="116"/>
      <c r="VQB40" s="116"/>
      <c r="VQC40" s="85" t="s">
        <v>141</v>
      </c>
      <c r="VQD40" s="116"/>
      <c r="VQE40" s="116"/>
      <c r="VQF40" s="116"/>
      <c r="VQG40" s="85" t="s">
        <v>141</v>
      </c>
      <c r="VQH40" s="116"/>
      <c r="VQI40" s="116"/>
      <c r="VQJ40" s="116"/>
      <c r="VQK40" s="85" t="s">
        <v>141</v>
      </c>
      <c r="VQL40" s="116"/>
      <c r="VQM40" s="116"/>
      <c r="VQN40" s="116"/>
      <c r="VQO40" s="85" t="s">
        <v>141</v>
      </c>
      <c r="VQP40" s="116"/>
      <c r="VQQ40" s="116"/>
      <c r="VQR40" s="116"/>
      <c r="VQS40" s="85" t="s">
        <v>141</v>
      </c>
      <c r="VQT40" s="116"/>
      <c r="VQU40" s="116"/>
      <c r="VQV40" s="116"/>
      <c r="VQW40" s="85" t="s">
        <v>141</v>
      </c>
      <c r="VQX40" s="116"/>
      <c r="VQY40" s="116"/>
      <c r="VQZ40" s="116"/>
      <c r="VRA40" s="85" t="s">
        <v>141</v>
      </c>
      <c r="VRB40" s="116"/>
      <c r="VRC40" s="116"/>
      <c r="VRD40" s="116"/>
      <c r="VRE40" s="85" t="s">
        <v>141</v>
      </c>
      <c r="VRF40" s="116"/>
      <c r="VRG40" s="116"/>
      <c r="VRH40" s="116"/>
      <c r="VRI40" s="85" t="s">
        <v>141</v>
      </c>
      <c r="VRJ40" s="116"/>
      <c r="VRK40" s="116"/>
      <c r="VRL40" s="116"/>
      <c r="VRM40" s="85" t="s">
        <v>141</v>
      </c>
      <c r="VRN40" s="116"/>
      <c r="VRO40" s="116"/>
      <c r="VRP40" s="116"/>
      <c r="VRQ40" s="85" t="s">
        <v>141</v>
      </c>
      <c r="VRR40" s="116"/>
      <c r="VRS40" s="116"/>
      <c r="VRT40" s="116"/>
      <c r="VRU40" s="85" t="s">
        <v>141</v>
      </c>
      <c r="VRV40" s="116"/>
      <c r="VRW40" s="116"/>
      <c r="VRX40" s="116"/>
      <c r="VRY40" s="85" t="s">
        <v>141</v>
      </c>
      <c r="VRZ40" s="116"/>
      <c r="VSA40" s="116"/>
      <c r="VSB40" s="116"/>
      <c r="VSC40" s="85" t="s">
        <v>141</v>
      </c>
      <c r="VSD40" s="116"/>
      <c r="VSE40" s="116"/>
      <c r="VSF40" s="116"/>
      <c r="VSG40" s="85" t="s">
        <v>141</v>
      </c>
      <c r="VSH40" s="116"/>
      <c r="VSI40" s="116"/>
      <c r="VSJ40" s="116"/>
      <c r="VSK40" s="85" t="s">
        <v>141</v>
      </c>
      <c r="VSL40" s="116"/>
      <c r="VSM40" s="116"/>
      <c r="VSN40" s="116"/>
      <c r="VSO40" s="85" t="s">
        <v>141</v>
      </c>
      <c r="VSP40" s="116"/>
      <c r="VSQ40" s="116"/>
      <c r="VSR40" s="116"/>
      <c r="VSS40" s="85" t="s">
        <v>141</v>
      </c>
      <c r="VST40" s="116"/>
      <c r="VSU40" s="116"/>
      <c r="VSV40" s="116"/>
      <c r="VSW40" s="85" t="s">
        <v>141</v>
      </c>
      <c r="VSX40" s="116"/>
      <c r="VSY40" s="116"/>
      <c r="VSZ40" s="116"/>
      <c r="VTA40" s="85" t="s">
        <v>141</v>
      </c>
      <c r="VTB40" s="116"/>
      <c r="VTC40" s="116"/>
      <c r="VTD40" s="116"/>
      <c r="VTE40" s="85" t="s">
        <v>141</v>
      </c>
      <c r="VTF40" s="116"/>
      <c r="VTG40" s="116"/>
      <c r="VTH40" s="116"/>
      <c r="VTI40" s="85" t="s">
        <v>141</v>
      </c>
      <c r="VTJ40" s="116"/>
      <c r="VTK40" s="116"/>
      <c r="VTL40" s="116"/>
      <c r="VTM40" s="85" t="s">
        <v>141</v>
      </c>
      <c r="VTN40" s="116"/>
      <c r="VTO40" s="116"/>
      <c r="VTP40" s="116"/>
      <c r="VTQ40" s="85" t="s">
        <v>141</v>
      </c>
      <c r="VTR40" s="116"/>
      <c r="VTS40" s="116"/>
      <c r="VTT40" s="116"/>
      <c r="VTU40" s="85" t="s">
        <v>141</v>
      </c>
      <c r="VTV40" s="116"/>
      <c r="VTW40" s="116"/>
      <c r="VTX40" s="116"/>
      <c r="VTY40" s="85" t="s">
        <v>141</v>
      </c>
      <c r="VTZ40" s="116"/>
      <c r="VUA40" s="116"/>
      <c r="VUB40" s="116"/>
      <c r="VUC40" s="85" t="s">
        <v>141</v>
      </c>
      <c r="VUD40" s="116"/>
      <c r="VUE40" s="116"/>
      <c r="VUF40" s="116"/>
      <c r="VUG40" s="85" t="s">
        <v>141</v>
      </c>
      <c r="VUH40" s="116"/>
      <c r="VUI40" s="116"/>
      <c r="VUJ40" s="116"/>
      <c r="VUK40" s="85" t="s">
        <v>141</v>
      </c>
      <c r="VUL40" s="116"/>
      <c r="VUM40" s="116"/>
      <c r="VUN40" s="116"/>
      <c r="VUO40" s="85" t="s">
        <v>141</v>
      </c>
      <c r="VUP40" s="116"/>
      <c r="VUQ40" s="116"/>
      <c r="VUR40" s="116"/>
      <c r="VUS40" s="85" t="s">
        <v>141</v>
      </c>
      <c r="VUT40" s="116"/>
      <c r="VUU40" s="116"/>
      <c r="VUV40" s="116"/>
      <c r="VUW40" s="85" t="s">
        <v>141</v>
      </c>
      <c r="VUX40" s="116"/>
      <c r="VUY40" s="116"/>
      <c r="VUZ40" s="116"/>
      <c r="VVA40" s="85" t="s">
        <v>141</v>
      </c>
      <c r="VVB40" s="116"/>
      <c r="VVC40" s="116"/>
      <c r="VVD40" s="116"/>
      <c r="VVE40" s="85" t="s">
        <v>141</v>
      </c>
      <c r="VVF40" s="116"/>
      <c r="VVG40" s="116"/>
      <c r="VVH40" s="116"/>
      <c r="VVI40" s="85" t="s">
        <v>141</v>
      </c>
      <c r="VVJ40" s="116"/>
      <c r="VVK40" s="116"/>
      <c r="VVL40" s="116"/>
      <c r="VVM40" s="85" t="s">
        <v>141</v>
      </c>
      <c r="VVN40" s="116"/>
      <c r="VVO40" s="116"/>
      <c r="VVP40" s="116"/>
      <c r="VVQ40" s="85" t="s">
        <v>141</v>
      </c>
      <c r="VVR40" s="116"/>
      <c r="VVS40" s="116"/>
      <c r="VVT40" s="116"/>
      <c r="VVU40" s="85" t="s">
        <v>141</v>
      </c>
      <c r="VVV40" s="116"/>
      <c r="VVW40" s="116"/>
      <c r="VVX40" s="116"/>
      <c r="VVY40" s="85" t="s">
        <v>141</v>
      </c>
      <c r="VVZ40" s="116"/>
      <c r="VWA40" s="116"/>
      <c r="VWB40" s="116"/>
      <c r="VWC40" s="85" t="s">
        <v>141</v>
      </c>
      <c r="VWD40" s="116"/>
      <c r="VWE40" s="116"/>
      <c r="VWF40" s="116"/>
      <c r="VWG40" s="85" t="s">
        <v>141</v>
      </c>
      <c r="VWH40" s="116"/>
      <c r="VWI40" s="116"/>
      <c r="VWJ40" s="116"/>
      <c r="VWK40" s="85" t="s">
        <v>141</v>
      </c>
      <c r="VWL40" s="116"/>
      <c r="VWM40" s="116"/>
      <c r="VWN40" s="116"/>
      <c r="VWO40" s="85" t="s">
        <v>141</v>
      </c>
      <c r="VWP40" s="116"/>
      <c r="VWQ40" s="116"/>
      <c r="VWR40" s="116"/>
      <c r="VWS40" s="85" t="s">
        <v>141</v>
      </c>
      <c r="VWT40" s="116"/>
      <c r="VWU40" s="116"/>
      <c r="VWV40" s="116"/>
      <c r="VWW40" s="85" t="s">
        <v>141</v>
      </c>
      <c r="VWX40" s="116"/>
      <c r="VWY40" s="116"/>
      <c r="VWZ40" s="116"/>
      <c r="VXA40" s="85" t="s">
        <v>141</v>
      </c>
      <c r="VXB40" s="116"/>
      <c r="VXC40" s="116"/>
      <c r="VXD40" s="116"/>
      <c r="VXE40" s="85" t="s">
        <v>141</v>
      </c>
      <c r="VXF40" s="116"/>
      <c r="VXG40" s="116"/>
      <c r="VXH40" s="116"/>
      <c r="VXI40" s="85" t="s">
        <v>141</v>
      </c>
      <c r="VXJ40" s="116"/>
      <c r="VXK40" s="116"/>
      <c r="VXL40" s="116"/>
      <c r="VXM40" s="85" t="s">
        <v>141</v>
      </c>
      <c r="VXN40" s="116"/>
      <c r="VXO40" s="116"/>
      <c r="VXP40" s="116"/>
      <c r="VXQ40" s="85" t="s">
        <v>141</v>
      </c>
      <c r="VXR40" s="116"/>
      <c r="VXS40" s="116"/>
      <c r="VXT40" s="116"/>
      <c r="VXU40" s="85" t="s">
        <v>141</v>
      </c>
      <c r="VXV40" s="116"/>
      <c r="VXW40" s="116"/>
      <c r="VXX40" s="116"/>
      <c r="VXY40" s="85" t="s">
        <v>141</v>
      </c>
      <c r="VXZ40" s="116"/>
      <c r="VYA40" s="116"/>
      <c r="VYB40" s="116"/>
      <c r="VYC40" s="85" t="s">
        <v>141</v>
      </c>
      <c r="VYD40" s="116"/>
      <c r="VYE40" s="116"/>
      <c r="VYF40" s="116"/>
      <c r="VYG40" s="85" t="s">
        <v>141</v>
      </c>
      <c r="VYH40" s="116"/>
      <c r="VYI40" s="116"/>
      <c r="VYJ40" s="116"/>
      <c r="VYK40" s="85" t="s">
        <v>141</v>
      </c>
      <c r="VYL40" s="116"/>
      <c r="VYM40" s="116"/>
      <c r="VYN40" s="116"/>
      <c r="VYO40" s="85" t="s">
        <v>141</v>
      </c>
      <c r="VYP40" s="116"/>
      <c r="VYQ40" s="116"/>
      <c r="VYR40" s="116"/>
      <c r="VYS40" s="85" t="s">
        <v>141</v>
      </c>
      <c r="VYT40" s="116"/>
      <c r="VYU40" s="116"/>
      <c r="VYV40" s="116"/>
      <c r="VYW40" s="85" t="s">
        <v>141</v>
      </c>
      <c r="VYX40" s="116"/>
      <c r="VYY40" s="116"/>
      <c r="VYZ40" s="116"/>
      <c r="VZA40" s="85" t="s">
        <v>141</v>
      </c>
      <c r="VZB40" s="116"/>
      <c r="VZC40" s="116"/>
      <c r="VZD40" s="116"/>
      <c r="VZE40" s="85" t="s">
        <v>141</v>
      </c>
      <c r="VZF40" s="116"/>
      <c r="VZG40" s="116"/>
      <c r="VZH40" s="116"/>
      <c r="VZI40" s="85" t="s">
        <v>141</v>
      </c>
      <c r="VZJ40" s="116"/>
      <c r="VZK40" s="116"/>
      <c r="VZL40" s="116"/>
      <c r="VZM40" s="85" t="s">
        <v>141</v>
      </c>
      <c r="VZN40" s="116"/>
      <c r="VZO40" s="116"/>
      <c r="VZP40" s="116"/>
      <c r="VZQ40" s="85" t="s">
        <v>141</v>
      </c>
      <c r="VZR40" s="116"/>
      <c r="VZS40" s="116"/>
      <c r="VZT40" s="116"/>
      <c r="VZU40" s="85" t="s">
        <v>141</v>
      </c>
      <c r="VZV40" s="116"/>
      <c r="VZW40" s="116"/>
      <c r="VZX40" s="116"/>
      <c r="VZY40" s="85" t="s">
        <v>141</v>
      </c>
      <c r="VZZ40" s="116"/>
      <c r="WAA40" s="116"/>
      <c r="WAB40" s="116"/>
      <c r="WAC40" s="85" t="s">
        <v>141</v>
      </c>
      <c r="WAD40" s="116"/>
      <c r="WAE40" s="116"/>
      <c r="WAF40" s="116"/>
      <c r="WAG40" s="85" t="s">
        <v>141</v>
      </c>
      <c r="WAH40" s="116"/>
      <c r="WAI40" s="116"/>
      <c r="WAJ40" s="116"/>
      <c r="WAK40" s="85" t="s">
        <v>141</v>
      </c>
      <c r="WAL40" s="116"/>
      <c r="WAM40" s="116"/>
      <c r="WAN40" s="116"/>
      <c r="WAO40" s="85" t="s">
        <v>141</v>
      </c>
      <c r="WAP40" s="116"/>
      <c r="WAQ40" s="116"/>
      <c r="WAR40" s="116"/>
      <c r="WAS40" s="85" t="s">
        <v>141</v>
      </c>
      <c r="WAT40" s="116"/>
      <c r="WAU40" s="116"/>
      <c r="WAV40" s="116"/>
      <c r="WAW40" s="85" t="s">
        <v>141</v>
      </c>
      <c r="WAX40" s="116"/>
      <c r="WAY40" s="116"/>
      <c r="WAZ40" s="116"/>
      <c r="WBA40" s="85" t="s">
        <v>141</v>
      </c>
      <c r="WBB40" s="116"/>
      <c r="WBC40" s="116"/>
      <c r="WBD40" s="116"/>
      <c r="WBE40" s="85" t="s">
        <v>141</v>
      </c>
      <c r="WBF40" s="116"/>
      <c r="WBG40" s="116"/>
      <c r="WBH40" s="116"/>
      <c r="WBI40" s="85" t="s">
        <v>141</v>
      </c>
      <c r="WBJ40" s="116"/>
      <c r="WBK40" s="116"/>
      <c r="WBL40" s="116"/>
      <c r="WBM40" s="85" t="s">
        <v>141</v>
      </c>
      <c r="WBN40" s="116"/>
      <c r="WBO40" s="116"/>
      <c r="WBP40" s="116"/>
      <c r="WBQ40" s="85" t="s">
        <v>141</v>
      </c>
      <c r="WBR40" s="116"/>
      <c r="WBS40" s="116"/>
      <c r="WBT40" s="116"/>
      <c r="WBU40" s="85" t="s">
        <v>141</v>
      </c>
      <c r="WBV40" s="116"/>
      <c r="WBW40" s="116"/>
      <c r="WBX40" s="116"/>
      <c r="WBY40" s="85" t="s">
        <v>141</v>
      </c>
      <c r="WBZ40" s="116"/>
      <c r="WCA40" s="116"/>
      <c r="WCB40" s="116"/>
      <c r="WCC40" s="85" t="s">
        <v>141</v>
      </c>
      <c r="WCD40" s="116"/>
      <c r="WCE40" s="116"/>
      <c r="WCF40" s="116"/>
      <c r="WCG40" s="85" t="s">
        <v>141</v>
      </c>
      <c r="WCH40" s="116"/>
      <c r="WCI40" s="116"/>
      <c r="WCJ40" s="116"/>
      <c r="WCK40" s="85" t="s">
        <v>141</v>
      </c>
      <c r="WCL40" s="116"/>
      <c r="WCM40" s="116"/>
      <c r="WCN40" s="116"/>
      <c r="WCO40" s="85" t="s">
        <v>141</v>
      </c>
      <c r="WCP40" s="116"/>
      <c r="WCQ40" s="116"/>
      <c r="WCR40" s="116"/>
      <c r="WCS40" s="85" t="s">
        <v>141</v>
      </c>
      <c r="WCT40" s="116"/>
      <c r="WCU40" s="116"/>
      <c r="WCV40" s="116"/>
      <c r="WCW40" s="85" t="s">
        <v>141</v>
      </c>
      <c r="WCX40" s="116"/>
      <c r="WCY40" s="116"/>
      <c r="WCZ40" s="116"/>
      <c r="WDA40" s="85" t="s">
        <v>141</v>
      </c>
      <c r="WDB40" s="116"/>
      <c r="WDC40" s="116"/>
      <c r="WDD40" s="116"/>
      <c r="WDE40" s="85" t="s">
        <v>141</v>
      </c>
      <c r="WDF40" s="116"/>
      <c r="WDG40" s="116"/>
      <c r="WDH40" s="116"/>
      <c r="WDI40" s="85" t="s">
        <v>141</v>
      </c>
      <c r="WDJ40" s="116"/>
      <c r="WDK40" s="116"/>
      <c r="WDL40" s="116"/>
      <c r="WDM40" s="85" t="s">
        <v>141</v>
      </c>
      <c r="WDN40" s="116"/>
      <c r="WDO40" s="116"/>
      <c r="WDP40" s="116"/>
      <c r="WDQ40" s="85" t="s">
        <v>141</v>
      </c>
      <c r="WDR40" s="116"/>
      <c r="WDS40" s="116"/>
      <c r="WDT40" s="116"/>
      <c r="WDU40" s="85" t="s">
        <v>141</v>
      </c>
      <c r="WDV40" s="116"/>
      <c r="WDW40" s="116"/>
      <c r="WDX40" s="116"/>
      <c r="WDY40" s="85" t="s">
        <v>141</v>
      </c>
      <c r="WDZ40" s="116"/>
      <c r="WEA40" s="116"/>
      <c r="WEB40" s="116"/>
      <c r="WEC40" s="85" t="s">
        <v>141</v>
      </c>
      <c r="WED40" s="116"/>
      <c r="WEE40" s="116"/>
      <c r="WEF40" s="116"/>
      <c r="WEG40" s="85" t="s">
        <v>141</v>
      </c>
      <c r="WEH40" s="116"/>
      <c r="WEI40" s="116"/>
      <c r="WEJ40" s="116"/>
      <c r="WEK40" s="85" t="s">
        <v>141</v>
      </c>
      <c r="WEL40" s="116"/>
      <c r="WEM40" s="116"/>
      <c r="WEN40" s="116"/>
      <c r="WEO40" s="85" t="s">
        <v>141</v>
      </c>
      <c r="WEP40" s="116"/>
      <c r="WEQ40" s="116"/>
      <c r="WER40" s="116"/>
      <c r="WES40" s="85" t="s">
        <v>141</v>
      </c>
      <c r="WET40" s="116"/>
      <c r="WEU40" s="116"/>
      <c r="WEV40" s="116"/>
      <c r="WEW40" s="85" t="s">
        <v>141</v>
      </c>
      <c r="WEX40" s="116"/>
      <c r="WEY40" s="116"/>
      <c r="WEZ40" s="116"/>
      <c r="WFA40" s="85" t="s">
        <v>141</v>
      </c>
      <c r="WFB40" s="116"/>
      <c r="WFC40" s="116"/>
      <c r="WFD40" s="116"/>
      <c r="WFE40" s="85" t="s">
        <v>141</v>
      </c>
      <c r="WFF40" s="116"/>
      <c r="WFG40" s="116"/>
      <c r="WFH40" s="116"/>
      <c r="WFI40" s="85" t="s">
        <v>141</v>
      </c>
      <c r="WFJ40" s="116"/>
      <c r="WFK40" s="116"/>
      <c r="WFL40" s="116"/>
      <c r="WFM40" s="85" t="s">
        <v>141</v>
      </c>
      <c r="WFN40" s="116"/>
      <c r="WFO40" s="116"/>
      <c r="WFP40" s="116"/>
      <c r="WFQ40" s="85" t="s">
        <v>141</v>
      </c>
      <c r="WFR40" s="116"/>
      <c r="WFS40" s="116"/>
      <c r="WFT40" s="116"/>
      <c r="WFU40" s="85" t="s">
        <v>141</v>
      </c>
      <c r="WFV40" s="116"/>
      <c r="WFW40" s="116"/>
      <c r="WFX40" s="116"/>
      <c r="WFY40" s="85" t="s">
        <v>141</v>
      </c>
      <c r="WFZ40" s="116"/>
      <c r="WGA40" s="116"/>
      <c r="WGB40" s="116"/>
      <c r="WGC40" s="85" t="s">
        <v>141</v>
      </c>
      <c r="WGD40" s="116"/>
      <c r="WGE40" s="116"/>
      <c r="WGF40" s="116"/>
      <c r="WGG40" s="85" t="s">
        <v>141</v>
      </c>
      <c r="WGH40" s="116"/>
      <c r="WGI40" s="116"/>
      <c r="WGJ40" s="116"/>
      <c r="WGK40" s="85" t="s">
        <v>141</v>
      </c>
      <c r="WGL40" s="116"/>
      <c r="WGM40" s="116"/>
      <c r="WGN40" s="116"/>
      <c r="WGO40" s="85" t="s">
        <v>141</v>
      </c>
      <c r="WGP40" s="116"/>
      <c r="WGQ40" s="116"/>
      <c r="WGR40" s="116"/>
      <c r="WGS40" s="85" t="s">
        <v>141</v>
      </c>
      <c r="WGT40" s="116"/>
      <c r="WGU40" s="116"/>
      <c r="WGV40" s="116"/>
      <c r="WGW40" s="85" t="s">
        <v>141</v>
      </c>
      <c r="WGX40" s="116"/>
      <c r="WGY40" s="116"/>
      <c r="WGZ40" s="116"/>
      <c r="WHA40" s="85" t="s">
        <v>141</v>
      </c>
      <c r="WHB40" s="116"/>
      <c r="WHC40" s="116"/>
      <c r="WHD40" s="116"/>
      <c r="WHE40" s="85" t="s">
        <v>141</v>
      </c>
      <c r="WHF40" s="116"/>
      <c r="WHG40" s="116"/>
      <c r="WHH40" s="116"/>
      <c r="WHI40" s="85" t="s">
        <v>141</v>
      </c>
      <c r="WHJ40" s="116"/>
      <c r="WHK40" s="116"/>
      <c r="WHL40" s="116"/>
      <c r="WHM40" s="85" t="s">
        <v>141</v>
      </c>
      <c r="WHN40" s="116"/>
      <c r="WHO40" s="116"/>
      <c r="WHP40" s="116"/>
      <c r="WHQ40" s="85" t="s">
        <v>141</v>
      </c>
      <c r="WHR40" s="116"/>
      <c r="WHS40" s="116"/>
      <c r="WHT40" s="116"/>
      <c r="WHU40" s="85" t="s">
        <v>141</v>
      </c>
      <c r="WHV40" s="116"/>
      <c r="WHW40" s="116"/>
      <c r="WHX40" s="116"/>
      <c r="WHY40" s="85" t="s">
        <v>141</v>
      </c>
      <c r="WHZ40" s="116"/>
      <c r="WIA40" s="116"/>
      <c r="WIB40" s="116"/>
      <c r="WIC40" s="85" t="s">
        <v>141</v>
      </c>
      <c r="WID40" s="116"/>
      <c r="WIE40" s="116"/>
      <c r="WIF40" s="116"/>
      <c r="WIG40" s="85" t="s">
        <v>141</v>
      </c>
      <c r="WIH40" s="116"/>
      <c r="WII40" s="116"/>
      <c r="WIJ40" s="116"/>
      <c r="WIK40" s="85" t="s">
        <v>141</v>
      </c>
      <c r="WIL40" s="116"/>
      <c r="WIM40" s="116"/>
      <c r="WIN40" s="116"/>
      <c r="WIO40" s="85" t="s">
        <v>141</v>
      </c>
      <c r="WIP40" s="116"/>
      <c r="WIQ40" s="116"/>
      <c r="WIR40" s="116"/>
      <c r="WIS40" s="85" t="s">
        <v>141</v>
      </c>
      <c r="WIT40" s="116"/>
      <c r="WIU40" s="116"/>
      <c r="WIV40" s="116"/>
      <c r="WIW40" s="85" t="s">
        <v>141</v>
      </c>
      <c r="WIX40" s="116"/>
      <c r="WIY40" s="116"/>
      <c r="WIZ40" s="116"/>
      <c r="WJA40" s="85" t="s">
        <v>141</v>
      </c>
      <c r="WJB40" s="116"/>
      <c r="WJC40" s="116"/>
      <c r="WJD40" s="116"/>
      <c r="WJE40" s="85" t="s">
        <v>141</v>
      </c>
      <c r="WJF40" s="116"/>
      <c r="WJG40" s="116"/>
      <c r="WJH40" s="116"/>
      <c r="WJI40" s="85" t="s">
        <v>141</v>
      </c>
      <c r="WJJ40" s="116"/>
      <c r="WJK40" s="116"/>
      <c r="WJL40" s="116"/>
      <c r="WJM40" s="85" t="s">
        <v>141</v>
      </c>
      <c r="WJN40" s="116"/>
      <c r="WJO40" s="116"/>
      <c r="WJP40" s="116"/>
      <c r="WJQ40" s="85" t="s">
        <v>141</v>
      </c>
      <c r="WJR40" s="116"/>
      <c r="WJS40" s="116"/>
      <c r="WJT40" s="116"/>
      <c r="WJU40" s="85" t="s">
        <v>141</v>
      </c>
      <c r="WJV40" s="116"/>
      <c r="WJW40" s="116"/>
      <c r="WJX40" s="116"/>
      <c r="WJY40" s="85" t="s">
        <v>141</v>
      </c>
      <c r="WJZ40" s="116"/>
      <c r="WKA40" s="116"/>
      <c r="WKB40" s="116"/>
      <c r="WKC40" s="85" t="s">
        <v>141</v>
      </c>
      <c r="WKD40" s="116"/>
      <c r="WKE40" s="116"/>
      <c r="WKF40" s="116"/>
      <c r="WKG40" s="85" t="s">
        <v>141</v>
      </c>
      <c r="WKH40" s="116"/>
      <c r="WKI40" s="116"/>
      <c r="WKJ40" s="116"/>
      <c r="WKK40" s="85" t="s">
        <v>141</v>
      </c>
      <c r="WKL40" s="116"/>
      <c r="WKM40" s="116"/>
      <c r="WKN40" s="116"/>
      <c r="WKO40" s="85" t="s">
        <v>141</v>
      </c>
      <c r="WKP40" s="116"/>
      <c r="WKQ40" s="116"/>
      <c r="WKR40" s="116"/>
      <c r="WKS40" s="85" t="s">
        <v>141</v>
      </c>
      <c r="WKT40" s="116"/>
      <c r="WKU40" s="116"/>
      <c r="WKV40" s="116"/>
      <c r="WKW40" s="85" t="s">
        <v>141</v>
      </c>
      <c r="WKX40" s="116"/>
      <c r="WKY40" s="116"/>
      <c r="WKZ40" s="116"/>
      <c r="WLA40" s="85" t="s">
        <v>141</v>
      </c>
      <c r="WLB40" s="116"/>
      <c r="WLC40" s="116"/>
      <c r="WLD40" s="116"/>
      <c r="WLE40" s="85" t="s">
        <v>141</v>
      </c>
      <c r="WLF40" s="116"/>
      <c r="WLG40" s="116"/>
      <c r="WLH40" s="116"/>
      <c r="WLI40" s="85" t="s">
        <v>141</v>
      </c>
      <c r="WLJ40" s="116"/>
      <c r="WLK40" s="116"/>
      <c r="WLL40" s="116"/>
      <c r="WLM40" s="85" t="s">
        <v>141</v>
      </c>
      <c r="WLN40" s="116"/>
      <c r="WLO40" s="116"/>
      <c r="WLP40" s="116"/>
      <c r="WLQ40" s="85" t="s">
        <v>141</v>
      </c>
      <c r="WLR40" s="116"/>
      <c r="WLS40" s="116"/>
      <c r="WLT40" s="116"/>
      <c r="WLU40" s="85" t="s">
        <v>141</v>
      </c>
      <c r="WLV40" s="116"/>
      <c r="WLW40" s="116"/>
      <c r="WLX40" s="116"/>
      <c r="WLY40" s="85" t="s">
        <v>141</v>
      </c>
      <c r="WLZ40" s="116"/>
      <c r="WMA40" s="116"/>
      <c r="WMB40" s="116"/>
      <c r="WMC40" s="85" t="s">
        <v>141</v>
      </c>
      <c r="WMD40" s="116"/>
      <c r="WME40" s="116"/>
      <c r="WMF40" s="116"/>
      <c r="WMG40" s="85" t="s">
        <v>141</v>
      </c>
      <c r="WMH40" s="116"/>
      <c r="WMI40" s="116"/>
      <c r="WMJ40" s="116"/>
      <c r="WMK40" s="85" t="s">
        <v>141</v>
      </c>
      <c r="WML40" s="116"/>
      <c r="WMM40" s="116"/>
      <c r="WMN40" s="116"/>
      <c r="WMO40" s="85" t="s">
        <v>141</v>
      </c>
      <c r="WMP40" s="116"/>
      <c r="WMQ40" s="116"/>
      <c r="WMR40" s="116"/>
      <c r="WMS40" s="85" t="s">
        <v>141</v>
      </c>
      <c r="WMT40" s="116"/>
      <c r="WMU40" s="116"/>
      <c r="WMV40" s="116"/>
      <c r="WMW40" s="85" t="s">
        <v>141</v>
      </c>
      <c r="WMX40" s="116"/>
      <c r="WMY40" s="116"/>
      <c r="WMZ40" s="116"/>
      <c r="WNA40" s="85" t="s">
        <v>141</v>
      </c>
      <c r="WNB40" s="116"/>
      <c r="WNC40" s="116"/>
      <c r="WND40" s="116"/>
      <c r="WNE40" s="85" t="s">
        <v>141</v>
      </c>
      <c r="WNF40" s="116"/>
      <c r="WNG40" s="116"/>
      <c r="WNH40" s="116"/>
      <c r="WNI40" s="85" t="s">
        <v>141</v>
      </c>
      <c r="WNJ40" s="116"/>
      <c r="WNK40" s="116"/>
      <c r="WNL40" s="116"/>
      <c r="WNM40" s="85" t="s">
        <v>141</v>
      </c>
      <c r="WNN40" s="116"/>
      <c r="WNO40" s="116"/>
      <c r="WNP40" s="116"/>
      <c r="WNQ40" s="85" t="s">
        <v>141</v>
      </c>
      <c r="WNR40" s="116"/>
      <c r="WNS40" s="116"/>
      <c r="WNT40" s="116"/>
      <c r="WNU40" s="85" t="s">
        <v>141</v>
      </c>
      <c r="WNV40" s="116"/>
      <c r="WNW40" s="116"/>
      <c r="WNX40" s="116"/>
      <c r="WNY40" s="85" t="s">
        <v>141</v>
      </c>
      <c r="WNZ40" s="116"/>
      <c r="WOA40" s="116"/>
      <c r="WOB40" s="116"/>
      <c r="WOC40" s="85" t="s">
        <v>141</v>
      </c>
      <c r="WOD40" s="116"/>
      <c r="WOE40" s="116"/>
      <c r="WOF40" s="116"/>
      <c r="WOG40" s="85" t="s">
        <v>141</v>
      </c>
      <c r="WOH40" s="116"/>
      <c r="WOI40" s="116"/>
      <c r="WOJ40" s="116"/>
      <c r="WOK40" s="85" t="s">
        <v>141</v>
      </c>
      <c r="WOL40" s="116"/>
      <c r="WOM40" s="116"/>
      <c r="WON40" s="116"/>
      <c r="WOO40" s="85" t="s">
        <v>141</v>
      </c>
      <c r="WOP40" s="116"/>
      <c r="WOQ40" s="116"/>
      <c r="WOR40" s="116"/>
      <c r="WOS40" s="85" t="s">
        <v>141</v>
      </c>
      <c r="WOT40" s="116"/>
      <c r="WOU40" s="116"/>
      <c r="WOV40" s="116"/>
      <c r="WOW40" s="85" t="s">
        <v>141</v>
      </c>
      <c r="WOX40" s="116"/>
      <c r="WOY40" s="116"/>
      <c r="WOZ40" s="116"/>
      <c r="WPA40" s="85" t="s">
        <v>141</v>
      </c>
      <c r="WPB40" s="116"/>
      <c r="WPC40" s="116"/>
      <c r="WPD40" s="116"/>
      <c r="WPE40" s="85" t="s">
        <v>141</v>
      </c>
      <c r="WPF40" s="116"/>
      <c r="WPG40" s="116"/>
      <c r="WPH40" s="116"/>
      <c r="WPI40" s="85" t="s">
        <v>141</v>
      </c>
      <c r="WPJ40" s="116"/>
      <c r="WPK40" s="116"/>
      <c r="WPL40" s="116"/>
      <c r="WPM40" s="85" t="s">
        <v>141</v>
      </c>
      <c r="WPN40" s="116"/>
      <c r="WPO40" s="116"/>
      <c r="WPP40" s="116"/>
      <c r="WPQ40" s="85" t="s">
        <v>141</v>
      </c>
      <c r="WPR40" s="116"/>
      <c r="WPS40" s="116"/>
      <c r="WPT40" s="116"/>
      <c r="WPU40" s="85" t="s">
        <v>141</v>
      </c>
      <c r="WPV40" s="116"/>
      <c r="WPW40" s="116"/>
      <c r="WPX40" s="116"/>
      <c r="WPY40" s="85" t="s">
        <v>141</v>
      </c>
      <c r="WPZ40" s="116"/>
      <c r="WQA40" s="116"/>
      <c r="WQB40" s="116"/>
      <c r="WQC40" s="85" t="s">
        <v>141</v>
      </c>
      <c r="WQD40" s="116"/>
      <c r="WQE40" s="116"/>
      <c r="WQF40" s="116"/>
      <c r="WQG40" s="85" t="s">
        <v>141</v>
      </c>
      <c r="WQH40" s="116"/>
      <c r="WQI40" s="116"/>
      <c r="WQJ40" s="116"/>
      <c r="WQK40" s="85" t="s">
        <v>141</v>
      </c>
      <c r="WQL40" s="116"/>
      <c r="WQM40" s="116"/>
      <c r="WQN40" s="116"/>
      <c r="WQO40" s="85" t="s">
        <v>141</v>
      </c>
      <c r="WQP40" s="116"/>
      <c r="WQQ40" s="116"/>
      <c r="WQR40" s="116"/>
      <c r="WQS40" s="85" t="s">
        <v>141</v>
      </c>
      <c r="WQT40" s="116"/>
      <c r="WQU40" s="116"/>
      <c r="WQV40" s="116"/>
      <c r="WQW40" s="85" t="s">
        <v>141</v>
      </c>
      <c r="WQX40" s="116"/>
      <c r="WQY40" s="116"/>
      <c r="WQZ40" s="116"/>
      <c r="WRA40" s="85" t="s">
        <v>141</v>
      </c>
      <c r="WRB40" s="116"/>
      <c r="WRC40" s="116"/>
      <c r="WRD40" s="116"/>
      <c r="WRE40" s="85" t="s">
        <v>141</v>
      </c>
      <c r="WRF40" s="116"/>
      <c r="WRG40" s="116"/>
      <c r="WRH40" s="116"/>
      <c r="WRI40" s="85" t="s">
        <v>141</v>
      </c>
      <c r="WRJ40" s="116"/>
      <c r="WRK40" s="116"/>
      <c r="WRL40" s="116"/>
      <c r="WRM40" s="85" t="s">
        <v>141</v>
      </c>
      <c r="WRN40" s="116"/>
      <c r="WRO40" s="116"/>
      <c r="WRP40" s="116"/>
      <c r="WRQ40" s="85" t="s">
        <v>141</v>
      </c>
      <c r="WRR40" s="116"/>
      <c r="WRS40" s="116"/>
      <c r="WRT40" s="116"/>
      <c r="WRU40" s="85" t="s">
        <v>141</v>
      </c>
      <c r="WRV40" s="116"/>
      <c r="WRW40" s="116"/>
      <c r="WRX40" s="116"/>
      <c r="WRY40" s="85" t="s">
        <v>141</v>
      </c>
      <c r="WRZ40" s="116"/>
      <c r="WSA40" s="116"/>
      <c r="WSB40" s="116"/>
      <c r="WSC40" s="85" t="s">
        <v>141</v>
      </c>
      <c r="WSD40" s="116"/>
      <c r="WSE40" s="116"/>
      <c r="WSF40" s="116"/>
      <c r="WSG40" s="85" t="s">
        <v>141</v>
      </c>
      <c r="WSH40" s="116"/>
      <c r="WSI40" s="116"/>
      <c r="WSJ40" s="116"/>
      <c r="WSK40" s="85" t="s">
        <v>141</v>
      </c>
      <c r="WSL40" s="116"/>
      <c r="WSM40" s="116"/>
      <c r="WSN40" s="116"/>
      <c r="WSO40" s="85" t="s">
        <v>141</v>
      </c>
      <c r="WSP40" s="116"/>
      <c r="WSQ40" s="116"/>
      <c r="WSR40" s="116"/>
      <c r="WSS40" s="85" t="s">
        <v>141</v>
      </c>
      <c r="WST40" s="116"/>
      <c r="WSU40" s="116"/>
      <c r="WSV40" s="116"/>
      <c r="WSW40" s="85" t="s">
        <v>141</v>
      </c>
      <c r="WSX40" s="116"/>
      <c r="WSY40" s="116"/>
      <c r="WSZ40" s="116"/>
      <c r="WTA40" s="85" t="s">
        <v>141</v>
      </c>
      <c r="WTB40" s="116"/>
      <c r="WTC40" s="116"/>
      <c r="WTD40" s="116"/>
      <c r="WTE40" s="85" t="s">
        <v>141</v>
      </c>
      <c r="WTF40" s="116"/>
      <c r="WTG40" s="116"/>
      <c r="WTH40" s="116"/>
      <c r="WTI40" s="85" t="s">
        <v>141</v>
      </c>
      <c r="WTJ40" s="116"/>
      <c r="WTK40" s="116"/>
      <c r="WTL40" s="116"/>
      <c r="WTM40" s="85" t="s">
        <v>141</v>
      </c>
      <c r="WTN40" s="116"/>
      <c r="WTO40" s="116"/>
      <c r="WTP40" s="116"/>
      <c r="WTQ40" s="85" t="s">
        <v>141</v>
      </c>
      <c r="WTR40" s="116"/>
      <c r="WTS40" s="116"/>
      <c r="WTT40" s="116"/>
      <c r="WTU40" s="85" t="s">
        <v>141</v>
      </c>
      <c r="WTV40" s="116"/>
      <c r="WTW40" s="116"/>
      <c r="WTX40" s="116"/>
      <c r="WTY40" s="85" t="s">
        <v>141</v>
      </c>
      <c r="WTZ40" s="116"/>
      <c r="WUA40" s="116"/>
      <c r="WUB40" s="116"/>
      <c r="WUC40" s="85" t="s">
        <v>141</v>
      </c>
      <c r="WUD40" s="116"/>
      <c r="WUE40" s="116"/>
      <c r="WUF40" s="116"/>
      <c r="WUG40" s="85" t="s">
        <v>141</v>
      </c>
      <c r="WUH40" s="116"/>
      <c r="WUI40" s="116"/>
      <c r="WUJ40" s="116"/>
      <c r="WUK40" s="85" t="s">
        <v>141</v>
      </c>
      <c r="WUL40" s="116"/>
      <c r="WUM40" s="116"/>
      <c r="WUN40" s="116"/>
      <c r="WUO40" s="85" t="s">
        <v>141</v>
      </c>
      <c r="WUP40" s="116"/>
      <c r="WUQ40" s="116"/>
      <c r="WUR40" s="116"/>
      <c r="WUS40" s="85" t="s">
        <v>141</v>
      </c>
      <c r="WUT40" s="116"/>
      <c r="WUU40" s="116"/>
      <c r="WUV40" s="116"/>
      <c r="WUW40" s="85" t="s">
        <v>141</v>
      </c>
      <c r="WUX40" s="116"/>
      <c r="WUY40" s="116"/>
      <c r="WUZ40" s="116"/>
      <c r="WVA40" s="85" t="s">
        <v>141</v>
      </c>
      <c r="WVB40" s="116"/>
      <c r="WVC40" s="116"/>
      <c r="WVD40" s="116"/>
      <c r="WVE40" s="85" t="s">
        <v>141</v>
      </c>
      <c r="WVF40" s="116"/>
      <c r="WVG40" s="116"/>
      <c r="WVH40" s="116"/>
      <c r="WVI40" s="85" t="s">
        <v>141</v>
      </c>
      <c r="WVJ40" s="116"/>
      <c r="WVK40" s="116"/>
      <c r="WVL40" s="116"/>
      <c r="WVM40" s="85" t="s">
        <v>141</v>
      </c>
      <c r="WVN40" s="116"/>
      <c r="WVO40" s="116"/>
      <c r="WVP40" s="116"/>
      <c r="WVQ40" s="85" t="s">
        <v>141</v>
      </c>
      <c r="WVR40" s="116"/>
      <c r="WVS40" s="116"/>
      <c r="WVT40" s="116"/>
      <c r="WVU40" s="85" t="s">
        <v>141</v>
      </c>
      <c r="WVV40" s="116"/>
      <c r="WVW40" s="116"/>
      <c r="WVX40" s="116"/>
      <c r="WVY40" s="85" t="s">
        <v>141</v>
      </c>
      <c r="WVZ40" s="116"/>
      <c r="WWA40" s="116"/>
      <c r="WWB40" s="116"/>
      <c r="WWC40" s="85" t="s">
        <v>141</v>
      </c>
      <c r="WWD40" s="116"/>
      <c r="WWE40" s="116"/>
      <c r="WWF40" s="116"/>
      <c r="WWG40" s="85" t="s">
        <v>141</v>
      </c>
      <c r="WWH40" s="116"/>
      <c r="WWI40" s="116"/>
      <c r="WWJ40" s="116"/>
      <c r="WWK40" s="85" t="s">
        <v>141</v>
      </c>
      <c r="WWL40" s="116"/>
      <c r="WWM40" s="116"/>
      <c r="WWN40" s="116"/>
      <c r="WWO40" s="85" t="s">
        <v>141</v>
      </c>
      <c r="WWP40" s="116"/>
      <c r="WWQ40" s="116"/>
      <c r="WWR40" s="116"/>
      <c r="WWS40" s="85" t="s">
        <v>141</v>
      </c>
      <c r="WWT40" s="116"/>
      <c r="WWU40" s="116"/>
      <c r="WWV40" s="116"/>
      <c r="WWW40" s="85" t="s">
        <v>141</v>
      </c>
      <c r="WWX40" s="116"/>
      <c r="WWY40" s="116"/>
      <c r="WWZ40" s="116"/>
      <c r="WXA40" s="85" t="s">
        <v>141</v>
      </c>
      <c r="WXB40" s="116"/>
      <c r="WXC40" s="116"/>
      <c r="WXD40" s="116"/>
      <c r="WXE40" s="85" t="s">
        <v>141</v>
      </c>
      <c r="WXF40" s="116"/>
      <c r="WXG40" s="116"/>
      <c r="WXH40" s="116"/>
      <c r="WXI40" s="85" t="s">
        <v>141</v>
      </c>
      <c r="WXJ40" s="116"/>
      <c r="WXK40" s="116"/>
      <c r="WXL40" s="116"/>
      <c r="WXM40" s="85" t="s">
        <v>141</v>
      </c>
      <c r="WXN40" s="116"/>
      <c r="WXO40" s="116"/>
      <c r="WXP40" s="116"/>
      <c r="WXQ40" s="85" t="s">
        <v>141</v>
      </c>
      <c r="WXR40" s="116"/>
      <c r="WXS40" s="116"/>
      <c r="WXT40" s="116"/>
      <c r="WXU40" s="85" t="s">
        <v>141</v>
      </c>
      <c r="WXV40" s="116"/>
      <c r="WXW40" s="116"/>
      <c r="WXX40" s="116"/>
      <c r="WXY40" s="85" t="s">
        <v>141</v>
      </c>
      <c r="WXZ40" s="116"/>
      <c r="WYA40" s="116"/>
      <c r="WYB40" s="116"/>
      <c r="WYC40" s="85" t="s">
        <v>141</v>
      </c>
      <c r="WYD40" s="116"/>
      <c r="WYE40" s="116"/>
      <c r="WYF40" s="116"/>
      <c r="WYG40" s="85" t="s">
        <v>141</v>
      </c>
      <c r="WYH40" s="116"/>
      <c r="WYI40" s="116"/>
      <c r="WYJ40" s="116"/>
      <c r="WYK40" s="85" t="s">
        <v>141</v>
      </c>
      <c r="WYL40" s="116"/>
      <c r="WYM40" s="116"/>
      <c r="WYN40" s="116"/>
      <c r="WYO40" s="85" t="s">
        <v>141</v>
      </c>
      <c r="WYP40" s="116"/>
      <c r="WYQ40" s="116"/>
      <c r="WYR40" s="116"/>
      <c r="WYS40" s="85" t="s">
        <v>141</v>
      </c>
      <c r="WYT40" s="116"/>
      <c r="WYU40" s="116"/>
      <c r="WYV40" s="116"/>
      <c r="WYW40" s="85" t="s">
        <v>141</v>
      </c>
      <c r="WYX40" s="116"/>
      <c r="WYY40" s="116"/>
      <c r="WYZ40" s="116"/>
      <c r="WZA40" s="85" t="s">
        <v>141</v>
      </c>
      <c r="WZB40" s="116"/>
      <c r="WZC40" s="116"/>
      <c r="WZD40" s="116"/>
      <c r="WZE40" s="85" t="s">
        <v>141</v>
      </c>
      <c r="WZF40" s="116"/>
      <c r="WZG40" s="116"/>
      <c r="WZH40" s="116"/>
      <c r="WZI40" s="85" t="s">
        <v>141</v>
      </c>
      <c r="WZJ40" s="116"/>
      <c r="WZK40" s="116"/>
      <c r="WZL40" s="116"/>
      <c r="WZM40" s="85" t="s">
        <v>141</v>
      </c>
      <c r="WZN40" s="116"/>
      <c r="WZO40" s="116"/>
      <c r="WZP40" s="116"/>
      <c r="WZQ40" s="85" t="s">
        <v>141</v>
      </c>
      <c r="WZR40" s="116"/>
      <c r="WZS40" s="116"/>
      <c r="WZT40" s="116"/>
      <c r="WZU40" s="85" t="s">
        <v>141</v>
      </c>
      <c r="WZV40" s="116"/>
      <c r="WZW40" s="116"/>
      <c r="WZX40" s="116"/>
      <c r="WZY40" s="85" t="s">
        <v>141</v>
      </c>
      <c r="WZZ40" s="116"/>
      <c r="XAA40" s="116"/>
      <c r="XAB40" s="116"/>
      <c r="XAC40" s="85" t="s">
        <v>141</v>
      </c>
      <c r="XAD40" s="116"/>
      <c r="XAE40" s="116"/>
      <c r="XAF40" s="116"/>
      <c r="XAG40" s="85" t="s">
        <v>141</v>
      </c>
      <c r="XAH40" s="116"/>
      <c r="XAI40" s="116"/>
      <c r="XAJ40" s="116"/>
      <c r="XAK40" s="85" t="s">
        <v>141</v>
      </c>
      <c r="XAL40" s="116"/>
      <c r="XAM40" s="116"/>
      <c r="XAN40" s="116"/>
      <c r="XAO40" s="85" t="s">
        <v>141</v>
      </c>
      <c r="XAP40" s="116"/>
      <c r="XAQ40" s="116"/>
      <c r="XAR40" s="116"/>
      <c r="XAS40" s="85" t="s">
        <v>141</v>
      </c>
      <c r="XAT40" s="116"/>
      <c r="XAU40" s="116"/>
      <c r="XAV40" s="116"/>
      <c r="XAW40" s="85" t="s">
        <v>141</v>
      </c>
      <c r="XAX40" s="116"/>
      <c r="XAY40" s="116"/>
      <c r="XAZ40" s="116"/>
      <c r="XBA40" s="85" t="s">
        <v>141</v>
      </c>
      <c r="XBB40" s="116"/>
      <c r="XBC40" s="116"/>
      <c r="XBD40" s="116"/>
      <c r="XBE40" s="85" t="s">
        <v>141</v>
      </c>
      <c r="XBF40" s="116"/>
      <c r="XBG40" s="116"/>
      <c r="XBH40" s="116"/>
      <c r="XBI40" s="85" t="s">
        <v>141</v>
      </c>
      <c r="XBJ40" s="116"/>
      <c r="XBK40" s="116"/>
      <c r="XBL40" s="116"/>
      <c r="XBM40" s="85" t="s">
        <v>141</v>
      </c>
      <c r="XBN40" s="116"/>
      <c r="XBO40" s="116"/>
      <c r="XBP40" s="116"/>
      <c r="XBQ40" s="85" t="s">
        <v>141</v>
      </c>
      <c r="XBR40" s="116"/>
      <c r="XBS40" s="116"/>
      <c r="XBT40" s="116"/>
      <c r="XBU40" s="85" t="s">
        <v>141</v>
      </c>
      <c r="XBV40" s="116"/>
      <c r="XBW40" s="116"/>
      <c r="XBX40" s="116"/>
      <c r="XBY40" s="85" t="s">
        <v>141</v>
      </c>
      <c r="XBZ40" s="116"/>
      <c r="XCA40" s="116"/>
      <c r="XCB40" s="116"/>
      <c r="XCC40" s="85" t="s">
        <v>141</v>
      </c>
      <c r="XCD40" s="116"/>
      <c r="XCE40" s="116"/>
      <c r="XCF40" s="116"/>
      <c r="XCG40" s="85" t="s">
        <v>141</v>
      </c>
      <c r="XCH40" s="116"/>
      <c r="XCI40" s="116"/>
      <c r="XCJ40" s="116"/>
      <c r="XCK40" s="85" t="s">
        <v>141</v>
      </c>
      <c r="XCL40" s="116"/>
      <c r="XCM40" s="116"/>
      <c r="XCN40" s="116"/>
      <c r="XCO40" s="85" t="s">
        <v>141</v>
      </c>
      <c r="XCP40" s="116"/>
      <c r="XCQ40" s="116"/>
      <c r="XCR40" s="116"/>
      <c r="XCS40" s="85" t="s">
        <v>141</v>
      </c>
      <c r="XCT40" s="116"/>
      <c r="XCU40" s="116"/>
      <c r="XCV40" s="116"/>
      <c r="XCW40" s="85" t="s">
        <v>141</v>
      </c>
      <c r="XCX40" s="116"/>
      <c r="XCY40" s="116"/>
      <c r="XCZ40" s="116"/>
      <c r="XDA40" s="85" t="s">
        <v>141</v>
      </c>
      <c r="XDB40" s="116"/>
      <c r="XDC40" s="116"/>
      <c r="XDD40" s="116"/>
      <c r="XDE40" s="85" t="s">
        <v>141</v>
      </c>
      <c r="XDF40" s="116"/>
      <c r="XDG40" s="116"/>
      <c r="XDH40" s="116"/>
      <c r="XDI40" s="85" t="s">
        <v>141</v>
      </c>
      <c r="XDJ40" s="116"/>
      <c r="XDK40" s="116"/>
      <c r="XDL40" s="116"/>
      <c r="XDM40" s="85" t="s">
        <v>141</v>
      </c>
      <c r="XDN40" s="116"/>
      <c r="XDO40" s="116"/>
      <c r="XDP40" s="116"/>
      <c r="XDQ40" s="85" t="s">
        <v>141</v>
      </c>
      <c r="XDR40" s="116"/>
      <c r="XDS40" s="116"/>
      <c r="XDT40" s="116"/>
      <c r="XDU40" s="85" t="s">
        <v>141</v>
      </c>
      <c r="XDV40" s="116"/>
      <c r="XDW40" s="116"/>
      <c r="XDX40" s="116"/>
      <c r="XDY40" s="85" t="s">
        <v>141</v>
      </c>
      <c r="XDZ40" s="116"/>
      <c r="XEA40" s="116"/>
      <c r="XEB40" s="116"/>
      <c r="XEC40" s="85" t="s">
        <v>141</v>
      </c>
      <c r="XED40" s="116"/>
      <c r="XEE40" s="116"/>
      <c r="XEF40" s="116"/>
      <c r="XEG40" s="85" t="s">
        <v>141</v>
      </c>
      <c r="XEH40" s="116"/>
      <c r="XEI40" s="116"/>
      <c r="XEJ40" s="116"/>
      <c r="XEK40" s="85" t="s">
        <v>141</v>
      </c>
      <c r="XEL40" s="116"/>
      <c r="XEM40" s="116"/>
      <c r="XEN40" s="116"/>
      <c r="XEO40" s="85" t="s">
        <v>141</v>
      </c>
      <c r="XEP40" s="116"/>
      <c r="XEQ40" s="116"/>
      <c r="XER40" s="116"/>
      <c r="XES40" s="85" t="s">
        <v>141</v>
      </c>
      <c r="XET40" s="116"/>
      <c r="XEU40" s="116"/>
      <c r="XEV40" s="116"/>
      <c r="XEW40" s="85" t="s">
        <v>141</v>
      </c>
      <c r="XEX40" s="116"/>
      <c r="XEY40" s="116"/>
      <c r="XEZ40" s="116"/>
      <c r="XFA40" s="85" t="s">
        <v>141</v>
      </c>
      <c r="XFB40" s="116"/>
      <c r="XFC40" s="116"/>
      <c r="XFD40" s="116"/>
    </row>
    <row r="41" spans="1:16384" x14ac:dyDescent="0.25">
      <c r="B41" s="91" t="s">
        <v>220</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1:16384" x14ac:dyDescent="0.25">
      <c r="B42" s="86" t="s">
        <v>259</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1:16384"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1:16384"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1:16384"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1:16384" x14ac:dyDescent="0.25">
      <c r="B46" s="91" t="s">
        <v>140</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1:16384" x14ac:dyDescent="0.25">
      <c r="B47" s="122" t="s">
        <v>163</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1:16384"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136</v>
      </c>
      <c r="C49" s="116"/>
      <c r="D49" s="116"/>
      <c r="E49" s="116"/>
      <c r="F49" s="116"/>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122" t="s">
        <v>137</v>
      </c>
      <c r="C50" s="116"/>
      <c r="D50" s="116"/>
      <c r="E50" s="116"/>
      <c r="F50" s="116"/>
      <c r="G50" s="116"/>
      <c r="H50" s="116"/>
      <c r="I50" s="117"/>
      <c r="J50" s="117"/>
      <c r="K50" s="117"/>
      <c r="L50" s="117"/>
      <c r="M50" s="117"/>
      <c r="N50" s="117"/>
      <c r="O50" s="117"/>
      <c r="P50" s="117"/>
      <c r="Q50" s="117"/>
      <c r="R50" s="117"/>
      <c r="S50" s="120"/>
      <c r="T50" s="119"/>
      <c r="U50" s="119"/>
      <c r="V50" s="119"/>
      <c r="W50" s="112"/>
      <c r="X50" s="112"/>
      <c r="Y50" s="112"/>
      <c r="Z50" s="112"/>
      <c r="AA50" s="112"/>
      <c r="AB50" s="112"/>
      <c r="AC50" s="112"/>
      <c r="AD50" s="112"/>
      <c r="AE50" s="112"/>
      <c r="AM50" s="113"/>
      <c r="AN50" s="113"/>
      <c r="AO50" s="113"/>
      <c r="AP50" s="113"/>
      <c r="AQ50" s="113"/>
      <c r="AR50" s="113"/>
      <c r="AS50" s="114"/>
      <c r="AV50" s="111"/>
      <c r="AW50" s="107"/>
      <c r="AX50" s="107"/>
      <c r="AY50" s="107"/>
    </row>
    <row r="51" spans="2:51" x14ac:dyDescent="0.25">
      <c r="B51" s="91" t="s">
        <v>182</v>
      </c>
      <c r="C51" s="118"/>
      <c r="D51" s="116"/>
      <c r="E51" s="116"/>
      <c r="F51" s="116"/>
      <c r="G51" s="116"/>
      <c r="H51" s="116"/>
      <c r="I51" s="117"/>
      <c r="J51" s="117"/>
      <c r="K51" s="117"/>
      <c r="L51" s="117"/>
      <c r="M51" s="117"/>
      <c r="N51" s="117"/>
      <c r="O51" s="117"/>
      <c r="P51" s="117"/>
      <c r="Q51" s="120"/>
      <c r="R51" s="119"/>
      <c r="S51" s="119"/>
      <c r="T51" s="137"/>
      <c r="U51" s="112"/>
      <c r="V51" s="112"/>
      <c r="W51" s="112"/>
      <c r="X51" s="112"/>
      <c r="Y51" s="112"/>
      <c r="Z51" s="112"/>
      <c r="AA51" s="112"/>
      <c r="AB51" s="112"/>
      <c r="AC51" s="112"/>
      <c r="AK51" s="113"/>
      <c r="AL51" s="113"/>
      <c r="AM51" s="113"/>
      <c r="AN51" s="113"/>
      <c r="AO51" s="113"/>
      <c r="AP51" s="113"/>
      <c r="AQ51" s="114"/>
      <c r="AR51" s="109"/>
      <c r="AS51" s="109"/>
      <c r="AT51" s="111"/>
      <c r="AU51" s="107"/>
      <c r="AV51" s="107"/>
      <c r="AW51" s="107"/>
      <c r="AX51" s="107"/>
      <c r="AY51" s="107"/>
    </row>
    <row r="52" spans="2:51" x14ac:dyDescent="0.25">
      <c r="B52" s="118" t="s">
        <v>166</v>
      </c>
      <c r="C52" s="118"/>
      <c r="D52" s="116"/>
      <c r="E52" s="116"/>
      <c r="F52" s="116"/>
      <c r="G52" s="116"/>
      <c r="H52" s="116"/>
      <c r="I52" s="117"/>
      <c r="J52" s="117"/>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2:51" x14ac:dyDescent="0.25">
      <c r="B53" s="122" t="s">
        <v>138</v>
      </c>
      <c r="C53" s="115"/>
      <c r="D53" s="94"/>
      <c r="E53" s="116"/>
      <c r="F53" s="116"/>
      <c r="G53" s="116"/>
      <c r="H53" s="116"/>
      <c r="I53" s="117"/>
      <c r="J53" s="117"/>
      <c r="K53" s="117"/>
      <c r="L53" s="117"/>
      <c r="M53" s="117"/>
      <c r="N53" s="117"/>
      <c r="O53" s="117"/>
      <c r="P53" s="120"/>
      <c r="Q53" s="119"/>
      <c r="R53" s="119"/>
      <c r="S53" s="119"/>
      <c r="T53" s="112"/>
      <c r="U53" s="112"/>
      <c r="V53" s="112"/>
      <c r="W53" s="112"/>
      <c r="X53" s="112"/>
      <c r="Y53" s="112"/>
      <c r="Z53" s="112"/>
      <c r="AA53" s="112"/>
      <c r="AB53" s="112"/>
      <c r="AJ53" s="113"/>
      <c r="AK53" s="113"/>
      <c r="AL53" s="113"/>
      <c r="AM53" s="113"/>
      <c r="AN53" s="113"/>
      <c r="AO53" s="113"/>
      <c r="AP53" s="114"/>
      <c r="AQ53" s="109"/>
      <c r="AR53" s="109"/>
      <c r="AS53" s="111"/>
      <c r="AT53" s="107"/>
      <c r="AU53" s="107"/>
      <c r="AV53" s="107"/>
      <c r="AW53" s="107"/>
      <c r="AX53" s="107"/>
      <c r="AY53" s="107"/>
    </row>
    <row r="54" spans="2:51" x14ac:dyDescent="0.25">
      <c r="B54" s="91" t="s">
        <v>258</v>
      </c>
      <c r="C54" s="122"/>
      <c r="D54" s="94"/>
      <c r="E54" s="116"/>
      <c r="F54" s="116"/>
      <c r="G54" s="116"/>
      <c r="H54" s="116"/>
      <c r="I54" s="116"/>
      <c r="J54" s="117"/>
      <c r="K54" s="117"/>
      <c r="L54" s="117"/>
      <c r="M54" s="117"/>
      <c r="N54" s="117"/>
      <c r="O54" s="11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258" t="s">
        <v>260</v>
      </c>
      <c r="C55" s="122"/>
      <c r="D55" s="116"/>
      <c r="E55" s="94"/>
      <c r="F55" s="116"/>
      <c r="G55" s="116"/>
      <c r="H55" s="116"/>
      <c r="I55" s="117"/>
      <c r="J55" s="117"/>
      <c r="K55" s="117"/>
      <c r="L55" s="117"/>
      <c r="M55" s="117"/>
      <c r="N55" s="117"/>
      <c r="O55" s="117"/>
      <c r="P55" s="117"/>
      <c r="Q55" s="117"/>
      <c r="R55" s="117"/>
      <c r="S55" s="120"/>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95"/>
      <c r="C56" s="122"/>
      <c r="D56" s="116"/>
      <c r="E56" s="94"/>
      <c r="F56" s="116"/>
      <c r="G56" s="116"/>
      <c r="H56" s="116"/>
      <c r="I56" s="116"/>
      <c r="J56" s="117"/>
      <c r="K56" s="117"/>
      <c r="L56" s="117"/>
      <c r="M56" s="117"/>
      <c r="N56" s="117"/>
      <c r="O56" s="117"/>
      <c r="P56" s="117"/>
      <c r="Q56" s="117"/>
      <c r="R56" s="117"/>
      <c r="S56" s="117"/>
      <c r="T56" s="119"/>
      <c r="U56" s="119"/>
      <c r="V56" s="119"/>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95"/>
      <c r="C57" s="118"/>
      <c r="D57" s="116"/>
      <c r="E57" s="94"/>
      <c r="F57" s="116"/>
      <c r="G57" s="116"/>
      <c r="H57" s="116"/>
      <c r="I57" s="116"/>
      <c r="J57" s="117"/>
      <c r="K57" s="117"/>
      <c r="L57" s="117"/>
      <c r="M57" s="117"/>
      <c r="N57" s="117"/>
      <c r="O57" s="117"/>
      <c r="P57" s="117"/>
      <c r="Q57" s="117"/>
      <c r="R57" s="117"/>
      <c r="S57" s="117"/>
      <c r="T57" s="120"/>
      <c r="U57" s="82"/>
      <c r="V57" s="82"/>
      <c r="W57" s="112"/>
      <c r="X57" s="112"/>
      <c r="Y57" s="112"/>
      <c r="Z57" s="112"/>
      <c r="AA57" s="112"/>
      <c r="AB57" s="112"/>
      <c r="AC57" s="112"/>
      <c r="AD57" s="112"/>
      <c r="AE57" s="112"/>
      <c r="AM57" s="113"/>
      <c r="AN57" s="113"/>
      <c r="AO57" s="113"/>
      <c r="AP57" s="113"/>
      <c r="AQ57" s="113"/>
      <c r="AR57" s="113"/>
      <c r="AS57" s="114"/>
      <c r="AV57" s="111"/>
      <c r="AW57" s="107"/>
      <c r="AX57" s="107"/>
      <c r="AY57" s="107"/>
    </row>
    <row r="58" spans="2:51" x14ac:dyDescent="0.25">
      <c r="B58" s="95"/>
      <c r="C58" s="118"/>
      <c r="D58" s="116"/>
      <c r="E58" s="116"/>
      <c r="F58" s="116"/>
      <c r="G58" s="116"/>
      <c r="H58" s="116" t="s">
        <v>128</v>
      </c>
      <c r="I58" s="116"/>
      <c r="J58" s="117"/>
      <c r="K58" s="117"/>
      <c r="L58" s="117"/>
      <c r="M58" s="117"/>
      <c r="N58" s="117"/>
      <c r="O58" s="117"/>
      <c r="P58" s="117"/>
      <c r="Q58" s="117"/>
      <c r="R58" s="117"/>
      <c r="S58" s="117"/>
      <c r="T58" s="120"/>
      <c r="U58" s="82"/>
      <c r="V58" s="82"/>
      <c r="W58" s="112"/>
      <c r="X58" s="112"/>
      <c r="Y58" s="112"/>
      <c r="Z58" s="92"/>
      <c r="AA58" s="112"/>
      <c r="AB58" s="112"/>
      <c r="AC58" s="112"/>
      <c r="AD58" s="112"/>
      <c r="AE58" s="112"/>
      <c r="AM58" s="113"/>
      <c r="AN58" s="113"/>
      <c r="AO58" s="113"/>
      <c r="AP58" s="113"/>
      <c r="AQ58" s="113"/>
      <c r="AR58" s="113"/>
      <c r="AS58" s="114"/>
      <c r="AV58" s="111"/>
      <c r="AW58" s="107"/>
      <c r="AX58" s="107"/>
      <c r="AY58" s="107"/>
    </row>
    <row r="59" spans="2:51" x14ac:dyDescent="0.25">
      <c r="B59" s="95"/>
      <c r="C59" s="115"/>
      <c r="D59" s="116"/>
      <c r="E59" s="116"/>
      <c r="F59" s="116"/>
      <c r="G59" s="116"/>
      <c r="H59" s="116"/>
      <c r="I59" s="94"/>
      <c r="J59" s="117"/>
      <c r="K59" s="117"/>
      <c r="L59" s="117"/>
      <c r="M59" s="117"/>
      <c r="N59" s="117"/>
      <c r="O59" s="117"/>
      <c r="P59" s="117"/>
      <c r="Q59" s="117"/>
      <c r="R59" s="117"/>
      <c r="S59" s="92"/>
      <c r="T59" s="92"/>
      <c r="U59" s="92"/>
      <c r="V59" s="92"/>
      <c r="W59" s="92"/>
      <c r="X59" s="92"/>
      <c r="Y59" s="92"/>
      <c r="Z59" s="83"/>
      <c r="AA59" s="92"/>
      <c r="AB59" s="92"/>
      <c r="AC59" s="92"/>
      <c r="AD59" s="92"/>
      <c r="AE59" s="92"/>
      <c r="AF59" s="92"/>
      <c r="AG59" s="92"/>
      <c r="AH59" s="92"/>
      <c r="AI59" s="92"/>
      <c r="AJ59" s="92"/>
      <c r="AK59" s="92"/>
      <c r="AL59" s="92"/>
      <c r="AM59" s="92"/>
      <c r="AN59" s="92"/>
      <c r="AO59" s="92"/>
      <c r="AP59" s="92"/>
      <c r="AQ59" s="92"/>
      <c r="AR59" s="92"/>
      <c r="AS59" s="92"/>
      <c r="AT59" s="92"/>
      <c r="AU59" s="92"/>
      <c r="AV59" s="111"/>
      <c r="AW59" s="107"/>
      <c r="AX59" s="107"/>
      <c r="AY59" s="107"/>
    </row>
    <row r="60" spans="2:51" x14ac:dyDescent="0.25">
      <c r="B60" s="95"/>
      <c r="C60" s="115"/>
      <c r="D60" s="94"/>
      <c r="E60" s="116"/>
      <c r="F60" s="116"/>
      <c r="G60" s="116"/>
      <c r="H60" s="116"/>
      <c r="I60" s="94"/>
      <c r="J60" s="92"/>
      <c r="K60" s="92"/>
      <c r="L60" s="92"/>
      <c r="M60" s="92"/>
      <c r="N60" s="92"/>
      <c r="O60" s="92"/>
      <c r="P60" s="92"/>
      <c r="Q60" s="92"/>
      <c r="R60" s="92"/>
      <c r="S60" s="92"/>
      <c r="T60" s="92"/>
      <c r="U60" s="92"/>
      <c r="V60" s="92"/>
      <c r="W60" s="83"/>
      <c r="X60" s="83"/>
      <c r="Y60" s="83"/>
      <c r="Z60" s="112"/>
      <c r="AA60" s="83"/>
      <c r="AB60" s="83"/>
      <c r="AC60" s="83"/>
      <c r="AD60" s="83"/>
      <c r="AE60" s="83"/>
      <c r="AF60" s="83"/>
      <c r="AG60" s="83"/>
      <c r="AH60" s="83"/>
      <c r="AI60" s="83"/>
      <c r="AJ60" s="83"/>
      <c r="AK60" s="83"/>
      <c r="AL60" s="83"/>
      <c r="AM60" s="83"/>
      <c r="AN60" s="83"/>
      <c r="AO60" s="83"/>
      <c r="AP60" s="83"/>
      <c r="AQ60" s="83"/>
      <c r="AR60" s="83"/>
      <c r="AS60" s="83"/>
      <c r="AT60" s="83"/>
      <c r="AU60" s="83"/>
      <c r="AV60" s="111"/>
      <c r="AW60" s="107"/>
      <c r="AX60" s="107"/>
      <c r="AY60" s="107"/>
    </row>
    <row r="61" spans="2:51" x14ac:dyDescent="0.25">
      <c r="B61" s="95"/>
      <c r="C61" s="122"/>
      <c r="D61" s="94"/>
      <c r="E61" s="116"/>
      <c r="F61" s="116"/>
      <c r="G61" s="116"/>
      <c r="H61" s="116"/>
      <c r="I61" s="116"/>
      <c r="J61" s="92"/>
      <c r="K61" s="92"/>
      <c r="L61" s="92"/>
      <c r="M61" s="92"/>
      <c r="N61" s="92"/>
      <c r="O61" s="92"/>
      <c r="P61" s="92"/>
      <c r="Q61" s="92"/>
      <c r="R61" s="92"/>
      <c r="S61" s="117"/>
      <c r="T61" s="120"/>
      <c r="U61" s="82"/>
      <c r="V61" s="82"/>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1"/>
      <c r="C62" s="122"/>
      <c r="D62" s="116"/>
      <c r="E62" s="94"/>
      <c r="F62" s="116"/>
      <c r="G62" s="116"/>
      <c r="H62" s="116"/>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1"/>
      <c r="C63" s="118"/>
      <c r="D63" s="116"/>
      <c r="E63" s="94"/>
      <c r="F63" s="116"/>
      <c r="G63" s="94"/>
      <c r="H63" s="94"/>
      <c r="I63" s="116"/>
      <c r="J63" s="117"/>
      <c r="K63" s="117"/>
      <c r="L63" s="117"/>
      <c r="M63" s="117"/>
      <c r="N63" s="117"/>
      <c r="O63" s="117"/>
      <c r="P63" s="117"/>
      <c r="Q63" s="117"/>
      <c r="R63" s="117"/>
      <c r="S63" s="117"/>
      <c r="T63" s="120"/>
      <c r="U63" s="82"/>
      <c r="V63" s="82"/>
      <c r="W63" s="112"/>
      <c r="X63" s="112"/>
      <c r="Y63" s="112"/>
      <c r="Z63" s="112"/>
      <c r="AA63" s="112"/>
      <c r="AB63" s="112"/>
      <c r="AC63" s="112"/>
      <c r="AD63" s="112"/>
      <c r="AE63" s="112"/>
      <c r="AM63" s="113"/>
      <c r="AN63" s="113"/>
      <c r="AO63" s="113"/>
      <c r="AP63" s="113"/>
      <c r="AQ63" s="113"/>
      <c r="AR63" s="113"/>
      <c r="AS63" s="114"/>
      <c r="AV63" s="111"/>
      <c r="AW63" s="107"/>
      <c r="AX63" s="107"/>
      <c r="AY63" s="107"/>
    </row>
    <row r="64" spans="2:51" x14ac:dyDescent="0.25">
      <c r="B64" s="81"/>
      <c r="C64" s="118"/>
      <c r="D64" s="116"/>
      <c r="E64" s="116"/>
      <c r="F64" s="94"/>
      <c r="G64" s="94"/>
      <c r="H64" s="94"/>
      <c r="I64" s="116"/>
      <c r="J64" s="117"/>
      <c r="K64" s="117"/>
      <c r="L64" s="117"/>
      <c r="M64" s="117"/>
      <c r="N64" s="117"/>
      <c r="O64" s="117"/>
      <c r="P64" s="117"/>
      <c r="Q64" s="117"/>
      <c r="R64" s="117"/>
      <c r="S64" s="117"/>
      <c r="T64" s="120"/>
      <c r="U64" s="82"/>
      <c r="V64" s="82"/>
      <c r="W64" s="112"/>
      <c r="X64" s="112"/>
      <c r="Y64" s="112"/>
      <c r="Z64" s="112"/>
      <c r="AA64" s="112"/>
      <c r="AB64" s="112"/>
      <c r="AC64" s="112"/>
      <c r="AD64" s="112"/>
      <c r="AE64" s="112"/>
      <c r="AM64" s="113"/>
      <c r="AN64" s="113"/>
      <c r="AO64" s="113"/>
      <c r="AP64" s="113"/>
      <c r="AQ64" s="113"/>
      <c r="AR64" s="113"/>
      <c r="AS64" s="114"/>
      <c r="AV64" s="111"/>
      <c r="AW64" s="107"/>
      <c r="AX64" s="107"/>
      <c r="AY64" s="107"/>
    </row>
    <row r="65" spans="1:51" x14ac:dyDescent="0.25">
      <c r="B65" s="81"/>
      <c r="C65" s="92"/>
      <c r="D65" s="116"/>
      <c r="E65" s="116"/>
      <c r="F65" s="94"/>
      <c r="G65" s="116"/>
      <c r="H65" s="116"/>
      <c r="I65" s="92"/>
      <c r="J65" s="117"/>
      <c r="K65" s="117"/>
      <c r="L65" s="117"/>
      <c r="M65" s="117"/>
      <c r="N65" s="117"/>
      <c r="O65" s="117"/>
      <c r="P65" s="117"/>
      <c r="Q65" s="117"/>
      <c r="R65" s="117"/>
      <c r="S65" s="117"/>
      <c r="T65" s="120"/>
      <c r="U65" s="82"/>
      <c r="V65" s="82"/>
      <c r="W65" s="112"/>
      <c r="X65" s="112"/>
      <c r="Y65" s="112"/>
      <c r="Z65" s="112"/>
      <c r="AA65" s="112"/>
      <c r="AB65" s="112"/>
      <c r="AC65" s="112"/>
      <c r="AD65" s="112"/>
      <c r="AE65" s="112"/>
      <c r="AM65" s="113"/>
      <c r="AN65" s="113"/>
      <c r="AO65" s="113"/>
      <c r="AP65" s="113"/>
      <c r="AQ65" s="113"/>
      <c r="AR65" s="113"/>
      <c r="AS65" s="114"/>
      <c r="AV65" s="111"/>
      <c r="AW65" s="107"/>
      <c r="AX65" s="107"/>
      <c r="AY65" s="107"/>
    </row>
    <row r="66" spans="1:51" x14ac:dyDescent="0.25">
      <c r="B66" s="81"/>
      <c r="C66" s="122"/>
      <c r="D66" s="92"/>
      <c r="E66" s="116"/>
      <c r="F66" s="116"/>
      <c r="G66" s="116"/>
      <c r="H66" s="116"/>
      <c r="I66" s="92"/>
      <c r="J66" s="117"/>
      <c r="K66" s="117"/>
      <c r="L66" s="117"/>
      <c r="M66" s="117"/>
      <c r="N66" s="117"/>
      <c r="O66" s="117"/>
      <c r="P66" s="117"/>
      <c r="Q66" s="117"/>
      <c r="R66" s="117"/>
      <c r="S66" s="117"/>
      <c r="T66" s="120"/>
      <c r="U66" s="82"/>
      <c r="V66" s="82"/>
      <c r="W66" s="112"/>
      <c r="X66" s="112"/>
      <c r="Y66" s="112"/>
      <c r="Z66" s="112"/>
      <c r="AA66" s="112"/>
      <c r="AB66" s="112"/>
      <c r="AC66" s="112"/>
      <c r="AD66" s="112"/>
      <c r="AE66" s="112"/>
      <c r="AM66" s="113"/>
      <c r="AN66" s="113"/>
      <c r="AO66" s="113"/>
      <c r="AP66" s="113"/>
      <c r="AQ66" s="113"/>
      <c r="AR66" s="113"/>
      <c r="AS66" s="114"/>
      <c r="AU66" s="107"/>
      <c r="AV66" s="111"/>
      <c r="AW66" s="107"/>
      <c r="AX66" s="107"/>
      <c r="AY66" s="107"/>
    </row>
    <row r="67" spans="1:51" ht="229.5" customHeight="1" x14ac:dyDescent="0.25">
      <c r="B67" s="81"/>
      <c r="C67" s="118"/>
      <c r="D67" s="92"/>
      <c r="E67" s="116"/>
      <c r="F67" s="116"/>
      <c r="G67" s="116"/>
      <c r="H67" s="116"/>
      <c r="I67" s="116"/>
      <c r="J67" s="117"/>
      <c r="K67" s="117"/>
      <c r="L67" s="117"/>
      <c r="M67" s="117"/>
      <c r="N67" s="117"/>
      <c r="O67" s="117"/>
      <c r="P67" s="117"/>
      <c r="Q67" s="117"/>
      <c r="R67" s="117"/>
      <c r="S67" s="117"/>
      <c r="T67" s="120"/>
      <c r="U67" s="82"/>
      <c r="V67" s="82"/>
      <c r="W67" s="112"/>
      <c r="X67" s="112"/>
      <c r="Y67" s="112"/>
      <c r="Z67" s="112"/>
      <c r="AA67" s="112"/>
      <c r="AB67" s="112"/>
      <c r="AC67" s="112"/>
      <c r="AD67" s="112"/>
      <c r="AE67" s="112"/>
      <c r="AM67" s="113"/>
      <c r="AN67" s="113"/>
      <c r="AO67" s="113"/>
      <c r="AP67" s="113"/>
      <c r="AQ67" s="113"/>
      <c r="AR67" s="113"/>
      <c r="AS67" s="114"/>
      <c r="AU67" s="107"/>
      <c r="AV67" s="111"/>
      <c r="AW67" s="107"/>
      <c r="AX67" s="107"/>
      <c r="AY67" s="107"/>
    </row>
    <row r="68" spans="1:51" x14ac:dyDescent="0.25">
      <c r="A68" s="112"/>
      <c r="B68" s="92"/>
      <c r="C68" s="122"/>
      <c r="D68" s="116"/>
      <c r="E68" s="92"/>
      <c r="F68" s="116"/>
      <c r="G68" s="116"/>
      <c r="H68" s="116"/>
      <c r="I68" s="113"/>
      <c r="J68" s="113"/>
      <c r="K68" s="113"/>
      <c r="L68" s="113"/>
      <c r="M68" s="113"/>
      <c r="N68" s="113"/>
      <c r="O68" s="114"/>
      <c r="P68" s="109"/>
      <c r="R68" s="111"/>
      <c r="AS68" s="107"/>
      <c r="AT68" s="107"/>
      <c r="AU68" s="107"/>
      <c r="AV68" s="107"/>
      <c r="AW68" s="107"/>
      <c r="AX68" s="107"/>
      <c r="AY68" s="107"/>
    </row>
    <row r="69" spans="1:51" x14ac:dyDescent="0.25">
      <c r="A69" s="112"/>
      <c r="B69" s="92"/>
      <c r="C69" s="90"/>
      <c r="D69" s="116"/>
      <c r="E69" s="92"/>
      <c r="F69" s="116"/>
      <c r="G69" s="92"/>
      <c r="H69" s="92"/>
      <c r="I69" s="113"/>
      <c r="J69" s="113"/>
      <c r="K69" s="113"/>
      <c r="L69" s="113"/>
      <c r="M69" s="113"/>
      <c r="N69" s="113"/>
      <c r="O69" s="114"/>
      <c r="P69" s="109"/>
      <c r="R69" s="109"/>
      <c r="AS69" s="107"/>
      <c r="AT69" s="107"/>
      <c r="AU69" s="107"/>
      <c r="AV69" s="107"/>
      <c r="AW69" s="107"/>
      <c r="AX69" s="107"/>
      <c r="AY69" s="107"/>
    </row>
    <row r="70" spans="1:51" x14ac:dyDescent="0.25">
      <c r="A70" s="112"/>
      <c r="B70" s="81"/>
      <c r="F70" s="92"/>
      <c r="G70" s="92"/>
      <c r="H70" s="92"/>
      <c r="I70" s="113"/>
      <c r="J70" s="113"/>
      <c r="K70" s="113"/>
      <c r="L70" s="113"/>
      <c r="M70" s="113"/>
      <c r="N70" s="113"/>
      <c r="O70" s="114"/>
      <c r="P70" s="109"/>
      <c r="R70" s="109"/>
      <c r="AS70" s="107"/>
      <c r="AT70" s="107"/>
      <c r="AU70" s="107"/>
      <c r="AV70" s="107"/>
      <c r="AW70" s="107"/>
      <c r="AX70" s="107"/>
      <c r="AY70" s="107"/>
    </row>
    <row r="71" spans="1:51" x14ac:dyDescent="0.25">
      <c r="A71" s="112"/>
      <c r="I71" s="113"/>
      <c r="J71" s="113"/>
      <c r="K71" s="113"/>
      <c r="L71" s="113"/>
      <c r="M71" s="113"/>
      <c r="N71" s="113"/>
      <c r="O71" s="114"/>
      <c r="P71" s="109"/>
      <c r="R71" s="109"/>
      <c r="AS71" s="107"/>
      <c r="AT71" s="107"/>
      <c r="AU71" s="107"/>
      <c r="AV71" s="107"/>
      <c r="AW71" s="107"/>
      <c r="AX71" s="107"/>
      <c r="AY71" s="107"/>
    </row>
    <row r="72" spans="1:51" x14ac:dyDescent="0.25">
      <c r="A72" s="112"/>
      <c r="I72" s="113"/>
      <c r="J72" s="113"/>
      <c r="K72" s="113"/>
      <c r="L72" s="113"/>
      <c r="M72" s="113"/>
      <c r="N72" s="113"/>
      <c r="O72" s="114"/>
      <c r="P72" s="109"/>
      <c r="R72" s="109"/>
      <c r="AS72" s="107"/>
      <c r="AT72" s="107"/>
      <c r="AU72" s="107"/>
      <c r="AV72" s="107"/>
      <c r="AW72" s="107"/>
      <c r="AX72" s="107"/>
      <c r="AY72" s="107"/>
    </row>
    <row r="73" spans="1:51" x14ac:dyDescent="0.25">
      <c r="A73" s="112"/>
      <c r="I73" s="113"/>
      <c r="J73" s="113"/>
      <c r="K73" s="113"/>
      <c r="L73" s="113"/>
      <c r="M73" s="113"/>
      <c r="N73" s="113"/>
      <c r="O73" s="114"/>
      <c r="P73" s="109"/>
      <c r="R73" s="109"/>
      <c r="AS73" s="107"/>
      <c r="AT73" s="107"/>
      <c r="AU73" s="107"/>
      <c r="AV73" s="107"/>
      <c r="AW73" s="107"/>
      <c r="AX73" s="107"/>
      <c r="AY73" s="107"/>
    </row>
    <row r="74" spans="1:51" x14ac:dyDescent="0.25">
      <c r="A74" s="112"/>
      <c r="I74" s="113"/>
      <c r="J74" s="113"/>
      <c r="K74" s="113"/>
      <c r="L74" s="113"/>
      <c r="M74" s="113"/>
      <c r="N74" s="113"/>
      <c r="O74" s="114"/>
      <c r="P74" s="109"/>
      <c r="R74" s="83"/>
      <c r="AS74" s="107"/>
      <c r="AT74" s="107"/>
      <c r="AU74" s="107"/>
      <c r="AV74" s="107"/>
      <c r="AW74" s="107"/>
      <c r="AX74" s="107"/>
      <c r="AY74" s="107"/>
    </row>
    <row r="75" spans="1:51" x14ac:dyDescent="0.25">
      <c r="A75" s="112"/>
      <c r="I75" s="113"/>
      <c r="J75" s="113"/>
      <c r="K75" s="113"/>
      <c r="L75" s="113"/>
      <c r="M75" s="113"/>
      <c r="N75" s="113"/>
      <c r="O75" s="114"/>
      <c r="R75" s="109"/>
      <c r="AS75" s="107"/>
      <c r="AT75" s="107"/>
      <c r="AU75" s="107"/>
      <c r="AV75" s="107"/>
      <c r="AW75" s="107"/>
      <c r="AX75" s="107"/>
      <c r="AY75" s="107"/>
    </row>
    <row r="76" spans="1:51" x14ac:dyDescent="0.25">
      <c r="O76" s="114"/>
      <c r="R76" s="109"/>
      <c r="AS76" s="107"/>
      <c r="AT76" s="107"/>
      <c r="AU76" s="107"/>
      <c r="AV76" s="107"/>
      <c r="AW76" s="107"/>
      <c r="AX76" s="107"/>
      <c r="AY76" s="107"/>
    </row>
    <row r="77" spans="1:51" x14ac:dyDescent="0.25">
      <c r="O77" s="114"/>
      <c r="R77" s="109"/>
      <c r="AS77" s="107"/>
      <c r="AT77" s="107"/>
      <c r="AU77" s="107"/>
      <c r="AV77" s="107"/>
      <c r="AW77" s="107"/>
      <c r="AX77" s="107"/>
      <c r="AY77" s="107"/>
    </row>
    <row r="78" spans="1:51" x14ac:dyDescent="0.25">
      <c r="O78" s="114"/>
      <c r="R78" s="109"/>
      <c r="AS78" s="107"/>
      <c r="AT78" s="107"/>
      <c r="AU78" s="107"/>
      <c r="AV78" s="107"/>
      <c r="AW78" s="107"/>
      <c r="AX78" s="107"/>
      <c r="AY78" s="107"/>
    </row>
    <row r="79" spans="1:51" x14ac:dyDescent="0.25">
      <c r="O79" s="114"/>
      <c r="R79" s="109"/>
      <c r="AS79" s="107"/>
      <c r="AT79" s="107"/>
      <c r="AU79" s="107"/>
      <c r="AV79" s="107"/>
      <c r="AW79" s="107"/>
      <c r="AX79" s="107"/>
      <c r="AY79" s="107"/>
    </row>
    <row r="80" spans="1:51" x14ac:dyDescent="0.25">
      <c r="O80" s="114"/>
      <c r="AS80" s="107"/>
      <c r="AT80" s="107"/>
      <c r="AU80" s="107"/>
      <c r="AV80" s="107"/>
      <c r="AW80" s="107"/>
      <c r="AX80" s="107"/>
      <c r="AY80" s="107"/>
    </row>
    <row r="81" spans="15:51" x14ac:dyDescent="0.25">
      <c r="O81" s="114"/>
      <c r="AS81" s="107"/>
      <c r="AT81" s="107"/>
      <c r="AU81" s="107"/>
      <c r="AV81" s="107"/>
      <c r="AW81" s="107"/>
      <c r="AX81" s="107"/>
      <c r="AY81" s="107"/>
    </row>
    <row r="82" spans="15:51" x14ac:dyDescent="0.25">
      <c r="O82" s="114"/>
      <c r="AS82" s="107"/>
      <c r="AT82" s="107"/>
      <c r="AU82" s="107"/>
      <c r="AV82" s="107"/>
      <c r="AW82" s="107"/>
      <c r="AX82" s="107"/>
      <c r="AY82" s="107"/>
    </row>
    <row r="83" spans="15:51" x14ac:dyDescent="0.25">
      <c r="O83" s="114"/>
      <c r="AS83" s="107"/>
      <c r="AT83" s="107"/>
      <c r="AU83" s="107"/>
      <c r="AV83" s="107"/>
      <c r="AW83" s="107"/>
      <c r="AX83" s="107"/>
      <c r="AY83" s="107"/>
    </row>
    <row r="84" spans="15:51" x14ac:dyDescent="0.25">
      <c r="O84" s="114"/>
      <c r="AS84" s="107"/>
      <c r="AT84" s="107"/>
      <c r="AU84" s="107"/>
      <c r="AV84" s="107"/>
      <c r="AW84" s="107"/>
      <c r="AX84" s="107"/>
      <c r="AY84" s="107"/>
    </row>
    <row r="85" spans="15:51" x14ac:dyDescent="0.25">
      <c r="O85" s="114"/>
      <c r="AS85" s="107"/>
      <c r="AT85" s="107"/>
      <c r="AU85" s="107"/>
      <c r="AV85" s="107"/>
      <c r="AW85" s="107"/>
      <c r="AX85" s="107"/>
      <c r="AY85" s="107"/>
    </row>
    <row r="86" spans="15:51" x14ac:dyDescent="0.25">
      <c r="O86" s="114"/>
      <c r="Q86" s="109"/>
      <c r="AS86" s="107"/>
      <c r="AT86" s="107"/>
      <c r="AU86" s="107"/>
      <c r="AV86" s="107"/>
      <c r="AW86" s="107"/>
      <c r="AX86" s="107"/>
      <c r="AY86" s="107"/>
    </row>
    <row r="87" spans="15:51" x14ac:dyDescent="0.25">
      <c r="O87" s="13"/>
      <c r="P87" s="109"/>
      <c r="Q87" s="109"/>
      <c r="AS87" s="107"/>
      <c r="AT87" s="107"/>
      <c r="AU87" s="107"/>
      <c r="AV87" s="107"/>
      <c r="AW87" s="107"/>
      <c r="AX87" s="107"/>
      <c r="AY87" s="107"/>
    </row>
    <row r="88" spans="15:51" x14ac:dyDescent="0.25">
      <c r="O88" s="13"/>
      <c r="P88" s="109"/>
      <c r="Q88" s="109"/>
      <c r="AS88" s="107"/>
      <c r="AT88" s="107"/>
      <c r="AU88" s="107"/>
      <c r="AV88" s="107"/>
      <c r="AW88" s="107"/>
      <c r="AX88" s="107"/>
      <c r="AY88" s="107"/>
    </row>
    <row r="89" spans="15:51" x14ac:dyDescent="0.25">
      <c r="O89" s="13"/>
      <c r="P89" s="109"/>
      <c r="Q89" s="109"/>
      <c r="AS89" s="107"/>
      <c r="AT89" s="107"/>
      <c r="AU89" s="107"/>
      <c r="AV89" s="107"/>
      <c r="AW89" s="107"/>
      <c r="AX89" s="107"/>
      <c r="AY89" s="107"/>
    </row>
    <row r="90" spans="15:51" x14ac:dyDescent="0.25">
      <c r="O90" s="13"/>
      <c r="P90" s="109"/>
      <c r="Q90" s="109"/>
      <c r="AS90" s="107"/>
      <c r="AT90" s="107"/>
      <c r="AU90" s="107"/>
      <c r="AV90" s="107"/>
      <c r="AW90" s="107"/>
      <c r="AX90" s="107"/>
      <c r="AY90" s="107"/>
    </row>
    <row r="91" spans="15:51" x14ac:dyDescent="0.25">
      <c r="O91" s="13"/>
      <c r="P91" s="109"/>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AS95" s="107"/>
      <c r="AT95" s="107"/>
      <c r="AU95" s="107"/>
      <c r="AV95" s="107"/>
      <c r="AW95" s="107"/>
      <c r="AX95" s="107"/>
      <c r="AY95" s="107"/>
    </row>
    <row r="96" spans="15:51" x14ac:dyDescent="0.25">
      <c r="O96" s="13"/>
      <c r="P96" s="109"/>
      <c r="Q96" s="109"/>
      <c r="R96" s="109"/>
      <c r="S96" s="109"/>
      <c r="AS96" s="107"/>
      <c r="AT96" s="107"/>
      <c r="AU96" s="107"/>
      <c r="AV96" s="107"/>
      <c r="AW96" s="107"/>
      <c r="AX96" s="107"/>
      <c r="AY96" s="107"/>
    </row>
    <row r="97" spans="15:51" x14ac:dyDescent="0.25">
      <c r="O97" s="13"/>
      <c r="P97" s="109"/>
      <c r="Q97" s="109"/>
      <c r="R97" s="109"/>
      <c r="S97" s="109"/>
      <c r="T97" s="109"/>
      <c r="AS97" s="107"/>
      <c r="AT97" s="107"/>
      <c r="AU97" s="107"/>
      <c r="AV97" s="107"/>
      <c r="AW97" s="107"/>
      <c r="AX97" s="107"/>
      <c r="AY97" s="107"/>
    </row>
    <row r="98" spans="15:51" x14ac:dyDescent="0.25">
      <c r="O98" s="13"/>
      <c r="P98" s="109"/>
      <c r="Q98" s="109"/>
      <c r="R98" s="109"/>
      <c r="S98" s="109"/>
      <c r="T98" s="109"/>
      <c r="AS98" s="107"/>
      <c r="AT98" s="107"/>
      <c r="AU98" s="107"/>
      <c r="AV98" s="107"/>
      <c r="AW98" s="107"/>
      <c r="AX98" s="107"/>
      <c r="AY98" s="107"/>
    </row>
    <row r="99" spans="15:51" x14ac:dyDescent="0.25">
      <c r="O99" s="13"/>
      <c r="P99" s="109"/>
      <c r="T99" s="109"/>
      <c r="AS99" s="107"/>
      <c r="AT99" s="107"/>
      <c r="AU99" s="107"/>
      <c r="AV99" s="107"/>
      <c r="AW99" s="107"/>
      <c r="AX99" s="107"/>
      <c r="AY99" s="107"/>
    </row>
    <row r="100" spans="15:51" x14ac:dyDescent="0.25">
      <c r="O100" s="109"/>
      <c r="Q100" s="109"/>
      <c r="R100" s="109"/>
      <c r="S100" s="109"/>
      <c r="AS100" s="107"/>
      <c r="AT100" s="107"/>
      <c r="AU100" s="107"/>
      <c r="AV100" s="107"/>
      <c r="AW100" s="107"/>
      <c r="AX100" s="107"/>
      <c r="AY100" s="107"/>
    </row>
    <row r="101" spans="15:51" x14ac:dyDescent="0.25">
      <c r="O101" s="13"/>
      <c r="P101" s="109"/>
      <c r="Q101" s="109"/>
      <c r="R101" s="109"/>
      <c r="S101" s="109"/>
      <c r="T101" s="109"/>
      <c r="AS101" s="107"/>
      <c r="AT101" s="107"/>
      <c r="AU101" s="107"/>
      <c r="AV101" s="107"/>
      <c r="AW101" s="107"/>
      <c r="AX101" s="107"/>
      <c r="AY101" s="107"/>
    </row>
    <row r="102" spans="15:51" x14ac:dyDescent="0.25">
      <c r="O102" s="13"/>
      <c r="P102" s="109"/>
      <c r="Q102" s="109"/>
      <c r="R102" s="109"/>
      <c r="S102" s="109"/>
      <c r="T102" s="109"/>
      <c r="U102" s="109"/>
      <c r="AS102" s="107"/>
      <c r="AT102" s="107"/>
      <c r="AU102" s="107"/>
      <c r="AV102" s="107"/>
      <c r="AW102" s="107"/>
      <c r="AX102" s="107"/>
      <c r="AY102" s="107"/>
    </row>
    <row r="103" spans="15:51" x14ac:dyDescent="0.25">
      <c r="O103" s="13"/>
      <c r="P103" s="109"/>
      <c r="T103" s="109"/>
      <c r="U103" s="109"/>
      <c r="AS103" s="107"/>
      <c r="AT103" s="107"/>
      <c r="AU103" s="107"/>
      <c r="AV103" s="107"/>
      <c r="AW103" s="107"/>
      <c r="AX103" s="107"/>
      <c r="AY103" s="107"/>
    </row>
    <row r="115" spans="45:51" x14ac:dyDescent="0.25">
      <c r="AS115" s="107"/>
      <c r="AT115" s="107"/>
      <c r="AU115" s="107"/>
      <c r="AV115" s="107"/>
      <c r="AW115" s="107"/>
      <c r="AX115" s="107"/>
      <c r="AY115" s="107"/>
    </row>
  </sheetData>
  <protectedRanges>
    <protectedRange sqref="N59:R59 B70 S61:T67 B62:B67 N62:R67 T44:T45 S57:T58 T56" name="Range2_12_5_1_1"/>
    <protectedRange sqref="N10 L10 L6 D6 D8 AD8 AF8 O8:U8 AJ8:AR8 AF10 AR11:AR34 L24:N31 N12:N23 N32:N34 E11:E34 G11:G34 N11:AG11 X33:AF34 X17:Y32 AG12:AG34 Z12:AF32 W12:Y16 O12:V34" name="Range1_16_3_1_1"/>
    <protectedRange sqref="I64 J62:M67 J59:M59 I67"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68:H68 F69 E67" name="Range2_2_2_9_2_1_1"/>
    <protectedRange sqref="D65 D68:D69" name="Range2_1_1_1_1_1_9_2_1_1"/>
    <protectedRange sqref="C66 C68" name="Range2_4_1_1_1"/>
    <protectedRange sqref="AS16:AS34" name="Range1_1_1_1"/>
    <protectedRange sqref="P3:U5" name="Range1_16_1_1_1_1"/>
    <protectedRange sqref="C69 C67 C64" name="Range2_1_3_1_1"/>
    <protectedRange sqref="H11:H34" name="Range1_1_1_1_1_1_1"/>
    <protectedRange sqref="B68:B69 J60:R61 D66:D67 I65:I66 Z58:Z59 S59:Y60 AA59:AU60 E68:E69 G69:H70 F70" name="Range2_2_1_10_1_1_1_2"/>
    <protectedRange sqref="C65" name="Range2_2_1_10_2_1_1_1"/>
    <protectedRange sqref="G65:H65 D62 F66 E64 N58:R58" name="Range2_12_1_6_1_1"/>
    <protectedRange sqref="D57:D58 I61:I63 I58:M58 G66:H67 G59:H61 E65:E66 F67:F68 F60:F62 E58:E60" name="Range2_2_12_1_7_1_1"/>
    <protectedRange sqref="D63:D64" name="Range2_1_1_1_1_11_1_2_1_1"/>
    <protectedRange sqref="E61 G62:H62 F63" name="Range2_2_2_9_1_1_1_1"/>
    <protectedRange sqref="D59" name="Range2_1_1_1_1_1_9_1_1_1_1"/>
    <protectedRange sqref="C63 C58" name="Range2_1_1_2_1_1"/>
    <protectedRange sqref="C62" name="Range2_1_2_2_1_1"/>
    <protectedRange sqref="C61" name="Range2_3_2_1_1"/>
    <protectedRange sqref="F58:F59 E57 G58:H58" name="Range2_2_12_1_1_1_1_1"/>
    <protectedRange sqref="C57" name="Range2_1_4_2_1_1_1"/>
    <protectedRange sqref="C59:C60" name="Range2_5_1_1_1"/>
    <protectedRange sqref="E62:E63 F64:F65 G63:H64 I59:I60" name="Range2_2_1_1_1_1"/>
    <protectedRange sqref="D60:D61" name="Range2_1_1_1_1_1_1_1_1"/>
    <protectedRange sqref="AS11:AS15" name="Range1_4_1_1_1_1"/>
    <protectedRange sqref="J11:J15 J26:J34" name="Range1_1_2_1_10_1_1_1_1"/>
    <protectedRange sqref="R74" name="Range2_2_1_10_1_1_1_1_1"/>
    <protectedRange sqref="T43" name="Range2_12_5_1_1_4"/>
    <protectedRange sqref="B42:B43" name="Range2_12_5_1_1_1"/>
    <protectedRange sqref="E42 F43:H43" name="Range2_2_12_1_7_1_1_1"/>
    <protectedRange sqref="D42" name="Range2_3_2_1_3_1_1_2_10_1_1_1_1_1"/>
    <protectedRange sqref="C42" name="Range2_1_1_1_1_11_1_2_1_1_1"/>
    <protectedRange sqref="S38:S39 S41:S42" name="Range2_12_3_1_1_1_1"/>
    <protectedRange sqref="D38:H38 N38:R39 N41:R42" name="Range2_12_1_3_1_1_1_1"/>
    <protectedRange sqref="I38:M38 E39:M39 F42:M42 H41:M41" name="Range2_2_12_1_6_1_1_1_1"/>
    <protectedRange sqref="D39" name="Range2_1_1_1_1_11_1_1_1_1_1_1"/>
    <protectedRange sqref="C39"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56" name="Range2_12_2_1_1_1_2_1_1"/>
    <protectedRange sqref="T54:T55 T50" name="Range2_12_5_1_1_3"/>
    <protectedRange sqref="T48:T49" name="Range2_12_5_1_1_2_2"/>
    <protectedRange sqref="S54:S55 S48:S50" name="Range2_12_4_1_1_1_4_2_2_2"/>
    <protectedRange sqref="T47" name="Range2_12_5_1_1_2_1_1"/>
    <protectedRange sqref="T46" name="Range2_12_5_1_1_6_1_1_1_1_1_1_1"/>
    <protectedRange sqref="S46" name="Range2_12_5_1_1_5_3_1_1_1_1_1_1_1"/>
    <protectedRange sqref="S47" name="Range2_12_4_1_1_1_4_2_2_1_1"/>
    <protectedRange sqref="B59:B61" name="Range2_12_5_1_1_2"/>
    <protectedRange sqref="B58" name="Range2_12_5_1_1_2_1_4_1_1_1_2_1_1_1_1_1_1_1"/>
    <protectedRange sqref="B57" name="Range2_12_5_1_1_2_1"/>
    <protectedRange sqref="AG10 AP10 Q10" name="Range1_16_3_1_1_1_1_1"/>
    <protectedRange sqref="N57:R57" name="Range2_12_1_6_1_1_1_1"/>
    <protectedRange sqref="J57:M57" name="Range2_2_12_1_7_1_1_2_1"/>
    <protectedRange sqref="I57" name="Range2_2_12_1_7_1_1_2_2_1_1_1"/>
    <protectedRange sqref="G57:H57" name="Range2_2_12_1_3_3_1_1_1_2_1_1_1_1_1_1_1_1_1_1_1_1_1_1_1_1_1"/>
    <protectedRange sqref="F57" name="Range2_2_12_1_3_1_2_1_1_1_3_1_1_1_1_1_3_1_1_1_1_1_1_1_1_1_1"/>
    <protectedRange sqref="Q56:R56" name="Range2_12_1_6_1_1_1_2_3_1_1_3_1_1_1_1_1_1_1_1_1_1"/>
    <protectedRange sqref="N56:P56" name="Range2_12_1_2_3_1_1_1_2_3_1_1_3_1_1_1_1_1_1_1_1_1_1"/>
    <protectedRange sqref="J56:M56" name="Range2_2_12_1_4_3_1_1_1_3_3_1_1_3_1_1_1_1_1_1_1_1_1_1"/>
    <protectedRange sqref="I56" name="Range2_2_12_1_7_1_1_2_2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52:Q53 R51" name="Range2_12_5_1_1_3_1_1_1_1_1"/>
    <protectedRange sqref="P52:P53 Q51" name="Range2_12_4_1_1_1_4_2_2_2_1_1_1_1_1"/>
    <protectedRange sqref="N52:O53 O51:P51 Q54:R55 Q48:R50" name="Range2_12_1_6_1_1_1_2_3_2_1_1_3_1_1_1_1_1"/>
    <protectedRange sqref="K52:M53 L51:N51 N54:P55 N48:P50" name="Range2_12_1_2_3_1_1_1_2_3_2_1_1_3_1_1_1_1_1"/>
    <protectedRange sqref="I51:K51 K54:M55 K48:M50 I52:J53" name="Range2_2_12_1_4_3_1_1_1_3_3_2_1_1_3_1_1_1_1_1"/>
    <protectedRange sqref="J54:J55 J48:J50" name="Range2_2_12_1_4_3_1_1_1_3_2_1_2_2_1_1_1_1_1"/>
    <protectedRange sqref="E50 G50:H50" name="Range2_2_12_1_3_1_2_1_1_1_2_1_1_1_1_1_1_2_1_1_1_1_1_1_1"/>
    <protectedRange sqref="C50 D49:E49" name="Range2_2_12_1_3_1_2_1_1_1_2_1_1_1_1_3_1_1_1_1_1_1_1_1_1"/>
    <protectedRange sqref="D50 F50" name="Range2_2_12_1_3_1_2_1_1_1_3_1_1_1_1_1_3_1_1_1_1_1_1_1_2_1"/>
    <protectedRange sqref="I50" name="Range2_2_12_1_4_3_1_1_1_2_1_2_1_1_3_1_1_1_1_1_1_1_1_1_1_1"/>
    <protectedRange sqref="E47:E48 F48:H49"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I49" name="Range2_2_12_1_4_2_1_1_1_4_1_2_1_1_1_2_2_1_1_1_1_1_1"/>
    <protectedRange sqref="I54" name="Range2_2_12_1_7_1_1_2_2_2_1_1_1_1"/>
    <protectedRange sqref="I55" name="Range2_2_12_1_4_3_1_1_1_3_3_1_1_3_1_1_1_1_1_1_2_1_1_1_1_1_1"/>
    <protectedRange sqref="F11:F22" name="Range1_16_3_1_1_2_1_1_1_2_1_1"/>
    <protectedRange sqref="W33:W34" name="Range1_16_3_1_1_1_1_2_1_1_1_1_1"/>
    <protectedRange sqref="B41" name="Range2_12_5_1_1_1_2_2_1_1_1_1_1_1_1_1_1_1_1_1_1_1_1_1_1_1_1_1_1_1_1_1_1_1_1_1_1_1_1_1_1_1_1_1_1_1_1"/>
    <protectedRange sqref="H40 L40 P40 T40 X40 AB40 AF40 AJ40 AN40 AR40 AV40 AZ40 BD40 BH40 BL40 BP40 BT40 BX40 CB40 CF40 CJ40 CN40 CR40 CV40 CZ40 DD40 DH40 DL40 DP40 DT40 DX40 EB40 EF40 EJ40 EN40 ER40 EV40 EZ40 FD40 FH40 FL40 FP40 FT40 FX40 GB40 GF40 GJ40 GN40 GR40 GV40 GZ40 HD40 HH40 HL40 HP40 HT40 HX40 IB40 IF40 IJ40 IN40 IR40 IV40 IZ40 JD40 JH40 JL40 JP40 JT40 JX40 KB40 KF40 KJ40 KN40 KR40 KV40 KZ40 LD40 LH40 LL40 LP40 LT40 LX40 MB40 MF40 MJ40 MN40 MR40 MV40 MZ40 ND40 NH40 NL40 NP40 NT40 NX40 OB40 OF40 OJ40 ON40 OR40 OV40 OZ40 PD40 PH40 PL40 PP40 PT40 PX40 QB40 QF40 QJ40 QN40 QR40 QV40 QZ40 RD40 RH40 RL40 RP40 RT40 RX40 SB40 SF40 SJ40 SN40 SR40 SV40 SZ40 TD40 TH40 TL40 TP40 TT40 TX40 UB40 UF40 UJ40 UN40 UR40 UV40 UZ40 VD40 VH40 VL40 VP40 VT40 VX40 WB40 WF40 WJ40 WN40 WR40 WV40 WZ40 XD40 XH40 XL40 XP40 XT40 XX40 YB40 YF40 YJ40 YN40 YR40 YV40 YZ40 ZD40 ZH40 ZL40 ZP40 ZT40 ZX40 AAB40 AAF40 AAJ40 AAN40 AAR40 AAV40 AAZ40 ABD40 ABH40 ABL40 ABP40 ABT40 ABX40 ACB40 ACF40 ACJ40 ACN40 ACR40 ACV40 ACZ40 ADD40 ADH40 ADL40 ADP40 ADT40 ADX40 AEB40 AEF40 AEJ40 AEN40 AER40 AEV40 AEZ40 AFD40 AFH40 AFL40 AFP40 AFT40 AFX40 AGB40 AGF40 AGJ40 AGN40 AGR40 AGV40 AGZ40 AHD40 AHH40 AHL40 AHP40 AHT40 AHX40 AIB40 AIF40 AIJ40 AIN40 AIR40 AIV40 AIZ40 AJD40 AJH40 AJL40 AJP40 AJT40 AJX40 AKB40 AKF40 AKJ40 AKN40 AKR40 AKV40 AKZ40 ALD40 ALH40 ALL40 ALP40 ALT40 ALX40 AMB40 AMF40 AMJ40 AMN40 AMR40 AMV40 AMZ40 AND40 ANH40 ANL40 ANP40 ANT40 ANX40 AOB40 AOF40 AOJ40 AON40 AOR40 AOV40 AOZ40 APD40 APH40 APL40 APP40 APT40 APX40 AQB40 AQF40 AQJ40 AQN40 AQR40 AQV40 AQZ40 ARD40 ARH40 ARL40 ARP40 ART40 ARX40 ASB40 ASF40 ASJ40 ASN40 ASR40 ASV40 ASZ40 ATD40 ATH40 ATL40 ATP40 ATT40 ATX40 AUB40 AUF40 AUJ40 AUN40 AUR40 AUV40 AUZ40 AVD40 AVH40 AVL40 AVP40 AVT40 AVX40 AWB40 AWF40 AWJ40 AWN40 AWR40 AWV40 AWZ40 AXD40 AXH40 AXL40 AXP40 AXT40 AXX40 AYB40 AYF40 AYJ40 AYN40 AYR40 AYV40 AYZ40 AZD40 AZH40 AZL40 AZP40 AZT40 AZX40 BAB40 BAF40 BAJ40 BAN40 BAR40 BAV40 BAZ40 BBD40 BBH40 BBL40 BBP40 BBT40 BBX40 BCB40 BCF40 BCJ40 BCN40 BCR40 BCV40 BCZ40 BDD40 BDH40 BDL40 BDP40 BDT40 BDX40 BEB40 BEF40 BEJ40 BEN40 BER40 BEV40 BEZ40 BFD40 BFH40 BFL40 BFP40 BFT40 BFX40 BGB40 BGF40 BGJ40 BGN40 BGR40 BGV40 BGZ40 BHD40 BHH40 BHL40 BHP40 BHT40 BHX40 BIB40 BIF40 BIJ40 BIN40 BIR40 BIV40 BIZ40 BJD40 BJH40 BJL40 BJP40 BJT40 BJX40 BKB40 BKF40 BKJ40 BKN40 BKR40 BKV40 BKZ40 BLD40 BLH40 BLL40 BLP40 BLT40 BLX40 BMB40 BMF40 BMJ40 BMN40 BMR40 BMV40 BMZ40 BND40 BNH40 BNL40 BNP40 BNT40 BNX40 BOB40 BOF40 BOJ40 BON40 BOR40 BOV40 BOZ40 BPD40 BPH40 BPL40 BPP40 BPT40 BPX40 BQB40 BQF40 BQJ40 BQN40 BQR40 BQV40 BQZ40 BRD40 BRH40 BRL40 BRP40 BRT40 BRX40 BSB40 BSF40 BSJ40 BSN40 BSR40 BSV40 BSZ40 BTD40 BTH40 BTL40 BTP40 BTT40 BTX40 BUB40 BUF40 BUJ40 BUN40 BUR40 BUV40 BUZ40 BVD40 BVH40 BVL40 BVP40 BVT40 BVX40 BWB40 BWF40 BWJ40 BWN40 BWR40 BWV40 BWZ40 BXD40 BXH40 BXL40 BXP40 BXT40 BXX40 BYB40 BYF40 BYJ40 BYN40 BYR40 BYV40 BYZ40 BZD40 BZH40 BZL40 BZP40 BZT40 BZX40 CAB40 CAF40 CAJ40 CAN40 CAR40 CAV40 CAZ40 CBD40 CBH40 CBL40 CBP40 CBT40 CBX40 CCB40 CCF40 CCJ40 CCN40 CCR40 CCV40 CCZ40 CDD40 CDH40 CDL40 CDP40 CDT40 CDX40 CEB40 CEF40 CEJ40 CEN40 CER40 CEV40 CEZ40 CFD40 CFH40 CFL40 CFP40 CFT40 CFX40 CGB40 CGF40 CGJ40 CGN40 CGR40 CGV40 CGZ40 CHD40 CHH40 CHL40 CHP40 CHT40 CHX40 CIB40 CIF40 CIJ40 CIN40 CIR40 CIV40 CIZ40 CJD40 CJH40 CJL40 CJP40 CJT40 CJX40 CKB40 CKF40 CKJ40 CKN40 CKR40 CKV40 CKZ40 CLD40 CLH40 CLL40 CLP40 CLT40 CLX40 CMB40 CMF40 CMJ40 CMN40 CMR40 CMV40 CMZ40 CND40 CNH40 CNL40 CNP40 CNT40 CNX40 COB40 COF40 COJ40 CON40 COR40 COV40 COZ40 CPD40 CPH40 CPL40 CPP40 CPT40 CPX40 CQB40 CQF40 CQJ40 CQN40 CQR40 CQV40 CQZ40 CRD40 CRH40 CRL40 CRP40 CRT40 CRX40 CSB40 CSF40 CSJ40 CSN40 CSR40 CSV40 CSZ40 CTD40 CTH40 CTL40 CTP40 CTT40 CTX40 CUB40 CUF40 CUJ40 CUN40 CUR40 CUV40 CUZ40 CVD40 CVH40 CVL40 CVP40 CVT40 CVX40 CWB40 CWF40 CWJ40 CWN40 CWR40 CWV40 CWZ40 CXD40 CXH40 CXL40 CXP40 CXT40 CXX40 CYB40 CYF40 CYJ40 CYN40 CYR40 CYV40 CYZ40 CZD40 CZH40 CZL40 CZP40 CZT40 CZX40 DAB40 DAF40 DAJ40 DAN40 DAR40 DAV40 DAZ40 DBD40 DBH40 DBL40 DBP40 DBT40 DBX40 DCB40 DCF40 DCJ40 DCN40 DCR40 DCV40 DCZ40 DDD40 DDH40 DDL40 DDP40 DDT40 DDX40 DEB40 DEF40 DEJ40 DEN40 DER40 DEV40 DEZ40 DFD40 DFH40 DFL40 DFP40 DFT40 DFX40 DGB40 DGF40 DGJ40 DGN40 DGR40 DGV40 DGZ40 DHD40 DHH40 DHL40 DHP40 DHT40 DHX40 DIB40 DIF40 DIJ40 DIN40 DIR40 DIV40 DIZ40 DJD40 DJH40 DJL40 DJP40 DJT40 DJX40 DKB40 DKF40 DKJ40 DKN40 DKR40 DKV40 DKZ40 DLD40 DLH40 DLL40 DLP40 DLT40 DLX40 DMB40 DMF40 DMJ40 DMN40 DMR40 DMV40 DMZ40 DND40 DNH40 DNL40 DNP40 DNT40 DNX40 DOB40 DOF40 DOJ40 DON40 DOR40 DOV40 DOZ40 DPD40 DPH40 DPL40 DPP40 DPT40 DPX40 DQB40 DQF40 DQJ40 DQN40 DQR40 DQV40 DQZ40 DRD40 DRH40 DRL40 DRP40 DRT40 DRX40 DSB40 DSF40 DSJ40 DSN40 DSR40 DSV40 DSZ40 DTD40 DTH40 DTL40 DTP40 DTT40 DTX40 DUB40 DUF40 DUJ40 DUN40 DUR40 DUV40 DUZ40 DVD40 DVH40 DVL40 DVP40 DVT40 DVX40 DWB40 DWF40 DWJ40 DWN40 DWR40 DWV40 DWZ40 DXD40 DXH40 DXL40 DXP40 DXT40 DXX40 DYB40 DYF40 DYJ40 DYN40 DYR40 DYV40 DYZ40 DZD40 DZH40 DZL40 DZP40 DZT40 DZX40 EAB40 EAF40 EAJ40 EAN40 EAR40 EAV40 EAZ40 EBD40 EBH40 EBL40 EBP40 EBT40 EBX40 ECB40 ECF40 ECJ40 ECN40 ECR40 ECV40 ECZ40 EDD40 EDH40 EDL40 EDP40 EDT40 EDX40 EEB40 EEF40 EEJ40 EEN40 EER40 EEV40 EEZ40 EFD40 EFH40 EFL40 EFP40 EFT40 EFX40 EGB40 EGF40 EGJ40 EGN40 EGR40 EGV40 EGZ40 EHD40 EHH40 EHL40 EHP40 EHT40 EHX40 EIB40 EIF40 EIJ40 EIN40 EIR40 EIV40 EIZ40 EJD40 EJH40 EJL40 EJP40 EJT40 EJX40 EKB40 EKF40 EKJ40 EKN40 EKR40 EKV40 EKZ40 ELD40 ELH40 ELL40 ELP40 ELT40 ELX40 EMB40 EMF40 EMJ40 EMN40 EMR40 EMV40 EMZ40 END40 ENH40 ENL40 ENP40 ENT40 ENX40 EOB40 EOF40 EOJ40 EON40 EOR40 EOV40 EOZ40 EPD40 EPH40 EPL40 EPP40 EPT40 EPX40 EQB40 EQF40 EQJ40 EQN40 EQR40 EQV40 EQZ40 ERD40 ERH40 ERL40 ERP40 ERT40 ERX40 ESB40 ESF40 ESJ40 ESN40 ESR40 ESV40 ESZ40 ETD40 ETH40 ETL40 ETP40 ETT40 ETX40 EUB40 EUF40 EUJ40 EUN40 EUR40 EUV40 EUZ40 EVD40 EVH40 EVL40 EVP40 EVT40 EVX40 EWB40 EWF40 EWJ40 EWN40 EWR40 EWV40 EWZ40 EXD40 EXH40 EXL40 EXP40 EXT40 EXX40 EYB40 EYF40 EYJ40 EYN40 EYR40 EYV40 EYZ40 EZD40 EZH40 EZL40 EZP40 EZT40 EZX40 FAB40 FAF40 FAJ40 FAN40 FAR40 FAV40 FAZ40 FBD40 FBH40 FBL40 FBP40 FBT40 FBX40 FCB40 FCF40 FCJ40 FCN40 FCR40 FCV40 FCZ40 FDD40 FDH40 FDL40 FDP40 FDT40 FDX40 FEB40 FEF40 FEJ40 FEN40 FER40 FEV40 FEZ40 FFD40 FFH40 FFL40 FFP40 FFT40 FFX40 FGB40 FGF40 FGJ40 FGN40 FGR40 FGV40 FGZ40 FHD40 FHH40 FHL40 FHP40 FHT40 FHX40 FIB40 FIF40 FIJ40 FIN40 FIR40 FIV40 FIZ40 FJD40 FJH40 FJL40 FJP40 FJT40 FJX40 FKB40 FKF40 FKJ40 FKN40 FKR40 FKV40 FKZ40 FLD40 FLH40 FLL40 FLP40 FLT40 FLX40 FMB40 FMF40 FMJ40 FMN40 FMR40 FMV40 FMZ40 FND40 FNH40 FNL40 FNP40 FNT40 FNX40 FOB40 FOF40 FOJ40 FON40 FOR40 FOV40 FOZ40 FPD40 FPH40 FPL40 FPP40 FPT40 FPX40 FQB40 FQF40 FQJ40 FQN40 FQR40 FQV40 FQZ40 FRD40 FRH40 FRL40 FRP40 FRT40 FRX40 FSB40 FSF40 FSJ40 FSN40 FSR40 FSV40 FSZ40 FTD40 FTH40 FTL40 FTP40 FTT40 FTX40 FUB40 FUF40 FUJ40 FUN40 FUR40 FUV40 FUZ40 FVD40 FVH40 FVL40 FVP40 FVT40 FVX40 FWB40 FWF40 FWJ40 FWN40 FWR40 FWV40 FWZ40 FXD40 FXH40 FXL40 FXP40 FXT40 FXX40 FYB40 FYF40 FYJ40 FYN40 FYR40 FYV40 FYZ40 FZD40 FZH40 FZL40 FZP40 FZT40 FZX40 GAB40 GAF40 GAJ40 GAN40 GAR40 GAV40 GAZ40 GBD40 GBH40 GBL40 GBP40 GBT40 GBX40 GCB40 GCF40 GCJ40 GCN40 GCR40 GCV40 GCZ40 GDD40 GDH40 GDL40 GDP40 GDT40 GDX40 GEB40 GEF40 GEJ40 GEN40 GER40 GEV40 GEZ40 GFD40 GFH40 GFL40 GFP40 GFT40 GFX40 GGB40 GGF40 GGJ40 GGN40 GGR40 GGV40 GGZ40 GHD40 GHH40 GHL40 GHP40 GHT40 GHX40 GIB40 GIF40 GIJ40 GIN40 GIR40 GIV40 GIZ40 GJD40 GJH40 GJL40 GJP40 GJT40 GJX40 GKB40 GKF40 GKJ40 GKN40 GKR40 GKV40 GKZ40 GLD40 GLH40 GLL40 GLP40 GLT40 GLX40 GMB40 GMF40 GMJ40 GMN40 GMR40 GMV40 GMZ40 GND40 GNH40 GNL40 GNP40 GNT40 GNX40 GOB40 GOF40 GOJ40 GON40 GOR40 GOV40 GOZ40 GPD40 GPH40 GPL40 GPP40 GPT40 GPX40 GQB40 GQF40 GQJ40 GQN40 GQR40 GQV40 GQZ40 GRD40 GRH40 GRL40 GRP40 GRT40 GRX40 GSB40 GSF40 GSJ40 GSN40 GSR40 GSV40 GSZ40 GTD40 GTH40 GTL40 GTP40 GTT40 GTX40 GUB40 GUF40 GUJ40 GUN40 GUR40 GUV40 GUZ40 GVD40 GVH40 GVL40 GVP40 GVT40 GVX40 GWB40 GWF40 GWJ40 GWN40 GWR40 GWV40 GWZ40 GXD40 GXH40 GXL40 GXP40 GXT40 GXX40 GYB40 GYF40 GYJ40 GYN40 GYR40 GYV40 GYZ40 GZD40 GZH40 GZL40 GZP40 GZT40 GZX40 HAB40 HAF40 HAJ40 HAN40 HAR40 HAV40 HAZ40 HBD40 HBH40 HBL40 HBP40 HBT40 HBX40 HCB40 HCF40 HCJ40 HCN40 HCR40 HCV40 HCZ40 HDD40 HDH40 HDL40 HDP40 HDT40 HDX40 HEB40 HEF40 HEJ40 HEN40 HER40 HEV40 HEZ40 HFD40 HFH40 HFL40 HFP40 HFT40 HFX40 HGB40 HGF40 HGJ40 HGN40 HGR40 HGV40 HGZ40 HHD40 HHH40 HHL40 HHP40 HHT40 HHX40 HIB40 HIF40 HIJ40 HIN40 HIR40 HIV40 HIZ40 HJD40 HJH40 HJL40 HJP40 HJT40 HJX40 HKB40 HKF40 HKJ40 HKN40 HKR40 HKV40 HKZ40 HLD40 HLH40 HLL40 HLP40 HLT40 HLX40 HMB40 HMF40 HMJ40 HMN40 HMR40 HMV40 HMZ40 HND40 HNH40 HNL40 HNP40 HNT40 HNX40 HOB40 HOF40 HOJ40 HON40 HOR40 HOV40 HOZ40 HPD40 HPH40 HPL40 HPP40 HPT40 HPX40 HQB40 HQF40 HQJ40 HQN40 HQR40 HQV40 HQZ40 HRD40 HRH40 HRL40 HRP40 HRT40 HRX40 HSB40 HSF40 HSJ40 HSN40 HSR40 HSV40 HSZ40 HTD40 HTH40 HTL40 HTP40 HTT40 HTX40 HUB40 HUF40 HUJ40 HUN40 HUR40 HUV40 HUZ40 HVD40 HVH40 HVL40 HVP40 HVT40 HVX40 HWB40 HWF40 HWJ40 HWN40 HWR40 HWV40 HWZ40 HXD40 HXH40 HXL40 HXP40 HXT40 HXX40 HYB40 HYF40 HYJ40 HYN40 HYR40 HYV40 HYZ40 HZD40 HZH40 HZL40 HZP40 HZT40 HZX40 IAB40 IAF40 IAJ40 IAN40 IAR40 IAV40 IAZ40 IBD40 IBH40 IBL40 IBP40 IBT40 IBX40 ICB40 ICF40 ICJ40 ICN40 ICR40 ICV40 ICZ40 IDD40 IDH40 IDL40 IDP40 IDT40 IDX40 IEB40 IEF40 IEJ40 IEN40 IER40 IEV40 IEZ40 IFD40 IFH40 IFL40 IFP40 IFT40 IFX40 IGB40 IGF40 IGJ40 IGN40 IGR40 IGV40 IGZ40 IHD40 IHH40 IHL40 IHP40 IHT40 IHX40 IIB40 IIF40 IIJ40 IIN40 IIR40 IIV40 IIZ40 IJD40 IJH40 IJL40 IJP40 IJT40 IJX40 IKB40 IKF40 IKJ40 IKN40 IKR40 IKV40 IKZ40 ILD40 ILH40 ILL40 ILP40 ILT40 ILX40 IMB40 IMF40 IMJ40 IMN40 IMR40 IMV40 IMZ40 IND40 INH40 INL40 INP40 INT40 INX40 IOB40 IOF40 IOJ40 ION40 IOR40 IOV40 IOZ40 IPD40 IPH40 IPL40 IPP40 IPT40 IPX40 IQB40 IQF40 IQJ40 IQN40 IQR40 IQV40 IQZ40 IRD40 IRH40 IRL40 IRP40 IRT40 IRX40 ISB40 ISF40 ISJ40 ISN40 ISR40 ISV40 ISZ40 ITD40 ITH40 ITL40 ITP40 ITT40 ITX40 IUB40 IUF40 IUJ40 IUN40 IUR40 IUV40 IUZ40 IVD40 IVH40 IVL40 IVP40 IVT40 IVX40 IWB40 IWF40 IWJ40 IWN40 IWR40 IWV40 IWZ40 IXD40 IXH40 IXL40 IXP40 IXT40 IXX40 IYB40 IYF40 IYJ40 IYN40 IYR40 IYV40 IYZ40 IZD40 IZH40 IZL40 IZP40 IZT40 IZX40 JAB40 JAF40 JAJ40 JAN40 JAR40 JAV40 JAZ40 JBD40 JBH40 JBL40 JBP40 JBT40 JBX40 JCB40 JCF40 JCJ40 JCN40 JCR40 JCV40 JCZ40 JDD40 JDH40 JDL40 JDP40 JDT40 JDX40 JEB40 JEF40 JEJ40 JEN40 JER40 JEV40 JEZ40 JFD40 JFH40 JFL40 JFP40 JFT40 JFX40 JGB40 JGF40 JGJ40 JGN40 JGR40 JGV40 JGZ40 JHD40 JHH40 JHL40 JHP40 JHT40 JHX40 JIB40 JIF40 JIJ40 JIN40 JIR40 JIV40 JIZ40 JJD40 JJH40 JJL40 JJP40 JJT40 JJX40 JKB40 JKF40 JKJ40 JKN40 JKR40 JKV40 JKZ40 JLD40 JLH40 JLL40 JLP40 JLT40 JLX40 JMB40 JMF40 JMJ40 JMN40 JMR40 JMV40 JMZ40 JND40 JNH40 JNL40 JNP40 JNT40 JNX40 JOB40 JOF40 JOJ40 JON40 JOR40 JOV40 JOZ40 JPD40 JPH40 JPL40 JPP40 JPT40 JPX40 JQB40 JQF40 JQJ40 JQN40 JQR40 JQV40 JQZ40 JRD40 JRH40 JRL40 JRP40 JRT40 JRX40 JSB40 JSF40 JSJ40 JSN40 JSR40 JSV40 JSZ40 JTD40 JTH40 JTL40 JTP40 JTT40 JTX40 JUB40 JUF40 JUJ40 JUN40 JUR40 JUV40 JUZ40 JVD40 JVH40 JVL40 JVP40 JVT40 JVX40 JWB40 JWF40 JWJ40 JWN40 JWR40 JWV40 JWZ40 JXD40 JXH40 JXL40 JXP40 JXT40 JXX40 JYB40 JYF40 JYJ40 JYN40 JYR40 JYV40 JYZ40 JZD40 JZH40 JZL40 JZP40 JZT40 JZX40 KAB40 KAF40 KAJ40 KAN40 KAR40 KAV40 KAZ40 KBD40 KBH40 KBL40 KBP40 KBT40 KBX40 KCB40 KCF40 KCJ40 KCN40 KCR40 KCV40 KCZ40 KDD40 KDH40 KDL40 KDP40 KDT40 KDX40 KEB40 KEF40 KEJ40 KEN40 KER40 KEV40 KEZ40 KFD40 KFH40 KFL40 KFP40 KFT40 KFX40 KGB40 KGF40 KGJ40 KGN40 KGR40 KGV40 KGZ40 KHD40 KHH40 KHL40 KHP40 KHT40 KHX40 KIB40 KIF40 KIJ40 KIN40 KIR40 KIV40 KIZ40 KJD40 KJH40 KJL40 KJP40 KJT40 KJX40 KKB40 KKF40 KKJ40 KKN40 KKR40 KKV40 KKZ40 KLD40 KLH40 KLL40 KLP40 KLT40 KLX40 KMB40 KMF40 KMJ40 KMN40 KMR40 KMV40 KMZ40 KND40 KNH40 KNL40 KNP40 KNT40 KNX40 KOB40 KOF40 KOJ40 KON40 KOR40 KOV40 KOZ40 KPD40 KPH40 KPL40 KPP40 KPT40 KPX40 KQB40 KQF40 KQJ40 KQN40 KQR40 KQV40 KQZ40 KRD40 KRH40 KRL40 KRP40 KRT40 KRX40 KSB40 KSF40 KSJ40 KSN40 KSR40 KSV40 KSZ40 KTD40 KTH40 KTL40 KTP40 KTT40 KTX40 KUB40 KUF40 KUJ40 KUN40 KUR40 KUV40 KUZ40 KVD40 KVH40 KVL40 KVP40 KVT40 KVX40 KWB40 KWF40 KWJ40 KWN40 KWR40 KWV40 KWZ40 KXD40 KXH40 KXL40 KXP40 KXT40 KXX40 KYB40 KYF40 KYJ40 KYN40 KYR40 KYV40 KYZ40 KZD40 KZH40 KZL40 KZP40 KZT40 KZX40 LAB40 LAF40 LAJ40 LAN40 LAR40 LAV40 LAZ40 LBD40 LBH40 LBL40 LBP40 LBT40 LBX40 LCB40 LCF40 LCJ40 LCN40 LCR40 LCV40 LCZ40 LDD40 LDH40 LDL40 LDP40 LDT40 LDX40 LEB40 LEF40 LEJ40 LEN40 LER40 LEV40 LEZ40 LFD40 LFH40 LFL40 LFP40 LFT40 LFX40 LGB40 LGF40 LGJ40 LGN40 LGR40 LGV40 LGZ40 LHD40 LHH40 LHL40 LHP40 LHT40 LHX40 LIB40 LIF40 LIJ40 LIN40 LIR40 LIV40 LIZ40 LJD40 LJH40 LJL40 LJP40 LJT40 LJX40 LKB40 LKF40 LKJ40 LKN40 LKR40 LKV40 LKZ40 LLD40 LLH40 LLL40 LLP40 LLT40 LLX40 LMB40 LMF40 LMJ40 LMN40 LMR40 LMV40 LMZ40 LND40 LNH40 LNL40 LNP40 LNT40 LNX40 LOB40 LOF40 LOJ40 LON40 LOR40 LOV40 LOZ40 LPD40 LPH40 LPL40 LPP40 LPT40 LPX40 LQB40 LQF40 LQJ40 LQN40 LQR40 LQV40 LQZ40 LRD40 LRH40 LRL40 LRP40 LRT40 LRX40 LSB40 LSF40 LSJ40 LSN40 LSR40 LSV40 LSZ40 LTD40 LTH40 LTL40 LTP40 LTT40 LTX40 LUB40 LUF40 LUJ40 LUN40 LUR40 LUV40 LUZ40 LVD40 LVH40 LVL40 LVP40 LVT40 LVX40 LWB40 LWF40 LWJ40 LWN40 LWR40 LWV40 LWZ40 LXD40 LXH40 LXL40 LXP40 LXT40 LXX40 LYB40 LYF40 LYJ40 LYN40 LYR40 LYV40 LYZ40 LZD40 LZH40 LZL40 LZP40 LZT40 LZX40 MAB40 MAF40 MAJ40 MAN40 MAR40 MAV40 MAZ40 MBD40 MBH40 MBL40 MBP40 MBT40 MBX40 MCB40 MCF40 MCJ40 MCN40 MCR40 MCV40 MCZ40 MDD40 MDH40 MDL40 MDP40 MDT40 MDX40 MEB40 MEF40 MEJ40 MEN40 MER40 MEV40 MEZ40 MFD40 MFH40 MFL40 MFP40 MFT40 MFX40 MGB40 MGF40 MGJ40 MGN40 MGR40 MGV40 MGZ40 MHD40 MHH40 MHL40 MHP40 MHT40 MHX40 MIB40 MIF40 MIJ40 MIN40 MIR40 MIV40 MIZ40 MJD40 MJH40 MJL40 MJP40 MJT40 MJX40 MKB40 MKF40 MKJ40 MKN40 MKR40 MKV40 MKZ40 MLD40 MLH40 MLL40 MLP40 MLT40 MLX40 MMB40 MMF40 MMJ40 MMN40 MMR40 MMV40 MMZ40 MND40 MNH40 MNL40 MNP40 MNT40 MNX40 MOB40 MOF40 MOJ40 MON40 MOR40 MOV40 MOZ40 MPD40 MPH40 MPL40 MPP40 MPT40 MPX40 MQB40 MQF40 MQJ40 MQN40 MQR40 MQV40 MQZ40 MRD40 MRH40 MRL40 MRP40 MRT40 MRX40 MSB40 MSF40 MSJ40 MSN40 MSR40 MSV40 MSZ40 MTD40 MTH40 MTL40 MTP40 MTT40 MTX40 MUB40 MUF40 MUJ40 MUN40 MUR40 MUV40 MUZ40 MVD40 MVH40 MVL40 MVP40 MVT40 MVX40 MWB40 MWF40 MWJ40 MWN40 MWR40 MWV40 MWZ40 MXD40 MXH40 MXL40 MXP40 MXT40 MXX40 MYB40 MYF40 MYJ40 MYN40 MYR40 MYV40 MYZ40 MZD40 MZH40 MZL40 MZP40 MZT40 MZX40 NAB40 NAF40 NAJ40 NAN40 NAR40 NAV40 NAZ40 NBD40 NBH40 NBL40 NBP40 NBT40 NBX40 NCB40 NCF40 NCJ40 NCN40 NCR40 NCV40 NCZ40 NDD40 NDH40 NDL40 NDP40 NDT40 NDX40 NEB40 NEF40 NEJ40 NEN40 NER40 NEV40 NEZ40 NFD40 NFH40 NFL40 NFP40 NFT40 NFX40 NGB40 NGF40 NGJ40 NGN40 NGR40 NGV40 NGZ40 NHD40 NHH40 NHL40 NHP40 NHT40 NHX40 NIB40 NIF40 NIJ40 NIN40 NIR40 NIV40 NIZ40 NJD40 NJH40 NJL40 NJP40 NJT40 NJX40 NKB40 NKF40 NKJ40 NKN40 NKR40 NKV40 NKZ40 NLD40 NLH40 NLL40 NLP40 NLT40 NLX40 NMB40 NMF40 NMJ40 NMN40 NMR40 NMV40 NMZ40 NND40 NNH40 NNL40 NNP40 NNT40 NNX40 NOB40 NOF40 NOJ40 NON40 NOR40 NOV40 NOZ40 NPD40 NPH40 NPL40 NPP40 NPT40 NPX40 NQB40 NQF40 NQJ40 NQN40 NQR40 NQV40 NQZ40 NRD40 NRH40 NRL40 NRP40 NRT40 NRX40 NSB40 NSF40 NSJ40 NSN40 NSR40 NSV40 NSZ40 NTD40 NTH40 NTL40 NTP40 NTT40 NTX40 NUB40 NUF40 NUJ40 NUN40 NUR40 NUV40 NUZ40 NVD40 NVH40 NVL40 NVP40 NVT40 NVX40 NWB40 NWF40 NWJ40 NWN40 NWR40 NWV40 NWZ40 NXD40 NXH40 NXL40 NXP40 NXT40 NXX40 NYB40 NYF40 NYJ40 NYN40 NYR40 NYV40 NYZ40 NZD40 NZH40 NZL40 NZP40 NZT40 NZX40 OAB40 OAF40 OAJ40 OAN40 OAR40 OAV40 OAZ40 OBD40 OBH40 OBL40 OBP40 OBT40 OBX40 OCB40 OCF40 OCJ40 OCN40 OCR40 OCV40 OCZ40 ODD40 ODH40 ODL40 ODP40 ODT40 ODX40 OEB40 OEF40 OEJ40 OEN40 OER40 OEV40 OEZ40 OFD40 OFH40 OFL40 OFP40 OFT40 OFX40 OGB40 OGF40 OGJ40 OGN40 OGR40 OGV40 OGZ40 OHD40 OHH40 OHL40 OHP40 OHT40 OHX40 OIB40 OIF40 OIJ40 OIN40 OIR40 OIV40 OIZ40 OJD40 OJH40 OJL40 OJP40 OJT40 OJX40 OKB40 OKF40 OKJ40 OKN40 OKR40 OKV40 OKZ40 OLD40 OLH40 OLL40 OLP40 OLT40 OLX40 OMB40 OMF40 OMJ40 OMN40 OMR40 OMV40 OMZ40 OND40 ONH40 ONL40 ONP40 ONT40 ONX40 OOB40 OOF40 OOJ40 OON40 OOR40 OOV40 OOZ40 OPD40 OPH40 OPL40 OPP40 OPT40 OPX40 OQB40 OQF40 OQJ40 OQN40 OQR40 OQV40 OQZ40 ORD40 ORH40 ORL40 ORP40 ORT40 ORX40 OSB40 OSF40 OSJ40 OSN40 OSR40 OSV40 OSZ40 OTD40 OTH40 OTL40 OTP40 OTT40 OTX40 OUB40 OUF40 OUJ40 OUN40 OUR40 OUV40 OUZ40 OVD40 OVH40 OVL40 OVP40 OVT40 OVX40 OWB40 OWF40 OWJ40 OWN40 OWR40 OWV40 OWZ40 OXD40 OXH40 OXL40 OXP40 OXT40 OXX40 OYB40 OYF40 OYJ40 OYN40 OYR40 OYV40 OYZ40 OZD40 OZH40 OZL40 OZP40 OZT40 OZX40 PAB40 PAF40 PAJ40 PAN40 PAR40 PAV40 PAZ40 PBD40 PBH40 PBL40 PBP40 PBT40 PBX40 PCB40 PCF40 PCJ40 PCN40 PCR40 PCV40 PCZ40 PDD40 PDH40 PDL40 PDP40 PDT40 PDX40 PEB40 PEF40 PEJ40 PEN40 PER40 PEV40 PEZ40 PFD40 PFH40 PFL40 PFP40 PFT40 PFX40 PGB40 PGF40 PGJ40 PGN40 PGR40 PGV40 PGZ40 PHD40 PHH40 PHL40 PHP40 PHT40 PHX40 PIB40 PIF40 PIJ40 PIN40 PIR40 PIV40 PIZ40 PJD40 PJH40 PJL40 PJP40 PJT40 PJX40 PKB40 PKF40 PKJ40 PKN40 PKR40 PKV40 PKZ40 PLD40 PLH40 PLL40 PLP40 PLT40 PLX40 PMB40 PMF40 PMJ40 PMN40 PMR40 PMV40 PMZ40 PND40 PNH40 PNL40 PNP40 PNT40 PNX40 POB40 POF40 POJ40 PON40 POR40 POV40 POZ40 PPD40 PPH40 PPL40 PPP40 PPT40 PPX40 PQB40 PQF40 PQJ40 PQN40 PQR40 PQV40 PQZ40 PRD40 PRH40 PRL40 PRP40 PRT40 PRX40 PSB40 PSF40 PSJ40 PSN40 PSR40 PSV40 PSZ40 PTD40 PTH40 PTL40 PTP40 PTT40 PTX40 PUB40 PUF40 PUJ40 PUN40 PUR40 PUV40 PUZ40 PVD40 PVH40 PVL40 PVP40 PVT40 PVX40 PWB40 PWF40 PWJ40 PWN40 PWR40 PWV40 PWZ40 PXD40 PXH40 PXL40 PXP40 PXT40 PXX40 PYB40 PYF40 PYJ40 PYN40 PYR40 PYV40 PYZ40 PZD40 PZH40 PZL40 PZP40 PZT40 PZX40 QAB40 QAF40 QAJ40 QAN40 QAR40 QAV40 QAZ40 QBD40 QBH40 QBL40 QBP40 QBT40 QBX40 QCB40 QCF40 QCJ40 QCN40 QCR40 QCV40 QCZ40 QDD40 QDH40 QDL40 QDP40 QDT40 QDX40 QEB40 QEF40 QEJ40 QEN40 QER40 QEV40 QEZ40 QFD40 QFH40 QFL40 QFP40 QFT40 QFX40 QGB40 QGF40 QGJ40 QGN40 QGR40 QGV40 QGZ40 QHD40 QHH40 QHL40 QHP40 QHT40 QHX40 QIB40 QIF40 QIJ40 QIN40 QIR40 QIV40 QIZ40 QJD40 QJH40 QJL40 QJP40 QJT40 QJX40 QKB40 QKF40 QKJ40 QKN40 QKR40 QKV40 QKZ40 QLD40 QLH40 QLL40 QLP40 QLT40 QLX40 QMB40 QMF40 QMJ40 QMN40 QMR40 QMV40 QMZ40 QND40 QNH40 QNL40 QNP40 QNT40 QNX40 QOB40 QOF40 QOJ40 QON40 QOR40 QOV40 QOZ40 QPD40 QPH40 QPL40 QPP40 QPT40 QPX40 QQB40 QQF40 QQJ40 QQN40 QQR40 QQV40 QQZ40 QRD40 QRH40 QRL40 QRP40 QRT40 QRX40 QSB40 QSF40 QSJ40 QSN40 QSR40 QSV40 QSZ40 QTD40 QTH40 QTL40 QTP40 QTT40 QTX40 QUB40 QUF40 QUJ40 QUN40 QUR40 QUV40 QUZ40 QVD40 QVH40 QVL40 QVP40 QVT40 QVX40 QWB40 QWF40 QWJ40 QWN40 QWR40 QWV40 QWZ40 QXD40 QXH40 QXL40 QXP40 QXT40 QXX40 QYB40 QYF40 QYJ40 QYN40 QYR40 QYV40 QYZ40 QZD40 QZH40 QZL40 QZP40 QZT40 QZX40 RAB40 RAF40 RAJ40 RAN40 RAR40 RAV40 RAZ40 RBD40 RBH40 RBL40 RBP40 RBT40 RBX40 RCB40 RCF40 RCJ40 RCN40 RCR40 RCV40 RCZ40 RDD40 RDH40 RDL40 RDP40 RDT40 RDX40 REB40 REF40 REJ40 REN40 RER40 REV40 REZ40 RFD40 RFH40 RFL40 RFP40 RFT40 RFX40 RGB40 RGF40 RGJ40 RGN40 RGR40 RGV40 RGZ40 RHD40 RHH40 RHL40 RHP40 RHT40 RHX40 RIB40 RIF40 RIJ40 RIN40 RIR40 RIV40 RIZ40 RJD40 RJH40 RJL40 RJP40 RJT40 RJX40 RKB40 RKF40 RKJ40 RKN40 RKR40 RKV40 RKZ40 RLD40 RLH40 RLL40 RLP40 RLT40 RLX40 RMB40 RMF40 RMJ40 RMN40 RMR40 RMV40 RMZ40 RND40 RNH40 RNL40 RNP40 RNT40 RNX40 ROB40 ROF40 ROJ40 RON40 ROR40 ROV40 ROZ40 RPD40 RPH40 RPL40 RPP40 RPT40 RPX40 RQB40 RQF40 RQJ40 RQN40 RQR40 RQV40 RQZ40 RRD40 RRH40 RRL40 RRP40 RRT40 RRX40 RSB40 RSF40 RSJ40 RSN40 RSR40 RSV40 RSZ40 RTD40 RTH40 RTL40 RTP40 RTT40 RTX40 RUB40 RUF40 RUJ40 RUN40 RUR40 RUV40 RUZ40 RVD40 RVH40 RVL40 RVP40 RVT40 RVX40 RWB40 RWF40 RWJ40 RWN40 RWR40 RWV40 RWZ40 RXD40 RXH40 RXL40 RXP40 RXT40 RXX40 RYB40 RYF40 RYJ40 RYN40 RYR40 RYV40 RYZ40 RZD40 RZH40 RZL40 RZP40 RZT40 RZX40 SAB40 SAF40 SAJ40 SAN40 SAR40 SAV40 SAZ40 SBD40 SBH40 SBL40 SBP40 SBT40 SBX40 SCB40 SCF40 SCJ40 SCN40 SCR40 SCV40 SCZ40 SDD40 SDH40 SDL40 SDP40 SDT40 SDX40 SEB40 SEF40 SEJ40 SEN40 SER40 SEV40 SEZ40 SFD40 SFH40 SFL40 SFP40 SFT40 SFX40 SGB40 SGF40 SGJ40 SGN40 SGR40 SGV40 SGZ40 SHD40 SHH40 SHL40 SHP40 SHT40 SHX40 SIB40 SIF40 SIJ40 SIN40 SIR40 SIV40 SIZ40 SJD40 SJH40 SJL40 SJP40 SJT40 SJX40 SKB40 SKF40 SKJ40 SKN40 SKR40 SKV40 SKZ40 SLD40 SLH40 SLL40 SLP40 SLT40 SLX40 SMB40 SMF40 SMJ40 SMN40 SMR40 SMV40 SMZ40 SND40 SNH40 SNL40 SNP40 SNT40 SNX40 SOB40 SOF40 SOJ40 SON40 SOR40 SOV40 SOZ40 SPD40 SPH40 SPL40 SPP40 SPT40 SPX40 SQB40 SQF40 SQJ40 SQN40 SQR40 SQV40 SQZ40 SRD40 SRH40 SRL40 SRP40 SRT40 SRX40 SSB40 SSF40 SSJ40 SSN40 SSR40 SSV40 SSZ40 STD40 STH40 STL40 STP40 STT40 STX40 SUB40 SUF40 SUJ40 SUN40 SUR40 SUV40 SUZ40 SVD40 SVH40 SVL40 SVP40 SVT40 SVX40 SWB40 SWF40 SWJ40 SWN40 SWR40 SWV40 SWZ40 SXD40 SXH40 SXL40 SXP40 SXT40 SXX40 SYB40 SYF40 SYJ40 SYN40 SYR40 SYV40 SYZ40 SZD40 SZH40 SZL40 SZP40 SZT40 SZX40 TAB40 TAF40 TAJ40 TAN40 TAR40 TAV40 TAZ40 TBD40 TBH40 TBL40 TBP40 TBT40 TBX40 TCB40 TCF40 TCJ40 TCN40 TCR40 TCV40 TCZ40 TDD40 TDH40 TDL40 TDP40 TDT40 TDX40 TEB40 TEF40 TEJ40 TEN40 TER40 TEV40 TEZ40 TFD40 TFH40 TFL40 TFP40 TFT40 TFX40 TGB40 TGF40 TGJ40 TGN40 TGR40 TGV40 TGZ40 THD40 THH40 THL40 THP40 THT40 THX40 TIB40 TIF40 TIJ40 TIN40 TIR40 TIV40 TIZ40 TJD40 TJH40 TJL40 TJP40 TJT40 TJX40 TKB40 TKF40 TKJ40 TKN40 TKR40 TKV40 TKZ40 TLD40 TLH40 TLL40 TLP40 TLT40 TLX40 TMB40 TMF40 TMJ40 TMN40 TMR40 TMV40 TMZ40 TND40 TNH40 TNL40 TNP40 TNT40 TNX40 TOB40 TOF40 TOJ40 TON40 TOR40 TOV40 TOZ40 TPD40 TPH40 TPL40 TPP40 TPT40 TPX40 TQB40 TQF40 TQJ40 TQN40 TQR40 TQV40 TQZ40 TRD40 TRH40 TRL40 TRP40 TRT40 TRX40 TSB40 TSF40 TSJ40 TSN40 TSR40 TSV40 TSZ40 TTD40 TTH40 TTL40 TTP40 TTT40 TTX40 TUB40 TUF40 TUJ40 TUN40 TUR40 TUV40 TUZ40 TVD40 TVH40 TVL40 TVP40 TVT40 TVX40 TWB40 TWF40 TWJ40 TWN40 TWR40 TWV40 TWZ40 TXD40 TXH40 TXL40 TXP40 TXT40 TXX40 TYB40 TYF40 TYJ40 TYN40 TYR40 TYV40 TYZ40 TZD40 TZH40 TZL40 TZP40 TZT40 TZX40 UAB40 UAF40 UAJ40 UAN40 UAR40 UAV40 UAZ40 UBD40 UBH40 UBL40 UBP40 UBT40 UBX40 UCB40 UCF40 UCJ40 UCN40 UCR40 UCV40 UCZ40 UDD40 UDH40 UDL40 UDP40 UDT40 UDX40 UEB40 UEF40 UEJ40 UEN40 UER40 UEV40 UEZ40 UFD40 UFH40 UFL40 UFP40 UFT40 UFX40 UGB40 UGF40 UGJ40 UGN40 UGR40 UGV40 UGZ40 UHD40 UHH40 UHL40 UHP40 UHT40 UHX40 UIB40 UIF40 UIJ40 UIN40 UIR40 UIV40 UIZ40 UJD40 UJH40 UJL40 UJP40 UJT40 UJX40 UKB40 UKF40 UKJ40 UKN40 UKR40 UKV40 UKZ40 ULD40 ULH40 ULL40 ULP40 ULT40 ULX40 UMB40 UMF40 UMJ40 UMN40 UMR40 UMV40 UMZ40 UND40 UNH40 UNL40 UNP40 UNT40 UNX40 UOB40 UOF40 UOJ40 UON40 UOR40 UOV40 UOZ40 UPD40 UPH40 UPL40 UPP40 UPT40 UPX40 UQB40 UQF40 UQJ40 UQN40 UQR40 UQV40 UQZ40 URD40 URH40 URL40 URP40 URT40 URX40 USB40 USF40 USJ40 USN40 USR40 USV40 USZ40 UTD40 UTH40 UTL40 UTP40 UTT40 UTX40 UUB40 UUF40 UUJ40 UUN40 UUR40 UUV40 UUZ40 UVD40 UVH40 UVL40 UVP40 UVT40 UVX40 UWB40 UWF40 UWJ40 UWN40 UWR40 UWV40 UWZ40 UXD40 UXH40 UXL40 UXP40 UXT40 UXX40 UYB40 UYF40 UYJ40 UYN40 UYR40 UYV40 UYZ40 UZD40 UZH40 UZL40 UZP40 UZT40 UZX40 VAB40 VAF40 VAJ40 VAN40 VAR40 VAV40 VAZ40 VBD40 VBH40 VBL40 VBP40 VBT40 VBX40 VCB40 VCF40 VCJ40 VCN40 VCR40 VCV40 VCZ40 VDD40 VDH40 VDL40 VDP40 VDT40 VDX40 VEB40 VEF40 VEJ40 VEN40 VER40 VEV40 VEZ40 VFD40 VFH40 VFL40 VFP40 VFT40 VFX40 VGB40 VGF40 VGJ40 VGN40 VGR40 VGV40 VGZ40 VHD40 VHH40 VHL40 VHP40 VHT40 VHX40 VIB40 VIF40 VIJ40 VIN40 VIR40 VIV40 VIZ40 VJD40 VJH40 VJL40 VJP40 VJT40 VJX40 VKB40 VKF40 VKJ40 VKN40 VKR40 VKV40 VKZ40 VLD40 VLH40 VLL40 VLP40 VLT40 VLX40 VMB40 VMF40 VMJ40 VMN40 VMR40 VMV40 VMZ40 VND40 VNH40 VNL40 VNP40 VNT40 VNX40 VOB40 VOF40 VOJ40 VON40 VOR40 VOV40 VOZ40 VPD40 VPH40 VPL40 VPP40 VPT40 VPX40 VQB40 VQF40 VQJ40 VQN40 VQR40 VQV40 VQZ40 VRD40 VRH40 VRL40 VRP40 VRT40 VRX40 VSB40 VSF40 VSJ40 VSN40 VSR40 VSV40 VSZ40 VTD40 VTH40 VTL40 VTP40 VTT40 VTX40 VUB40 VUF40 VUJ40 VUN40 VUR40 VUV40 VUZ40 VVD40 VVH40 VVL40 VVP40 VVT40 VVX40 VWB40 VWF40 VWJ40 VWN40 VWR40 VWV40 VWZ40 VXD40 VXH40 VXL40 VXP40 VXT40 VXX40 VYB40 VYF40 VYJ40 VYN40 VYR40 VYV40 VYZ40 VZD40 VZH40 VZL40 VZP40 VZT40 VZX40 WAB40 WAF40 WAJ40 WAN40 WAR40 WAV40 WAZ40 WBD40 WBH40 WBL40 WBP40 WBT40 WBX40 WCB40 WCF40 WCJ40 WCN40 WCR40 WCV40 WCZ40 WDD40 WDH40 WDL40 WDP40 WDT40 WDX40 WEB40 WEF40 WEJ40 WEN40 WER40 WEV40 WEZ40 WFD40 WFH40 WFL40 WFP40 WFT40 WFX40 WGB40 WGF40 WGJ40 WGN40 WGR40 WGV40 WGZ40 WHD40 WHH40 WHL40 WHP40 WHT40 WHX40 WIB40 WIF40 WIJ40 WIN40 WIR40 WIV40 WIZ40 WJD40 WJH40 WJL40 WJP40 WJT40 WJX40 WKB40 WKF40 WKJ40 WKN40 WKR40 WKV40 WKZ40 WLD40 WLH40 WLL40 WLP40 WLT40 WLX40 WMB40 WMF40 WMJ40 WMN40 WMR40 WMV40 WMZ40 WND40 WNH40 WNL40 WNP40 WNT40 WNX40 WOB40 WOF40 WOJ40 WON40 WOR40 WOV40 WOZ40 WPD40 WPH40 WPL40 WPP40 WPT40 WPX40 WQB40 WQF40 WQJ40 WQN40 WQR40 WQV40 WQZ40 WRD40 WRH40 WRL40 WRP40 WRT40 WRX40 WSB40 WSF40 WSJ40 WSN40 WSR40 WSV40 WSZ40 WTD40 WTH40 WTL40 WTP40 WTT40 WTX40 WUB40 WUF40 WUJ40 WUN40 WUR40 WUV40 WUZ40 WVD40 WVH40 WVL40 WVP40 WVT40 WVX40 WWB40 WWF40 WWJ40 WWN40 WWR40 WWV40 WWZ40 WXD40 WXH40 WXL40 WXP40 WXT40 WXX40 WYB40 WYF40 WYJ40 WYN40 WYR40 WYV40 WYZ40 WZD40 WZH40 WZL40 WZP40 WZT40 WZX40 XAB40 XAF40 XAJ40 XAN40 XAR40 XAV40 XAZ40 XBD40 XBH40 XBL40 XBP40 XBT40 XBX40 XCB40 XCF40 XCJ40 XCN40 XCR40 XCV40 XCZ40 XDD40 XDH40 XDL40 XDP40 XDT40 XDX40 XEB40 XEF40 XEJ40 XEN40 XER40 XEV40 XEZ40 XFD40" name="Range2_2_12_1_6_1_1_1_1_1"/>
    <protectedRange sqref="G40 K40 O40 S40 W40 AA40 AE40 AI40 AM40 AQ40 AU40 AY40 BC40 BG40 BK40 BO40 BS40 BW40 CA40 CE40 CI40 CM40 CQ40 CU40 CY40 DC40 DG40 DK40 DO40 DS40 DW40 EA40 EE40 EI40 EM40 EQ40 EU40 EY40 FC40 FG40 FK40 FO40 FS40 FW40 GA40 GE40 GI40 GM40 GQ40 GU40 GY40 HC40 HG40 HK40 HO40 HS40 HW40 IA40 IE40 II40 IM40 IQ40 IU40 IY40 JC40 JG40 JK40 JO40 JS40 JW40 KA40 KE40 KI40 KM40 KQ40 KU40 KY40 LC40 LG40 LK40 LO40 LS40 LW40 MA40 ME40 MI40 MM40 MQ40 MU40 MY40 NC40 NG40 NK40 NO40 NS40 NW40 OA40 OE40 OI40 OM40 OQ40 OU40 OY40 PC40 PG40 PK40 PO40 PS40 PW40 QA40 QE40 QI40 QM40 QQ40 QU40 QY40 RC40 RG40 RK40 RO40 RS40 RW40 SA40 SE40 SI40 SM40 SQ40 SU40 SY40 TC40 TG40 TK40 TO40 TS40 TW40 UA40 UE40 UI40 UM40 UQ40 UU40 UY40 VC40 VG40 VK40 VO40 VS40 VW40 WA40 WE40 WI40 WM40 WQ40 WU40 WY40 XC40 XG40 XK40 XO40 XS40 XW40 YA40 YE40 YI40 YM40 YQ40 YU40 YY40 ZC40 ZG40 ZK40 ZO40 ZS40 ZW40 AAA40 AAE40 AAI40 AAM40 AAQ40 AAU40 AAY40 ABC40 ABG40 ABK40 ABO40 ABS40 ABW40 ACA40 ACE40 ACI40 ACM40 ACQ40 ACU40 ACY40 ADC40 ADG40 ADK40 ADO40 ADS40 ADW40 AEA40 AEE40 AEI40 AEM40 AEQ40 AEU40 AEY40 AFC40 AFG40 AFK40 AFO40 AFS40 AFW40 AGA40 AGE40 AGI40 AGM40 AGQ40 AGU40 AGY40 AHC40 AHG40 AHK40 AHO40 AHS40 AHW40 AIA40 AIE40 AII40 AIM40 AIQ40 AIU40 AIY40 AJC40 AJG40 AJK40 AJO40 AJS40 AJW40 AKA40 AKE40 AKI40 AKM40 AKQ40 AKU40 AKY40 ALC40 ALG40 ALK40 ALO40 ALS40 ALW40 AMA40 AME40 AMI40 AMM40 AMQ40 AMU40 AMY40 ANC40 ANG40 ANK40 ANO40 ANS40 ANW40 AOA40 AOE40 AOI40 AOM40 AOQ40 AOU40 AOY40 APC40 APG40 APK40 APO40 APS40 APW40 AQA40 AQE40 AQI40 AQM40 AQQ40 AQU40 AQY40 ARC40 ARG40 ARK40 ARO40 ARS40 ARW40 ASA40 ASE40 ASI40 ASM40 ASQ40 ASU40 ASY40 ATC40 ATG40 ATK40 ATO40 ATS40 ATW40 AUA40 AUE40 AUI40 AUM40 AUQ40 AUU40 AUY40 AVC40 AVG40 AVK40 AVO40 AVS40 AVW40 AWA40 AWE40 AWI40 AWM40 AWQ40 AWU40 AWY40 AXC40 AXG40 AXK40 AXO40 AXS40 AXW40 AYA40 AYE40 AYI40 AYM40 AYQ40 AYU40 AYY40 AZC40 AZG40 AZK40 AZO40 AZS40 AZW40 BAA40 BAE40 BAI40 BAM40 BAQ40 BAU40 BAY40 BBC40 BBG40 BBK40 BBO40 BBS40 BBW40 BCA40 BCE40 BCI40 BCM40 BCQ40 BCU40 BCY40 BDC40 BDG40 BDK40 BDO40 BDS40 BDW40 BEA40 BEE40 BEI40 BEM40 BEQ40 BEU40 BEY40 BFC40 BFG40 BFK40 BFO40 BFS40 BFW40 BGA40 BGE40 BGI40 BGM40 BGQ40 BGU40 BGY40 BHC40 BHG40 BHK40 BHO40 BHS40 BHW40 BIA40 BIE40 BII40 BIM40 BIQ40 BIU40 BIY40 BJC40 BJG40 BJK40 BJO40 BJS40 BJW40 BKA40 BKE40 BKI40 BKM40 BKQ40 BKU40 BKY40 BLC40 BLG40 BLK40 BLO40 BLS40 BLW40 BMA40 BME40 BMI40 BMM40 BMQ40 BMU40 BMY40 BNC40 BNG40 BNK40 BNO40 BNS40 BNW40 BOA40 BOE40 BOI40 BOM40 BOQ40 BOU40 BOY40 BPC40 BPG40 BPK40 BPO40 BPS40 BPW40 BQA40 BQE40 BQI40 BQM40 BQQ40 BQU40 BQY40 BRC40 BRG40 BRK40 BRO40 BRS40 BRW40 BSA40 BSE40 BSI40 BSM40 BSQ40 BSU40 BSY40 BTC40 BTG40 BTK40 BTO40 BTS40 BTW40 BUA40 BUE40 BUI40 BUM40 BUQ40 BUU40 BUY40 BVC40 BVG40 BVK40 BVO40 BVS40 BVW40 BWA40 BWE40 BWI40 BWM40 BWQ40 BWU40 BWY40 BXC40 BXG40 BXK40 BXO40 BXS40 BXW40 BYA40 BYE40 BYI40 BYM40 BYQ40 BYU40 BYY40 BZC40 BZG40 BZK40 BZO40 BZS40 BZW40 CAA40 CAE40 CAI40 CAM40 CAQ40 CAU40 CAY40 CBC40 CBG40 CBK40 CBO40 CBS40 CBW40 CCA40 CCE40 CCI40 CCM40 CCQ40 CCU40 CCY40 CDC40 CDG40 CDK40 CDO40 CDS40 CDW40 CEA40 CEE40 CEI40 CEM40 CEQ40 CEU40 CEY40 CFC40 CFG40 CFK40 CFO40 CFS40 CFW40 CGA40 CGE40 CGI40 CGM40 CGQ40 CGU40 CGY40 CHC40 CHG40 CHK40 CHO40 CHS40 CHW40 CIA40 CIE40 CII40 CIM40 CIQ40 CIU40 CIY40 CJC40 CJG40 CJK40 CJO40 CJS40 CJW40 CKA40 CKE40 CKI40 CKM40 CKQ40 CKU40 CKY40 CLC40 CLG40 CLK40 CLO40 CLS40 CLW40 CMA40 CME40 CMI40 CMM40 CMQ40 CMU40 CMY40 CNC40 CNG40 CNK40 CNO40 CNS40 CNW40 COA40 COE40 COI40 COM40 COQ40 COU40 COY40 CPC40 CPG40 CPK40 CPO40 CPS40 CPW40 CQA40 CQE40 CQI40 CQM40 CQQ40 CQU40 CQY40 CRC40 CRG40 CRK40 CRO40 CRS40 CRW40 CSA40 CSE40 CSI40 CSM40 CSQ40 CSU40 CSY40 CTC40 CTG40 CTK40 CTO40 CTS40 CTW40 CUA40 CUE40 CUI40 CUM40 CUQ40 CUU40 CUY40 CVC40 CVG40 CVK40 CVO40 CVS40 CVW40 CWA40 CWE40 CWI40 CWM40 CWQ40 CWU40 CWY40 CXC40 CXG40 CXK40 CXO40 CXS40 CXW40 CYA40 CYE40 CYI40 CYM40 CYQ40 CYU40 CYY40 CZC40 CZG40 CZK40 CZO40 CZS40 CZW40 DAA40 DAE40 DAI40 DAM40 DAQ40 DAU40 DAY40 DBC40 DBG40 DBK40 DBO40 DBS40 DBW40 DCA40 DCE40 DCI40 DCM40 DCQ40 DCU40 DCY40 DDC40 DDG40 DDK40 DDO40 DDS40 DDW40 DEA40 DEE40 DEI40 DEM40 DEQ40 DEU40 DEY40 DFC40 DFG40 DFK40 DFO40 DFS40 DFW40 DGA40 DGE40 DGI40 DGM40 DGQ40 DGU40 DGY40 DHC40 DHG40 DHK40 DHO40 DHS40 DHW40 DIA40 DIE40 DII40 DIM40 DIQ40 DIU40 DIY40 DJC40 DJG40 DJK40 DJO40 DJS40 DJW40 DKA40 DKE40 DKI40 DKM40 DKQ40 DKU40 DKY40 DLC40 DLG40 DLK40 DLO40 DLS40 DLW40 DMA40 DME40 DMI40 DMM40 DMQ40 DMU40 DMY40 DNC40 DNG40 DNK40 DNO40 DNS40 DNW40 DOA40 DOE40 DOI40 DOM40 DOQ40 DOU40 DOY40 DPC40 DPG40 DPK40 DPO40 DPS40 DPW40 DQA40 DQE40 DQI40 DQM40 DQQ40 DQU40 DQY40 DRC40 DRG40 DRK40 DRO40 DRS40 DRW40 DSA40 DSE40 DSI40 DSM40 DSQ40 DSU40 DSY40 DTC40 DTG40 DTK40 DTO40 DTS40 DTW40 DUA40 DUE40 DUI40 DUM40 DUQ40 DUU40 DUY40 DVC40 DVG40 DVK40 DVO40 DVS40 DVW40 DWA40 DWE40 DWI40 DWM40 DWQ40 DWU40 DWY40 DXC40 DXG40 DXK40 DXO40 DXS40 DXW40 DYA40 DYE40 DYI40 DYM40 DYQ40 DYU40 DYY40 DZC40 DZG40 DZK40 DZO40 DZS40 DZW40 EAA40 EAE40 EAI40 EAM40 EAQ40 EAU40 EAY40 EBC40 EBG40 EBK40 EBO40 EBS40 EBW40 ECA40 ECE40 ECI40 ECM40 ECQ40 ECU40 ECY40 EDC40 EDG40 EDK40 EDO40 EDS40 EDW40 EEA40 EEE40 EEI40 EEM40 EEQ40 EEU40 EEY40 EFC40 EFG40 EFK40 EFO40 EFS40 EFW40 EGA40 EGE40 EGI40 EGM40 EGQ40 EGU40 EGY40 EHC40 EHG40 EHK40 EHO40 EHS40 EHW40 EIA40 EIE40 EII40 EIM40 EIQ40 EIU40 EIY40 EJC40 EJG40 EJK40 EJO40 EJS40 EJW40 EKA40 EKE40 EKI40 EKM40 EKQ40 EKU40 EKY40 ELC40 ELG40 ELK40 ELO40 ELS40 ELW40 EMA40 EME40 EMI40 EMM40 EMQ40 EMU40 EMY40 ENC40 ENG40 ENK40 ENO40 ENS40 ENW40 EOA40 EOE40 EOI40 EOM40 EOQ40 EOU40 EOY40 EPC40 EPG40 EPK40 EPO40 EPS40 EPW40 EQA40 EQE40 EQI40 EQM40 EQQ40 EQU40 EQY40 ERC40 ERG40 ERK40 ERO40 ERS40 ERW40 ESA40 ESE40 ESI40 ESM40 ESQ40 ESU40 ESY40 ETC40 ETG40 ETK40 ETO40 ETS40 ETW40 EUA40 EUE40 EUI40 EUM40 EUQ40 EUU40 EUY40 EVC40 EVG40 EVK40 EVO40 EVS40 EVW40 EWA40 EWE40 EWI40 EWM40 EWQ40 EWU40 EWY40 EXC40 EXG40 EXK40 EXO40 EXS40 EXW40 EYA40 EYE40 EYI40 EYM40 EYQ40 EYU40 EYY40 EZC40 EZG40 EZK40 EZO40 EZS40 EZW40 FAA40 FAE40 FAI40 FAM40 FAQ40 FAU40 FAY40 FBC40 FBG40 FBK40 FBO40 FBS40 FBW40 FCA40 FCE40 FCI40 FCM40 FCQ40 FCU40 FCY40 FDC40 FDG40 FDK40 FDO40 FDS40 FDW40 FEA40 FEE40 FEI40 FEM40 FEQ40 FEU40 FEY40 FFC40 FFG40 FFK40 FFO40 FFS40 FFW40 FGA40 FGE40 FGI40 FGM40 FGQ40 FGU40 FGY40 FHC40 FHG40 FHK40 FHO40 FHS40 FHW40 FIA40 FIE40 FII40 FIM40 FIQ40 FIU40 FIY40 FJC40 FJG40 FJK40 FJO40 FJS40 FJW40 FKA40 FKE40 FKI40 FKM40 FKQ40 FKU40 FKY40 FLC40 FLG40 FLK40 FLO40 FLS40 FLW40 FMA40 FME40 FMI40 FMM40 FMQ40 FMU40 FMY40 FNC40 FNG40 FNK40 FNO40 FNS40 FNW40 FOA40 FOE40 FOI40 FOM40 FOQ40 FOU40 FOY40 FPC40 FPG40 FPK40 FPO40 FPS40 FPW40 FQA40 FQE40 FQI40 FQM40 FQQ40 FQU40 FQY40 FRC40 FRG40 FRK40 FRO40 FRS40 FRW40 FSA40 FSE40 FSI40 FSM40 FSQ40 FSU40 FSY40 FTC40 FTG40 FTK40 FTO40 FTS40 FTW40 FUA40 FUE40 FUI40 FUM40 FUQ40 FUU40 FUY40 FVC40 FVG40 FVK40 FVO40 FVS40 FVW40 FWA40 FWE40 FWI40 FWM40 FWQ40 FWU40 FWY40 FXC40 FXG40 FXK40 FXO40 FXS40 FXW40 FYA40 FYE40 FYI40 FYM40 FYQ40 FYU40 FYY40 FZC40 FZG40 FZK40 FZO40 FZS40 FZW40 GAA40 GAE40 GAI40 GAM40 GAQ40 GAU40 GAY40 GBC40 GBG40 GBK40 GBO40 GBS40 GBW40 GCA40 GCE40 GCI40 GCM40 GCQ40 GCU40 GCY40 GDC40 GDG40 GDK40 GDO40 GDS40 GDW40 GEA40 GEE40 GEI40 GEM40 GEQ40 GEU40 GEY40 GFC40 GFG40 GFK40 GFO40 GFS40 GFW40 GGA40 GGE40 GGI40 GGM40 GGQ40 GGU40 GGY40 GHC40 GHG40 GHK40 GHO40 GHS40 GHW40 GIA40 GIE40 GII40 GIM40 GIQ40 GIU40 GIY40 GJC40 GJG40 GJK40 GJO40 GJS40 GJW40 GKA40 GKE40 GKI40 GKM40 GKQ40 GKU40 GKY40 GLC40 GLG40 GLK40 GLO40 GLS40 GLW40 GMA40 GME40 GMI40 GMM40 GMQ40 GMU40 GMY40 GNC40 GNG40 GNK40 GNO40 GNS40 GNW40 GOA40 GOE40 GOI40 GOM40 GOQ40 GOU40 GOY40 GPC40 GPG40 GPK40 GPO40 GPS40 GPW40 GQA40 GQE40 GQI40 GQM40 GQQ40 GQU40 GQY40 GRC40 GRG40 GRK40 GRO40 GRS40 GRW40 GSA40 GSE40 GSI40 GSM40 GSQ40 GSU40 GSY40 GTC40 GTG40 GTK40 GTO40 GTS40 GTW40 GUA40 GUE40 GUI40 GUM40 GUQ40 GUU40 GUY40 GVC40 GVG40 GVK40 GVO40 GVS40 GVW40 GWA40 GWE40 GWI40 GWM40 GWQ40 GWU40 GWY40 GXC40 GXG40 GXK40 GXO40 GXS40 GXW40 GYA40 GYE40 GYI40 GYM40 GYQ40 GYU40 GYY40 GZC40 GZG40 GZK40 GZO40 GZS40 GZW40 HAA40 HAE40 HAI40 HAM40 HAQ40 HAU40 HAY40 HBC40 HBG40 HBK40 HBO40 HBS40 HBW40 HCA40 HCE40 HCI40 HCM40 HCQ40 HCU40 HCY40 HDC40 HDG40 HDK40 HDO40 HDS40 HDW40 HEA40 HEE40 HEI40 HEM40 HEQ40 HEU40 HEY40 HFC40 HFG40 HFK40 HFO40 HFS40 HFW40 HGA40 HGE40 HGI40 HGM40 HGQ40 HGU40 HGY40 HHC40 HHG40 HHK40 HHO40 HHS40 HHW40 HIA40 HIE40 HII40 HIM40 HIQ40 HIU40 HIY40 HJC40 HJG40 HJK40 HJO40 HJS40 HJW40 HKA40 HKE40 HKI40 HKM40 HKQ40 HKU40 HKY40 HLC40 HLG40 HLK40 HLO40 HLS40 HLW40 HMA40 HME40 HMI40 HMM40 HMQ40 HMU40 HMY40 HNC40 HNG40 HNK40 HNO40 HNS40 HNW40 HOA40 HOE40 HOI40 HOM40 HOQ40 HOU40 HOY40 HPC40 HPG40 HPK40 HPO40 HPS40 HPW40 HQA40 HQE40 HQI40 HQM40 HQQ40 HQU40 HQY40 HRC40 HRG40 HRK40 HRO40 HRS40 HRW40 HSA40 HSE40 HSI40 HSM40 HSQ40 HSU40 HSY40 HTC40 HTG40 HTK40 HTO40 HTS40 HTW40 HUA40 HUE40 HUI40 HUM40 HUQ40 HUU40 HUY40 HVC40 HVG40 HVK40 HVO40 HVS40 HVW40 HWA40 HWE40 HWI40 HWM40 HWQ40 HWU40 HWY40 HXC40 HXG40 HXK40 HXO40 HXS40 HXW40 HYA40 HYE40 HYI40 HYM40 HYQ40 HYU40 HYY40 HZC40 HZG40 HZK40 HZO40 HZS40 HZW40 IAA40 IAE40 IAI40 IAM40 IAQ40 IAU40 IAY40 IBC40 IBG40 IBK40 IBO40 IBS40 IBW40 ICA40 ICE40 ICI40 ICM40 ICQ40 ICU40 ICY40 IDC40 IDG40 IDK40 IDO40 IDS40 IDW40 IEA40 IEE40 IEI40 IEM40 IEQ40 IEU40 IEY40 IFC40 IFG40 IFK40 IFO40 IFS40 IFW40 IGA40 IGE40 IGI40 IGM40 IGQ40 IGU40 IGY40 IHC40 IHG40 IHK40 IHO40 IHS40 IHW40 IIA40 IIE40 III40 IIM40 IIQ40 IIU40 IIY40 IJC40 IJG40 IJK40 IJO40 IJS40 IJW40 IKA40 IKE40 IKI40 IKM40 IKQ40 IKU40 IKY40 ILC40 ILG40 ILK40 ILO40 ILS40 ILW40 IMA40 IME40 IMI40 IMM40 IMQ40 IMU40 IMY40 INC40 ING40 INK40 INO40 INS40 INW40 IOA40 IOE40 IOI40 IOM40 IOQ40 IOU40 IOY40 IPC40 IPG40 IPK40 IPO40 IPS40 IPW40 IQA40 IQE40 IQI40 IQM40 IQQ40 IQU40 IQY40 IRC40 IRG40 IRK40 IRO40 IRS40 IRW40 ISA40 ISE40 ISI40 ISM40 ISQ40 ISU40 ISY40 ITC40 ITG40 ITK40 ITO40 ITS40 ITW40 IUA40 IUE40 IUI40 IUM40 IUQ40 IUU40 IUY40 IVC40 IVG40 IVK40 IVO40 IVS40 IVW40 IWA40 IWE40 IWI40 IWM40 IWQ40 IWU40 IWY40 IXC40 IXG40 IXK40 IXO40 IXS40 IXW40 IYA40 IYE40 IYI40 IYM40 IYQ40 IYU40 IYY40 IZC40 IZG40 IZK40 IZO40 IZS40 IZW40 JAA40 JAE40 JAI40 JAM40 JAQ40 JAU40 JAY40 JBC40 JBG40 JBK40 JBO40 JBS40 JBW40 JCA40 JCE40 JCI40 JCM40 JCQ40 JCU40 JCY40 JDC40 JDG40 JDK40 JDO40 JDS40 JDW40 JEA40 JEE40 JEI40 JEM40 JEQ40 JEU40 JEY40 JFC40 JFG40 JFK40 JFO40 JFS40 JFW40 JGA40 JGE40 JGI40 JGM40 JGQ40 JGU40 JGY40 JHC40 JHG40 JHK40 JHO40 JHS40 JHW40 JIA40 JIE40 JII40 JIM40 JIQ40 JIU40 JIY40 JJC40 JJG40 JJK40 JJO40 JJS40 JJW40 JKA40 JKE40 JKI40 JKM40 JKQ40 JKU40 JKY40 JLC40 JLG40 JLK40 JLO40 JLS40 JLW40 JMA40 JME40 JMI40 JMM40 JMQ40 JMU40 JMY40 JNC40 JNG40 JNK40 JNO40 JNS40 JNW40 JOA40 JOE40 JOI40 JOM40 JOQ40 JOU40 JOY40 JPC40 JPG40 JPK40 JPO40 JPS40 JPW40 JQA40 JQE40 JQI40 JQM40 JQQ40 JQU40 JQY40 JRC40 JRG40 JRK40 JRO40 JRS40 JRW40 JSA40 JSE40 JSI40 JSM40 JSQ40 JSU40 JSY40 JTC40 JTG40 JTK40 JTO40 JTS40 JTW40 JUA40 JUE40 JUI40 JUM40 JUQ40 JUU40 JUY40 JVC40 JVG40 JVK40 JVO40 JVS40 JVW40 JWA40 JWE40 JWI40 JWM40 JWQ40 JWU40 JWY40 JXC40 JXG40 JXK40 JXO40 JXS40 JXW40 JYA40 JYE40 JYI40 JYM40 JYQ40 JYU40 JYY40 JZC40 JZG40 JZK40 JZO40 JZS40 JZW40 KAA40 KAE40 KAI40 KAM40 KAQ40 KAU40 KAY40 KBC40 KBG40 KBK40 KBO40 KBS40 KBW40 KCA40 KCE40 KCI40 KCM40 KCQ40 KCU40 KCY40 KDC40 KDG40 KDK40 KDO40 KDS40 KDW40 KEA40 KEE40 KEI40 KEM40 KEQ40 KEU40 KEY40 KFC40 KFG40 KFK40 KFO40 KFS40 KFW40 KGA40 KGE40 KGI40 KGM40 KGQ40 KGU40 KGY40 KHC40 KHG40 KHK40 KHO40 KHS40 KHW40 KIA40 KIE40 KII40 KIM40 KIQ40 KIU40 KIY40 KJC40 KJG40 KJK40 KJO40 KJS40 KJW40 KKA40 KKE40 KKI40 KKM40 KKQ40 KKU40 KKY40 KLC40 KLG40 KLK40 KLO40 KLS40 KLW40 KMA40 KME40 KMI40 KMM40 KMQ40 KMU40 KMY40 KNC40 KNG40 KNK40 KNO40 KNS40 KNW40 KOA40 KOE40 KOI40 KOM40 KOQ40 KOU40 KOY40 KPC40 KPG40 KPK40 KPO40 KPS40 KPW40 KQA40 KQE40 KQI40 KQM40 KQQ40 KQU40 KQY40 KRC40 KRG40 KRK40 KRO40 KRS40 KRW40 KSA40 KSE40 KSI40 KSM40 KSQ40 KSU40 KSY40 KTC40 KTG40 KTK40 KTO40 KTS40 KTW40 KUA40 KUE40 KUI40 KUM40 KUQ40 KUU40 KUY40 KVC40 KVG40 KVK40 KVO40 KVS40 KVW40 KWA40 KWE40 KWI40 KWM40 KWQ40 KWU40 KWY40 KXC40 KXG40 KXK40 KXO40 KXS40 KXW40 KYA40 KYE40 KYI40 KYM40 KYQ40 KYU40 KYY40 KZC40 KZG40 KZK40 KZO40 KZS40 KZW40 LAA40 LAE40 LAI40 LAM40 LAQ40 LAU40 LAY40 LBC40 LBG40 LBK40 LBO40 LBS40 LBW40 LCA40 LCE40 LCI40 LCM40 LCQ40 LCU40 LCY40 LDC40 LDG40 LDK40 LDO40 LDS40 LDW40 LEA40 LEE40 LEI40 LEM40 LEQ40 LEU40 LEY40 LFC40 LFG40 LFK40 LFO40 LFS40 LFW40 LGA40 LGE40 LGI40 LGM40 LGQ40 LGU40 LGY40 LHC40 LHG40 LHK40 LHO40 LHS40 LHW40 LIA40 LIE40 LII40 LIM40 LIQ40 LIU40 LIY40 LJC40 LJG40 LJK40 LJO40 LJS40 LJW40 LKA40 LKE40 LKI40 LKM40 LKQ40 LKU40 LKY40 LLC40 LLG40 LLK40 LLO40 LLS40 LLW40 LMA40 LME40 LMI40 LMM40 LMQ40 LMU40 LMY40 LNC40 LNG40 LNK40 LNO40 LNS40 LNW40 LOA40 LOE40 LOI40 LOM40 LOQ40 LOU40 LOY40 LPC40 LPG40 LPK40 LPO40 LPS40 LPW40 LQA40 LQE40 LQI40 LQM40 LQQ40 LQU40 LQY40 LRC40 LRG40 LRK40 LRO40 LRS40 LRW40 LSA40 LSE40 LSI40 LSM40 LSQ40 LSU40 LSY40 LTC40 LTG40 LTK40 LTO40 LTS40 LTW40 LUA40 LUE40 LUI40 LUM40 LUQ40 LUU40 LUY40 LVC40 LVG40 LVK40 LVO40 LVS40 LVW40 LWA40 LWE40 LWI40 LWM40 LWQ40 LWU40 LWY40 LXC40 LXG40 LXK40 LXO40 LXS40 LXW40 LYA40 LYE40 LYI40 LYM40 LYQ40 LYU40 LYY40 LZC40 LZG40 LZK40 LZO40 LZS40 LZW40 MAA40 MAE40 MAI40 MAM40 MAQ40 MAU40 MAY40 MBC40 MBG40 MBK40 MBO40 MBS40 MBW40 MCA40 MCE40 MCI40 MCM40 MCQ40 MCU40 MCY40 MDC40 MDG40 MDK40 MDO40 MDS40 MDW40 MEA40 MEE40 MEI40 MEM40 MEQ40 MEU40 MEY40 MFC40 MFG40 MFK40 MFO40 MFS40 MFW40 MGA40 MGE40 MGI40 MGM40 MGQ40 MGU40 MGY40 MHC40 MHG40 MHK40 MHO40 MHS40 MHW40 MIA40 MIE40 MII40 MIM40 MIQ40 MIU40 MIY40 MJC40 MJG40 MJK40 MJO40 MJS40 MJW40 MKA40 MKE40 MKI40 MKM40 MKQ40 MKU40 MKY40 MLC40 MLG40 MLK40 MLO40 MLS40 MLW40 MMA40 MME40 MMI40 MMM40 MMQ40 MMU40 MMY40 MNC40 MNG40 MNK40 MNO40 MNS40 MNW40 MOA40 MOE40 MOI40 MOM40 MOQ40 MOU40 MOY40 MPC40 MPG40 MPK40 MPO40 MPS40 MPW40 MQA40 MQE40 MQI40 MQM40 MQQ40 MQU40 MQY40 MRC40 MRG40 MRK40 MRO40 MRS40 MRW40 MSA40 MSE40 MSI40 MSM40 MSQ40 MSU40 MSY40 MTC40 MTG40 MTK40 MTO40 MTS40 MTW40 MUA40 MUE40 MUI40 MUM40 MUQ40 MUU40 MUY40 MVC40 MVG40 MVK40 MVO40 MVS40 MVW40 MWA40 MWE40 MWI40 MWM40 MWQ40 MWU40 MWY40 MXC40 MXG40 MXK40 MXO40 MXS40 MXW40 MYA40 MYE40 MYI40 MYM40 MYQ40 MYU40 MYY40 MZC40 MZG40 MZK40 MZO40 MZS40 MZW40 NAA40 NAE40 NAI40 NAM40 NAQ40 NAU40 NAY40 NBC40 NBG40 NBK40 NBO40 NBS40 NBW40 NCA40 NCE40 NCI40 NCM40 NCQ40 NCU40 NCY40 NDC40 NDG40 NDK40 NDO40 NDS40 NDW40 NEA40 NEE40 NEI40 NEM40 NEQ40 NEU40 NEY40 NFC40 NFG40 NFK40 NFO40 NFS40 NFW40 NGA40 NGE40 NGI40 NGM40 NGQ40 NGU40 NGY40 NHC40 NHG40 NHK40 NHO40 NHS40 NHW40 NIA40 NIE40 NII40 NIM40 NIQ40 NIU40 NIY40 NJC40 NJG40 NJK40 NJO40 NJS40 NJW40 NKA40 NKE40 NKI40 NKM40 NKQ40 NKU40 NKY40 NLC40 NLG40 NLK40 NLO40 NLS40 NLW40 NMA40 NME40 NMI40 NMM40 NMQ40 NMU40 NMY40 NNC40 NNG40 NNK40 NNO40 NNS40 NNW40 NOA40 NOE40 NOI40 NOM40 NOQ40 NOU40 NOY40 NPC40 NPG40 NPK40 NPO40 NPS40 NPW40 NQA40 NQE40 NQI40 NQM40 NQQ40 NQU40 NQY40 NRC40 NRG40 NRK40 NRO40 NRS40 NRW40 NSA40 NSE40 NSI40 NSM40 NSQ40 NSU40 NSY40 NTC40 NTG40 NTK40 NTO40 NTS40 NTW40 NUA40 NUE40 NUI40 NUM40 NUQ40 NUU40 NUY40 NVC40 NVG40 NVK40 NVO40 NVS40 NVW40 NWA40 NWE40 NWI40 NWM40 NWQ40 NWU40 NWY40 NXC40 NXG40 NXK40 NXO40 NXS40 NXW40 NYA40 NYE40 NYI40 NYM40 NYQ40 NYU40 NYY40 NZC40 NZG40 NZK40 NZO40 NZS40 NZW40 OAA40 OAE40 OAI40 OAM40 OAQ40 OAU40 OAY40 OBC40 OBG40 OBK40 OBO40 OBS40 OBW40 OCA40 OCE40 OCI40 OCM40 OCQ40 OCU40 OCY40 ODC40 ODG40 ODK40 ODO40 ODS40 ODW40 OEA40 OEE40 OEI40 OEM40 OEQ40 OEU40 OEY40 OFC40 OFG40 OFK40 OFO40 OFS40 OFW40 OGA40 OGE40 OGI40 OGM40 OGQ40 OGU40 OGY40 OHC40 OHG40 OHK40 OHO40 OHS40 OHW40 OIA40 OIE40 OII40 OIM40 OIQ40 OIU40 OIY40 OJC40 OJG40 OJK40 OJO40 OJS40 OJW40 OKA40 OKE40 OKI40 OKM40 OKQ40 OKU40 OKY40 OLC40 OLG40 OLK40 OLO40 OLS40 OLW40 OMA40 OME40 OMI40 OMM40 OMQ40 OMU40 OMY40 ONC40 ONG40 ONK40 ONO40 ONS40 ONW40 OOA40 OOE40 OOI40 OOM40 OOQ40 OOU40 OOY40 OPC40 OPG40 OPK40 OPO40 OPS40 OPW40 OQA40 OQE40 OQI40 OQM40 OQQ40 OQU40 OQY40 ORC40 ORG40 ORK40 ORO40 ORS40 ORW40 OSA40 OSE40 OSI40 OSM40 OSQ40 OSU40 OSY40 OTC40 OTG40 OTK40 OTO40 OTS40 OTW40 OUA40 OUE40 OUI40 OUM40 OUQ40 OUU40 OUY40 OVC40 OVG40 OVK40 OVO40 OVS40 OVW40 OWA40 OWE40 OWI40 OWM40 OWQ40 OWU40 OWY40 OXC40 OXG40 OXK40 OXO40 OXS40 OXW40 OYA40 OYE40 OYI40 OYM40 OYQ40 OYU40 OYY40 OZC40 OZG40 OZK40 OZO40 OZS40 OZW40 PAA40 PAE40 PAI40 PAM40 PAQ40 PAU40 PAY40 PBC40 PBG40 PBK40 PBO40 PBS40 PBW40 PCA40 PCE40 PCI40 PCM40 PCQ40 PCU40 PCY40 PDC40 PDG40 PDK40 PDO40 PDS40 PDW40 PEA40 PEE40 PEI40 PEM40 PEQ40 PEU40 PEY40 PFC40 PFG40 PFK40 PFO40 PFS40 PFW40 PGA40 PGE40 PGI40 PGM40 PGQ40 PGU40 PGY40 PHC40 PHG40 PHK40 PHO40 PHS40 PHW40 PIA40 PIE40 PII40 PIM40 PIQ40 PIU40 PIY40 PJC40 PJG40 PJK40 PJO40 PJS40 PJW40 PKA40 PKE40 PKI40 PKM40 PKQ40 PKU40 PKY40 PLC40 PLG40 PLK40 PLO40 PLS40 PLW40 PMA40 PME40 PMI40 PMM40 PMQ40 PMU40 PMY40 PNC40 PNG40 PNK40 PNO40 PNS40 PNW40 POA40 POE40 POI40 POM40 POQ40 POU40 POY40 PPC40 PPG40 PPK40 PPO40 PPS40 PPW40 PQA40 PQE40 PQI40 PQM40 PQQ40 PQU40 PQY40 PRC40 PRG40 PRK40 PRO40 PRS40 PRW40 PSA40 PSE40 PSI40 PSM40 PSQ40 PSU40 PSY40 PTC40 PTG40 PTK40 PTO40 PTS40 PTW40 PUA40 PUE40 PUI40 PUM40 PUQ40 PUU40 PUY40 PVC40 PVG40 PVK40 PVO40 PVS40 PVW40 PWA40 PWE40 PWI40 PWM40 PWQ40 PWU40 PWY40 PXC40 PXG40 PXK40 PXO40 PXS40 PXW40 PYA40 PYE40 PYI40 PYM40 PYQ40 PYU40 PYY40 PZC40 PZG40 PZK40 PZO40 PZS40 PZW40 QAA40 QAE40 QAI40 QAM40 QAQ40 QAU40 QAY40 QBC40 QBG40 QBK40 QBO40 QBS40 QBW40 QCA40 QCE40 QCI40 QCM40 QCQ40 QCU40 QCY40 QDC40 QDG40 QDK40 QDO40 QDS40 QDW40 QEA40 QEE40 QEI40 QEM40 QEQ40 QEU40 QEY40 QFC40 QFG40 QFK40 QFO40 QFS40 QFW40 QGA40 QGE40 QGI40 QGM40 QGQ40 QGU40 QGY40 QHC40 QHG40 QHK40 QHO40 QHS40 QHW40 QIA40 QIE40 QII40 QIM40 QIQ40 QIU40 QIY40 QJC40 QJG40 QJK40 QJO40 QJS40 QJW40 QKA40 QKE40 QKI40 QKM40 QKQ40 QKU40 QKY40 QLC40 QLG40 QLK40 QLO40 QLS40 QLW40 QMA40 QME40 QMI40 QMM40 QMQ40 QMU40 QMY40 QNC40 QNG40 QNK40 QNO40 QNS40 QNW40 QOA40 QOE40 QOI40 QOM40 QOQ40 QOU40 QOY40 QPC40 QPG40 QPK40 QPO40 QPS40 QPW40 QQA40 QQE40 QQI40 QQM40 QQQ40 QQU40 QQY40 QRC40 QRG40 QRK40 QRO40 QRS40 QRW40 QSA40 QSE40 QSI40 QSM40 QSQ40 QSU40 QSY40 QTC40 QTG40 QTK40 QTO40 QTS40 QTW40 QUA40 QUE40 QUI40 QUM40 QUQ40 QUU40 QUY40 QVC40 QVG40 QVK40 QVO40 QVS40 QVW40 QWA40 QWE40 QWI40 QWM40 QWQ40 QWU40 QWY40 QXC40 QXG40 QXK40 QXO40 QXS40 QXW40 QYA40 QYE40 QYI40 QYM40 QYQ40 QYU40 QYY40 QZC40 QZG40 QZK40 QZO40 QZS40 QZW40 RAA40 RAE40 RAI40 RAM40 RAQ40 RAU40 RAY40 RBC40 RBG40 RBK40 RBO40 RBS40 RBW40 RCA40 RCE40 RCI40 RCM40 RCQ40 RCU40 RCY40 RDC40 RDG40 RDK40 RDO40 RDS40 RDW40 REA40 REE40 REI40 REM40 REQ40 REU40 REY40 RFC40 RFG40 RFK40 RFO40 RFS40 RFW40 RGA40 RGE40 RGI40 RGM40 RGQ40 RGU40 RGY40 RHC40 RHG40 RHK40 RHO40 RHS40 RHW40 RIA40 RIE40 RII40 RIM40 RIQ40 RIU40 RIY40 RJC40 RJG40 RJK40 RJO40 RJS40 RJW40 RKA40 RKE40 RKI40 RKM40 RKQ40 RKU40 RKY40 RLC40 RLG40 RLK40 RLO40 RLS40 RLW40 RMA40 RME40 RMI40 RMM40 RMQ40 RMU40 RMY40 RNC40 RNG40 RNK40 RNO40 RNS40 RNW40 ROA40 ROE40 ROI40 ROM40 ROQ40 ROU40 ROY40 RPC40 RPG40 RPK40 RPO40 RPS40 RPW40 RQA40 RQE40 RQI40 RQM40 RQQ40 RQU40 RQY40 RRC40 RRG40 RRK40 RRO40 RRS40 RRW40 RSA40 RSE40 RSI40 RSM40 RSQ40 RSU40 RSY40 RTC40 RTG40 RTK40 RTO40 RTS40 RTW40 RUA40 RUE40 RUI40 RUM40 RUQ40 RUU40 RUY40 RVC40 RVG40 RVK40 RVO40 RVS40 RVW40 RWA40 RWE40 RWI40 RWM40 RWQ40 RWU40 RWY40 RXC40 RXG40 RXK40 RXO40 RXS40 RXW40 RYA40 RYE40 RYI40 RYM40 RYQ40 RYU40 RYY40 RZC40 RZG40 RZK40 RZO40 RZS40 RZW40 SAA40 SAE40 SAI40 SAM40 SAQ40 SAU40 SAY40 SBC40 SBG40 SBK40 SBO40 SBS40 SBW40 SCA40 SCE40 SCI40 SCM40 SCQ40 SCU40 SCY40 SDC40 SDG40 SDK40 SDO40 SDS40 SDW40 SEA40 SEE40 SEI40 SEM40 SEQ40 SEU40 SEY40 SFC40 SFG40 SFK40 SFO40 SFS40 SFW40 SGA40 SGE40 SGI40 SGM40 SGQ40 SGU40 SGY40 SHC40 SHG40 SHK40 SHO40 SHS40 SHW40 SIA40 SIE40 SII40 SIM40 SIQ40 SIU40 SIY40 SJC40 SJG40 SJK40 SJO40 SJS40 SJW40 SKA40 SKE40 SKI40 SKM40 SKQ40 SKU40 SKY40 SLC40 SLG40 SLK40 SLO40 SLS40 SLW40 SMA40 SME40 SMI40 SMM40 SMQ40 SMU40 SMY40 SNC40 SNG40 SNK40 SNO40 SNS40 SNW40 SOA40 SOE40 SOI40 SOM40 SOQ40 SOU40 SOY40 SPC40 SPG40 SPK40 SPO40 SPS40 SPW40 SQA40 SQE40 SQI40 SQM40 SQQ40 SQU40 SQY40 SRC40 SRG40 SRK40 SRO40 SRS40 SRW40 SSA40 SSE40 SSI40 SSM40 SSQ40 SSU40 SSY40 STC40 STG40 STK40 STO40 STS40 STW40 SUA40 SUE40 SUI40 SUM40 SUQ40 SUU40 SUY40 SVC40 SVG40 SVK40 SVO40 SVS40 SVW40 SWA40 SWE40 SWI40 SWM40 SWQ40 SWU40 SWY40 SXC40 SXG40 SXK40 SXO40 SXS40 SXW40 SYA40 SYE40 SYI40 SYM40 SYQ40 SYU40 SYY40 SZC40 SZG40 SZK40 SZO40 SZS40 SZW40 TAA40 TAE40 TAI40 TAM40 TAQ40 TAU40 TAY40 TBC40 TBG40 TBK40 TBO40 TBS40 TBW40 TCA40 TCE40 TCI40 TCM40 TCQ40 TCU40 TCY40 TDC40 TDG40 TDK40 TDO40 TDS40 TDW40 TEA40 TEE40 TEI40 TEM40 TEQ40 TEU40 TEY40 TFC40 TFG40 TFK40 TFO40 TFS40 TFW40 TGA40 TGE40 TGI40 TGM40 TGQ40 TGU40 TGY40 THC40 THG40 THK40 THO40 THS40 THW40 TIA40 TIE40 TII40 TIM40 TIQ40 TIU40 TIY40 TJC40 TJG40 TJK40 TJO40 TJS40 TJW40 TKA40 TKE40 TKI40 TKM40 TKQ40 TKU40 TKY40 TLC40 TLG40 TLK40 TLO40 TLS40 TLW40 TMA40 TME40 TMI40 TMM40 TMQ40 TMU40 TMY40 TNC40 TNG40 TNK40 TNO40 TNS40 TNW40 TOA40 TOE40 TOI40 TOM40 TOQ40 TOU40 TOY40 TPC40 TPG40 TPK40 TPO40 TPS40 TPW40 TQA40 TQE40 TQI40 TQM40 TQQ40 TQU40 TQY40 TRC40 TRG40 TRK40 TRO40 TRS40 TRW40 TSA40 TSE40 TSI40 TSM40 TSQ40 TSU40 TSY40 TTC40 TTG40 TTK40 TTO40 TTS40 TTW40 TUA40 TUE40 TUI40 TUM40 TUQ40 TUU40 TUY40 TVC40 TVG40 TVK40 TVO40 TVS40 TVW40 TWA40 TWE40 TWI40 TWM40 TWQ40 TWU40 TWY40 TXC40 TXG40 TXK40 TXO40 TXS40 TXW40 TYA40 TYE40 TYI40 TYM40 TYQ40 TYU40 TYY40 TZC40 TZG40 TZK40 TZO40 TZS40 TZW40 UAA40 UAE40 UAI40 UAM40 UAQ40 UAU40 UAY40 UBC40 UBG40 UBK40 UBO40 UBS40 UBW40 UCA40 UCE40 UCI40 UCM40 UCQ40 UCU40 UCY40 UDC40 UDG40 UDK40 UDO40 UDS40 UDW40 UEA40 UEE40 UEI40 UEM40 UEQ40 UEU40 UEY40 UFC40 UFG40 UFK40 UFO40 UFS40 UFW40 UGA40 UGE40 UGI40 UGM40 UGQ40 UGU40 UGY40 UHC40 UHG40 UHK40 UHO40 UHS40 UHW40 UIA40 UIE40 UII40 UIM40 UIQ40 UIU40 UIY40 UJC40 UJG40 UJK40 UJO40 UJS40 UJW40 UKA40 UKE40 UKI40 UKM40 UKQ40 UKU40 UKY40 ULC40 ULG40 ULK40 ULO40 ULS40 ULW40 UMA40 UME40 UMI40 UMM40 UMQ40 UMU40 UMY40 UNC40 UNG40 UNK40 UNO40 UNS40 UNW40 UOA40 UOE40 UOI40 UOM40 UOQ40 UOU40 UOY40 UPC40 UPG40 UPK40 UPO40 UPS40 UPW40 UQA40 UQE40 UQI40 UQM40 UQQ40 UQU40 UQY40 URC40 URG40 URK40 URO40 URS40 URW40 USA40 USE40 USI40 USM40 USQ40 USU40 USY40 UTC40 UTG40 UTK40 UTO40 UTS40 UTW40 UUA40 UUE40 UUI40 UUM40 UUQ40 UUU40 UUY40 UVC40 UVG40 UVK40 UVO40 UVS40 UVW40 UWA40 UWE40 UWI40 UWM40 UWQ40 UWU40 UWY40 UXC40 UXG40 UXK40 UXO40 UXS40 UXW40 UYA40 UYE40 UYI40 UYM40 UYQ40 UYU40 UYY40 UZC40 UZG40 UZK40 UZO40 UZS40 UZW40 VAA40 VAE40 VAI40 VAM40 VAQ40 VAU40 VAY40 VBC40 VBG40 VBK40 VBO40 VBS40 VBW40 VCA40 VCE40 VCI40 VCM40 VCQ40 VCU40 VCY40 VDC40 VDG40 VDK40 VDO40 VDS40 VDW40 VEA40 VEE40 VEI40 VEM40 VEQ40 VEU40 VEY40 VFC40 VFG40 VFK40 VFO40 VFS40 VFW40 VGA40 VGE40 VGI40 VGM40 VGQ40 VGU40 VGY40 VHC40 VHG40 VHK40 VHO40 VHS40 VHW40 VIA40 VIE40 VII40 VIM40 VIQ40 VIU40 VIY40 VJC40 VJG40 VJK40 VJO40 VJS40 VJW40 VKA40 VKE40 VKI40 VKM40 VKQ40 VKU40 VKY40 VLC40 VLG40 VLK40 VLO40 VLS40 VLW40 VMA40 VME40 VMI40 VMM40 VMQ40 VMU40 VMY40 VNC40 VNG40 VNK40 VNO40 VNS40 VNW40 VOA40 VOE40 VOI40 VOM40 VOQ40 VOU40 VOY40 VPC40 VPG40 VPK40 VPO40 VPS40 VPW40 VQA40 VQE40 VQI40 VQM40 VQQ40 VQU40 VQY40 VRC40 VRG40 VRK40 VRO40 VRS40 VRW40 VSA40 VSE40 VSI40 VSM40 VSQ40 VSU40 VSY40 VTC40 VTG40 VTK40 VTO40 VTS40 VTW40 VUA40 VUE40 VUI40 VUM40 VUQ40 VUU40 VUY40 VVC40 VVG40 VVK40 VVO40 VVS40 VVW40 VWA40 VWE40 VWI40 VWM40 VWQ40 VWU40 VWY40 VXC40 VXG40 VXK40 VXO40 VXS40 VXW40 VYA40 VYE40 VYI40 VYM40 VYQ40 VYU40 VYY40 VZC40 VZG40 VZK40 VZO40 VZS40 VZW40 WAA40 WAE40 WAI40 WAM40 WAQ40 WAU40 WAY40 WBC40 WBG40 WBK40 WBO40 WBS40 WBW40 WCA40 WCE40 WCI40 WCM40 WCQ40 WCU40 WCY40 WDC40 WDG40 WDK40 WDO40 WDS40 WDW40 WEA40 WEE40 WEI40 WEM40 WEQ40 WEU40 WEY40 WFC40 WFG40 WFK40 WFO40 WFS40 WFW40 WGA40 WGE40 WGI40 WGM40 WGQ40 WGU40 WGY40 WHC40 WHG40 WHK40 WHO40 WHS40 WHW40 WIA40 WIE40 WII40 WIM40 WIQ40 WIU40 WIY40 WJC40 WJG40 WJK40 WJO40 WJS40 WJW40 WKA40 WKE40 WKI40 WKM40 WKQ40 WKU40 WKY40 WLC40 WLG40 WLK40 WLO40 WLS40 WLW40 WMA40 WME40 WMI40 WMM40 WMQ40 WMU40 WMY40 WNC40 WNG40 WNK40 WNO40 WNS40 WNW40 WOA40 WOE40 WOI40 WOM40 WOQ40 WOU40 WOY40 WPC40 WPG40 WPK40 WPO40 WPS40 WPW40 WQA40 WQE40 WQI40 WQM40 WQQ40 WQU40 WQY40 WRC40 WRG40 WRK40 WRO40 WRS40 WRW40 WSA40 WSE40 WSI40 WSM40 WSQ40 WSU40 WSY40 WTC40 WTG40 WTK40 WTO40 WTS40 WTW40 WUA40 WUE40 WUI40 WUM40 WUQ40 WUU40 WUY40 WVC40 WVG40 WVK40 WVO40 WVS40 WVW40 WWA40 WWE40 WWI40 WWM40 WWQ40 WWU40 WWY40 WXC40 WXG40 WXK40 WXO40 WXS40 WXW40 WYA40 WYE40 WYI40 WYM40 WYQ40 WYU40 WYY40 WZC40 WZG40 WZK40 WZO40 WZS40 WZW40 XAA40 XAE40 XAI40 XAM40 XAQ40 XAU40 XAY40 XBC40 XBG40 XBK40 XBO40 XBS40 XBW40 XCA40 XCE40 XCI40 XCM40 XCQ40 XCU40 XCY40 XDC40 XDG40 XDK40 XDO40 XDS40 XDW40 XEA40 XEE40 XEI40 XEM40 XEQ40 XEU40 XEY40 XFC40" name="Range2_1_1_1_1_11_1_1_1_1_1_1_1"/>
    <protectedRange sqref="F40 J40 N40 R40 V40 Z40 AD40 AH40 AL40 AP40 AT40 AX40 BB40 BF40 BJ40 BN40 BR40 BV40 BZ40 CD40 CH40 CL40 CP40 CT40 CX40 DB40 DF40 DJ40 DN40 DR40 DV40 DZ40 ED40 EH40 EL40 EP40 ET40 EX40 FB40 FF40 FJ40 FN40 FR40 FV40 FZ40 GD40 GH40 GL40 GP40 GT40 GX40 HB40 HF40 HJ40 HN40 HR40 HV40 HZ40 ID40 IH40 IL40 IP40 IT40 IX40 JB40 JF40 JJ40 JN40 JR40 JV40 JZ40 KD40 KH40 KL40 KP40 KT40 KX40 LB40 LF40 LJ40 LN40 LR40 LV40 LZ40 MD40 MH40 ML40 MP40 MT40 MX40 NB40 NF40 NJ40 NN40 NR40 NV40 NZ40 OD40 OH40 OL40 OP40 OT40 OX40 PB40 PF40 PJ40 PN40 PR40 PV40 PZ40 QD40 QH40 QL40 QP40 QT40 QX40 RB40 RF40 RJ40 RN40 RR40 RV40 RZ40 SD40 SH40 SL40 SP40 ST40 SX40 TB40 TF40 TJ40 TN40 TR40 TV40 TZ40 UD40 UH40 UL40 UP40 UT40 UX40 VB40 VF40 VJ40 VN40 VR40 VV40 VZ40 WD40 WH40 WL40 WP40 WT40 WX40 XB40 XF40 XJ40 XN40 XR40 XV40 XZ40 YD40 YH40 YL40 YP40 YT40 YX40 ZB40 ZF40 ZJ40 ZN40 ZR40 ZV40 ZZ40 AAD40 AAH40 AAL40 AAP40 AAT40 AAX40 ABB40 ABF40 ABJ40 ABN40 ABR40 ABV40 ABZ40 ACD40 ACH40 ACL40 ACP40 ACT40 ACX40 ADB40 ADF40 ADJ40 ADN40 ADR40 ADV40 ADZ40 AED40 AEH40 AEL40 AEP40 AET40 AEX40 AFB40 AFF40 AFJ40 AFN40 AFR40 AFV40 AFZ40 AGD40 AGH40 AGL40 AGP40 AGT40 AGX40 AHB40 AHF40 AHJ40 AHN40 AHR40 AHV40 AHZ40 AID40 AIH40 AIL40 AIP40 AIT40 AIX40 AJB40 AJF40 AJJ40 AJN40 AJR40 AJV40 AJZ40 AKD40 AKH40 AKL40 AKP40 AKT40 AKX40 ALB40 ALF40 ALJ40 ALN40 ALR40 ALV40 ALZ40 AMD40 AMH40 AML40 AMP40 AMT40 AMX40 ANB40 ANF40 ANJ40 ANN40 ANR40 ANV40 ANZ40 AOD40 AOH40 AOL40 AOP40 AOT40 AOX40 APB40 APF40 APJ40 APN40 APR40 APV40 APZ40 AQD40 AQH40 AQL40 AQP40 AQT40 AQX40 ARB40 ARF40 ARJ40 ARN40 ARR40 ARV40 ARZ40 ASD40 ASH40 ASL40 ASP40 AST40 ASX40 ATB40 ATF40 ATJ40 ATN40 ATR40 ATV40 ATZ40 AUD40 AUH40 AUL40 AUP40 AUT40 AUX40 AVB40 AVF40 AVJ40 AVN40 AVR40 AVV40 AVZ40 AWD40 AWH40 AWL40 AWP40 AWT40 AWX40 AXB40 AXF40 AXJ40 AXN40 AXR40 AXV40 AXZ40 AYD40 AYH40 AYL40 AYP40 AYT40 AYX40 AZB40 AZF40 AZJ40 AZN40 AZR40 AZV40 AZZ40 BAD40 BAH40 BAL40 BAP40 BAT40 BAX40 BBB40 BBF40 BBJ40 BBN40 BBR40 BBV40 BBZ40 BCD40 BCH40 BCL40 BCP40 BCT40 BCX40 BDB40 BDF40 BDJ40 BDN40 BDR40 BDV40 BDZ40 BED40 BEH40 BEL40 BEP40 BET40 BEX40 BFB40 BFF40 BFJ40 BFN40 BFR40 BFV40 BFZ40 BGD40 BGH40 BGL40 BGP40 BGT40 BGX40 BHB40 BHF40 BHJ40 BHN40 BHR40 BHV40 BHZ40 BID40 BIH40 BIL40 BIP40 BIT40 BIX40 BJB40 BJF40 BJJ40 BJN40 BJR40 BJV40 BJZ40 BKD40 BKH40 BKL40 BKP40 BKT40 BKX40 BLB40 BLF40 BLJ40 BLN40 BLR40 BLV40 BLZ40 BMD40 BMH40 BML40 BMP40 BMT40 BMX40 BNB40 BNF40 BNJ40 BNN40 BNR40 BNV40 BNZ40 BOD40 BOH40 BOL40 BOP40 BOT40 BOX40 BPB40 BPF40 BPJ40 BPN40 BPR40 BPV40 BPZ40 BQD40 BQH40 BQL40 BQP40 BQT40 BQX40 BRB40 BRF40 BRJ40 BRN40 BRR40 BRV40 BRZ40 BSD40 BSH40 BSL40 BSP40 BST40 BSX40 BTB40 BTF40 BTJ40 BTN40 BTR40 BTV40 BTZ40 BUD40 BUH40 BUL40 BUP40 BUT40 BUX40 BVB40 BVF40 BVJ40 BVN40 BVR40 BVV40 BVZ40 BWD40 BWH40 BWL40 BWP40 BWT40 BWX40 BXB40 BXF40 BXJ40 BXN40 BXR40 BXV40 BXZ40 BYD40 BYH40 BYL40 BYP40 BYT40 BYX40 BZB40 BZF40 BZJ40 BZN40 BZR40 BZV40 BZZ40 CAD40 CAH40 CAL40 CAP40 CAT40 CAX40 CBB40 CBF40 CBJ40 CBN40 CBR40 CBV40 CBZ40 CCD40 CCH40 CCL40 CCP40 CCT40 CCX40 CDB40 CDF40 CDJ40 CDN40 CDR40 CDV40 CDZ40 CED40 CEH40 CEL40 CEP40 CET40 CEX40 CFB40 CFF40 CFJ40 CFN40 CFR40 CFV40 CFZ40 CGD40 CGH40 CGL40 CGP40 CGT40 CGX40 CHB40 CHF40 CHJ40 CHN40 CHR40 CHV40 CHZ40 CID40 CIH40 CIL40 CIP40 CIT40 CIX40 CJB40 CJF40 CJJ40 CJN40 CJR40 CJV40 CJZ40 CKD40 CKH40 CKL40 CKP40 CKT40 CKX40 CLB40 CLF40 CLJ40 CLN40 CLR40 CLV40 CLZ40 CMD40 CMH40 CML40 CMP40 CMT40 CMX40 CNB40 CNF40 CNJ40 CNN40 CNR40 CNV40 CNZ40 COD40 COH40 COL40 COP40 COT40 COX40 CPB40 CPF40 CPJ40 CPN40 CPR40 CPV40 CPZ40 CQD40 CQH40 CQL40 CQP40 CQT40 CQX40 CRB40 CRF40 CRJ40 CRN40 CRR40 CRV40 CRZ40 CSD40 CSH40 CSL40 CSP40 CST40 CSX40 CTB40 CTF40 CTJ40 CTN40 CTR40 CTV40 CTZ40 CUD40 CUH40 CUL40 CUP40 CUT40 CUX40 CVB40 CVF40 CVJ40 CVN40 CVR40 CVV40 CVZ40 CWD40 CWH40 CWL40 CWP40 CWT40 CWX40 CXB40 CXF40 CXJ40 CXN40 CXR40 CXV40 CXZ40 CYD40 CYH40 CYL40 CYP40 CYT40 CYX40 CZB40 CZF40 CZJ40 CZN40 CZR40 CZV40 CZZ40 DAD40 DAH40 DAL40 DAP40 DAT40 DAX40 DBB40 DBF40 DBJ40 DBN40 DBR40 DBV40 DBZ40 DCD40 DCH40 DCL40 DCP40 DCT40 DCX40 DDB40 DDF40 DDJ40 DDN40 DDR40 DDV40 DDZ40 DED40 DEH40 DEL40 DEP40 DET40 DEX40 DFB40 DFF40 DFJ40 DFN40 DFR40 DFV40 DFZ40 DGD40 DGH40 DGL40 DGP40 DGT40 DGX40 DHB40 DHF40 DHJ40 DHN40 DHR40 DHV40 DHZ40 DID40 DIH40 DIL40 DIP40 DIT40 DIX40 DJB40 DJF40 DJJ40 DJN40 DJR40 DJV40 DJZ40 DKD40 DKH40 DKL40 DKP40 DKT40 DKX40 DLB40 DLF40 DLJ40 DLN40 DLR40 DLV40 DLZ40 DMD40 DMH40 DML40 DMP40 DMT40 DMX40 DNB40 DNF40 DNJ40 DNN40 DNR40 DNV40 DNZ40 DOD40 DOH40 DOL40 DOP40 DOT40 DOX40 DPB40 DPF40 DPJ40 DPN40 DPR40 DPV40 DPZ40 DQD40 DQH40 DQL40 DQP40 DQT40 DQX40 DRB40 DRF40 DRJ40 DRN40 DRR40 DRV40 DRZ40 DSD40 DSH40 DSL40 DSP40 DST40 DSX40 DTB40 DTF40 DTJ40 DTN40 DTR40 DTV40 DTZ40 DUD40 DUH40 DUL40 DUP40 DUT40 DUX40 DVB40 DVF40 DVJ40 DVN40 DVR40 DVV40 DVZ40 DWD40 DWH40 DWL40 DWP40 DWT40 DWX40 DXB40 DXF40 DXJ40 DXN40 DXR40 DXV40 DXZ40 DYD40 DYH40 DYL40 DYP40 DYT40 DYX40 DZB40 DZF40 DZJ40 DZN40 DZR40 DZV40 DZZ40 EAD40 EAH40 EAL40 EAP40 EAT40 EAX40 EBB40 EBF40 EBJ40 EBN40 EBR40 EBV40 EBZ40 ECD40 ECH40 ECL40 ECP40 ECT40 ECX40 EDB40 EDF40 EDJ40 EDN40 EDR40 EDV40 EDZ40 EED40 EEH40 EEL40 EEP40 EET40 EEX40 EFB40 EFF40 EFJ40 EFN40 EFR40 EFV40 EFZ40 EGD40 EGH40 EGL40 EGP40 EGT40 EGX40 EHB40 EHF40 EHJ40 EHN40 EHR40 EHV40 EHZ40 EID40 EIH40 EIL40 EIP40 EIT40 EIX40 EJB40 EJF40 EJJ40 EJN40 EJR40 EJV40 EJZ40 EKD40 EKH40 EKL40 EKP40 EKT40 EKX40 ELB40 ELF40 ELJ40 ELN40 ELR40 ELV40 ELZ40 EMD40 EMH40 EML40 EMP40 EMT40 EMX40 ENB40 ENF40 ENJ40 ENN40 ENR40 ENV40 ENZ40 EOD40 EOH40 EOL40 EOP40 EOT40 EOX40 EPB40 EPF40 EPJ40 EPN40 EPR40 EPV40 EPZ40 EQD40 EQH40 EQL40 EQP40 EQT40 EQX40 ERB40 ERF40 ERJ40 ERN40 ERR40 ERV40 ERZ40 ESD40 ESH40 ESL40 ESP40 EST40 ESX40 ETB40 ETF40 ETJ40 ETN40 ETR40 ETV40 ETZ40 EUD40 EUH40 EUL40 EUP40 EUT40 EUX40 EVB40 EVF40 EVJ40 EVN40 EVR40 EVV40 EVZ40 EWD40 EWH40 EWL40 EWP40 EWT40 EWX40 EXB40 EXF40 EXJ40 EXN40 EXR40 EXV40 EXZ40 EYD40 EYH40 EYL40 EYP40 EYT40 EYX40 EZB40 EZF40 EZJ40 EZN40 EZR40 EZV40 EZZ40 FAD40 FAH40 FAL40 FAP40 FAT40 FAX40 FBB40 FBF40 FBJ40 FBN40 FBR40 FBV40 FBZ40 FCD40 FCH40 FCL40 FCP40 FCT40 FCX40 FDB40 FDF40 FDJ40 FDN40 FDR40 FDV40 FDZ40 FED40 FEH40 FEL40 FEP40 FET40 FEX40 FFB40 FFF40 FFJ40 FFN40 FFR40 FFV40 FFZ40 FGD40 FGH40 FGL40 FGP40 FGT40 FGX40 FHB40 FHF40 FHJ40 FHN40 FHR40 FHV40 FHZ40 FID40 FIH40 FIL40 FIP40 FIT40 FIX40 FJB40 FJF40 FJJ40 FJN40 FJR40 FJV40 FJZ40 FKD40 FKH40 FKL40 FKP40 FKT40 FKX40 FLB40 FLF40 FLJ40 FLN40 FLR40 FLV40 FLZ40 FMD40 FMH40 FML40 FMP40 FMT40 FMX40 FNB40 FNF40 FNJ40 FNN40 FNR40 FNV40 FNZ40 FOD40 FOH40 FOL40 FOP40 FOT40 FOX40 FPB40 FPF40 FPJ40 FPN40 FPR40 FPV40 FPZ40 FQD40 FQH40 FQL40 FQP40 FQT40 FQX40 FRB40 FRF40 FRJ40 FRN40 FRR40 FRV40 FRZ40 FSD40 FSH40 FSL40 FSP40 FST40 FSX40 FTB40 FTF40 FTJ40 FTN40 FTR40 FTV40 FTZ40 FUD40 FUH40 FUL40 FUP40 FUT40 FUX40 FVB40 FVF40 FVJ40 FVN40 FVR40 FVV40 FVZ40 FWD40 FWH40 FWL40 FWP40 FWT40 FWX40 FXB40 FXF40 FXJ40 FXN40 FXR40 FXV40 FXZ40 FYD40 FYH40 FYL40 FYP40 FYT40 FYX40 FZB40 FZF40 FZJ40 FZN40 FZR40 FZV40 FZZ40 GAD40 GAH40 GAL40 GAP40 GAT40 GAX40 GBB40 GBF40 GBJ40 GBN40 GBR40 GBV40 GBZ40 GCD40 GCH40 GCL40 GCP40 GCT40 GCX40 GDB40 GDF40 GDJ40 GDN40 GDR40 GDV40 GDZ40 GED40 GEH40 GEL40 GEP40 GET40 GEX40 GFB40 GFF40 GFJ40 GFN40 GFR40 GFV40 GFZ40 GGD40 GGH40 GGL40 GGP40 GGT40 GGX40 GHB40 GHF40 GHJ40 GHN40 GHR40 GHV40 GHZ40 GID40 GIH40 GIL40 GIP40 GIT40 GIX40 GJB40 GJF40 GJJ40 GJN40 GJR40 GJV40 GJZ40 GKD40 GKH40 GKL40 GKP40 GKT40 GKX40 GLB40 GLF40 GLJ40 GLN40 GLR40 GLV40 GLZ40 GMD40 GMH40 GML40 GMP40 GMT40 GMX40 GNB40 GNF40 GNJ40 GNN40 GNR40 GNV40 GNZ40 GOD40 GOH40 GOL40 GOP40 GOT40 GOX40 GPB40 GPF40 GPJ40 GPN40 GPR40 GPV40 GPZ40 GQD40 GQH40 GQL40 GQP40 GQT40 GQX40 GRB40 GRF40 GRJ40 GRN40 GRR40 GRV40 GRZ40 GSD40 GSH40 GSL40 GSP40 GST40 GSX40 GTB40 GTF40 GTJ40 GTN40 GTR40 GTV40 GTZ40 GUD40 GUH40 GUL40 GUP40 GUT40 GUX40 GVB40 GVF40 GVJ40 GVN40 GVR40 GVV40 GVZ40 GWD40 GWH40 GWL40 GWP40 GWT40 GWX40 GXB40 GXF40 GXJ40 GXN40 GXR40 GXV40 GXZ40 GYD40 GYH40 GYL40 GYP40 GYT40 GYX40 GZB40 GZF40 GZJ40 GZN40 GZR40 GZV40 GZZ40 HAD40 HAH40 HAL40 HAP40 HAT40 HAX40 HBB40 HBF40 HBJ40 HBN40 HBR40 HBV40 HBZ40 HCD40 HCH40 HCL40 HCP40 HCT40 HCX40 HDB40 HDF40 HDJ40 HDN40 HDR40 HDV40 HDZ40 HED40 HEH40 HEL40 HEP40 HET40 HEX40 HFB40 HFF40 HFJ40 HFN40 HFR40 HFV40 HFZ40 HGD40 HGH40 HGL40 HGP40 HGT40 HGX40 HHB40 HHF40 HHJ40 HHN40 HHR40 HHV40 HHZ40 HID40 HIH40 HIL40 HIP40 HIT40 HIX40 HJB40 HJF40 HJJ40 HJN40 HJR40 HJV40 HJZ40 HKD40 HKH40 HKL40 HKP40 HKT40 HKX40 HLB40 HLF40 HLJ40 HLN40 HLR40 HLV40 HLZ40 HMD40 HMH40 HML40 HMP40 HMT40 HMX40 HNB40 HNF40 HNJ40 HNN40 HNR40 HNV40 HNZ40 HOD40 HOH40 HOL40 HOP40 HOT40 HOX40 HPB40 HPF40 HPJ40 HPN40 HPR40 HPV40 HPZ40 HQD40 HQH40 HQL40 HQP40 HQT40 HQX40 HRB40 HRF40 HRJ40 HRN40 HRR40 HRV40 HRZ40 HSD40 HSH40 HSL40 HSP40 HST40 HSX40 HTB40 HTF40 HTJ40 HTN40 HTR40 HTV40 HTZ40 HUD40 HUH40 HUL40 HUP40 HUT40 HUX40 HVB40 HVF40 HVJ40 HVN40 HVR40 HVV40 HVZ40 HWD40 HWH40 HWL40 HWP40 HWT40 HWX40 HXB40 HXF40 HXJ40 HXN40 HXR40 HXV40 HXZ40 HYD40 HYH40 HYL40 HYP40 HYT40 HYX40 HZB40 HZF40 HZJ40 HZN40 HZR40 HZV40 HZZ40 IAD40 IAH40 IAL40 IAP40 IAT40 IAX40 IBB40 IBF40 IBJ40 IBN40 IBR40 IBV40 IBZ40 ICD40 ICH40 ICL40 ICP40 ICT40 ICX40 IDB40 IDF40 IDJ40 IDN40 IDR40 IDV40 IDZ40 IED40 IEH40 IEL40 IEP40 IET40 IEX40 IFB40 IFF40 IFJ40 IFN40 IFR40 IFV40 IFZ40 IGD40 IGH40 IGL40 IGP40 IGT40 IGX40 IHB40 IHF40 IHJ40 IHN40 IHR40 IHV40 IHZ40 IID40 IIH40 IIL40 IIP40 IIT40 IIX40 IJB40 IJF40 IJJ40 IJN40 IJR40 IJV40 IJZ40 IKD40 IKH40 IKL40 IKP40 IKT40 IKX40 ILB40 ILF40 ILJ40 ILN40 ILR40 ILV40 ILZ40 IMD40 IMH40 IML40 IMP40 IMT40 IMX40 INB40 INF40 INJ40 INN40 INR40 INV40 INZ40 IOD40 IOH40 IOL40 IOP40 IOT40 IOX40 IPB40 IPF40 IPJ40 IPN40 IPR40 IPV40 IPZ40 IQD40 IQH40 IQL40 IQP40 IQT40 IQX40 IRB40 IRF40 IRJ40 IRN40 IRR40 IRV40 IRZ40 ISD40 ISH40 ISL40 ISP40 IST40 ISX40 ITB40 ITF40 ITJ40 ITN40 ITR40 ITV40 ITZ40 IUD40 IUH40 IUL40 IUP40 IUT40 IUX40 IVB40 IVF40 IVJ40 IVN40 IVR40 IVV40 IVZ40 IWD40 IWH40 IWL40 IWP40 IWT40 IWX40 IXB40 IXF40 IXJ40 IXN40 IXR40 IXV40 IXZ40 IYD40 IYH40 IYL40 IYP40 IYT40 IYX40 IZB40 IZF40 IZJ40 IZN40 IZR40 IZV40 IZZ40 JAD40 JAH40 JAL40 JAP40 JAT40 JAX40 JBB40 JBF40 JBJ40 JBN40 JBR40 JBV40 JBZ40 JCD40 JCH40 JCL40 JCP40 JCT40 JCX40 JDB40 JDF40 JDJ40 JDN40 JDR40 JDV40 JDZ40 JED40 JEH40 JEL40 JEP40 JET40 JEX40 JFB40 JFF40 JFJ40 JFN40 JFR40 JFV40 JFZ40 JGD40 JGH40 JGL40 JGP40 JGT40 JGX40 JHB40 JHF40 JHJ40 JHN40 JHR40 JHV40 JHZ40 JID40 JIH40 JIL40 JIP40 JIT40 JIX40 JJB40 JJF40 JJJ40 JJN40 JJR40 JJV40 JJZ40 JKD40 JKH40 JKL40 JKP40 JKT40 JKX40 JLB40 JLF40 JLJ40 JLN40 JLR40 JLV40 JLZ40 JMD40 JMH40 JML40 JMP40 JMT40 JMX40 JNB40 JNF40 JNJ40 JNN40 JNR40 JNV40 JNZ40 JOD40 JOH40 JOL40 JOP40 JOT40 JOX40 JPB40 JPF40 JPJ40 JPN40 JPR40 JPV40 JPZ40 JQD40 JQH40 JQL40 JQP40 JQT40 JQX40 JRB40 JRF40 JRJ40 JRN40 JRR40 JRV40 JRZ40 JSD40 JSH40 JSL40 JSP40 JST40 JSX40 JTB40 JTF40 JTJ40 JTN40 JTR40 JTV40 JTZ40 JUD40 JUH40 JUL40 JUP40 JUT40 JUX40 JVB40 JVF40 JVJ40 JVN40 JVR40 JVV40 JVZ40 JWD40 JWH40 JWL40 JWP40 JWT40 JWX40 JXB40 JXF40 JXJ40 JXN40 JXR40 JXV40 JXZ40 JYD40 JYH40 JYL40 JYP40 JYT40 JYX40 JZB40 JZF40 JZJ40 JZN40 JZR40 JZV40 JZZ40 KAD40 KAH40 KAL40 KAP40 KAT40 KAX40 KBB40 KBF40 KBJ40 KBN40 KBR40 KBV40 KBZ40 KCD40 KCH40 KCL40 KCP40 KCT40 KCX40 KDB40 KDF40 KDJ40 KDN40 KDR40 KDV40 KDZ40 KED40 KEH40 KEL40 KEP40 KET40 KEX40 KFB40 KFF40 KFJ40 KFN40 KFR40 KFV40 KFZ40 KGD40 KGH40 KGL40 KGP40 KGT40 KGX40 KHB40 KHF40 KHJ40 KHN40 KHR40 KHV40 KHZ40 KID40 KIH40 KIL40 KIP40 KIT40 KIX40 KJB40 KJF40 KJJ40 KJN40 KJR40 KJV40 KJZ40 KKD40 KKH40 KKL40 KKP40 KKT40 KKX40 KLB40 KLF40 KLJ40 KLN40 KLR40 KLV40 KLZ40 KMD40 KMH40 KML40 KMP40 KMT40 KMX40 KNB40 KNF40 KNJ40 KNN40 KNR40 KNV40 KNZ40 KOD40 KOH40 KOL40 KOP40 KOT40 KOX40 KPB40 KPF40 KPJ40 KPN40 KPR40 KPV40 KPZ40 KQD40 KQH40 KQL40 KQP40 KQT40 KQX40 KRB40 KRF40 KRJ40 KRN40 KRR40 KRV40 KRZ40 KSD40 KSH40 KSL40 KSP40 KST40 KSX40 KTB40 KTF40 KTJ40 KTN40 KTR40 KTV40 KTZ40 KUD40 KUH40 KUL40 KUP40 KUT40 KUX40 KVB40 KVF40 KVJ40 KVN40 KVR40 KVV40 KVZ40 KWD40 KWH40 KWL40 KWP40 KWT40 KWX40 KXB40 KXF40 KXJ40 KXN40 KXR40 KXV40 KXZ40 KYD40 KYH40 KYL40 KYP40 KYT40 KYX40 KZB40 KZF40 KZJ40 KZN40 KZR40 KZV40 KZZ40 LAD40 LAH40 LAL40 LAP40 LAT40 LAX40 LBB40 LBF40 LBJ40 LBN40 LBR40 LBV40 LBZ40 LCD40 LCH40 LCL40 LCP40 LCT40 LCX40 LDB40 LDF40 LDJ40 LDN40 LDR40 LDV40 LDZ40 LED40 LEH40 LEL40 LEP40 LET40 LEX40 LFB40 LFF40 LFJ40 LFN40 LFR40 LFV40 LFZ40 LGD40 LGH40 LGL40 LGP40 LGT40 LGX40 LHB40 LHF40 LHJ40 LHN40 LHR40 LHV40 LHZ40 LID40 LIH40 LIL40 LIP40 LIT40 LIX40 LJB40 LJF40 LJJ40 LJN40 LJR40 LJV40 LJZ40 LKD40 LKH40 LKL40 LKP40 LKT40 LKX40 LLB40 LLF40 LLJ40 LLN40 LLR40 LLV40 LLZ40 LMD40 LMH40 LML40 LMP40 LMT40 LMX40 LNB40 LNF40 LNJ40 LNN40 LNR40 LNV40 LNZ40 LOD40 LOH40 LOL40 LOP40 LOT40 LOX40 LPB40 LPF40 LPJ40 LPN40 LPR40 LPV40 LPZ40 LQD40 LQH40 LQL40 LQP40 LQT40 LQX40 LRB40 LRF40 LRJ40 LRN40 LRR40 LRV40 LRZ40 LSD40 LSH40 LSL40 LSP40 LST40 LSX40 LTB40 LTF40 LTJ40 LTN40 LTR40 LTV40 LTZ40 LUD40 LUH40 LUL40 LUP40 LUT40 LUX40 LVB40 LVF40 LVJ40 LVN40 LVR40 LVV40 LVZ40 LWD40 LWH40 LWL40 LWP40 LWT40 LWX40 LXB40 LXF40 LXJ40 LXN40 LXR40 LXV40 LXZ40 LYD40 LYH40 LYL40 LYP40 LYT40 LYX40 LZB40 LZF40 LZJ40 LZN40 LZR40 LZV40 LZZ40 MAD40 MAH40 MAL40 MAP40 MAT40 MAX40 MBB40 MBF40 MBJ40 MBN40 MBR40 MBV40 MBZ40 MCD40 MCH40 MCL40 MCP40 MCT40 MCX40 MDB40 MDF40 MDJ40 MDN40 MDR40 MDV40 MDZ40 MED40 MEH40 MEL40 MEP40 MET40 MEX40 MFB40 MFF40 MFJ40 MFN40 MFR40 MFV40 MFZ40 MGD40 MGH40 MGL40 MGP40 MGT40 MGX40 MHB40 MHF40 MHJ40 MHN40 MHR40 MHV40 MHZ40 MID40 MIH40 MIL40 MIP40 MIT40 MIX40 MJB40 MJF40 MJJ40 MJN40 MJR40 MJV40 MJZ40 MKD40 MKH40 MKL40 MKP40 MKT40 MKX40 MLB40 MLF40 MLJ40 MLN40 MLR40 MLV40 MLZ40 MMD40 MMH40 MML40 MMP40 MMT40 MMX40 MNB40 MNF40 MNJ40 MNN40 MNR40 MNV40 MNZ40 MOD40 MOH40 MOL40 MOP40 MOT40 MOX40 MPB40 MPF40 MPJ40 MPN40 MPR40 MPV40 MPZ40 MQD40 MQH40 MQL40 MQP40 MQT40 MQX40 MRB40 MRF40 MRJ40 MRN40 MRR40 MRV40 MRZ40 MSD40 MSH40 MSL40 MSP40 MST40 MSX40 MTB40 MTF40 MTJ40 MTN40 MTR40 MTV40 MTZ40 MUD40 MUH40 MUL40 MUP40 MUT40 MUX40 MVB40 MVF40 MVJ40 MVN40 MVR40 MVV40 MVZ40 MWD40 MWH40 MWL40 MWP40 MWT40 MWX40 MXB40 MXF40 MXJ40 MXN40 MXR40 MXV40 MXZ40 MYD40 MYH40 MYL40 MYP40 MYT40 MYX40 MZB40 MZF40 MZJ40 MZN40 MZR40 MZV40 MZZ40 NAD40 NAH40 NAL40 NAP40 NAT40 NAX40 NBB40 NBF40 NBJ40 NBN40 NBR40 NBV40 NBZ40 NCD40 NCH40 NCL40 NCP40 NCT40 NCX40 NDB40 NDF40 NDJ40 NDN40 NDR40 NDV40 NDZ40 NED40 NEH40 NEL40 NEP40 NET40 NEX40 NFB40 NFF40 NFJ40 NFN40 NFR40 NFV40 NFZ40 NGD40 NGH40 NGL40 NGP40 NGT40 NGX40 NHB40 NHF40 NHJ40 NHN40 NHR40 NHV40 NHZ40 NID40 NIH40 NIL40 NIP40 NIT40 NIX40 NJB40 NJF40 NJJ40 NJN40 NJR40 NJV40 NJZ40 NKD40 NKH40 NKL40 NKP40 NKT40 NKX40 NLB40 NLF40 NLJ40 NLN40 NLR40 NLV40 NLZ40 NMD40 NMH40 NML40 NMP40 NMT40 NMX40 NNB40 NNF40 NNJ40 NNN40 NNR40 NNV40 NNZ40 NOD40 NOH40 NOL40 NOP40 NOT40 NOX40 NPB40 NPF40 NPJ40 NPN40 NPR40 NPV40 NPZ40 NQD40 NQH40 NQL40 NQP40 NQT40 NQX40 NRB40 NRF40 NRJ40 NRN40 NRR40 NRV40 NRZ40 NSD40 NSH40 NSL40 NSP40 NST40 NSX40 NTB40 NTF40 NTJ40 NTN40 NTR40 NTV40 NTZ40 NUD40 NUH40 NUL40 NUP40 NUT40 NUX40 NVB40 NVF40 NVJ40 NVN40 NVR40 NVV40 NVZ40 NWD40 NWH40 NWL40 NWP40 NWT40 NWX40 NXB40 NXF40 NXJ40 NXN40 NXR40 NXV40 NXZ40 NYD40 NYH40 NYL40 NYP40 NYT40 NYX40 NZB40 NZF40 NZJ40 NZN40 NZR40 NZV40 NZZ40 OAD40 OAH40 OAL40 OAP40 OAT40 OAX40 OBB40 OBF40 OBJ40 OBN40 OBR40 OBV40 OBZ40 OCD40 OCH40 OCL40 OCP40 OCT40 OCX40 ODB40 ODF40 ODJ40 ODN40 ODR40 ODV40 ODZ40 OED40 OEH40 OEL40 OEP40 OET40 OEX40 OFB40 OFF40 OFJ40 OFN40 OFR40 OFV40 OFZ40 OGD40 OGH40 OGL40 OGP40 OGT40 OGX40 OHB40 OHF40 OHJ40 OHN40 OHR40 OHV40 OHZ40 OID40 OIH40 OIL40 OIP40 OIT40 OIX40 OJB40 OJF40 OJJ40 OJN40 OJR40 OJV40 OJZ40 OKD40 OKH40 OKL40 OKP40 OKT40 OKX40 OLB40 OLF40 OLJ40 OLN40 OLR40 OLV40 OLZ40 OMD40 OMH40 OML40 OMP40 OMT40 OMX40 ONB40 ONF40 ONJ40 ONN40 ONR40 ONV40 ONZ40 OOD40 OOH40 OOL40 OOP40 OOT40 OOX40 OPB40 OPF40 OPJ40 OPN40 OPR40 OPV40 OPZ40 OQD40 OQH40 OQL40 OQP40 OQT40 OQX40 ORB40 ORF40 ORJ40 ORN40 ORR40 ORV40 ORZ40 OSD40 OSH40 OSL40 OSP40 OST40 OSX40 OTB40 OTF40 OTJ40 OTN40 OTR40 OTV40 OTZ40 OUD40 OUH40 OUL40 OUP40 OUT40 OUX40 OVB40 OVF40 OVJ40 OVN40 OVR40 OVV40 OVZ40 OWD40 OWH40 OWL40 OWP40 OWT40 OWX40 OXB40 OXF40 OXJ40 OXN40 OXR40 OXV40 OXZ40 OYD40 OYH40 OYL40 OYP40 OYT40 OYX40 OZB40 OZF40 OZJ40 OZN40 OZR40 OZV40 OZZ40 PAD40 PAH40 PAL40 PAP40 PAT40 PAX40 PBB40 PBF40 PBJ40 PBN40 PBR40 PBV40 PBZ40 PCD40 PCH40 PCL40 PCP40 PCT40 PCX40 PDB40 PDF40 PDJ40 PDN40 PDR40 PDV40 PDZ40 PED40 PEH40 PEL40 PEP40 PET40 PEX40 PFB40 PFF40 PFJ40 PFN40 PFR40 PFV40 PFZ40 PGD40 PGH40 PGL40 PGP40 PGT40 PGX40 PHB40 PHF40 PHJ40 PHN40 PHR40 PHV40 PHZ40 PID40 PIH40 PIL40 PIP40 PIT40 PIX40 PJB40 PJF40 PJJ40 PJN40 PJR40 PJV40 PJZ40 PKD40 PKH40 PKL40 PKP40 PKT40 PKX40 PLB40 PLF40 PLJ40 PLN40 PLR40 PLV40 PLZ40 PMD40 PMH40 PML40 PMP40 PMT40 PMX40 PNB40 PNF40 PNJ40 PNN40 PNR40 PNV40 PNZ40 POD40 POH40 POL40 POP40 POT40 POX40 PPB40 PPF40 PPJ40 PPN40 PPR40 PPV40 PPZ40 PQD40 PQH40 PQL40 PQP40 PQT40 PQX40 PRB40 PRF40 PRJ40 PRN40 PRR40 PRV40 PRZ40 PSD40 PSH40 PSL40 PSP40 PST40 PSX40 PTB40 PTF40 PTJ40 PTN40 PTR40 PTV40 PTZ40 PUD40 PUH40 PUL40 PUP40 PUT40 PUX40 PVB40 PVF40 PVJ40 PVN40 PVR40 PVV40 PVZ40 PWD40 PWH40 PWL40 PWP40 PWT40 PWX40 PXB40 PXF40 PXJ40 PXN40 PXR40 PXV40 PXZ40 PYD40 PYH40 PYL40 PYP40 PYT40 PYX40 PZB40 PZF40 PZJ40 PZN40 PZR40 PZV40 PZZ40 QAD40 QAH40 QAL40 QAP40 QAT40 QAX40 QBB40 QBF40 QBJ40 QBN40 QBR40 QBV40 QBZ40 QCD40 QCH40 QCL40 QCP40 QCT40 QCX40 QDB40 QDF40 QDJ40 QDN40 QDR40 QDV40 QDZ40 QED40 QEH40 QEL40 QEP40 QET40 QEX40 QFB40 QFF40 QFJ40 QFN40 QFR40 QFV40 QFZ40 QGD40 QGH40 QGL40 QGP40 QGT40 QGX40 QHB40 QHF40 QHJ40 QHN40 QHR40 QHV40 QHZ40 QID40 QIH40 QIL40 QIP40 QIT40 QIX40 QJB40 QJF40 QJJ40 QJN40 QJR40 QJV40 QJZ40 QKD40 QKH40 QKL40 QKP40 QKT40 QKX40 QLB40 QLF40 QLJ40 QLN40 QLR40 QLV40 QLZ40 QMD40 QMH40 QML40 QMP40 QMT40 QMX40 QNB40 QNF40 QNJ40 QNN40 QNR40 QNV40 QNZ40 QOD40 QOH40 QOL40 QOP40 QOT40 QOX40 QPB40 QPF40 QPJ40 QPN40 QPR40 QPV40 QPZ40 QQD40 QQH40 QQL40 QQP40 QQT40 QQX40 QRB40 QRF40 QRJ40 QRN40 QRR40 QRV40 QRZ40 QSD40 QSH40 QSL40 QSP40 QST40 QSX40 QTB40 QTF40 QTJ40 QTN40 QTR40 QTV40 QTZ40 QUD40 QUH40 QUL40 QUP40 QUT40 QUX40 QVB40 QVF40 QVJ40 QVN40 QVR40 QVV40 QVZ40 QWD40 QWH40 QWL40 QWP40 QWT40 QWX40 QXB40 QXF40 QXJ40 QXN40 QXR40 QXV40 QXZ40 QYD40 QYH40 QYL40 QYP40 QYT40 QYX40 QZB40 QZF40 QZJ40 QZN40 QZR40 QZV40 QZZ40 RAD40 RAH40 RAL40 RAP40 RAT40 RAX40 RBB40 RBF40 RBJ40 RBN40 RBR40 RBV40 RBZ40 RCD40 RCH40 RCL40 RCP40 RCT40 RCX40 RDB40 RDF40 RDJ40 RDN40 RDR40 RDV40 RDZ40 RED40 REH40 REL40 REP40 RET40 REX40 RFB40 RFF40 RFJ40 RFN40 RFR40 RFV40 RFZ40 RGD40 RGH40 RGL40 RGP40 RGT40 RGX40 RHB40 RHF40 RHJ40 RHN40 RHR40 RHV40 RHZ40 RID40 RIH40 RIL40 RIP40 RIT40 RIX40 RJB40 RJF40 RJJ40 RJN40 RJR40 RJV40 RJZ40 RKD40 RKH40 RKL40 RKP40 RKT40 RKX40 RLB40 RLF40 RLJ40 RLN40 RLR40 RLV40 RLZ40 RMD40 RMH40 RML40 RMP40 RMT40 RMX40 RNB40 RNF40 RNJ40 RNN40 RNR40 RNV40 RNZ40 ROD40 ROH40 ROL40 ROP40 ROT40 ROX40 RPB40 RPF40 RPJ40 RPN40 RPR40 RPV40 RPZ40 RQD40 RQH40 RQL40 RQP40 RQT40 RQX40 RRB40 RRF40 RRJ40 RRN40 RRR40 RRV40 RRZ40 RSD40 RSH40 RSL40 RSP40 RST40 RSX40 RTB40 RTF40 RTJ40 RTN40 RTR40 RTV40 RTZ40 RUD40 RUH40 RUL40 RUP40 RUT40 RUX40 RVB40 RVF40 RVJ40 RVN40 RVR40 RVV40 RVZ40 RWD40 RWH40 RWL40 RWP40 RWT40 RWX40 RXB40 RXF40 RXJ40 RXN40 RXR40 RXV40 RXZ40 RYD40 RYH40 RYL40 RYP40 RYT40 RYX40 RZB40 RZF40 RZJ40 RZN40 RZR40 RZV40 RZZ40 SAD40 SAH40 SAL40 SAP40 SAT40 SAX40 SBB40 SBF40 SBJ40 SBN40 SBR40 SBV40 SBZ40 SCD40 SCH40 SCL40 SCP40 SCT40 SCX40 SDB40 SDF40 SDJ40 SDN40 SDR40 SDV40 SDZ40 SED40 SEH40 SEL40 SEP40 SET40 SEX40 SFB40 SFF40 SFJ40 SFN40 SFR40 SFV40 SFZ40 SGD40 SGH40 SGL40 SGP40 SGT40 SGX40 SHB40 SHF40 SHJ40 SHN40 SHR40 SHV40 SHZ40 SID40 SIH40 SIL40 SIP40 SIT40 SIX40 SJB40 SJF40 SJJ40 SJN40 SJR40 SJV40 SJZ40 SKD40 SKH40 SKL40 SKP40 SKT40 SKX40 SLB40 SLF40 SLJ40 SLN40 SLR40 SLV40 SLZ40 SMD40 SMH40 SML40 SMP40 SMT40 SMX40 SNB40 SNF40 SNJ40 SNN40 SNR40 SNV40 SNZ40 SOD40 SOH40 SOL40 SOP40 SOT40 SOX40 SPB40 SPF40 SPJ40 SPN40 SPR40 SPV40 SPZ40 SQD40 SQH40 SQL40 SQP40 SQT40 SQX40 SRB40 SRF40 SRJ40 SRN40 SRR40 SRV40 SRZ40 SSD40 SSH40 SSL40 SSP40 SST40 SSX40 STB40 STF40 STJ40 STN40 STR40 STV40 STZ40 SUD40 SUH40 SUL40 SUP40 SUT40 SUX40 SVB40 SVF40 SVJ40 SVN40 SVR40 SVV40 SVZ40 SWD40 SWH40 SWL40 SWP40 SWT40 SWX40 SXB40 SXF40 SXJ40 SXN40 SXR40 SXV40 SXZ40 SYD40 SYH40 SYL40 SYP40 SYT40 SYX40 SZB40 SZF40 SZJ40 SZN40 SZR40 SZV40 SZZ40 TAD40 TAH40 TAL40 TAP40 TAT40 TAX40 TBB40 TBF40 TBJ40 TBN40 TBR40 TBV40 TBZ40 TCD40 TCH40 TCL40 TCP40 TCT40 TCX40 TDB40 TDF40 TDJ40 TDN40 TDR40 TDV40 TDZ40 TED40 TEH40 TEL40 TEP40 TET40 TEX40 TFB40 TFF40 TFJ40 TFN40 TFR40 TFV40 TFZ40 TGD40 TGH40 TGL40 TGP40 TGT40 TGX40 THB40 THF40 THJ40 THN40 THR40 THV40 THZ40 TID40 TIH40 TIL40 TIP40 TIT40 TIX40 TJB40 TJF40 TJJ40 TJN40 TJR40 TJV40 TJZ40 TKD40 TKH40 TKL40 TKP40 TKT40 TKX40 TLB40 TLF40 TLJ40 TLN40 TLR40 TLV40 TLZ40 TMD40 TMH40 TML40 TMP40 TMT40 TMX40 TNB40 TNF40 TNJ40 TNN40 TNR40 TNV40 TNZ40 TOD40 TOH40 TOL40 TOP40 TOT40 TOX40 TPB40 TPF40 TPJ40 TPN40 TPR40 TPV40 TPZ40 TQD40 TQH40 TQL40 TQP40 TQT40 TQX40 TRB40 TRF40 TRJ40 TRN40 TRR40 TRV40 TRZ40 TSD40 TSH40 TSL40 TSP40 TST40 TSX40 TTB40 TTF40 TTJ40 TTN40 TTR40 TTV40 TTZ40 TUD40 TUH40 TUL40 TUP40 TUT40 TUX40 TVB40 TVF40 TVJ40 TVN40 TVR40 TVV40 TVZ40 TWD40 TWH40 TWL40 TWP40 TWT40 TWX40 TXB40 TXF40 TXJ40 TXN40 TXR40 TXV40 TXZ40 TYD40 TYH40 TYL40 TYP40 TYT40 TYX40 TZB40 TZF40 TZJ40 TZN40 TZR40 TZV40 TZZ40 UAD40 UAH40 UAL40 UAP40 UAT40 UAX40 UBB40 UBF40 UBJ40 UBN40 UBR40 UBV40 UBZ40 UCD40 UCH40 UCL40 UCP40 UCT40 UCX40 UDB40 UDF40 UDJ40 UDN40 UDR40 UDV40 UDZ40 UED40 UEH40 UEL40 UEP40 UET40 UEX40 UFB40 UFF40 UFJ40 UFN40 UFR40 UFV40 UFZ40 UGD40 UGH40 UGL40 UGP40 UGT40 UGX40 UHB40 UHF40 UHJ40 UHN40 UHR40 UHV40 UHZ40 UID40 UIH40 UIL40 UIP40 UIT40 UIX40 UJB40 UJF40 UJJ40 UJN40 UJR40 UJV40 UJZ40 UKD40 UKH40 UKL40 UKP40 UKT40 UKX40 ULB40 ULF40 ULJ40 ULN40 ULR40 ULV40 ULZ40 UMD40 UMH40 UML40 UMP40 UMT40 UMX40 UNB40 UNF40 UNJ40 UNN40 UNR40 UNV40 UNZ40 UOD40 UOH40 UOL40 UOP40 UOT40 UOX40 UPB40 UPF40 UPJ40 UPN40 UPR40 UPV40 UPZ40 UQD40 UQH40 UQL40 UQP40 UQT40 UQX40 URB40 URF40 URJ40 URN40 URR40 URV40 URZ40 USD40 USH40 USL40 USP40 UST40 USX40 UTB40 UTF40 UTJ40 UTN40 UTR40 UTV40 UTZ40 UUD40 UUH40 UUL40 UUP40 UUT40 UUX40 UVB40 UVF40 UVJ40 UVN40 UVR40 UVV40 UVZ40 UWD40 UWH40 UWL40 UWP40 UWT40 UWX40 UXB40 UXF40 UXJ40 UXN40 UXR40 UXV40 UXZ40 UYD40 UYH40 UYL40 UYP40 UYT40 UYX40 UZB40 UZF40 UZJ40 UZN40 UZR40 UZV40 UZZ40 VAD40 VAH40 VAL40 VAP40 VAT40 VAX40 VBB40 VBF40 VBJ40 VBN40 VBR40 VBV40 VBZ40 VCD40 VCH40 VCL40 VCP40 VCT40 VCX40 VDB40 VDF40 VDJ40 VDN40 VDR40 VDV40 VDZ40 VED40 VEH40 VEL40 VEP40 VET40 VEX40 VFB40 VFF40 VFJ40 VFN40 VFR40 VFV40 VFZ40 VGD40 VGH40 VGL40 VGP40 VGT40 VGX40 VHB40 VHF40 VHJ40 VHN40 VHR40 VHV40 VHZ40 VID40 VIH40 VIL40 VIP40 VIT40 VIX40 VJB40 VJF40 VJJ40 VJN40 VJR40 VJV40 VJZ40 VKD40 VKH40 VKL40 VKP40 VKT40 VKX40 VLB40 VLF40 VLJ40 VLN40 VLR40 VLV40 VLZ40 VMD40 VMH40 VML40 VMP40 VMT40 VMX40 VNB40 VNF40 VNJ40 VNN40 VNR40 VNV40 VNZ40 VOD40 VOH40 VOL40 VOP40 VOT40 VOX40 VPB40 VPF40 VPJ40 VPN40 VPR40 VPV40 VPZ40 VQD40 VQH40 VQL40 VQP40 VQT40 VQX40 VRB40 VRF40 VRJ40 VRN40 VRR40 VRV40 VRZ40 VSD40 VSH40 VSL40 VSP40 VST40 VSX40 VTB40 VTF40 VTJ40 VTN40 VTR40 VTV40 VTZ40 VUD40 VUH40 VUL40 VUP40 VUT40 VUX40 VVB40 VVF40 VVJ40 VVN40 VVR40 VVV40 VVZ40 VWD40 VWH40 VWL40 VWP40 VWT40 VWX40 VXB40 VXF40 VXJ40 VXN40 VXR40 VXV40 VXZ40 VYD40 VYH40 VYL40 VYP40 VYT40 VYX40 VZB40 VZF40 VZJ40 VZN40 VZR40 VZV40 VZZ40 WAD40 WAH40 WAL40 WAP40 WAT40 WAX40 WBB40 WBF40 WBJ40 WBN40 WBR40 WBV40 WBZ40 WCD40 WCH40 WCL40 WCP40 WCT40 WCX40 WDB40 WDF40 WDJ40 WDN40 WDR40 WDV40 WDZ40 WED40 WEH40 WEL40 WEP40 WET40 WEX40 WFB40 WFF40 WFJ40 WFN40 WFR40 WFV40 WFZ40 WGD40 WGH40 WGL40 WGP40 WGT40 WGX40 WHB40 WHF40 WHJ40 WHN40 WHR40 WHV40 WHZ40 WID40 WIH40 WIL40 WIP40 WIT40 WIX40 WJB40 WJF40 WJJ40 WJN40 WJR40 WJV40 WJZ40 WKD40 WKH40 WKL40 WKP40 WKT40 WKX40 WLB40 WLF40 WLJ40 WLN40 WLR40 WLV40 WLZ40 WMD40 WMH40 WML40 WMP40 WMT40 WMX40 WNB40 WNF40 WNJ40 WNN40 WNR40 WNV40 WNZ40 WOD40 WOH40 WOL40 WOP40 WOT40 WOX40 WPB40 WPF40 WPJ40 WPN40 WPR40 WPV40 WPZ40 WQD40 WQH40 WQL40 WQP40 WQT40 WQX40 WRB40 WRF40 WRJ40 WRN40 WRR40 WRV40 WRZ40 WSD40 WSH40 WSL40 WSP40 WST40 WSX40 WTB40 WTF40 WTJ40 WTN40 WTR40 WTV40 WTZ40 WUD40 WUH40 WUL40 WUP40 WUT40 WUX40 WVB40 WVF40 WVJ40 WVN40 WVR40 WVV40 WVZ40 WWD40 WWH40 WWL40 WWP40 WWT40 WWX40 WXB40 WXF40 WXJ40 WXN40 WXR40 WXV40 WXZ40 WYD40 WYH40 WYL40 WYP40 WYT40 WYX40 WZB40 WZF40 WZJ40 WZN40 WZR40 WZV40 WZZ40 XAD40 XAH40 XAL40 XAP40 XAT40 XAX40 XBB40 XBF40 XBJ40 XBN40 XBR40 XBV40 XBZ40 XCD40 XCH40 XCL40 XCP40 XCT40 XCX40 XDB40 XDF40 XDJ40 XDN40 XDR40 XDV40 XDZ40 XED40 XEH40 XEL40 XEP40 XET40 XEX40 XFB40" name="Range2_1_2_1_1_1_1_1_1"/>
    <protectedRange sqref="E40" name="Range2_2_12_1_6_1_1_1_1_2"/>
    <protectedRange sqref="D40" name="Range2_1_1_1_1_11_1_1_1_1_1_1_2"/>
    <protectedRange sqref="C40" name="Range2_1_2_1_1_1_1_1_2"/>
    <protectedRange sqref="B56" name="Range2_12_5_1_1_2_1_2_1_1"/>
    <protectedRange sqref="D56:E56" name="Range2_2_12_1_3_1_2_1_1_1_3_1_1_1_1_1_1_1_2_1_1_1_1_1_1_1_1_1"/>
    <protectedRange sqref="G56:H56" name="Range2_2_12_1_3_3_1_1_1_2_1_1_1_1_1_1_1_1_1_1_1_1_1_1_1_1_1_1_1_1"/>
    <protectedRange sqref="F56" name="Range2_2_12_1_3_1_2_1_1_1_3_1_1_1_1_1_3_1_1_1_1_1_1_1_1_2_1_1_1_1"/>
    <protectedRange sqref="B45" name="Range2_12_5_1_1_1_2_2_1_1_1_1_1_1_1_1_1_1_1_1_1_1_1_1_1_1_1_1_1_1_1_1_1_1_1_1_1_1_1_1_1_1_1_1_1_1_1_1"/>
    <protectedRange sqref="B46" name="Range2_12_5_1_1_1_2_2_1_1_1_1_1_1_1_1_1_1_1_2_1_1_1_1_1_1_1_1_1_1_1_1_1_1_1_1_1_1_1_1_1_1_1_1_1_1_1_1_1_1_1_1_1_1_1_1_1_1_1_1_1_1_1"/>
    <protectedRange sqref="B44" name="Range2_12_5_1_1_1_2_1_1_1_1_1_1_1_1_1_1_1_2_1_1_1_1_1_1_1_1_1_1_1_1_1_1_1_1_1_1_1_1_1_1_1"/>
    <protectedRange sqref="W17:W32" name="Range1_16_3_1_1_1_1_2_1_1_1_1_1_1_2_1_1"/>
    <protectedRange sqref="B47" name="Range2_12_5_1_1_1_2_2_1_1_1_1_1_1_1_1_1_1_1_2_1_1_1_2_1_1_1_2_1_1_1_3_1_1_1_1_1_1_1_1_1_1_1_1_1_1_1_1_1_1_1_1_1_1_1_1_1_1_1_1_1_1_1_1_1_1_1_1_1_1_1_1_1_1"/>
    <protectedRange sqref="B48" name="Range2_12_5_1_1_1_2_1_1_1_1_1_1_1_1_1_1_1_2_1_2_1_1_1_1_1_1_1_1_1_2_1_1_1_1_1_1_1_1_1_1_1_1_1_1_1_1_1_1_1_1_1_1_1_1_1_1"/>
    <protectedRange sqref="B49" name="Range2_12_5_1_1_1_1_1_2_1_1_1_1_1_1_1_1_1_1_1_1_1_1_1_1_1_1_1_1_2_1_1_1_1_1_1_1_1_1_1_1_1_1"/>
    <protectedRange sqref="B50" name="Range2_12_5_1_1_1_1_1_2_1_1_2_1_1_1_1_1_1_1_1_1_1_1_1_1_1_1_1_1_2_1_1_1_1_1_1_1_1_1_1_1"/>
    <protectedRange sqref="D51:E52" name="Range2_2_12_1_7_1_1_2_3"/>
    <protectedRange sqref="C51:C52" name="Range2_1_1_2_1_1_1_1"/>
    <protectedRange sqref="F51:H52" name="Range2_2_12_1_1_1_1_1_1_1"/>
    <protectedRange sqref="F53:H54 E53" name="Range2_2_12_1_7_1_1_2_2_1"/>
    <protectedRange sqref="E54" name="Range2_2_2_9_1_1_1_1_1_1_1"/>
    <protectedRange sqref="C54" name="Range2_3_2_1_1_1_1_1"/>
    <protectedRange sqref="C53" name="Range2_5_1_1_1_1_1_1"/>
    <protectedRange sqref="D53:D54" name="Range2_1_1_1_1_1_1_1_1_1_1_1"/>
    <protectedRange sqref="B51" name="Range2_12_5_1_1_1_2_2_1_1_1_1_1_1_1_1_1_1_1_2_1_1_1_2_1_1_1_1_1_1_1_1_1_1_1_1_1_1_1_1_2_1_1_1_1_1_1_1_1_1"/>
    <protectedRange sqref="B52" name="Range2_12_5_1_1_1_2_2_1_1_1_1_1_1_1_1_1_1_1_2_1_1_1_1_1_1_1_1_1_3_1_3_1_2_1_1_1_1_1_1_1_1_1_1_1_1_1_2_1_1_1_1_1_2_1_1_1_1_1_1_1"/>
    <protectedRange sqref="B53" name="Range2_12_5_1_1_1_1_1_2_1_2_1_1_1_2_1_1_1_1_1_1_1_1_1_1_2_1_1_1_1_1_2_1_1_1_1_1"/>
    <protectedRange sqref="D55" name="Range2_12_1_6_1_1_1_2_1_1"/>
    <protectedRange sqref="F55" name="Range2_2_12_1_7_1_1_2_2_1_1"/>
    <protectedRange sqref="G55:H55" name="Range2_2_2_9_1_1_1_1_1_1_1_1"/>
    <protectedRange sqref="C55" name="Range2_1_2_2_1_1_1_1_1_1"/>
    <protectedRange sqref="E55" name="Range2_2_1_1_1_1_1_1_1_1"/>
    <protectedRange sqref="B55" name="Range2_12_5_1_1_1_2_2_1_1_1_1_1_1_1_1_1_1_1_1_1_1_1_1_1_1_1_1_1_1_1_1_1_1_1_1_1_1_1_1_1_1_1_1_1_1_1_2_1_1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45" priority="5" operator="containsText" text="N/A">
      <formula>NOT(ISERROR(SEARCH("N/A",X11)))</formula>
    </cfRule>
    <cfRule type="cellIs" dxfId="44" priority="23" operator="equal">
      <formula>0</formula>
    </cfRule>
  </conditionalFormatting>
  <conditionalFormatting sqref="X11:AE34">
    <cfRule type="cellIs" dxfId="43" priority="22" operator="greaterThanOrEqual">
      <formula>1185</formula>
    </cfRule>
  </conditionalFormatting>
  <conditionalFormatting sqref="X11:AE34">
    <cfRule type="cellIs" dxfId="42" priority="21" operator="between">
      <formula>0.1</formula>
      <formula>1184</formula>
    </cfRule>
  </conditionalFormatting>
  <conditionalFormatting sqref="X8 AJ11:AO34">
    <cfRule type="cellIs" dxfId="41" priority="20" operator="equal">
      <formula>0</formula>
    </cfRule>
  </conditionalFormatting>
  <conditionalFormatting sqref="X8 AJ11:AO34">
    <cfRule type="cellIs" dxfId="40" priority="19" operator="greaterThan">
      <formula>1179</formula>
    </cfRule>
  </conditionalFormatting>
  <conditionalFormatting sqref="X8 AJ11:AO34">
    <cfRule type="cellIs" dxfId="39" priority="18" operator="greaterThan">
      <formula>99</formula>
    </cfRule>
  </conditionalFormatting>
  <conditionalFormatting sqref="X8 AJ11:AO34">
    <cfRule type="cellIs" dxfId="38" priority="17" operator="greaterThan">
      <formula>0.99</formula>
    </cfRule>
  </conditionalFormatting>
  <conditionalFormatting sqref="AB8">
    <cfRule type="cellIs" dxfId="37" priority="16" operator="equal">
      <formula>0</formula>
    </cfRule>
  </conditionalFormatting>
  <conditionalFormatting sqref="AB8">
    <cfRule type="cellIs" dxfId="36" priority="15" operator="greaterThan">
      <formula>1179</formula>
    </cfRule>
  </conditionalFormatting>
  <conditionalFormatting sqref="AB8">
    <cfRule type="cellIs" dxfId="35" priority="14" operator="greaterThan">
      <formula>99</formula>
    </cfRule>
  </conditionalFormatting>
  <conditionalFormatting sqref="AB8">
    <cfRule type="cellIs" dxfId="34" priority="13" operator="greaterThan">
      <formula>0.99</formula>
    </cfRule>
  </conditionalFormatting>
  <conditionalFormatting sqref="AQ11:AQ34">
    <cfRule type="cellIs" dxfId="33" priority="12" operator="equal">
      <formula>0</formula>
    </cfRule>
  </conditionalFormatting>
  <conditionalFormatting sqref="AQ11:AQ34">
    <cfRule type="cellIs" dxfId="32" priority="11" operator="greaterThan">
      <formula>1179</formula>
    </cfRule>
  </conditionalFormatting>
  <conditionalFormatting sqref="AQ11:AQ34">
    <cfRule type="cellIs" dxfId="31" priority="10" operator="greaterThan">
      <formula>99</formula>
    </cfRule>
  </conditionalFormatting>
  <conditionalFormatting sqref="AQ11:AQ34">
    <cfRule type="cellIs" dxfId="30" priority="9" operator="greaterThan">
      <formula>0.99</formula>
    </cfRule>
  </conditionalFormatting>
  <conditionalFormatting sqref="AI11:AI34">
    <cfRule type="cellIs" dxfId="29" priority="8" operator="greaterThan">
      <formula>$AI$8</formula>
    </cfRule>
  </conditionalFormatting>
  <conditionalFormatting sqref="AH11:AH34">
    <cfRule type="cellIs" dxfId="28" priority="6" operator="greaterThan">
      <formula>$AH$8</formula>
    </cfRule>
    <cfRule type="cellIs" dxfId="27" priority="7" operator="greaterThan">
      <formula>$AH$8</formula>
    </cfRule>
  </conditionalFormatting>
  <conditionalFormatting sqref="AP11:AP34">
    <cfRule type="cellIs" dxfId="26" priority="4" operator="equal">
      <formula>0</formula>
    </cfRule>
  </conditionalFormatting>
  <conditionalFormatting sqref="AP11:AP34">
    <cfRule type="cellIs" dxfId="25" priority="3" operator="greaterThan">
      <formula>1179</formula>
    </cfRule>
  </conditionalFormatting>
  <conditionalFormatting sqref="AP11:AP34">
    <cfRule type="cellIs" dxfId="24" priority="2" operator="greaterThan">
      <formula>99</formula>
    </cfRule>
  </conditionalFormatting>
  <conditionalFormatting sqref="AP11:AP34">
    <cfRule type="cellIs" dxfId="23" priority="1" operator="greaterThan">
      <formula>0.99</formula>
    </cfRule>
  </conditionalFormatting>
  <dataValidations count="4">
    <dataValidation type="list" allowBlank="1" showInputMessage="1" showErrorMessage="1" sqref="P3:P5">
      <formula1>$AY$10:$AY$39</formula1>
    </dataValidation>
    <dataValidation type="list" allowBlank="1" showInputMessage="1" showErrorMessage="1" sqref="AV31:AW31">
      <formula1>$AV$24:$AV$28</formula1>
    </dataValidation>
    <dataValidation type="list" allowBlank="1" showInputMessage="1" showErrorMessage="1" sqref="H11:H34">
      <formula1>$AV$10:$AV$19</formula1>
    </dataValidation>
    <dataValidation type="list" allowBlank="1" showInputMessage="1" showErrorMessage="1" sqref="AP8:AQ8 N10 L10 D8 O8:T8">
      <formula1>#REF!</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XFD120"/>
  <sheetViews>
    <sheetView tabSelected="1" topLeftCell="B16" workbookViewId="0">
      <selection activeCell="B35" sqref="B35"/>
    </sheetView>
  </sheetViews>
  <sheetFormatPr defaultRowHeight="15" x14ac:dyDescent="0.25"/>
  <cols>
    <col min="1" max="1" width="5.7109375" style="107" customWidth="1"/>
    <col min="2" max="2" width="10.28515625" style="107" customWidth="1"/>
    <col min="3" max="3" width="14" style="107" customWidth="1"/>
    <col min="4" max="7" width="9.140625" style="107"/>
    <col min="8" max="8" width="20.42578125" style="107" customWidth="1"/>
    <col min="9" max="10" width="9.140625" style="107"/>
    <col min="11" max="11" width="9" style="107" customWidth="1"/>
    <col min="12" max="14" width="9.140625" style="107" hidden="1" customWidth="1"/>
    <col min="15" max="16" width="9.28515625" style="107" bestFit="1" customWidth="1"/>
    <col min="17" max="18" width="9.140625" style="107" customWidth="1"/>
    <col min="19" max="19" width="11.5703125" style="107" bestFit="1" customWidth="1"/>
    <col min="20" max="20" width="10.5703125" style="107" bestFit="1" customWidth="1"/>
    <col min="21" max="22" width="9.28515625" style="107" bestFit="1" customWidth="1"/>
    <col min="23" max="23" width="9.140625" style="107"/>
    <col min="24" max="28" width="9.28515625" style="107" bestFit="1" customWidth="1"/>
    <col min="29" max="32" width="9.140625" style="107"/>
    <col min="33" max="33" width="10.5703125" style="107" bestFit="1" customWidth="1"/>
    <col min="34" max="35" width="9.28515625" style="107" bestFit="1" customWidth="1"/>
    <col min="36" max="41" width="9.140625" style="107"/>
    <col min="42" max="42" width="9.5703125" style="107" customWidth="1"/>
    <col min="43" max="44" width="9.140625" style="107"/>
    <col min="45" max="45" width="83.85546875" style="13" customWidth="1"/>
    <col min="46" max="47" width="9.140625" style="109"/>
    <col min="48" max="48" width="29.7109375" style="109" customWidth="1"/>
    <col min="49" max="49" width="22" style="109" customWidth="1"/>
    <col min="50" max="50" width="9.140625" style="109"/>
    <col min="51" max="51" width="38.5703125" style="109" bestFit="1" customWidth="1"/>
    <col min="52" max="16384" width="9.140625" style="107"/>
  </cols>
  <sheetData>
    <row r="2" spans="1:51" ht="21" x14ac:dyDescent="0.25">
      <c r="B2" s="3"/>
      <c r="C2" s="109"/>
      <c r="D2" s="109"/>
      <c r="E2" s="4"/>
      <c r="F2" s="4"/>
      <c r="G2" s="109"/>
      <c r="H2" s="5"/>
      <c r="I2" s="5"/>
      <c r="J2" s="109"/>
      <c r="K2" s="5"/>
      <c r="L2" s="5"/>
      <c r="M2" s="109"/>
      <c r="N2" s="109"/>
      <c r="O2" s="6"/>
      <c r="P2" s="7" t="s">
        <v>0</v>
      </c>
      <c r="Q2" s="7"/>
      <c r="R2" s="8"/>
      <c r="S2" s="9"/>
      <c r="T2" s="10"/>
      <c r="U2" s="10"/>
      <c r="V2" s="11"/>
      <c r="W2" s="12"/>
      <c r="X2" s="10"/>
      <c r="Y2" s="10"/>
      <c r="Z2" s="10"/>
      <c r="AA2" s="10"/>
      <c r="AB2" s="10"/>
      <c r="AC2" s="10"/>
      <c r="AD2" s="10"/>
      <c r="AE2" s="10"/>
      <c r="AM2" s="109"/>
      <c r="AN2" s="109"/>
      <c r="AO2" s="109"/>
      <c r="AP2" s="109"/>
      <c r="AQ2" s="109"/>
      <c r="AR2" s="109"/>
    </row>
    <row r="3" spans="1:51" ht="15.75" customHeight="1" x14ac:dyDescent="0.25">
      <c r="B3" s="14" t="s">
        <v>1</v>
      </c>
      <c r="C3" s="14"/>
      <c r="D3" s="14"/>
      <c r="E3" s="109"/>
      <c r="F3" s="5"/>
      <c r="G3" s="5"/>
      <c r="H3" s="109"/>
      <c r="I3" s="109"/>
      <c r="J3" s="109"/>
      <c r="K3" s="15"/>
      <c r="L3" s="16"/>
      <c r="M3" s="109"/>
      <c r="N3" s="109"/>
      <c r="O3" s="17" t="s">
        <v>2</v>
      </c>
      <c r="P3" s="338" t="s">
        <v>129</v>
      </c>
      <c r="Q3" s="339"/>
      <c r="R3" s="339"/>
      <c r="S3" s="339"/>
      <c r="T3" s="339"/>
      <c r="U3" s="340"/>
      <c r="V3" s="18"/>
      <c r="W3" s="18"/>
      <c r="X3" s="18"/>
      <c r="Y3" s="18"/>
      <c r="Z3" s="18"/>
      <c r="AH3" s="109"/>
      <c r="AI3" s="109"/>
      <c r="AJ3" s="109"/>
      <c r="AK3" s="109"/>
      <c r="AL3" s="13"/>
      <c r="AM3" s="109"/>
      <c r="AN3" s="109"/>
      <c r="AO3" s="109"/>
      <c r="AP3" s="109"/>
      <c r="AQ3" s="109"/>
      <c r="AR3" s="109"/>
      <c r="AS3" s="109"/>
    </row>
    <row r="4" spans="1:51" x14ac:dyDescent="0.25">
      <c r="B4" s="19" t="s">
        <v>3</v>
      </c>
      <c r="C4" s="19"/>
      <c r="D4" s="19"/>
      <c r="E4" s="109"/>
      <c r="F4" s="20"/>
      <c r="G4" s="109"/>
      <c r="H4" s="109"/>
      <c r="I4" s="109"/>
      <c r="J4" s="109"/>
      <c r="K4" s="109"/>
      <c r="L4" s="109"/>
      <c r="M4" s="109"/>
      <c r="N4" s="109"/>
      <c r="O4" s="17" t="s">
        <v>4</v>
      </c>
      <c r="P4" s="338" t="s">
        <v>129</v>
      </c>
      <c r="Q4" s="339"/>
      <c r="R4" s="339"/>
      <c r="S4" s="339"/>
      <c r="T4" s="339"/>
      <c r="U4" s="340"/>
      <c r="V4" s="18"/>
      <c r="W4" s="18"/>
      <c r="X4" s="18"/>
      <c r="Y4" s="18"/>
      <c r="Z4" s="18"/>
      <c r="AH4" s="109"/>
      <c r="AI4" s="109"/>
      <c r="AJ4" s="109"/>
      <c r="AK4" s="109"/>
      <c r="AL4" s="13"/>
      <c r="AM4" s="109"/>
      <c r="AN4" s="109"/>
      <c r="AO4" s="109"/>
      <c r="AP4" s="109"/>
      <c r="AQ4" s="109"/>
      <c r="AR4" s="109"/>
      <c r="AS4" s="109"/>
    </row>
    <row r="5" spans="1:51" x14ac:dyDescent="0.25">
      <c r="B5" s="109"/>
      <c r="C5" s="109"/>
      <c r="D5" s="109"/>
      <c r="E5" s="21"/>
      <c r="F5" s="21"/>
      <c r="G5" s="109"/>
      <c r="H5" s="109"/>
      <c r="I5" s="109"/>
      <c r="J5" s="109"/>
      <c r="K5" s="109"/>
      <c r="L5" s="109"/>
      <c r="M5" s="109"/>
      <c r="N5" s="109"/>
      <c r="O5" s="17" t="s">
        <v>5</v>
      </c>
      <c r="P5" s="338" t="s">
        <v>132</v>
      </c>
      <c r="Q5" s="339"/>
      <c r="R5" s="339"/>
      <c r="S5" s="339"/>
      <c r="T5" s="339"/>
      <c r="U5" s="340"/>
      <c r="V5" s="18"/>
      <c r="W5" s="18"/>
      <c r="X5" s="18"/>
      <c r="Y5" s="18"/>
      <c r="Z5" s="18"/>
      <c r="AH5" s="109"/>
      <c r="AI5" s="109"/>
      <c r="AJ5" s="109"/>
      <c r="AK5" s="109"/>
      <c r="AL5" s="13"/>
      <c r="AM5" s="109"/>
      <c r="AN5" s="109"/>
      <c r="AO5" s="109"/>
      <c r="AP5" s="109"/>
      <c r="AQ5" s="109"/>
      <c r="AR5" s="109"/>
      <c r="AS5" s="109"/>
    </row>
    <row r="6" spans="1:51" x14ac:dyDescent="0.25">
      <c r="B6" s="338" t="s">
        <v>6</v>
      </c>
      <c r="C6" s="340"/>
      <c r="D6" s="341" t="s">
        <v>7</v>
      </c>
      <c r="E6" s="342"/>
      <c r="F6" s="342"/>
      <c r="G6" s="342"/>
      <c r="H6" s="343"/>
      <c r="I6" s="109"/>
      <c r="J6" s="109"/>
      <c r="K6" s="336"/>
      <c r="L6" s="344">
        <v>41686</v>
      </c>
      <c r="M6" s="345"/>
      <c r="N6" s="22"/>
      <c r="O6" s="22"/>
      <c r="P6" s="23"/>
      <c r="Q6" s="23"/>
      <c r="R6" s="23"/>
      <c r="S6" s="23"/>
      <c r="T6" s="23"/>
      <c r="U6" s="23"/>
      <c r="V6" s="23"/>
      <c r="W6" s="24"/>
      <c r="X6" s="24"/>
      <c r="Y6" s="24"/>
      <c r="Z6" s="24"/>
      <c r="AA6" s="24"/>
      <c r="AB6" s="24"/>
      <c r="AC6" s="24"/>
      <c r="AD6" s="24"/>
      <c r="AE6" s="24"/>
      <c r="AJ6" s="25"/>
      <c r="AM6" s="26"/>
      <c r="AN6" s="26"/>
      <c r="AO6" s="26"/>
      <c r="AP6" s="26"/>
      <c r="AQ6" s="26"/>
      <c r="AR6" s="26"/>
      <c r="AS6" s="27"/>
    </row>
    <row r="7" spans="1:51" ht="36" x14ac:dyDescent="0.25">
      <c r="B7" s="346" t="s">
        <v>8</v>
      </c>
      <c r="C7" s="347"/>
      <c r="D7" s="346" t="s">
        <v>9</v>
      </c>
      <c r="E7" s="348"/>
      <c r="F7" s="348"/>
      <c r="G7" s="347"/>
      <c r="H7" s="331" t="s">
        <v>10</v>
      </c>
      <c r="I7" s="332" t="s">
        <v>11</v>
      </c>
      <c r="J7" s="332" t="s">
        <v>12</v>
      </c>
      <c r="K7" s="332" t="s">
        <v>13</v>
      </c>
      <c r="L7" s="13"/>
      <c r="M7" s="13"/>
      <c r="N7" s="13"/>
      <c r="O7" s="331" t="s">
        <v>14</v>
      </c>
      <c r="P7" s="346" t="s">
        <v>15</v>
      </c>
      <c r="Q7" s="348"/>
      <c r="R7" s="348"/>
      <c r="S7" s="348"/>
      <c r="T7" s="347"/>
      <c r="U7" s="359" t="s">
        <v>16</v>
      </c>
      <c r="V7" s="359"/>
      <c r="W7" s="332" t="s">
        <v>17</v>
      </c>
      <c r="X7" s="346" t="s">
        <v>18</v>
      </c>
      <c r="Y7" s="347"/>
      <c r="Z7" s="346" t="s">
        <v>19</v>
      </c>
      <c r="AA7" s="347"/>
      <c r="AB7" s="346" t="s">
        <v>20</v>
      </c>
      <c r="AC7" s="347"/>
      <c r="AD7" s="346" t="s">
        <v>21</v>
      </c>
      <c r="AE7" s="347"/>
      <c r="AF7" s="332" t="s">
        <v>22</v>
      </c>
      <c r="AG7" s="332" t="s">
        <v>23</v>
      </c>
      <c r="AH7" s="332" t="s">
        <v>24</v>
      </c>
      <c r="AI7" s="332" t="s">
        <v>25</v>
      </c>
      <c r="AJ7" s="346" t="s">
        <v>26</v>
      </c>
      <c r="AK7" s="348"/>
      <c r="AL7" s="348"/>
      <c r="AM7" s="348"/>
      <c r="AN7" s="347"/>
      <c r="AO7" s="346" t="s">
        <v>27</v>
      </c>
      <c r="AP7" s="348"/>
      <c r="AQ7" s="347"/>
      <c r="AR7" s="332" t="s">
        <v>28</v>
      </c>
      <c r="AS7" s="28"/>
      <c r="AT7" s="13"/>
      <c r="AU7" s="13"/>
      <c r="AV7" s="13"/>
      <c r="AW7" s="13"/>
      <c r="AX7" s="13"/>
      <c r="AY7" s="13"/>
    </row>
    <row r="8" spans="1:51" x14ac:dyDescent="0.25">
      <c r="B8" s="349">
        <v>42277</v>
      </c>
      <c r="C8" s="350"/>
      <c r="D8" s="351" t="s">
        <v>29</v>
      </c>
      <c r="E8" s="352"/>
      <c r="F8" s="352"/>
      <c r="G8" s="353"/>
      <c r="H8" s="29"/>
      <c r="I8" s="351" t="s">
        <v>29</v>
      </c>
      <c r="J8" s="352"/>
      <c r="K8" s="353"/>
      <c r="L8" s="30"/>
      <c r="M8" s="30"/>
      <c r="N8" s="30"/>
      <c r="O8" s="29" t="s">
        <v>30</v>
      </c>
      <c r="P8" s="29" t="s">
        <v>30</v>
      </c>
      <c r="Q8" s="29" t="s">
        <v>31</v>
      </c>
      <c r="R8" s="29" t="s">
        <v>31</v>
      </c>
      <c r="S8" s="29" t="s">
        <v>30</v>
      </c>
      <c r="T8" s="29" t="s">
        <v>32</v>
      </c>
      <c r="U8" s="354" t="s">
        <v>33</v>
      </c>
      <c r="V8" s="354"/>
      <c r="W8" s="31" t="s">
        <v>34</v>
      </c>
      <c r="X8" s="355">
        <v>0</v>
      </c>
      <c r="Y8" s="356"/>
      <c r="Z8" s="357" t="s">
        <v>35</v>
      </c>
      <c r="AA8" s="358"/>
      <c r="AB8" s="355">
        <v>1185</v>
      </c>
      <c r="AC8" s="356"/>
      <c r="AD8" s="360">
        <v>800</v>
      </c>
      <c r="AE8" s="361"/>
      <c r="AF8" s="29"/>
      <c r="AG8" s="31">
        <f>AG34-AG10</f>
        <v>25064</v>
      </c>
      <c r="AH8" s="32"/>
      <c r="AI8" s="32"/>
      <c r="AJ8" s="29" t="s">
        <v>36</v>
      </c>
      <c r="AK8" s="29" t="s">
        <v>36</v>
      </c>
      <c r="AL8" s="29" t="s">
        <v>36</v>
      </c>
      <c r="AM8" s="29" t="s">
        <v>36</v>
      </c>
      <c r="AN8" s="29" t="s">
        <v>36</v>
      </c>
      <c r="AO8" s="29" t="s">
        <v>36</v>
      </c>
      <c r="AP8" s="29" t="s">
        <v>31</v>
      </c>
      <c r="AQ8" s="29" t="s">
        <v>31</v>
      </c>
      <c r="AR8" s="29" t="s">
        <v>37</v>
      </c>
      <c r="AS8" s="28"/>
      <c r="AV8" s="33" t="s">
        <v>38</v>
      </c>
    </row>
    <row r="9" spans="1:51" ht="60" x14ac:dyDescent="0.25">
      <c r="B9" s="362" t="s">
        <v>39</v>
      </c>
      <c r="C9" s="362"/>
      <c r="D9" s="363" t="s">
        <v>40</v>
      </c>
      <c r="E9" s="364"/>
      <c r="F9" s="365" t="s">
        <v>41</v>
      </c>
      <c r="G9" s="364"/>
      <c r="H9" s="366" t="s">
        <v>42</v>
      </c>
      <c r="I9" s="362" t="s">
        <v>43</v>
      </c>
      <c r="J9" s="362"/>
      <c r="K9" s="362"/>
      <c r="L9" s="332" t="s">
        <v>44</v>
      </c>
      <c r="M9" s="359" t="s">
        <v>45</v>
      </c>
      <c r="N9" s="34" t="s">
        <v>46</v>
      </c>
      <c r="O9" s="367" t="s">
        <v>47</v>
      </c>
      <c r="P9" s="367" t="s">
        <v>48</v>
      </c>
      <c r="Q9" s="35" t="s">
        <v>49</v>
      </c>
      <c r="R9" s="374" t="s">
        <v>50</v>
      </c>
      <c r="S9" s="375"/>
      <c r="T9" s="376"/>
      <c r="U9" s="333" t="s">
        <v>51</v>
      </c>
      <c r="V9" s="333" t="s">
        <v>52</v>
      </c>
      <c r="W9" s="362" t="s">
        <v>53</v>
      </c>
      <c r="X9" s="380" t="s">
        <v>54</v>
      </c>
      <c r="Y9" s="381"/>
      <c r="Z9" s="381"/>
      <c r="AA9" s="381"/>
      <c r="AB9" s="381"/>
      <c r="AC9" s="381"/>
      <c r="AD9" s="381"/>
      <c r="AE9" s="382"/>
      <c r="AF9" s="335" t="s">
        <v>55</v>
      </c>
      <c r="AG9" s="335" t="s">
        <v>56</v>
      </c>
      <c r="AH9" s="369" t="s">
        <v>57</v>
      </c>
      <c r="AI9" s="383" t="s">
        <v>58</v>
      </c>
      <c r="AJ9" s="333" t="s">
        <v>59</v>
      </c>
      <c r="AK9" s="333" t="s">
        <v>60</v>
      </c>
      <c r="AL9" s="333" t="s">
        <v>61</v>
      </c>
      <c r="AM9" s="333" t="s">
        <v>62</v>
      </c>
      <c r="AN9" s="333" t="s">
        <v>63</v>
      </c>
      <c r="AO9" s="333" t="s">
        <v>64</v>
      </c>
      <c r="AP9" s="333" t="s">
        <v>65</v>
      </c>
      <c r="AQ9" s="367" t="s">
        <v>66</v>
      </c>
      <c r="AR9" s="333" t="s">
        <v>67</v>
      </c>
      <c r="AS9" s="369" t="s">
        <v>68</v>
      </c>
      <c r="AV9" s="36" t="s">
        <v>69</v>
      </c>
      <c r="AW9" s="36" t="s">
        <v>70</v>
      </c>
      <c r="AY9" s="37" t="s">
        <v>71</v>
      </c>
    </row>
    <row r="10" spans="1:51" x14ac:dyDescent="0.25">
      <c r="B10" s="333" t="s">
        <v>72</v>
      </c>
      <c r="C10" s="333" t="s">
        <v>73</v>
      </c>
      <c r="D10" s="333" t="s">
        <v>74</v>
      </c>
      <c r="E10" s="333" t="s">
        <v>75</v>
      </c>
      <c r="F10" s="333" t="s">
        <v>74</v>
      </c>
      <c r="G10" s="333" t="s">
        <v>75</v>
      </c>
      <c r="H10" s="366"/>
      <c r="I10" s="333" t="s">
        <v>75</v>
      </c>
      <c r="J10" s="333" t="s">
        <v>75</v>
      </c>
      <c r="K10" s="333" t="s">
        <v>75</v>
      </c>
      <c r="L10" s="29" t="s">
        <v>29</v>
      </c>
      <c r="M10" s="359"/>
      <c r="N10" s="29" t="s">
        <v>29</v>
      </c>
      <c r="O10" s="368"/>
      <c r="P10" s="368"/>
      <c r="Q10" s="2">
        <f>'SEPT 29'!Q34</f>
        <v>53424635</v>
      </c>
      <c r="R10" s="377"/>
      <c r="S10" s="378"/>
      <c r="T10" s="379"/>
      <c r="U10" s="333" t="s">
        <v>75</v>
      </c>
      <c r="V10" s="333" t="s">
        <v>75</v>
      </c>
      <c r="W10" s="362"/>
      <c r="X10" s="38" t="s">
        <v>76</v>
      </c>
      <c r="Y10" s="38" t="s">
        <v>77</v>
      </c>
      <c r="Z10" s="38" t="s">
        <v>78</v>
      </c>
      <c r="AA10" s="38" t="s">
        <v>79</v>
      </c>
      <c r="AB10" s="38" t="s">
        <v>80</v>
      </c>
      <c r="AC10" s="38" t="s">
        <v>81</v>
      </c>
      <c r="AD10" s="38" t="s">
        <v>82</v>
      </c>
      <c r="AE10" s="38" t="s">
        <v>83</v>
      </c>
      <c r="AF10" s="39"/>
      <c r="AG10" s="2">
        <f>'SEPT 29'!AG34:AG34</f>
        <v>40707188</v>
      </c>
      <c r="AH10" s="369"/>
      <c r="AI10" s="384"/>
      <c r="AJ10" s="333" t="s">
        <v>84</v>
      </c>
      <c r="AK10" s="333" t="s">
        <v>84</v>
      </c>
      <c r="AL10" s="333" t="s">
        <v>84</v>
      </c>
      <c r="AM10" s="333" t="s">
        <v>84</v>
      </c>
      <c r="AN10" s="333" t="s">
        <v>84</v>
      </c>
      <c r="AO10" s="333" t="s">
        <v>84</v>
      </c>
      <c r="AP10" s="2">
        <f>'SEPT 29'!AP34:AP34</f>
        <v>9298653</v>
      </c>
      <c r="AQ10" s="368"/>
      <c r="AR10" s="334" t="s">
        <v>85</v>
      </c>
      <c r="AS10" s="369"/>
      <c r="AV10" s="40" t="s">
        <v>86</v>
      </c>
      <c r="AW10" s="40" t="s">
        <v>87</v>
      </c>
      <c r="AY10" s="84" t="s">
        <v>126</v>
      </c>
    </row>
    <row r="11" spans="1:51" x14ac:dyDescent="0.25">
      <c r="B11" s="41">
        <v>2</v>
      </c>
      <c r="C11" s="41">
        <v>4.1666666666666664E-2</v>
      </c>
      <c r="D11" s="123">
        <v>32</v>
      </c>
      <c r="E11" s="42">
        <f>D11/1.42</f>
        <v>22.535211267605636</v>
      </c>
      <c r="F11" s="110">
        <v>56</v>
      </c>
      <c r="G11" s="42">
        <f>F11/1.42</f>
        <v>39.436619718309863</v>
      </c>
      <c r="H11" s="43" t="s">
        <v>88</v>
      </c>
      <c r="I11" s="43">
        <f>J11-(2/1.42)</f>
        <v>34.507042253521128</v>
      </c>
      <c r="J11" s="44">
        <f>(F11-5)/1.42</f>
        <v>35.91549295774648</v>
      </c>
      <c r="K11" s="43">
        <f>J11+(6/1.42)</f>
        <v>40.140845070422536</v>
      </c>
      <c r="L11" s="45">
        <v>14</v>
      </c>
      <c r="M11" s="46" t="s">
        <v>89</v>
      </c>
      <c r="N11" s="46">
        <v>11.4</v>
      </c>
      <c r="O11" s="124">
        <v>107</v>
      </c>
      <c r="P11" s="124">
        <v>70</v>
      </c>
      <c r="Q11" s="124">
        <v>53427528</v>
      </c>
      <c r="R11" s="47">
        <f>IF(ISBLANK(Q11),"-",Q11-Q10)</f>
        <v>2893</v>
      </c>
      <c r="S11" s="48">
        <f>R11*24/1000</f>
        <v>69.432000000000002</v>
      </c>
      <c r="T11" s="48">
        <f>R11/1000</f>
        <v>2.8929999999999998</v>
      </c>
      <c r="U11" s="125">
        <v>6.9</v>
      </c>
      <c r="V11" s="125">
        <f>U11</f>
        <v>6.9</v>
      </c>
      <c r="W11" s="126" t="s">
        <v>210</v>
      </c>
      <c r="X11" s="128">
        <v>0</v>
      </c>
      <c r="Y11" s="128">
        <v>0</v>
      </c>
      <c r="Z11" s="128">
        <v>1098</v>
      </c>
      <c r="AA11" s="128">
        <v>0</v>
      </c>
      <c r="AB11" s="128">
        <v>0</v>
      </c>
      <c r="AC11" s="49" t="s">
        <v>90</v>
      </c>
      <c r="AD11" s="49" t="s">
        <v>90</v>
      </c>
      <c r="AE11" s="49" t="s">
        <v>90</v>
      </c>
      <c r="AF11" s="127" t="s">
        <v>90</v>
      </c>
      <c r="AG11" s="127">
        <v>40707636</v>
      </c>
      <c r="AH11" s="50">
        <f>IF(ISBLANK(AG11),"-",AG11-AG10)</f>
        <v>448</v>
      </c>
      <c r="AI11" s="51">
        <f>AH11/T11</f>
        <v>154.85655029381266</v>
      </c>
      <c r="AJ11" s="108">
        <v>0</v>
      </c>
      <c r="AK11" s="108">
        <v>0</v>
      </c>
      <c r="AL11" s="108">
        <v>1</v>
      </c>
      <c r="AM11" s="108">
        <v>0</v>
      </c>
      <c r="AN11" s="108">
        <v>0</v>
      </c>
      <c r="AO11" s="108">
        <v>0.3</v>
      </c>
      <c r="AP11" s="128">
        <v>9300002</v>
      </c>
      <c r="AQ11" s="128">
        <f t="shared" ref="AQ11:AQ34" si="0">AP11-AP10</f>
        <v>1349</v>
      </c>
      <c r="AR11" s="52"/>
      <c r="AS11" s="53" t="s">
        <v>113</v>
      </c>
      <c r="AV11" s="40" t="s">
        <v>88</v>
      </c>
      <c r="AW11" s="40" t="s">
        <v>91</v>
      </c>
      <c r="AY11" s="84" t="s">
        <v>131</v>
      </c>
    </row>
    <row r="12" spans="1:51" x14ac:dyDescent="0.25">
      <c r="B12" s="41">
        <v>2.0416666666666701</v>
      </c>
      <c r="C12" s="41">
        <v>8.3333333333333329E-2</v>
      </c>
      <c r="D12" s="123">
        <v>34</v>
      </c>
      <c r="E12" s="42">
        <f t="shared" ref="E12:E34" si="1">D12/1.42</f>
        <v>23.943661971830988</v>
      </c>
      <c r="F12" s="110">
        <v>56</v>
      </c>
      <c r="G12" s="42">
        <f t="shared" ref="G12:G34" si="2">F12/1.42</f>
        <v>39.436619718309863</v>
      </c>
      <c r="H12" s="43" t="s">
        <v>88</v>
      </c>
      <c r="I12" s="43">
        <f t="shared" ref="I12:I34" si="3">J12-(2/1.42)</f>
        <v>34.507042253521128</v>
      </c>
      <c r="J12" s="44">
        <f>(F12-5)/1.42</f>
        <v>35.91549295774648</v>
      </c>
      <c r="K12" s="43">
        <f>J12+(6/1.42)</f>
        <v>40.140845070422536</v>
      </c>
      <c r="L12" s="45">
        <v>14</v>
      </c>
      <c r="M12" s="46" t="s">
        <v>89</v>
      </c>
      <c r="N12" s="46">
        <v>11.2</v>
      </c>
      <c r="O12" s="124">
        <v>107</v>
      </c>
      <c r="P12" s="124">
        <v>67</v>
      </c>
      <c r="Q12" s="124">
        <v>53430245</v>
      </c>
      <c r="R12" s="47">
        <f t="shared" ref="R12:R34" si="4">IF(ISBLANK(Q12),"-",Q12-Q11)</f>
        <v>2717</v>
      </c>
      <c r="S12" s="48">
        <f t="shared" ref="S12:S34" si="5">R12*24/1000</f>
        <v>65.207999999999998</v>
      </c>
      <c r="T12" s="48">
        <f t="shared" ref="T12:T34" si="6">R12/1000</f>
        <v>2.7170000000000001</v>
      </c>
      <c r="U12" s="125">
        <v>8.6</v>
      </c>
      <c r="V12" s="125">
        <f t="shared" ref="V12:V34" si="7">U12</f>
        <v>8.6</v>
      </c>
      <c r="W12" s="126" t="s">
        <v>210</v>
      </c>
      <c r="X12" s="128">
        <v>0</v>
      </c>
      <c r="Y12" s="128">
        <v>0</v>
      </c>
      <c r="Z12" s="128">
        <v>1017</v>
      </c>
      <c r="AA12" s="128">
        <v>0</v>
      </c>
      <c r="AB12" s="128">
        <v>0</v>
      </c>
      <c r="AC12" s="49" t="s">
        <v>90</v>
      </c>
      <c r="AD12" s="49" t="s">
        <v>90</v>
      </c>
      <c r="AE12" s="49" t="s">
        <v>90</v>
      </c>
      <c r="AF12" s="127" t="s">
        <v>90</v>
      </c>
      <c r="AG12" s="127">
        <v>40707980</v>
      </c>
      <c r="AH12" s="50">
        <f>IF(ISBLANK(AG12),"-",AG12-AG11)</f>
        <v>344</v>
      </c>
      <c r="AI12" s="51">
        <f t="shared" ref="AI12:AI34" si="8">AH12/T12</f>
        <v>126.61023187338976</v>
      </c>
      <c r="AJ12" s="108">
        <v>0</v>
      </c>
      <c r="AK12" s="108">
        <v>0</v>
      </c>
      <c r="AL12" s="108">
        <v>1</v>
      </c>
      <c r="AM12" s="108">
        <v>0</v>
      </c>
      <c r="AN12" s="108">
        <v>0</v>
      </c>
      <c r="AO12" s="108">
        <v>0.3</v>
      </c>
      <c r="AP12" s="128">
        <v>9301630</v>
      </c>
      <c r="AQ12" s="128">
        <f t="shared" si="0"/>
        <v>1628</v>
      </c>
      <c r="AR12" s="54">
        <v>1.18</v>
      </c>
      <c r="AS12" s="53" t="s">
        <v>113</v>
      </c>
      <c r="AV12" s="40" t="s">
        <v>92</v>
      </c>
      <c r="AW12" s="40" t="s">
        <v>93</v>
      </c>
      <c r="AY12" s="84" t="s">
        <v>132</v>
      </c>
    </row>
    <row r="13" spans="1:51" x14ac:dyDescent="0.25">
      <c r="A13" s="107" t="s">
        <v>206</v>
      </c>
      <c r="B13" s="41">
        <v>2.0833333333333299</v>
      </c>
      <c r="C13" s="41">
        <v>0.125</v>
      </c>
      <c r="D13" s="123">
        <v>31</v>
      </c>
      <c r="E13" s="42">
        <f t="shared" si="1"/>
        <v>21.83098591549296</v>
      </c>
      <c r="F13" s="110">
        <v>66</v>
      </c>
      <c r="G13" s="42">
        <f t="shared" si="2"/>
        <v>46.478873239436624</v>
      </c>
      <c r="H13" s="43" t="s">
        <v>88</v>
      </c>
      <c r="I13" s="43">
        <f t="shared" si="3"/>
        <v>41.549295774647888</v>
      </c>
      <c r="J13" s="44">
        <f>(F13-5)/1.42</f>
        <v>42.95774647887324</v>
      </c>
      <c r="K13" s="43">
        <f>J13+(6/1.42)</f>
        <v>47.183098591549296</v>
      </c>
      <c r="L13" s="45">
        <v>14</v>
      </c>
      <c r="M13" s="46" t="s">
        <v>89</v>
      </c>
      <c r="N13" s="46">
        <v>11.2</v>
      </c>
      <c r="O13" s="124">
        <v>101</v>
      </c>
      <c r="P13" s="124">
        <v>100</v>
      </c>
      <c r="Q13" s="124">
        <v>53434624</v>
      </c>
      <c r="R13" s="47">
        <f t="shared" si="4"/>
        <v>4379</v>
      </c>
      <c r="S13" s="48">
        <f t="shared" si="5"/>
        <v>105.096</v>
      </c>
      <c r="T13" s="48">
        <f t="shared" si="6"/>
        <v>4.3789999999999996</v>
      </c>
      <c r="U13" s="125">
        <v>9.5</v>
      </c>
      <c r="V13" s="125">
        <f t="shared" si="7"/>
        <v>9.5</v>
      </c>
      <c r="W13" s="126" t="s">
        <v>125</v>
      </c>
      <c r="X13" s="128">
        <v>0</v>
      </c>
      <c r="Y13" s="128">
        <v>0</v>
      </c>
      <c r="Z13" s="128">
        <v>997</v>
      </c>
      <c r="AA13" s="128">
        <v>0</v>
      </c>
      <c r="AB13" s="128">
        <v>997</v>
      </c>
      <c r="AC13" s="49" t="s">
        <v>90</v>
      </c>
      <c r="AD13" s="49" t="s">
        <v>90</v>
      </c>
      <c r="AE13" s="49" t="s">
        <v>90</v>
      </c>
      <c r="AF13" s="127" t="s">
        <v>90</v>
      </c>
      <c r="AG13" s="127">
        <v>40708572</v>
      </c>
      <c r="AH13" s="50">
        <f>IF(ISBLANK(AG13),"-",AG13-AG12)</f>
        <v>592</v>
      </c>
      <c r="AI13" s="51">
        <f t="shared" si="8"/>
        <v>135.19068280429323</v>
      </c>
      <c r="AJ13" s="108">
        <v>0</v>
      </c>
      <c r="AK13" s="108">
        <v>0</v>
      </c>
      <c r="AL13" s="108">
        <v>1</v>
      </c>
      <c r="AM13" s="108">
        <v>0</v>
      </c>
      <c r="AN13" s="108">
        <v>1</v>
      </c>
      <c r="AO13" s="108">
        <v>0.3</v>
      </c>
      <c r="AP13" s="128">
        <v>9302539</v>
      </c>
      <c r="AQ13" s="128">
        <f t="shared" si="0"/>
        <v>909</v>
      </c>
      <c r="AR13" s="52"/>
      <c r="AS13" s="53" t="s">
        <v>113</v>
      </c>
      <c r="AV13" s="40" t="s">
        <v>94</v>
      </c>
      <c r="AW13" s="40" t="s">
        <v>95</v>
      </c>
      <c r="AY13" s="84" t="s">
        <v>129</v>
      </c>
    </row>
    <row r="14" spans="1:51" x14ac:dyDescent="0.25">
      <c r="B14" s="41">
        <v>2.125</v>
      </c>
      <c r="C14" s="41">
        <v>0.16666666666666699</v>
      </c>
      <c r="D14" s="123">
        <v>29</v>
      </c>
      <c r="E14" s="42">
        <f t="shared" si="1"/>
        <v>20.422535211267608</v>
      </c>
      <c r="F14" s="110">
        <v>66</v>
      </c>
      <c r="G14" s="42">
        <f t="shared" si="2"/>
        <v>46.478873239436624</v>
      </c>
      <c r="H14" s="43" t="s">
        <v>88</v>
      </c>
      <c r="I14" s="43">
        <f t="shared" si="3"/>
        <v>41.549295774647888</v>
      </c>
      <c r="J14" s="44">
        <f>(F14-5)/1.42</f>
        <v>42.95774647887324</v>
      </c>
      <c r="K14" s="43">
        <f>J14+(6/1.42)</f>
        <v>47.183098591549296</v>
      </c>
      <c r="L14" s="45">
        <v>14</v>
      </c>
      <c r="M14" s="46" t="s">
        <v>89</v>
      </c>
      <c r="N14" s="46">
        <v>12.8</v>
      </c>
      <c r="O14" s="124">
        <v>100</v>
      </c>
      <c r="P14" s="124">
        <v>96</v>
      </c>
      <c r="Q14" s="124">
        <v>53438690</v>
      </c>
      <c r="R14" s="47">
        <f t="shared" si="4"/>
        <v>4066</v>
      </c>
      <c r="S14" s="48">
        <f t="shared" si="5"/>
        <v>97.584000000000003</v>
      </c>
      <c r="T14" s="48">
        <f t="shared" si="6"/>
        <v>4.0659999999999998</v>
      </c>
      <c r="U14" s="125">
        <v>9.5</v>
      </c>
      <c r="V14" s="125">
        <f t="shared" si="7"/>
        <v>9.5</v>
      </c>
      <c r="W14" s="126" t="s">
        <v>125</v>
      </c>
      <c r="X14" s="128">
        <v>0</v>
      </c>
      <c r="Y14" s="128">
        <v>0</v>
      </c>
      <c r="Z14" s="128">
        <v>997</v>
      </c>
      <c r="AA14" s="128">
        <v>0</v>
      </c>
      <c r="AB14" s="128">
        <v>997</v>
      </c>
      <c r="AC14" s="49" t="s">
        <v>90</v>
      </c>
      <c r="AD14" s="49" t="s">
        <v>90</v>
      </c>
      <c r="AE14" s="49" t="s">
        <v>90</v>
      </c>
      <c r="AF14" s="127" t="s">
        <v>90</v>
      </c>
      <c r="AG14" s="127">
        <v>40709148</v>
      </c>
      <c r="AH14" s="50">
        <f t="shared" ref="AH14:AH34" si="9">IF(ISBLANK(AG14),"-",AG14-AG13)</f>
        <v>576</v>
      </c>
      <c r="AI14" s="51">
        <f t="shared" si="8"/>
        <v>141.66256763403837</v>
      </c>
      <c r="AJ14" s="108">
        <v>0</v>
      </c>
      <c r="AK14" s="108">
        <v>0</v>
      </c>
      <c r="AL14" s="108">
        <v>1</v>
      </c>
      <c r="AM14" s="108">
        <v>0</v>
      </c>
      <c r="AN14" s="108">
        <v>1</v>
      </c>
      <c r="AO14" s="108">
        <v>0</v>
      </c>
      <c r="AP14" s="128">
        <v>9302539</v>
      </c>
      <c r="AQ14" s="128">
        <f t="shared" si="0"/>
        <v>0</v>
      </c>
      <c r="AR14" s="52"/>
      <c r="AS14" s="53" t="s">
        <v>113</v>
      </c>
      <c r="AT14" s="55"/>
      <c r="AV14" s="40" t="s">
        <v>96</v>
      </c>
      <c r="AW14" s="40" t="s">
        <v>97</v>
      </c>
    </row>
    <row r="15" spans="1:51" x14ac:dyDescent="0.25">
      <c r="B15" s="41">
        <v>2.1666666666666701</v>
      </c>
      <c r="C15" s="41">
        <v>0.20833333333333301</v>
      </c>
      <c r="D15" s="123">
        <v>21</v>
      </c>
      <c r="E15" s="42">
        <f t="shared" si="1"/>
        <v>14.788732394366198</v>
      </c>
      <c r="F15" s="110">
        <v>66</v>
      </c>
      <c r="G15" s="42">
        <f t="shared" si="2"/>
        <v>46.478873239436624</v>
      </c>
      <c r="H15" s="43" t="s">
        <v>88</v>
      </c>
      <c r="I15" s="43">
        <f t="shared" si="3"/>
        <v>41.549295774647888</v>
      </c>
      <c r="J15" s="44">
        <f>(F15-5)/1.42</f>
        <v>42.95774647887324</v>
      </c>
      <c r="K15" s="43">
        <f>J15+(6/1.42)</f>
        <v>47.183098591549296</v>
      </c>
      <c r="L15" s="45">
        <v>18</v>
      </c>
      <c r="M15" s="46" t="s">
        <v>89</v>
      </c>
      <c r="N15" s="46">
        <v>13.1</v>
      </c>
      <c r="O15" s="124">
        <v>105</v>
      </c>
      <c r="P15" s="124">
        <v>101</v>
      </c>
      <c r="Q15" s="124">
        <v>53442824</v>
      </c>
      <c r="R15" s="47">
        <f t="shared" si="4"/>
        <v>4134</v>
      </c>
      <c r="S15" s="48">
        <f t="shared" si="5"/>
        <v>99.215999999999994</v>
      </c>
      <c r="T15" s="48">
        <f t="shared" si="6"/>
        <v>4.1340000000000003</v>
      </c>
      <c r="U15" s="125">
        <v>9.5</v>
      </c>
      <c r="V15" s="125">
        <f t="shared" si="7"/>
        <v>9.5</v>
      </c>
      <c r="W15" s="126" t="s">
        <v>125</v>
      </c>
      <c r="X15" s="128">
        <v>0</v>
      </c>
      <c r="Y15" s="128">
        <v>0</v>
      </c>
      <c r="Z15" s="128">
        <v>997</v>
      </c>
      <c r="AA15" s="128">
        <v>0</v>
      </c>
      <c r="AB15" s="128">
        <v>997</v>
      </c>
      <c r="AC15" s="49" t="s">
        <v>90</v>
      </c>
      <c r="AD15" s="49" t="s">
        <v>90</v>
      </c>
      <c r="AE15" s="49" t="s">
        <v>90</v>
      </c>
      <c r="AF15" s="127" t="s">
        <v>90</v>
      </c>
      <c r="AG15" s="127">
        <v>40709724</v>
      </c>
      <c r="AH15" s="50">
        <f t="shared" si="9"/>
        <v>576</v>
      </c>
      <c r="AI15" s="51">
        <f t="shared" si="8"/>
        <v>139.33236574746007</v>
      </c>
      <c r="AJ15" s="108">
        <v>0</v>
      </c>
      <c r="AK15" s="108">
        <v>0</v>
      </c>
      <c r="AL15" s="108">
        <v>1</v>
      </c>
      <c r="AM15" s="108">
        <v>0</v>
      </c>
      <c r="AN15" s="108">
        <v>1</v>
      </c>
      <c r="AO15" s="108">
        <v>0</v>
      </c>
      <c r="AP15" s="128">
        <v>9302539</v>
      </c>
      <c r="AQ15" s="128">
        <f t="shared" si="0"/>
        <v>0</v>
      </c>
      <c r="AR15" s="52"/>
      <c r="AS15" s="53" t="s">
        <v>113</v>
      </c>
      <c r="AV15" s="40" t="s">
        <v>98</v>
      </c>
      <c r="AW15" s="40" t="s">
        <v>99</v>
      </c>
      <c r="AY15" s="107"/>
    </row>
    <row r="16" spans="1:51" x14ac:dyDescent="0.25">
      <c r="B16" s="41">
        <v>2.2083333333333299</v>
      </c>
      <c r="C16" s="41">
        <v>0.25</v>
      </c>
      <c r="D16" s="123">
        <v>12</v>
      </c>
      <c r="E16" s="42">
        <f t="shared" si="1"/>
        <v>8.4507042253521139</v>
      </c>
      <c r="F16" s="93">
        <v>75</v>
      </c>
      <c r="G16" s="42">
        <f t="shared" si="2"/>
        <v>52.816901408450704</v>
      </c>
      <c r="H16" s="43" t="s">
        <v>88</v>
      </c>
      <c r="I16" s="43">
        <f t="shared" si="3"/>
        <v>51.408450704225352</v>
      </c>
      <c r="J16" s="44">
        <f t="shared" ref="J16:J25" si="10">F16/1.42</f>
        <v>52.816901408450704</v>
      </c>
      <c r="K16" s="43">
        <f>J16+1.42</f>
        <v>54.236901408450706</v>
      </c>
      <c r="L16" s="45">
        <v>19</v>
      </c>
      <c r="M16" s="46" t="s">
        <v>100</v>
      </c>
      <c r="N16" s="46">
        <v>13.1</v>
      </c>
      <c r="O16" s="124">
        <v>119</v>
      </c>
      <c r="P16" s="124">
        <v>120</v>
      </c>
      <c r="Q16" s="124">
        <v>53447678</v>
      </c>
      <c r="R16" s="47">
        <f t="shared" si="4"/>
        <v>4854</v>
      </c>
      <c r="S16" s="48">
        <f t="shared" si="5"/>
        <v>116.496</v>
      </c>
      <c r="T16" s="48">
        <f t="shared" si="6"/>
        <v>4.8540000000000001</v>
      </c>
      <c r="U16" s="125">
        <v>9.5</v>
      </c>
      <c r="V16" s="125">
        <f t="shared" si="7"/>
        <v>9.5</v>
      </c>
      <c r="W16" s="126" t="s">
        <v>125</v>
      </c>
      <c r="X16" s="128">
        <v>0</v>
      </c>
      <c r="Y16" s="128">
        <v>0</v>
      </c>
      <c r="Z16" s="128">
        <v>1008</v>
      </c>
      <c r="AA16" s="128">
        <v>0</v>
      </c>
      <c r="AB16" s="128">
        <v>1080</v>
      </c>
      <c r="AC16" s="49" t="s">
        <v>90</v>
      </c>
      <c r="AD16" s="49" t="s">
        <v>90</v>
      </c>
      <c r="AE16" s="49" t="s">
        <v>90</v>
      </c>
      <c r="AF16" s="127" t="s">
        <v>90</v>
      </c>
      <c r="AG16" s="127">
        <v>40710368</v>
      </c>
      <c r="AH16" s="50">
        <f t="shared" si="9"/>
        <v>644</v>
      </c>
      <c r="AI16" s="51">
        <f t="shared" si="8"/>
        <v>132.67408323032549</v>
      </c>
      <c r="AJ16" s="108">
        <v>0</v>
      </c>
      <c r="AK16" s="108">
        <v>0</v>
      </c>
      <c r="AL16" s="108">
        <v>1</v>
      </c>
      <c r="AM16" s="108">
        <v>0</v>
      </c>
      <c r="AN16" s="108">
        <v>1</v>
      </c>
      <c r="AO16" s="108">
        <v>0</v>
      </c>
      <c r="AP16" s="128">
        <v>9302539</v>
      </c>
      <c r="AQ16" s="128">
        <f t="shared" si="0"/>
        <v>0</v>
      </c>
      <c r="AR16" s="54">
        <v>1.1599999999999999</v>
      </c>
      <c r="AS16" s="53" t="s">
        <v>101</v>
      </c>
      <c r="AV16" s="40" t="s">
        <v>102</v>
      </c>
      <c r="AW16" s="40" t="s">
        <v>103</v>
      </c>
      <c r="AY16" s="107"/>
    </row>
    <row r="17" spans="1:51" x14ac:dyDescent="0.25">
      <c r="B17" s="41">
        <v>2.25</v>
      </c>
      <c r="C17" s="41">
        <v>0.29166666666666702</v>
      </c>
      <c r="D17" s="123">
        <v>6</v>
      </c>
      <c r="E17" s="42">
        <f t="shared" si="1"/>
        <v>4.2253521126760569</v>
      </c>
      <c r="F17" s="93">
        <v>83</v>
      </c>
      <c r="G17" s="42">
        <f t="shared" si="2"/>
        <v>58.450704225352112</v>
      </c>
      <c r="H17" s="43" t="s">
        <v>88</v>
      </c>
      <c r="I17" s="43">
        <f t="shared" si="3"/>
        <v>57.04225352112676</v>
      </c>
      <c r="J17" s="44">
        <f t="shared" si="10"/>
        <v>58.450704225352112</v>
      </c>
      <c r="K17" s="43">
        <f t="shared" ref="K17:K22" si="11">J17+1.42</f>
        <v>59.870704225352114</v>
      </c>
      <c r="L17" s="45">
        <v>19</v>
      </c>
      <c r="M17" s="46" t="s">
        <v>100</v>
      </c>
      <c r="N17" s="46">
        <v>16.7</v>
      </c>
      <c r="O17" s="124">
        <v>134</v>
      </c>
      <c r="P17" s="124">
        <v>148</v>
      </c>
      <c r="Q17" s="124">
        <v>53453412</v>
      </c>
      <c r="R17" s="47">
        <f t="shared" si="4"/>
        <v>5734</v>
      </c>
      <c r="S17" s="48">
        <f t="shared" si="5"/>
        <v>137.61600000000001</v>
      </c>
      <c r="T17" s="48">
        <f t="shared" si="6"/>
        <v>5.734</v>
      </c>
      <c r="U17" s="125">
        <v>9.1999999999999993</v>
      </c>
      <c r="V17" s="125">
        <f t="shared" si="7"/>
        <v>9.1999999999999993</v>
      </c>
      <c r="W17" s="126" t="s">
        <v>133</v>
      </c>
      <c r="X17" s="128">
        <v>0</v>
      </c>
      <c r="Y17" s="128">
        <v>1086</v>
      </c>
      <c r="Z17" s="128">
        <v>1188</v>
      </c>
      <c r="AA17" s="128">
        <v>1185</v>
      </c>
      <c r="AB17" s="128">
        <v>1187</v>
      </c>
      <c r="AC17" s="49" t="s">
        <v>90</v>
      </c>
      <c r="AD17" s="49" t="s">
        <v>90</v>
      </c>
      <c r="AE17" s="49" t="s">
        <v>90</v>
      </c>
      <c r="AF17" s="127" t="s">
        <v>90</v>
      </c>
      <c r="AG17" s="127">
        <v>40711612</v>
      </c>
      <c r="AH17" s="50">
        <f t="shared" si="9"/>
        <v>1244</v>
      </c>
      <c r="AI17" s="51">
        <f t="shared" si="8"/>
        <v>216.95151726543426</v>
      </c>
      <c r="AJ17" s="108">
        <v>0</v>
      </c>
      <c r="AK17" s="108">
        <v>1</v>
      </c>
      <c r="AL17" s="108">
        <v>1</v>
      </c>
      <c r="AM17" s="108">
        <v>1</v>
      </c>
      <c r="AN17" s="108">
        <v>1</v>
      </c>
      <c r="AO17" s="108">
        <v>0</v>
      </c>
      <c r="AP17" s="128">
        <v>9302539</v>
      </c>
      <c r="AQ17" s="128">
        <f t="shared" si="0"/>
        <v>0</v>
      </c>
      <c r="AR17" s="52"/>
      <c r="AS17" s="53" t="s">
        <v>101</v>
      </c>
      <c r="AT17" s="55"/>
      <c r="AV17" s="40" t="s">
        <v>104</v>
      </c>
      <c r="AW17" s="40" t="s">
        <v>105</v>
      </c>
      <c r="AY17" s="111"/>
    </row>
    <row r="18" spans="1:51" x14ac:dyDescent="0.25">
      <c r="B18" s="41">
        <v>2.2916666666666701</v>
      </c>
      <c r="C18" s="41">
        <v>0.33333333333333298</v>
      </c>
      <c r="D18" s="123">
        <v>6</v>
      </c>
      <c r="E18" s="42">
        <f t="shared" si="1"/>
        <v>4.2253521126760569</v>
      </c>
      <c r="F18" s="93">
        <v>83</v>
      </c>
      <c r="G18" s="42">
        <f t="shared" si="2"/>
        <v>58.450704225352112</v>
      </c>
      <c r="H18" s="43" t="s">
        <v>88</v>
      </c>
      <c r="I18" s="43">
        <f t="shared" si="3"/>
        <v>57.04225352112676</v>
      </c>
      <c r="J18" s="44">
        <f t="shared" si="10"/>
        <v>58.450704225352112</v>
      </c>
      <c r="K18" s="43">
        <f t="shared" si="11"/>
        <v>59.870704225352114</v>
      </c>
      <c r="L18" s="45">
        <v>19</v>
      </c>
      <c r="M18" s="46" t="s">
        <v>100</v>
      </c>
      <c r="N18" s="46">
        <v>17.3</v>
      </c>
      <c r="O18" s="124">
        <v>134</v>
      </c>
      <c r="P18" s="124">
        <v>147</v>
      </c>
      <c r="Q18" s="124">
        <v>53459334</v>
      </c>
      <c r="R18" s="47">
        <f t="shared" si="4"/>
        <v>5922</v>
      </c>
      <c r="S18" s="48">
        <f t="shared" si="5"/>
        <v>142.12799999999999</v>
      </c>
      <c r="T18" s="48">
        <f t="shared" si="6"/>
        <v>5.9219999999999997</v>
      </c>
      <c r="U18" s="125">
        <v>8.5</v>
      </c>
      <c r="V18" s="125">
        <f t="shared" si="7"/>
        <v>8.5</v>
      </c>
      <c r="W18" s="126" t="s">
        <v>133</v>
      </c>
      <c r="X18" s="128">
        <v>0</v>
      </c>
      <c r="Y18" s="128">
        <v>1058</v>
      </c>
      <c r="Z18" s="128">
        <v>1187</v>
      </c>
      <c r="AA18" s="128">
        <v>1185</v>
      </c>
      <c r="AB18" s="128">
        <v>1187</v>
      </c>
      <c r="AC18" s="49" t="s">
        <v>90</v>
      </c>
      <c r="AD18" s="49" t="s">
        <v>90</v>
      </c>
      <c r="AE18" s="49" t="s">
        <v>90</v>
      </c>
      <c r="AF18" s="127" t="s">
        <v>90</v>
      </c>
      <c r="AG18" s="127">
        <v>40712928</v>
      </c>
      <c r="AH18" s="50">
        <f t="shared" si="9"/>
        <v>1316</v>
      </c>
      <c r="AI18" s="51">
        <f t="shared" si="8"/>
        <v>222.22222222222223</v>
      </c>
      <c r="AJ18" s="108">
        <v>0</v>
      </c>
      <c r="AK18" s="108">
        <v>1</v>
      </c>
      <c r="AL18" s="108">
        <v>1</v>
      </c>
      <c r="AM18" s="108">
        <v>1</v>
      </c>
      <c r="AN18" s="108">
        <v>1</v>
      </c>
      <c r="AO18" s="108">
        <v>0</v>
      </c>
      <c r="AP18" s="128">
        <v>9302539</v>
      </c>
      <c r="AQ18" s="128">
        <f t="shared" si="0"/>
        <v>0</v>
      </c>
      <c r="AR18" s="52"/>
      <c r="AS18" s="53" t="s">
        <v>101</v>
      </c>
      <c r="AV18" s="40" t="s">
        <v>106</v>
      </c>
      <c r="AW18" s="40" t="s">
        <v>107</v>
      </c>
      <c r="AY18" s="111"/>
    </row>
    <row r="19" spans="1:51" x14ac:dyDescent="0.25">
      <c r="B19" s="41">
        <v>2.3333333333333299</v>
      </c>
      <c r="C19" s="41">
        <v>0.375</v>
      </c>
      <c r="D19" s="123">
        <v>6</v>
      </c>
      <c r="E19" s="42">
        <f t="shared" si="1"/>
        <v>4.2253521126760569</v>
      </c>
      <c r="F19" s="93">
        <v>83</v>
      </c>
      <c r="G19" s="42">
        <f t="shared" si="2"/>
        <v>58.450704225352112</v>
      </c>
      <c r="H19" s="43" t="s">
        <v>88</v>
      </c>
      <c r="I19" s="43">
        <f t="shared" si="3"/>
        <v>57.04225352112676</v>
      </c>
      <c r="J19" s="44">
        <f t="shared" si="10"/>
        <v>58.450704225352112</v>
      </c>
      <c r="K19" s="43">
        <f t="shared" si="11"/>
        <v>59.870704225352114</v>
      </c>
      <c r="L19" s="45">
        <v>19</v>
      </c>
      <c r="M19" s="46" t="s">
        <v>100</v>
      </c>
      <c r="N19" s="46">
        <v>18.399999999999999</v>
      </c>
      <c r="O19" s="124">
        <v>136</v>
      </c>
      <c r="P19" s="124">
        <v>145</v>
      </c>
      <c r="Q19" s="124">
        <v>53465983</v>
      </c>
      <c r="R19" s="47">
        <f t="shared" si="4"/>
        <v>6649</v>
      </c>
      <c r="S19" s="48">
        <f t="shared" si="5"/>
        <v>159.57599999999999</v>
      </c>
      <c r="T19" s="48">
        <f t="shared" si="6"/>
        <v>6.649</v>
      </c>
      <c r="U19" s="125">
        <v>7.8</v>
      </c>
      <c r="V19" s="125">
        <f t="shared" si="7"/>
        <v>7.8</v>
      </c>
      <c r="W19" s="126" t="s">
        <v>133</v>
      </c>
      <c r="X19" s="128">
        <v>0</v>
      </c>
      <c r="Y19" s="128">
        <v>1078</v>
      </c>
      <c r="Z19" s="128">
        <v>1187</v>
      </c>
      <c r="AA19" s="128">
        <v>1185</v>
      </c>
      <c r="AB19" s="128">
        <v>1187</v>
      </c>
      <c r="AC19" s="49" t="s">
        <v>90</v>
      </c>
      <c r="AD19" s="49" t="s">
        <v>90</v>
      </c>
      <c r="AE19" s="49" t="s">
        <v>90</v>
      </c>
      <c r="AF19" s="127" t="s">
        <v>90</v>
      </c>
      <c r="AG19" s="127">
        <v>40714396</v>
      </c>
      <c r="AH19" s="50">
        <f t="shared" si="9"/>
        <v>1468</v>
      </c>
      <c r="AI19" s="51">
        <f t="shared" si="8"/>
        <v>220.78508046322756</v>
      </c>
      <c r="AJ19" s="108">
        <v>0</v>
      </c>
      <c r="AK19" s="108">
        <v>1</v>
      </c>
      <c r="AL19" s="108">
        <v>1</v>
      </c>
      <c r="AM19" s="108">
        <v>1</v>
      </c>
      <c r="AN19" s="108">
        <v>1</v>
      </c>
      <c r="AO19" s="108">
        <v>0</v>
      </c>
      <c r="AP19" s="128">
        <v>9302539</v>
      </c>
      <c r="AQ19" s="128">
        <f t="shared" si="0"/>
        <v>0</v>
      </c>
      <c r="AR19" s="52"/>
      <c r="AS19" s="53" t="s">
        <v>101</v>
      </c>
      <c r="AV19" s="40" t="s">
        <v>108</v>
      </c>
      <c r="AW19" s="40" t="s">
        <v>109</v>
      </c>
      <c r="AY19" s="111"/>
    </row>
    <row r="20" spans="1:51" x14ac:dyDescent="0.25">
      <c r="B20" s="41">
        <v>2.375</v>
      </c>
      <c r="C20" s="41">
        <v>0.41666666666666669</v>
      </c>
      <c r="D20" s="123">
        <v>7</v>
      </c>
      <c r="E20" s="42">
        <f t="shared" si="1"/>
        <v>4.9295774647887329</v>
      </c>
      <c r="F20" s="93">
        <v>83</v>
      </c>
      <c r="G20" s="42">
        <f t="shared" si="2"/>
        <v>58.450704225352112</v>
      </c>
      <c r="H20" s="43" t="s">
        <v>88</v>
      </c>
      <c r="I20" s="43">
        <f t="shared" si="3"/>
        <v>57.04225352112676</v>
      </c>
      <c r="J20" s="44">
        <f t="shared" si="10"/>
        <v>58.450704225352112</v>
      </c>
      <c r="K20" s="43">
        <f t="shared" si="11"/>
        <v>59.870704225352114</v>
      </c>
      <c r="L20" s="45">
        <v>19</v>
      </c>
      <c r="M20" s="46" t="s">
        <v>100</v>
      </c>
      <c r="N20" s="46">
        <v>17.7</v>
      </c>
      <c r="O20" s="124">
        <v>137</v>
      </c>
      <c r="P20" s="124">
        <v>149</v>
      </c>
      <c r="Q20" s="124">
        <v>53472028</v>
      </c>
      <c r="R20" s="47">
        <f t="shared" si="4"/>
        <v>6045</v>
      </c>
      <c r="S20" s="48">
        <f t="shared" si="5"/>
        <v>145.08000000000001</v>
      </c>
      <c r="T20" s="48">
        <f t="shared" si="6"/>
        <v>6.0449999999999999</v>
      </c>
      <c r="U20" s="125">
        <v>7.1</v>
      </c>
      <c r="V20" s="125">
        <f t="shared" si="7"/>
        <v>7.1</v>
      </c>
      <c r="W20" s="126" t="s">
        <v>133</v>
      </c>
      <c r="X20" s="128">
        <v>0</v>
      </c>
      <c r="Y20" s="128">
        <v>1077</v>
      </c>
      <c r="Z20" s="128">
        <v>1187</v>
      </c>
      <c r="AA20" s="128">
        <v>1185</v>
      </c>
      <c r="AB20" s="128">
        <v>1188</v>
      </c>
      <c r="AC20" s="49" t="s">
        <v>90</v>
      </c>
      <c r="AD20" s="49" t="s">
        <v>90</v>
      </c>
      <c r="AE20" s="49" t="s">
        <v>90</v>
      </c>
      <c r="AF20" s="127" t="s">
        <v>90</v>
      </c>
      <c r="AG20" s="127">
        <v>40715758</v>
      </c>
      <c r="AH20" s="50">
        <f t="shared" si="9"/>
        <v>1362</v>
      </c>
      <c r="AI20" s="51">
        <f t="shared" si="8"/>
        <v>225.31017369727047</v>
      </c>
      <c r="AJ20" s="108">
        <v>0</v>
      </c>
      <c r="AK20" s="108">
        <v>1</v>
      </c>
      <c r="AL20" s="108">
        <v>1</v>
      </c>
      <c r="AM20" s="108">
        <v>1</v>
      </c>
      <c r="AN20" s="108">
        <v>1</v>
      </c>
      <c r="AO20" s="108">
        <v>0</v>
      </c>
      <c r="AP20" s="128">
        <v>9302539</v>
      </c>
      <c r="AQ20" s="128">
        <f t="shared" si="0"/>
        <v>0</v>
      </c>
      <c r="AR20" s="54">
        <v>1.35</v>
      </c>
      <c r="AS20" s="53" t="s">
        <v>101</v>
      </c>
      <c r="AY20" s="111"/>
    </row>
    <row r="21" spans="1:51" x14ac:dyDescent="0.25">
      <c r="B21" s="41">
        <v>2.4166666666666701</v>
      </c>
      <c r="C21" s="41">
        <v>0.45833333333333298</v>
      </c>
      <c r="D21" s="123">
        <v>4</v>
      </c>
      <c r="E21" s="42">
        <f t="shared" si="1"/>
        <v>2.8169014084507045</v>
      </c>
      <c r="F21" s="93">
        <v>83</v>
      </c>
      <c r="G21" s="42">
        <f t="shared" si="2"/>
        <v>58.450704225352112</v>
      </c>
      <c r="H21" s="43" t="s">
        <v>88</v>
      </c>
      <c r="I21" s="43">
        <f t="shared" si="3"/>
        <v>57.04225352112676</v>
      </c>
      <c r="J21" s="44">
        <f t="shared" si="10"/>
        <v>58.450704225352112</v>
      </c>
      <c r="K21" s="43">
        <f t="shared" si="11"/>
        <v>59.870704225352114</v>
      </c>
      <c r="L21" s="45">
        <v>19</v>
      </c>
      <c r="M21" s="46" t="s">
        <v>100</v>
      </c>
      <c r="N21" s="46">
        <v>17.7</v>
      </c>
      <c r="O21" s="124">
        <v>128</v>
      </c>
      <c r="P21" s="124">
        <v>145</v>
      </c>
      <c r="Q21" s="124">
        <v>53478204</v>
      </c>
      <c r="R21" s="47">
        <f t="shared" si="4"/>
        <v>6176</v>
      </c>
      <c r="S21" s="48">
        <f t="shared" si="5"/>
        <v>148.22399999999999</v>
      </c>
      <c r="T21" s="48">
        <f t="shared" si="6"/>
        <v>6.1760000000000002</v>
      </c>
      <c r="U21" s="125">
        <v>6.3</v>
      </c>
      <c r="V21" s="125">
        <f t="shared" si="7"/>
        <v>6.3</v>
      </c>
      <c r="W21" s="126" t="s">
        <v>133</v>
      </c>
      <c r="X21" s="128">
        <v>0</v>
      </c>
      <c r="Y21" s="128">
        <v>1138</v>
      </c>
      <c r="Z21" s="128">
        <v>1187</v>
      </c>
      <c r="AA21" s="128">
        <v>1185</v>
      </c>
      <c r="AB21" s="128">
        <v>1187</v>
      </c>
      <c r="AC21" s="49" t="s">
        <v>90</v>
      </c>
      <c r="AD21" s="49" t="s">
        <v>90</v>
      </c>
      <c r="AE21" s="49" t="s">
        <v>90</v>
      </c>
      <c r="AF21" s="127" t="s">
        <v>90</v>
      </c>
      <c r="AG21" s="127">
        <v>40717180</v>
      </c>
      <c r="AH21" s="50">
        <f t="shared" si="9"/>
        <v>1422</v>
      </c>
      <c r="AI21" s="51">
        <f t="shared" si="8"/>
        <v>230.24611398963731</v>
      </c>
      <c r="AJ21" s="108">
        <v>0</v>
      </c>
      <c r="AK21" s="108">
        <v>1</v>
      </c>
      <c r="AL21" s="108">
        <v>1</v>
      </c>
      <c r="AM21" s="108">
        <v>1</v>
      </c>
      <c r="AN21" s="108">
        <v>1</v>
      </c>
      <c r="AO21" s="108">
        <v>0</v>
      </c>
      <c r="AP21" s="128">
        <v>9302539</v>
      </c>
      <c r="AQ21" s="128">
        <f t="shared" si="0"/>
        <v>0</v>
      </c>
      <c r="AR21" s="52"/>
      <c r="AS21" s="53" t="s">
        <v>101</v>
      </c>
      <c r="AY21" s="111"/>
    </row>
    <row r="22" spans="1:51" x14ac:dyDescent="0.25">
      <c r="B22" s="41">
        <v>2.4583333333333299</v>
      </c>
      <c r="C22" s="41">
        <v>0.5</v>
      </c>
      <c r="D22" s="123">
        <v>5</v>
      </c>
      <c r="E22" s="42">
        <f t="shared" si="1"/>
        <v>3.5211267605633805</v>
      </c>
      <c r="F22" s="93">
        <v>83</v>
      </c>
      <c r="G22" s="42">
        <f t="shared" si="2"/>
        <v>58.450704225352112</v>
      </c>
      <c r="H22" s="43" t="s">
        <v>88</v>
      </c>
      <c r="I22" s="43">
        <f t="shared" si="3"/>
        <v>57.04225352112676</v>
      </c>
      <c r="J22" s="44">
        <f t="shared" si="10"/>
        <v>58.450704225352112</v>
      </c>
      <c r="K22" s="43">
        <f t="shared" si="11"/>
        <v>59.870704225352114</v>
      </c>
      <c r="L22" s="45">
        <v>19</v>
      </c>
      <c r="M22" s="46" t="s">
        <v>100</v>
      </c>
      <c r="N22" s="46">
        <v>17.3</v>
      </c>
      <c r="O22" s="124">
        <v>127</v>
      </c>
      <c r="P22" s="124">
        <v>149</v>
      </c>
      <c r="Q22" s="124">
        <v>53484223</v>
      </c>
      <c r="R22" s="47">
        <f t="shared" si="4"/>
        <v>6019</v>
      </c>
      <c r="S22" s="48">
        <f t="shared" si="5"/>
        <v>144.45599999999999</v>
      </c>
      <c r="T22" s="48">
        <f t="shared" si="6"/>
        <v>6.0190000000000001</v>
      </c>
      <c r="U22" s="125">
        <v>5.4</v>
      </c>
      <c r="V22" s="125">
        <f t="shared" si="7"/>
        <v>5.4</v>
      </c>
      <c r="W22" s="126" t="s">
        <v>133</v>
      </c>
      <c r="X22" s="128">
        <v>0</v>
      </c>
      <c r="Y22" s="128">
        <v>1148</v>
      </c>
      <c r="Z22" s="128">
        <v>1187</v>
      </c>
      <c r="AA22" s="128">
        <v>1185</v>
      </c>
      <c r="AB22" s="128">
        <v>1187</v>
      </c>
      <c r="AC22" s="49" t="s">
        <v>90</v>
      </c>
      <c r="AD22" s="49" t="s">
        <v>90</v>
      </c>
      <c r="AE22" s="49" t="s">
        <v>90</v>
      </c>
      <c r="AF22" s="127" t="s">
        <v>90</v>
      </c>
      <c r="AG22" s="127">
        <v>40718576</v>
      </c>
      <c r="AH22" s="50">
        <f t="shared" si="9"/>
        <v>1396</v>
      </c>
      <c r="AI22" s="51">
        <f t="shared" si="8"/>
        <v>231.93221465359693</v>
      </c>
      <c r="AJ22" s="108">
        <v>0</v>
      </c>
      <c r="AK22" s="108">
        <v>1</v>
      </c>
      <c r="AL22" s="108">
        <v>1</v>
      </c>
      <c r="AM22" s="108">
        <v>1</v>
      </c>
      <c r="AN22" s="108">
        <v>1</v>
      </c>
      <c r="AO22" s="108">
        <v>0</v>
      </c>
      <c r="AP22" s="128">
        <v>9302539</v>
      </c>
      <c r="AQ22" s="128">
        <f t="shared" si="0"/>
        <v>0</v>
      </c>
      <c r="AR22" s="52"/>
      <c r="AS22" s="53" t="s">
        <v>101</v>
      </c>
      <c r="AV22" s="56" t="s">
        <v>110</v>
      </c>
      <c r="AY22" s="111"/>
    </row>
    <row r="23" spans="1:51" x14ac:dyDescent="0.25">
      <c r="A23" s="107" t="s">
        <v>128</v>
      </c>
      <c r="B23" s="41">
        <v>2.5</v>
      </c>
      <c r="C23" s="41">
        <v>0.54166666666666696</v>
      </c>
      <c r="D23" s="123">
        <v>5</v>
      </c>
      <c r="E23" s="42">
        <v>8</v>
      </c>
      <c r="F23" s="110">
        <v>81</v>
      </c>
      <c r="G23" s="42">
        <f t="shared" si="2"/>
        <v>57.04225352112676</v>
      </c>
      <c r="H23" s="43" t="s">
        <v>88</v>
      </c>
      <c r="I23" s="43">
        <f t="shared" si="3"/>
        <v>55.633802816901408</v>
      </c>
      <c r="J23" s="44">
        <f t="shared" si="10"/>
        <v>57.04225352112676</v>
      </c>
      <c r="K23" s="43">
        <f>J23+(6/1.42)</f>
        <v>61.267605633802816</v>
      </c>
      <c r="L23" s="45">
        <v>19</v>
      </c>
      <c r="M23" s="46" t="s">
        <v>100</v>
      </c>
      <c r="N23" s="46">
        <v>17.5</v>
      </c>
      <c r="O23" s="124">
        <v>126</v>
      </c>
      <c r="P23" s="124">
        <v>146</v>
      </c>
      <c r="Q23" s="124">
        <v>53490457</v>
      </c>
      <c r="R23" s="47">
        <f t="shared" si="4"/>
        <v>6234</v>
      </c>
      <c r="S23" s="48">
        <f t="shared" si="5"/>
        <v>149.61600000000001</v>
      </c>
      <c r="T23" s="48">
        <f t="shared" si="6"/>
        <v>6.234</v>
      </c>
      <c r="U23" s="125">
        <v>4.5</v>
      </c>
      <c r="V23" s="125">
        <f t="shared" si="7"/>
        <v>4.5</v>
      </c>
      <c r="W23" s="126" t="s">
        <v>133</v>
      </c>
      <c r="X23" s="128">
        <v>0</v>
      </c>
      <c r="Y23" s="128">
        <v>1148</v>
      </c>
      <c r="Z23" s="128">
        <v>1186</v>
      </c>
      <c r="AA23" s="128">
        <v>1185</v>
      </c>
      <c r="AB23" s="128">
        <v>1187</v>
      </c>
      <c r="AC23" s="49" t="s">
        <v>90</v>
      </c>
      <c r="AD23" s="49" t="s">
        <v>90</v>
      </c>
      <c r="AE23" s="49" t="s">
        <v>90</v>
      </c>
      <c r="AF23" s="127" t="s">
        <v>90</v>
      </c>
      <c r="AG23" s="127">
        <v>40720044</v>
      </c>
      <c r="AH23" s="50">
        <f t="shared" si="9"/>
        <v>1468</v>
      </c>
      <c r="AI23" s="51">
        <f t="shared" si="8"/>
        <v>235.48283606031441</v>
      </c>
      <c r="AJ23" s="108">
        <v>0</v>
      </c>
      <c r="AK23" s="108">
        <v>1</v>
      </c>
      <c r="AL23" s="108">
        <v>1</v>
      </c>
      <c r="AM23" s="108">
        <v>1</v>
      </c>
      <c r="AN23" s="108">
        <v>1</v>
      </c>
      <c r="AO23" s="108">
        <v>0</v>
      </c>
      <c r="AP23" s="128">
        <v>9302539</v>
      </c>
      <c r="AQ23" s="128">
        <f t="shared" si="0"/>
        <v>0</v>
      </c>
      <c r="AR23" s="52"/>
      <c r="AS23" s="53" t="s">
        <v>113</v>
      </c>
      <c r="AT23" s="55"/>
      <c r="AV23" s="57" t="s">
        <v>111</v>
      </c>
      <c r="AW23" s="58" t="s">
        <v>112</v>
      </c>
      <c r="AY23" s="111"/>
    </row>
    <row r="24" spans="1:51" x14ac:dyDescent="0.25">
      <c r="B24" s="41">
        <v>2.5416666666666701</v>
      </c>
      <c r="C24" s="41">
        <v>0.58333333333333404</v>
      </c>
      <c r="D24" s="123">
        <v>5</v>
      </c>
      <c r="E24" s="42">
        <f t="shared" si="1"/>
        <v>3.5211267605633805</v>
      </c>
      <c r="F24" s="110">
        <v>81</v>
      </c>
      <c r="G24" s="42">
        <f t="shared" si="2"/>
        <v>57.04225352112676</v>
      </c>
      <c r="H24" s="43" t="s">
        <v>88</v>
      </c>
      <c r="I24" s="43">
        <f t="shared" si="3"/>
        <v>55.633802816901408</v>
      </c>
      <c r="J24" s="44">
        <f t="shared" si="10"/>
        <v>57.04225352112676</v>
      </c>
      <c r="K24" s="43">
        <f t="shared" ref="K24:K34" si="12">J24+(6/1.42)</f>
        <v>61.267605633802816</v>
      </c>
      <c r="L24" s="45">
        <v>18</v>
      </c>
      <c r="M24" s="46" t="s">
        <v>100</v>
      </c>
      <c r="N24" s="46">
        <v>17.3</v>
      </c>
      <c r="O24" s="124">
        <v>131</v>
      </c>
      <c r="P24" s="124">
        <v>137</v>
      </c>
      <c r="Q24" s="124">
        <v>53496163</v>
      </c>
      <c r="R24" s="47">
        <f t="shared" si="4"/>
        <v>5706</v>
      </c>
      <c r="S24" s="48">
        <f t="shared" si="5"/>
        <v>136.94399999999999</v>
      </c>
      <c r="T24" s="48">
        <f t="shared" si="6"/>
        <v>5.7060000000000004</v>
      </c>
      <c r="U24" s="125">
        <v>3.7</v>
      </c>
      <c r="V24" s="125">
        <f t="shared" si="7"/>
        <v>3.7</v>
      </c>
      <c r="W24" s="126" t="s">
        <v>133</v>
      </c>
      <c r="X24" s="128">
        <v>0</v>
      </c>
      <c r="Y24" s="128">
        <v>1056</v>
      </c>
      <c r="Z24" s="128">
        <v>1187</v>
      </c>
      <c r="AA24" s="128">
        <v>1185</v>
      </c>
      <c r="AB24" s="128">
        <v>1187</v>
      </c>
      <c r="AC24" s="49" t="s">
        <v>90</v>
      </c>
      <c r="AD24" s="49" t="s">
        <v>90</v>
      </c>
      <c r="AE24" s="49" t="s">
        <v>90</v>
      </c>
      <c r="AF24" s="127" t="s">
        <v>90</v>
      </c>
      <c r="AG24" s="127">
        <v>40721380</v>
      </c>
      <c r="AH24" s="50">
        <f t="shared" si="9"/>
        <v>1336</v>
      </c>
      <c r="AI24" s="51">
        <f t="shared" si="8"/>
        <v>234.13950227830352</v>
      </c>
      <c r="AJ24" s="108">
        <v>0</v>
      </c>
      <c r="AK24" s="108">
        <v>1</v>
      </c>
      <c r="AL24" s="108">
        <v>1</v>
      </c>
      <c r="AM24" s="108">
        <v>1</v>
      </c>
      <c r="AN24" s="108">
        <v>1</v>
      </c>
      <c r="AO24" s="108">
        <v>0</v>
      </c>
      <c r="AP24" s="128">
        <v>9302539</v>
      </c>
      <c r="AQ24" s="128">
        <f t="shared" si="0"/>
        <v>0</v>
      </c>
      <c r="AR24" s="54">
        <v>1.1399999999999999</v>
      </c>
      <c r="AS24" s="53" t="s">
        <v>113</v>
      </c>
      <c r="AV24" s="59" t="s">
        <v>29</v>
      </c>
      <c r="AW24" s="59">
        <v>14.7</v>
      </c>
      <c r="AY24" s="111"/>
    </row>
    <row r="25" spans="1:51" x14ac:dyDescent="0.25">
      <c r="B25" s="41">
        <v>2.5833333333333299</v>
      </c>
      <c r="C25" s="41">
        <v>0.625</v>
      </c>
      <c r="D25" s="123">
        <v>5</v>
      </c>
      <c r="E25" s="42">
        <f t="shared" si="1"/>
        <v>3.5211267605633805</v>
      </c>
      <c r="F25" s="110">
        <v>81</v>
      </c>
      <c r="G25" s="42">
        <f t="shared" si="2"/>
        <v>57.04225352112676</v>
      </c>
      <c r="H25" s="43" t="s">
        <v>88</v>
      </c>
      <c r="I25" s="43">
        <f t="shared" si="3"/>
        <v>55.633802816901408</v>
      </c>
      <c r="J25" s="44">
        <f t="shared" si="10"/>
        <v>57.04225352112676</v>
      </c>
      <c r="K25" s="43">
        <f t="shared" si="12"/>
        <v>61.267605633802816</v>
      </c>
      <c r="L25" s="45">
        <v>18</v>
      </c>
      <c r="M25" s="46" t="s">
        <v>100</v>
      </c>
      <c r="N25" s="46">
        <v>16.899999999999999</v>
      </c>
      <c r="O25" s="124">
        <v>133</v>
      </c>
      <c r="P25" s="124">
        <v>121</v>
      </c>
      <c r="Q25" s="124">
        <v>53502051</v>
      </c>
      <c r="R25" s="47">
        <f t="shared" si="4"/>
        <v>5888</v>
      </c>
      <c r="S25" s="48">
        <f t="shared" si="5"/>
        <v>141.31200000000001</v>
      </c>
      <c r="T25" s="48">
        <f t="shared" si="6"/>
        <v>5.8879999999999999</v>
      </c>
      <c r="U25" s="125">
        <v>3.4</v>
      </c>
      <c r="V25" s="125">
        <f t="shared" si="7"/>
        <v>3.4</v>
      </c>
      <c r="W25" s="126" t="s">
        <v>133</v>
      </c>
      <c r="X25" s="128">
        <v>0</v>
      </c>
      <c r="Y25" s="128">
        <v>1035</v>
      </c>
      <c r="Z25" s="128">
        <v>1187</v>
      </c>
      <c r="AA25" s="128">
        <v>1185</v>
      </c>
      <c r="AB25" s="128">
        <v>1187</v>
      </c>
      <c r="AC25" s="49" t="s">
        <v>90</v>
      </c>
      <c r="AD25" s="49" t="s">
        <v>90</v>
      </c>
      <c r="AE25" s="49" t="s">
        <v>90</v>
      </c>
      <c r="AF25" s="127" t="s">
        <v>90</v>
      </c>
      <c r="AG25" s="127">
        <v>40722716</v>
      </c>
      <c r="AH25" s="50">
        <f t="shared" si="9"/>
        <v>1336</v>
      </c>
      <c r="AI25" s="51">
        <f t="shared" si="8"/>
        <v>226.90217391304347</v>
      </c>
      <c r="AJ25" s="108">
        <v>0</v>
      </c>
      <c r="AK25" s="108">
        <v>1</v>
      </c>
      <c r="AL25" s="108">
        <v>1</v>
      </c>
      <c r="AM25" s="108">
        <v>1</v>
      </c>
      <c r="AN25" s="108">
        <v>1</v>
      </c>
      <c r="AO25" s="108">
        <v>0</v>
      </c>
      <c r="AP25" s="128">
        <v>9302539</v>
      </c>
      <c r="AQ25" s="128">
        <f t="shared" si="0"/>
        <v>0</v>
      </c>
      <c r="AR25" s="52"/>
      <c r="AS25" s="53" t="s">
        <v>113</v>
      </c>
      <c r="AV25" s="59" t="s">
        <v>74</v>
      </c>
      <c r="AW25" s="59">
        <v>10.36</v>
      </c>
      <c r="AY25" s="111"/>
    </row>
    <row r="26" spans="1:51" x14ac:dyDescent="0.25">
      <c r="B26" s="41">
        <v>2.625</v>
      </c>
      <c r="C26" s="41">
        <v>0.66666666666666696</v>
      </c>
      <c r="D26" s="123">
        <v>6</v>
      </c>
      <c r="E26" s="42">
        <f t="shared" si="1"/>
        <v>4.2253521126760569</v>
      </c>
      <c r="F26" s="110">
        <v>81</v>
      </c>
      <c r="G26" s="42">
        <f t="shared" si="2"/>
        <v>57.04225352112676</v>
      </c>
      <c r="H26" s="43" t="s">
        <v>88</v>
      </c>
      <c r="I26" s="43">
        <f t="shared" si="3"/>
        <v>53.521126760563384</v>
      </c>
      <c r="J26" s="44">
        <f>(F26-3)/1.42</f>
        <v>54.929577464788736</v>
      </c>
      <c r="K26" s="43">
        <f t="shared" si="12"/>
        <v>59.154929577464792</v>
      </c>
      <c r="L26" s="45">
        <v>18</v>
      </c>
      <c r="M26" s="46" t="s">
        <v>100</v>
      </c>
      <c r="N26" s="46">
        <v>16.7</v>
      </c>
      <c r="O26" s="124">
        <v>134</v>
      </c>
      <c r="P26" s="124">
        <v>133</v>
      </c>
      <c r="Q26" s="124">
        <v>53507684</v>
      </c>
      <c r="R26" s="47">
        <f t="shared" si="4"/>
        <v>5633</v>
      </c>
      <c r="S26" s="48">
        <f t="shared" si="5"/>
        <v>135.19200000000001</v>
      </c>
      <c r="T26" s="48">
        <f t="shared" si="6"/>
        <v>5.633</v>
      </c>
      <c r="U26" s="125">
        <v>3.2</v>
      </c>
      <c r="V26" s="125">
        <f t="shared" si="7"/>
        <v>3.2</v>
      </c>
      <c r="W26" s="126" t="s">
        <v>133</v>
      </c>
      <c r="X26" s="128">
        <v>0</v>
      </c>
      <c r="Y26" s="128">
        <v>1014</v>
      </c>
      <c r="Z26" s="128">
        <v>1187</v>
      </c>
      <c r="AA26" s="128">
        <v>1185</v>
      </c>
      <c r="AB26" s="128">
        <v>1188</v>
      </c>
      <c r="AC26" s="49" t="s">
        <v>90</v>
      </c>
      <c r="AD26" s="49" t="s">
        <v>90</v>
      </c>
      <c r="AE26" s="49" t="s">
        <v>90</v>
      </c>
      <c r="AF26" s="127" t="s">
        <v>90</v>
      </c>
      <c r="AG26" s="127">
        <v>40724076</v>
      </c>
      <c r="AH26" s="50">
        <f t="shared" si="9"/>
        <v>1360</v>
      </c>
      <c r="AI26" s="51">
        <f t="shared" si="8"/>
        <v>241.43440440262737</v>
      </c>
      <c r="AJ26" s="108">
        <v>0</v>
      </c>
      <c r="AK26" s="108">
        <v>1</v>
      </c>
      <c r="AL26" s="108">
        <v>1</v>
      </c>
      <c r="AM26" s="108">
        <v>1</v>
      </c>
      <c r="AN26" s="108">
        <v>1</v>
      </c>
      <c r="AO26" s="108">
        <v>0</v>
      </c>
      <c r="AP26" s="128">
        <v>9302539</v>
      </c>
      <c r="AQ26" s="128">
        <f t="shared" si="0"/>
        <v>0</v>
      </c>
      <c r="AR26" s="52"/>
      <c r="AS26" s="53" t="s">
        <v>113</v>
      </c>
      <c r="AV26" s="59" t="s">
        <v>114</v>
      </c>
      <c r="AW26" s="59">
        <v>1.01325</v>
      </c>
      <c r="AY26" s="111"/>
    </row>
    <row r="27" spans="1:51" x14ac:dyDescent="0.25">
      <c r="B27" s="41">
        <v>2.6666666666666701</v>
      </c>
      <c r="C27" s="41">
        <v>0.70833333333333404</v>
      </c>
      <c r="D27" s="123">
        <v>6</v>
      </c>
      <c r="E27" s="42">
        <f t="shared" si="1"/>
        <v>4.2253521126760569</v>
      </c>
      <c r="F27" s="110">
        <v>81</v>
      </c>
      <c r="G27" s="42">
        <f t="shared" si="2"/>
        <v>57.04225352112676</v>
      </c>
      <c r="H27" s="43" t="s">
        <v>88</v>
      </c>
      <c r="I27" s="43">
        <f t="shared" si="3"/>
        <v>53.521126760563384</v>
      </c>
      <c r="J27" s="44">
        <f t="shared" ref="J27:J32" si="13">(F27-3)/1.42</f>
        <v>54.929577464788736</v>
      </c>
      <c r="K27" s="43">
        <f t="shared" si="12"/>
        <v>59.154929577464792</v>
      </c>
      <c r="L27" s="45">
        <v>18</v>
      </c>
      <c r="M27" s="46" t="s">
        <v>100</v>
      </c>
      <c r="N27" s="46">
        <v>16.7</v>
      </c>
      <c r="O27" s="124">
        <v>123</v>
      </c>
      <c r="P27" s="124">
        <v>134</v>
      </c>
      <c r="Q27" s="124">
        <v>53512935</v>
      </c>
      <c r="R27" s="47">
        <f t="shared" si="4"/>
        <v>5251</v>
      </c>
      <c r="S27" s="48">
        <f t="shared" si="5"/>
        <v>126.024</v>
      </c>
      <c r="T27" s="48">
        <f t="shared" si="6"/>
        <v>5.2510000000000003</v>
      </c>
      <c r="U27" s="125">
        <v>3</v>
      </c>
      <c r="V27" s="125">
        <f t="shared" si="7"/>
        <v>3</v>
      </c>
      <c r="W27" s="126" t="s">
        <v>133</v>
      </c>
      <c r="X27" s="128">
        <v>0</v>
      </c>
      <c r="Y27" s="128">
        <v>1087</v>
      </c>
      <c r="Z27" s="128">
        <v>1186</v>
      </c>
      <c r="AA27" s="128">
        <v>1185</v>
      </c>
      <c r="AB27" s="128">
        <v>1187</v>
      </c>
      <c r="AC27" s="49" t="s">
        <v>90</v>
      </c>
      <c r="AD27" s="49" t="s">
        <v>90</v>
      </c>
      <c r="AE27" s="49" t="s">
        <v>90</v>
      </c>
      <c r="AF27" s="127" t="s">
        <v>90</v>
      </c>
      <c r="AG27" s="127">
        <v>40725288</v>
      </c>
      <c r="AH27" s="50">
        <f t="shared" si="9"/>
        <v>1212</v>
      </c>
      <c r="AI27" s="51">
        <f t="shared" si="8"/>
        <v>230.81317844220146</v>
      </c>
      <c r="AJ27" s="108">
        <v>0</v>
      </c>
      <c r="AK27" s="108">
        <v>1</v>
      </c>
      <c r="AL27" s="108">
        <v>1</v>
      </c>
      <c r="AM27" s="108">
        <v>1</v>
      </c>
      <c r="AN27" s="108">
        <v>1</v>
      </c>
      <c r="AO27" s="108">
        <v>0</v>
      </c>
      <c r="AP27" s="128">
        <v>9302539</v>
      </c>
      <c r="AQ27" s="128">
        <f t="shared" si="0"/>
        <v>0</v>
      </c>
      <c r="AR27" s="52"/>
      <c r="AS27" s="53" t="s">
        <v>113</v>
      </c>
      <c r="AV27" s="59" t="s">
        <v>115</v>
      </c>
      <c r="AW27" s="59">
        <v>1</v>
      </c>
      <c r="AY27" s="111"/>
    </row>
    <row r="28" spans="1:51" x14ac:dyDescent="0.25">
      <c r="B28" s="41">
        <v>2.7083333333333299</v>
      </c>
      <c r="C28" s="41">
        <v>0.750000000000002</v>
      </c>
      <c r="D28" s="123">
        <v>6</v>
      </c>
      <c r="E28" s="42">
        <f t="shared" si="1"/>
        <v>4.2253521126760569</v>
      </c>
      <c r="F28" s="110">
        <v>78</v>
      </c>
      <c r="G28" s="42">
        <f t="shared" si="2"/>
        <v>54.929577464788736</v>
      </c>
      <c r="H28" s="43" t="s">
        <v>88</v>
      </c>
      <c r="I28" s="43">
        <f t="shared" si="3"/>
        <v>51.408450704225352</v>
      </c>
      <c r="J28" s="44">
        <f t="shared" si="13"/>
        <v>52.816901408450704</v>
      </c>
      <c r="K28" s="43">
        <f t="shared" si="12"/>
        <v>57.04225352112676</v>
      </c>
      <c r="L28" s="45">
        <v>18</v>
      </c>
      <c r="M28" s="46" t="s">
        <v>100</v>
      </c>
      <c r="N28" s="46">
        <v>16.7</v>
      </c>
      <c r="O28" s="124">
        <v>122</v>
      </c>
      <c r="P28" s="124">
        <v>132</v>
      </c>
      <c r="Q28" s="124">
        <v>53518824</v>
      </c>
      <c r="R28" s="47">
        <f t="shared" si="4"/>
        <v>5889</v>
      </c>
      <c r="S28" s="48">
        <f t="shared" si="5"/>
        <v>141.33600000000001</v>
      </c>
      <c r="T28" s="48">
        <f t="shared" si="6"/>
        <v>5.8890000000000002</v>
      </c>
      <c r="U28" s="125">
        <v>2.4</v>
      </c>
      <c r="V28" s="125">
        <f t="shared" si="7"/>
        <v>2.4</v>
      </c>
      <c r="W28" s="126" t="s">
        <v>133</v>
      </c>
      <c r="X28" s="128">
        <v>0</v>
      </c>
      <c r="Y28" s="128">
        <v>1087</v>
      </c>
      <c r="Z28" s="128">
        <v>1187</v>
      </c>
      <c r="AA28" s="128">
        <v>1185</v>
      </c>
      <c r="AB28" s="128">
        <v>1187</v>
      </c>
      <c r="AC28" s="49" t="s">
        <v>90</v>
      </c>
      <c r="AD28" s="49" t="s">
        <v>90</v>
      </c>
      <c r="AE28" s="49" t="s">
        <v>90</v>
      </c>
      <c r="AF28" s="127" t="s">
        <v>90</v>
      </c>
      <c r="AG28" s="127">
        <v>40726700</v>
      </c>
      <c r="AH28" s="50">
        <f t="shared" si="9"/>
        <v>1412</v>
      </c>
      <c r="AI28" s="51">
        <f t="shared" si="8"/>
        <v>239.76906096111392</v>
      </c>
      <c r="AJ28" s="108">
        <v>0</v>
      </c>
      <c r="AK28" s="108">
        <v>1</v>
      </c>
      <c r="AL28" s="108">
        <v>1</v>
      </c>
      <c r="AM28" s="108">
        <v>1</v>
      </c>
      <c r="AN28" s="108">
        <v>1</v>
      </c>
      <c r="AO28" s="108">
        <v>0</v>
      </c>
      <c r="AP28" s="128">
        <v>9302539</v>
      </c>
      <c r="AQ28" s="128">
        <f t="shared" si="0"/>
        <v>0</v>
      </c>
      <c r="AR28" s="54">
        <v>1.18</v>
      </c>
      <c r="AS28" s="53" t="s">
        <v>113</v>
      </c>
      <c r="AV28" s="59" t="s">
        <v>116</v>
      </c>
      <c r="AW28" s="59">
        <v>101.325</v>
      </c>
      <c r="AY28" s="111"/>
    </row>
    <row r="29" spans="1:51" x14ac:dyDescent="0.25">
      <c r="B29" s="41">
        <v>2.75</v>
      </c>
      <c r="C29" s="41">
        <v>0.79166666666666896</v>
      </c>
      <c r="D29" s="123">
        <v>5</v>
      </c>
      <c r="E29" s="42">
        <f t="shared" si="1"/>
        <v>3.5211267605633805</v>
      </c>
      <c r="F29" s="110">
        <v>78</v>
      </c>
      <c r="G29" s="42">
        <f t="shared" si="2"/>
        <v>54.929577464788736</v>
      </c>
      <c r="H29" s="43" t="s">
        <v>88</v>
      </c>
      <c r="I29" s="43">
        <f t="shared" si="3"/>
        <v>51.408450704225352</v>
      </c>
      <c r="J29" s="44">
        <f t="shared" si="13"/>
        <v>52.816901408450704</v>
      </c>
      <c r="K29" s="43">
        <f t="shared" si="12"/>
        <v>57.04225352112676</v>
      </c>
      <c r="L29" s="45">
        <v>18</v>
      </c>
      <c r="M29" s="46" t="s">
        <v>100</v>
      </c>
      <c r="N29" s="46">
        <v>16.600000000000001</v>
      </c>
      <c r="O29" s="124">
        <v>123</v>
      </c>
      <c r="P29" s="124">
        <v>134</v>
      </c>
      <c r="Q29" s="124">
        <v>53524046</v>
      </c>
      <c r="R29" s="47">
        <f t="shared" si="4"/>
        <v>5222</v>
      </c>
      <c r="S29" s="48">
        <f t="shared" si="5"/>
        <v>125.328</v>
      </c>
      <c r="T29" s="48">
        <f t="shared" si="6"/>
        <v>5.2220000000000004</v>
      </c>
      <c r="U29" s="125">
        <v>1.9</v>
      </c>
      <c r="V29" s="125">
        <f t="shared" si="7"/>
        <v>1.9</v>
      </c>
      <c r="W29" s="126" t="s">
        <v>133</v>
      </c>
      <c r="X29" s="128">
        <v>0</v>
      </c>
      <c r="Y29" s="128">
        <v>1057</v>
      </c>
      <c r="Z29" s="128">
        <v>1182</v>
      </c>
      <c r="AA29" s="128">
        <v>1185</v>
      </c>
      <c r="AB29" s="128">
        <v>1182</v>
      </c>
      <c r="AC29" s="49" t="s">
        <v>90</v>
      </c>
      <c r="AD29" s="49" t="s">
        <v>90</v>
      </c>
      <c r="AE29" s="49" t="s">
        <v>90</v>
      </c>
      <c r="AF29" s="127" t="s">
        <v>90</v>
      </c>
      <c r="AG29" s="127">
        <v>40727964</v>
      </c>
      <c r="AH29" s="50">
        <f t="shared" si="9"/>
        <v>1264</v>
      </c>
      <c r="AI29" s="51">
        <f t="shared" si="8"/>
        <v>242.0528533129069</v>
      </c>
      <c r="AJ29" s="108">
        <v>0</v>
      </c>
      <c r="AK29" s="108">
        <v>1</v>
      </c>
      <c r="AL29" s="108">
        <v>1</v>
      </c>
      <c r="AM29" s="108">
        <v>1</v>
      </c>
      <c r="AN29" s="108">
        <v>1</v>
      </c>
      <c r="AO29" s="108">
        <v>0</v>
      </c>
      <c r="AP29" s="128">
        <v>9302539</v>
      </c>
      <c r="AQ29" s="128">
        <f t="shared" si="0"/>
        <v>0</v>
      </c>
      <c r="AR29" s="52"/>
      <c r="AS29" s="53" t="s">
        <v>113</v>
      </c>
      <c r="AY29" s="111"/>
    </row>
    <row r="30" spans="1:51" x14ac:dyDescent="0.25">
      <c r="B30" s="41">
        <v>2.7916666666666701</v>
      </c>
      <c r="C30" s="41">
        <v>0.83333333333333703</v>
      </c>
      <c r="D30" s="123">
        <v>5</v>
      </c>
      <c r="E30" s="42">
        <f t="shared" si="1"/>
        <v>3.5211267605633805</v>
      </c>
      <c r="F30" s="110">
        <v>76</v>
      </c>
      <c r="G30" s="42">
        <f t="shared" si="2"/>
        <v>53.521126760563384</v>
      </c>
      <c r="H30" s="43" t="s">
        <v>88</v>
      </c>
      <c r="I30" s="43">
        <f t="shared" si="3"/>
        <v>50</v>
      </c>
      <c r="J30" s="44">
        <f t="shared" si="13"/>
        <v>51.408450704225352</v>
      </c>
      <c r="K30" s="43">
        <f t="shared" si="12"/>
        <v>55.633802816901408</v>
      </c>
      <c r="L30" s="45">
        <v>18</v>
      </c>
      <c r="M30" s="46" t="s">
        <v>100</v>
      </c>
      <c r="N30" s="46">
        <v>16.600000000000001</v>
      </c>
      <c r="O30" s="124">
        <v>125</v>
      </c>
      <c r="P30" s="124">
        <v>127</v>
      </c>
      <c r="Q30" s="124">
        <v>53529583</v>
      </c>
      <c r="R30" s="47">
        <f t="shared" si="4"/>
        <v>5537</v>
      </c>
      <c r="S30" s="48">
        <f t="shared" si="5"/>
        <v>132.88800000000001</v>
      </c>
      <c r="T30" s="48">
        <f t="shared" si="6"/>
        <v>5.5369999999999999</v>
      </c>
      <c r="U30" s="125">
        <v>1.5</v>
      </c>
      <c r="V30" s="125">
        <f t="shared" si="7"/>
        <v>1.5</v>
      </c>
      <c r="W30" s="126" t="s">
        <v>133</v>
      </c>
      <c r="X30" s="128">
        <v>0</v>
      </c>
      <c r="Y30" s="128">
        <v>1026</v>
      </c>
      <c r="Z30" s="128">
        <v>1182</v>
      </c>
      <c r="AA30" s="128">
        <v>1185</v>
      </c>
      <c r="AB30" s="128">
        <v>1182</v>
      </c>
      <c r="AC30" s="49" t="s">
        <v>90</v>
      </c>
      <c r="AD30" s="49" t="s">
        <v>90</v>
      </c>
      <c r="AE30" s="49" t="s">
        <v>90</v>
      </c>
      <c r="AF30" s="127" t="s">
        <v>90</v>
      </c>
      <c r="AG30" s="127">
        <v>40729292</v>
      </c>
      <c r="AH30" s="50">
        <f t="shared" si="9"/>
        <v>1328</v>
      </c>
      <c r="AI30" s="51">
        <f t="shared" si="8"/>
        <v>239.84106917103125</v>
      </c>
      <c r="AJ30" s="108">
        <v>0</v>
      </c>
      <c r="AK30" s="108">
        <v>1</v>
      </c>
      <c r="AL30" s="108">
        <v>1</v>
      </c>
      <c r="AM30" s="108">
        <v>1</v>
      </c>
      <c r="AN30" s="108">
        <v>1</v>
      </c>
      <c r="AO30" s="108">
        <v>0</v>
      </c>
      <c r="AP30" s="128">
        <v>9302539</v>
      </c>
      <c r="AQ30" s="128">
        <f t="shared" si="0"/>
        <v>0</v>
      </c>
      <c r="AR30" s="52"/>
      <c r="AS30" s="53" t="s">
        <v>113</v>
      </c>
      <c r="AV30" s="370" t="s">
        <v>117</v>
      </c>
      <c r="AW30" s="370"/>
      <c r="AY30" s="111"/>
    </row>
    <row r="31" spans="1:51" x14ac:dyDescent="0.25">
      <c r="A31" s="107" t="s">
        <v>206</v>
      </c>
      <c r="B31" s="41">
        <v>2.8333333333333299</v>
      </c>
      <c r="C31" s="41">
        <v>0.875000000000004</v>
      </c>
      <c r="D31" s="123">
        <v>9</v>
      </c>
      <c r="E31" s="42">
        <f t="shared" si="1"/>
        <v>6.3380281690140849</v>
      </c>
      <c r="F31" s="110">
        <v>76</v>
      </c>
      <c r="G31" s="42">
        <f t="shared" si="2"/>
        <v>53.521126760563384</v>
      </c>
      <c r="H31" s="43" t="s">
        <v>88</v>
      </c>
      <c r="I31" s="43">
        <f t="shared" si="3"/>
        <v>50</v>
      </c>
      <c r="J31" s="44">
        <f t="shared" si="13"/>
        <v>51.408450704225352</v>
      </c>
      <c r="K31" s="43">
        <f t="shared" si="12"/>
        <v>55.633802816901408</v>
      </c>
      <c r="L31" s="45">
        <v>18</v>
      </c>
      <c r="M31" s="46" t="s">
        <v>100</v>
      </c>
      <c r="N31" s="46">
        <v>16.100000000000001</v>
      </c>
      <c r="O31" s="124">
        <v>111</v>
      </c>
      <c r="P31" s="124">
        <v>112</v>
      </c>
      <c r="Q31" s="124">
        <v>53534236</v>
      </c>
      <c r="R31" s="47">
        <f t="shared" si="4"/>
        <v>4653</v>
      </c>
      <c r="S31" s="48">
        <f t="shared" si="5"/>
        <v>111.672</v>
      </c>
      <c r="T31" s="48">
        <f t="shared" si="6"/>
        <v>4.6529999999999996</v>
      </c>
      <c r="U31" s="125">
        <v>1.3</v>
      </c>
      <c r="V31" s="125">
        <f t="shared" si="7"/>
        <v>1.3</v>
      </c>
      <c r="W31" s="126" t="s">
        <v>144</v>
      </c>
      <c r="X31" s="128">
        <v>0</v>
      </c>
      <c r="Y31" s="128">
        <v>950</v>
      </c>
      <c r="Z31" s="128">
        <v>1187</v>
      </c>
      <c r="AA31" s="128">
        <v>0</v>
      </c>
      <c r="AB31" s="128">
        <v>1179</v>
      </c>
      <c r="AC31" s="49" t="s">
        <v>90</v>
      </c>
      <c r="AD31" s="49" t="s">
        <v>90</v>
      </c>
      <c r="AE31" s="49" t="s">
        <v>90</v>
      </c>
      <c r="AF31" s="127" t="s">
        <v>90</v>
      </c>
      <c r="AG31" s="127">
        <v>40730300</v>
      </c>
      <c r="AH31" s="50">
        <f t="shared" si="9"/>
        <v>1008</v>
      </c>
      <c r="AI31" s="51">
        <f t="shared" si="8"/>
        <v>216.63442940038686</v>
      </c>
      <c r="AJ31" s="108">
        <v>0</v>
      </c>
      <c r="AK31" s="108">
        <v>1</v>
      </c>
      <c r="AL31" s="108">
        <v>1</v>
      </c>
      <c r="AM31" s="108">
        <v>0</v>
      </c>
      <c r="AN31" s="108">
        <v>1</v>
      </c>
      <c r="AO31" s="108">
        <v>0</v>
      </c>
      <c r="AP31" s="128">
        <v>9302539</v>
      </c>
      <c r="AQ31" s="128">
        <f t="shared" si="0"/>
        <v>0</v>
      </c>
      <c r="AR31" s="52"/>
      <c r="AS31" s="53" t="s">
        <v>113</v>
      </c>
      <c r="AV31" s="60" t="s">
        <v>29</v>
      </c>
      <c r="AW31" s="60" t="s">
        <v>74</v>
      </c>
      <c r="AY31" s="111"/>
    </row>
    <row r="32" spans="1:51" x14ac:dyDescent="0.25">
      <c r="B32" s="41">
        <v>2.875</v>
      </c>
      <c r="C32" s="41">
        <v>0.91666666666667096</v>
      </c>
      <c r="D32" s="123">
        <v>18</v>
      </c>
      <c r="E32" s="42">
        <f t="shared" si="1"/>
        <v>12.67605633802817</v>
      </c>
      <c r="F32" s="110">
        <v>76</v>
      </c>
      <c r="G32" s="42">
        <f t="shared" si="2"/>
        <v>53.521126760563384</v>
      </c>
      <c r="H32" s="43" t="s">
        <v>88</v>
      </c>
      <c r="I32" s="43">
        <f t="shared" si="3"/>
        <v>50</v>
      </c>
      <c r="J32" s="44">
        <f t="shared" si="13"/>
        <v>51.408450704225352</v>
      </c>
      <c r="K32" s="43">
        <f t="shared" si="12"/>
        <v>55.633802816901408</v>
      </c>
      <c r="L32" s="45">
        <v>14</v>
      </c>
      <c r="M32" s="46" t="s">
        <v>118</v>
      </c>
      <c r="N32" s="46">
        <v>12.6</v>
      </c>
      <c r="O32" s="124">
        <v>110</v>
      </c>
      <c r="P32" s="124">
        <v>100</v>
      </c>
      <c r="Q32" s="124">
        <v>53538558</v>
      </c>
      <c r="R32" s="47">
        <f t="shared" si="4"/>
        <v>4322</v>
      </c>
      <c r="S32" s="48">
        <f t="shared" si="5"/>
        <v>103.72799999999999</v>
      </c>
      <c r="T32" s="48">
        <f t="shared" si="6"/>
        <v>4.3220000000000001</v>
      </c>
      <c r="U32" s="125">
        <v>1.3</v>
      </c>
      <c r="V32" s="125">
        <f t="shared" si="7"/>
        <v>1.3</v>
      </c>
      <c r="W32" s="126" t="s">
        <v>144</v>
      </c>
      <c r="X32" s="128">
        <v>0</v>
      </c>
      <c r="Y32" s="128">
        <v>950</v>
      </c>
      <c r="Z32" s="128">
        <v>1187</v>
      </c>
      <c r="AA32" s="128">
        <v>0</v>
      </c>
      <c r="AB32" s="128">
        <v>1179</v>
      </c>
      <c r="AC32" s="49" t="s">
        <v>90</v>
      </c>
      <c r="AD32" s="49" t="s">
        <v>90</v>
      </c>
      <c r="AE32" s="49" t="s">
        <v>90</v>
      </c>
      <c r="AF32" s="127" t="s">
        <v>90</v>
      </c>
      <c r="AG32" s="127">
        <v>40731260</v>
      </c>
      <c r="AH32" s="50">
        <f t="shared" si="9"/>
        <v>960</v>
      </c>
      <c r="AI32" s="51">
        <f t="shared" si="8"/>
        <v>222.11938917167979</v>
      </c>
      <c r="AJ32" s="108">
        <v>0</v>
      </c>
      <c r="AK32" s="108">
        <v>1</v>
      </c>
      <c r="AL32" s="108">
        <v>1</v>
      </c>
      <c r="AM32" s="108">
        <v>0</v>
      </c>
      <c r="AN32" s="108">
        <v>1</v>
      </c>
      <c r="AO32" s="108">
        <v>0</v>
      </c>
      <c r="AP32" s="128">
        <v>9302539</v>
      </c>
      <c r="AQ32" s="128">
        <f t="shared" si="0"/>
        <v>0</v>
      </c>
      <c r="AR32" s="54">
        <v>1.1599999999999999</v>
      </c>
      <c r="AS32" s="53" t="s">
        <v>113</v>
      </c>
      <c r="AV32" s="61">
        <v>1</v>
      </c>
      <c r="AW32" s="61">
        <f>IFERROR(AV32*VLOOKUP(AV31,AV24:AW28,2,FALSE)/VLOOKUP(AW31,AV24:AW28,2,FALSE),"Enter Unit and Value")</f>
        <v>1.4189189189189189</v>
      </c>
      <c r="AY32" s="111"/>
    </row>
    <row r="33" spans="1:16384" x14ac:dyDescent="0.25">
      <c r="B33" s="41">
        <v>2.9166666666666701</v>
      </c>
      <c r="C33" s="41">
        <v>0.95833333333333803</v>
      </c>
      <c r="D33" s="123">
        <v>23</v>
      </c>
      <c r="E33" s="42">
        <f t="shared" si="1"/>
        <v>16.197183098591552</v>
      </c>
      <c r="F33" s="110">
        <v>63</v>
      </c>
      <c r="G33" s="42">
        <f t="shared" si="2"/>
        <v>44.366197183098592</v>
      </c>
      <c r="H33" s="43" t="s">
        <v>88</v>
      </c>
      <c r="I33" s="43">
        <f>J33-(2/1.42)</f>
        <v>39.436619718309863</v>
      </c>
      <c r="J33" s="44">
        <f t="shared" ref="J33:J34" si="14">(F33-5)/1.42</f>
        <v>40.845070422535215</v>
      </c>
      <c r="K33" s="43">
        <f t="shared" si="12"/>
        <v>45.070422535211272</v>
      </c>
      <c r="L33" s="45">
        <v>14</v>
      </c>
      <c r="M33" s="46" t="s">
        <v>118</v>
      </c>
      <c r="N33" s="46">
        <v>11.9</v>
      </c>
      <c r="O33" s="124">
        <v>117</v>
      </c>
      <c r="P33" s="124">
        <v>78</v>
      </c>
      <c r="Q33" s="124">
        <v>53542148</v>
      </c>
      <c r="R33" s="47">
        <f t="shared" si="4"/>
        <v>3590</v>
      </c>
      <c r="S33" s="48">
        <f t="shared" si="5"/>
        <v>86.16</v>
      </c>
      <c r="T33" s="48">
        <f t="shared" si="6"/>
        <v>3.59</v>
      </c>
      <c r="U33" s="125">
        <v>2.5</v>
      </c>
      <c r="V33" s="125">
        <f t="shared" si="7"/>
        <v>2.5</v>
      </c>
      <c r="W33" s="126" t="s">
        <v>210</v>
      </c>
      <c r="X33" s="128">
        <v>0</v>
      </c>
      <c r="Y33" s="128">
        <v>0</v>
      </c>
      <c r="Z33" s="128">
        <v>0</v>
      </c>
      <c r="AA33" s="128">
        <v>1185</v>
      </c>
      <c r="AB33" s="128">
        <v>0</v>
      </c>
      <c r="AC33" s="49" t="s">
        <v>90</v>
      </c>
      <c r="AD33" s="49" t="s">
        <v>90</v>
      </c>
      <c r="AE33" s="49" t="s">
        <v>90</v>
      </c>
      <c r="AF33" s="127" t="s">
        <v>90</v>
      </c>
      <c r="AG33" s="127">
        <v>40731836</v>
      </c>
      <c r="AH33" s="50">
        <f t="shared" si="9"/>
        <v>576</v>
      </c>
      <c r="AI33" s="51">
        <f t="shared" si="8"/>
        <v>160.44568245125348</v>
      </c>
      <c r="AJ33" s="108">
        <v>0</v>
      </c>
      <c r="AK33" s="108">
        <v>0</v>
      </c>
      <c r="AL33" s="108">
        <v>0</v>
      </c>
      <c r="AM33" s="108">
        <v>1</v>
      </c>
      <c r="AN33" s="108">
        <v>0</v>
      </c>
      <c r="AO33" s="108">
        <v>0.28000000000000003</v>
      </c>
      <c r="AP33" s="128">
        <v>9304416</v>
      </c>
      <c r="AQ33" s="128">
        <f t="shared" si="0"/>
        <v>1877</v>
      </c>
      <c r="AR33" s="52"/>
      <c r="AS33" s="53" t="s">
        <v>113</v>
      </c>
      <c r="AY33" s="111"/>
    </row>
    <row r="34" spans="1:16384" x14ac:dyDescent="0.25">
      <c r="B34" s="41">
        <v>2.9583333333333299</v>
      </c>
      <c r="C34" s="41">
        <v>1</v>
      </c>
      <c r="D34" s="123">
        <v>28</v>
      </c>
      <c r="E34" s="42">
        <f t="shared" si="1"/>
        <v>19.718309859154932</v>
      </c>
      <c r="F34" s="110">
        <v>56</v>
      </c>
      <c r="G34" s="42">
        <f t="shared" si="2"/>
        <v>39.436619718309863</v>
      </c>
      <c r="H34" s="43" t="s">
        <v>88</v>
      </c>
      <c r="I34" s="43">
        <f t="shared" si="3"/>
        <v>34.507042253521128</v>
      </c>
      <c r="J34" s="44">
        <f t="shared" si="14"/>
        <v>35.91549295774648</v>
      </c>
      <c r="K34" s="43">
        <f t="shared" si="12"/>
        <v>40.140845070422536</v>
      </c>
      <c r="L34" s="45">
        <v>14</v>
      </c>
      <c r="M34" s="46" t="s">
        <v>118</v>
      </c>
      <c r="N34" s="62">
        <v>11.5</v>
      </c>
      <c r="O34" s="124">
        <v>108</v>
      </c>
      <c r="P34" s="124">
        <v>50</v>
      </c>
      <c r="Q34" s="124">
        <v>53545034</v>
      </c>
      <c r="R34" s="47">
        <f t="shared" si="4"/>
        <v>2886</v>
      </c>
      <c r="S34" s="48">
        <f t="shared" si="5"/>
        <v>69.263999999999996</v>
      </c>
      <c r="T34" s="48">
        <f t="shared" si="6"/>
        <v>2.8860000000000001</v>
      </c>
      <c r="U34" s="125">
        <v>4.2</v>
      </c>
      <c r="V34" s="125">
        <f t="shared" si="7"/>
        <v>4.2</v>
      </c>
      <c r="W34" s="126" t="s">
        <v>210</v>
      </c>
      <c r="X34" s="128">
        <v>0</v>
      </c>
      <c r="Y34" s="128">
        <v>0</v>
      </c>
      <c r="Z34" s="128">
        <v>0</v>
      </c>
      <c r="AA34" s="128">
        <v>0</v>
      </c>
      <c r="AB34" s="128">
        <v>1009</v>
      </c>
      <c r="AC34" s="49" t="s">
        <v>90</v>
      </c>
      <c r="AD34" s="49" t="s">
        <v>90</v>
      </c>
      <c r="AE34" s="49" t="s">
        <v>90</v>
      </c>
      <c r="AF34" s="127" t="s">
        <v>90</v>
      </c>
      <c r="AG34" s="127">
        <v>40732252</v>
      </c>
      <c r="AH34" s="50">
        <f t="shared" si="9"/>
        <v>416</v>
      </c>
      <c r="AI34" s="51">
        <f t="shared" si="8"/>
        <v>144.14414414414415</v>
      </c>
      <c r="AJ34" s="108">
        <v>0</v>
      </c>
      <c r="AK34" s="108">
        <v>0</v>
      </c>
      <c r="AL34" s="108">
        <v>0</v>
      </c>
      <c r="AM34" s="108">
        <v>0</v>
      </c>
      <c r="AN34" s="108">
        <v>1</v>
      </c>
      <c r="AO34" s="108">
        <v>0.28000000000000003</v>
      </c>
      <c r="AP34" s="128">
        <v>9305842</v>
      </c>
      <c r="AQ34" s="128">
        <f t="shared" si="0"/>
        <v>1426</v>
      </c>
      <c r="AR34" s="52"/>
      <c r="AS34" s="53" t="s">
        <v>113</v>
      </c>
      <c r="AV34" s="57" t="s">
        <v>119</v>
      </c>
      <c r="AW34" s="63" t="s">
        <v>30</v>
      </c>
      <c r="AY34" s="111"/>
    </row>
    <row r="35" spans="1:16384" x14ac:dyDescent="0.25">
      <c r="B35" s="102"/>
      <c r="C35" s="103"/>
      <c r="D35" s="102"/>
      <c r="E35" s="105"/>
      <c r="F35" s="105"/>
      <c r="G35" s="106"/>
      <c r="H35" s="104"/>
      <c r="I35" s="105"/>
      <c r="J35" s="105"/>
      <c r="K35" s="106"/>
      <c r="L35" s="371" t="s">
        <v>120</v>
      </c>
      <c r="M35" s="372"/>
      <c r="N35" s="373"/>
      <c r="O35" s="64"/>
      <c r="P35" s="64"/>
      <c r="Q35" s="65"/>
      <c r="R35" s="66">
        <f>SUM(R11:R34)</f>
        <v>120399</v>
      </c>
      <c r="S35" s="67">
        <f>AVERAGE(S11:S34)</f>
        <v>120.399</v>
      </c>
      <c r="T35" s="67">
        <f>SUM(T11:T34)</f>
        <v>120.39900000000002</v>
      </c>
      <c r="U35" s="104"/>
      <c r="V35" s="104"/>
      <c r="W35" s="58"/>
      <c r="X35" s="96"/>
      <c r="Y35" s="97"/>
      <c r="Z35" s="97"/>
      <c r="AA35" s="97"/>
      <c r="AB35" s="98"/>
      <c r="AC35" s="96"/>
      <c r="AD35" s="97"/>
      <c r="AE35" s="98"/>
      <c r="AF35" s="99"/>
      <c r="AG35" s="68"/>
      <c r="AH35" s="69">
        <f>SUM(AH11:AH34)</f>
        <v>25064</v>
      </c>
      <c r="AI35" s="70">
        <f>$AH$35/$T35</f>
        <v>208.17448649905728</v>
      </c>
      <c r="AJ35" s="99"/>
      <c r="AK35" s="100"/>
      <c r="AL35" s="100"/>
      <c r="AM35" s="100"/>
      <c r="AN35" s="101"/>
      <c r="AO35" s="71"/>
      <c r="AP35" s="337">
        <v>7189</v>
      </c>
      <c r="AQ35" s="73">
        <f>SUM(AQ11:AQ34)</f>
        <v>7189</v>
      </c>
      <c r="AR35" s="74">
        <f>AVERAGE(AR11:AR34)</f>
        <v>1.1950000000000001</v>
      </c>
      <c r="AS35" s="71"/>
      <c r="AV35" s="75" t="s">
        <v>30</v>
      </c>
      <c r="AW35" s="75">
        <v>1</v>
      </c>
      <c r="AY35" s="111"/>
    </row>
    <row r="36" spans="1:16384" x14ac:dyDescent="0.25">
      <c r="B36" s="76"/>
      <c r="C36" s="76"/>
      <c r="D36" s="76"/>
      <c r="E36" s="77"/>
      <c r="F36" s="77"/>
      <c r="G36" s="77"/>
      <c r="H36" s="77"/>
      <c r="I36" s="78"/>
      <c r="J36" s="78"/>
      <c r="K36" s="78"/>
      <c r="L36" s="109"/>
      <c r="M36" s="109"/>
      <c r="N36" s="109"/>
      <c r="O36" s="109"/>
      <c r="P36" s="109"/>
      <c r="Q36" s="109"/>
      <c r="R36" s="109"/>
      <c r="S36" s="109"/>
      <c r="T36" s="109"/>
      <c r="U36" s="79"/>
      <c r="V36" s="79"/>
      <c r="W36" s="109"/>
      <c r="X36" s="109"/>
      <c r="Y36" s="109"/>
      <c r="Z36" s="112"/>
      <c r="AA36" s="109"/>
      <c r="AB36" s="109"/>
      <c r="AC36" s="109"/>
      <c r="AD36" s="109"/>
      <c r="AE36" s="109"/>
      <c r="AH36" s="80"/>
      <c r="AM36" s="109"/>
      <c r="AN36" s="109"/>
      <c r="AO36" s="109"/>
      <c r="AP36" s="109"/>
      <c r="AQ36" s="109"/>
      <c r="AR36" s="109"/>
      <c r="AV36" s="75" t="s">
        <v>121</v>
      </c>
      <c r="AW36" s="75">
        <v>41.67</v>
      </c>
      <c r="AY36" s="111"/>
    </row>
    <row r="37" spans="1:16384" x14ac:dyDescent="0.25">
      <c r="B37" s="89" t="s">
        <v>122</v>
      </c>
      <c r="C37" s="89"/>
      <c r="D37" s="89"/>
      <c r="E37" s="88"/>
      <c r="F37" s="88"/>
      <c r="G37" s="88"/>
      <c r="H37" s="88"/>
      <c r="I37" s="88"/>
      <c r="J37" s="88"/>
      <c r="K37" s="88"/>
      <c r="L37" s="88"/>
      <c r="M37" s="88"/>
      <c r="N37" s="88"/>
      <c r="O37" s="88"/>
      <c r="P37" s="88"/>
      <c r="Q37" s="88"/>
      <c r="R37" s="88"/>
      <c r="S37" s="88"/>
      <c r="T37" s="88"/>
      <c r="U37" s="88"/>
      <c r="V37" s="88"/>
      <c r="W37" s="112"/>
      <c r="X37" s="112"/>
      <c r="Y37" s="112"/>
      <c r="Z37" s="112"/>
      <c r="AA37" s="112"/>
      <c r="AB37" s="112"/>
      <c r="AC37" s="112"/>
      <c r="AD37" s="112"/>
      <c r="AE37" s="112"/>
      <c r="AM37" s="21"/>
      <c r="AN37" s="109"/>
      <c r="AO37" s="109"/>
      <c r="AP37" s="109"/>
      <c r="AQ37" s="109"/>
      <c r="AR37" s="112"/>
      <c r="AV37" s="75" t="s">
        <v>123</v>
      </c>
      <c r="AW37" s="75">
        <v>11.574999999999999</v>
      </c>
      <c r="AY37" s="111"/>
    </row>
    <row r="38" spans="1:16384" x14ac:dyDescent="0.25">
      <c r="B38" s="87" t="s">
        <v>197</v>
      </c>
      <c r="C38" s="116"/>
      <c r="D38" s="116"/>
      <c r="E38" s="116"/>
      <c r="F38" s="116"/>
      <c r="G38" s="116"/>
      <c r="H38" s="116"/>
      <c r="I38" s="117"/>
      <c r="J38" s="117"/>
      <c r="K38" s="117"/>
      <c r="L38" s="117"/>
      <c r="M38" s="117"/>
      <c r="N38" s="117"/>
      <c r="O38" s="117"/>
      <c r="P38" s="117"/>
      <c r="Q38" s="117"/>
      <c r="R38" s="117"/>
      <c r="S38" s="88"/>
      <c r="T38" s="88"/>
      <c r="U38" s="88"/>
      <c r="V38" s="88"/>
      <c r="W38" s="112"/>
      <c r="X38" s="112"/>
      <c r="Y38" s="112"/>
      <c r="Z38" s="112"/>
      <c r="AA38" s="112"/>
      <c r="AB38" s="112"/>
      <c r="AC38" s="112"/>
      <c r="AD38" s="112"/>
      <c r="AE38" s="112"/>
      <c r="AM38" s="21"/>
      <c r="AN38" s="109"/>
      <c r="AO38" s="109"/>
      <c r="AP38" s="109"/>
      <c r="AQ38" s="109"/>
      <c r="AR38" s="112"/>
      <c r="AV38" s="75"/>
      <c r="AW38" s="75"/>
      <c r="AY38" s="111"/>
    </row>
    <row r="39" spans="1:16384" x14ac:dyDescent="0.25">
      <c r="B39" s="122" t="s">
        <v>208</v>
      </c>
      <c r="C39" s="116"/>
      <c r="D39" s="116"/>
      <c r="E39" s="116"/>
      <c r="F39" s="116"/>
      <c r="G39" s="116"/>
      <c r="H39" s="116"/>
      <c r="I39" s="117"/>
      <c r="J39" s="117"/>
      <c r="K39" s="117"/>
      <c r="L39" s="117"/>
      <c r="M39" s="117"/>
      <c r="N39" s="117"/>
      <c r="O39" s="117"/>
      <c r="P39" s="117"/>
      <c r="Q39" s="117"/>
      <c r="R39" s="117"/>
      <c r="S39" s="88"/>
      <c r="T39" s="88"/>
      <c r="U39" s="88"/>
      <c r="V39" s="88"/>
      <c r="W39" s="112"/>
      <c r="X39" s="112"/>
      <c r="Y39" s="112"/>
      <c r="Z39" s="112"/>
      <c r="AA39" s="112"/>
      <c r="AB39" s="112"/>
      <c r="AC39" s="112"/>
      <c r="AD39" s="112"/>
      <c r="AE39" s="112"/>
      <c r="AM39" s="21"/>
      <c r="AN39" s="109"/>
      <c r="AO39" s="109"/>
      <c r="AP39" s="109"/>
      <c r="AQ39" s="109"/>
      <c r="AR39" s="112"/>
      <c r="AV39" s="75"/>
      <c r="AW39" s="75"/>
      <c r="AY39" s="111"/>
    </row>
    <row r="40" spans="1:16384" x14ac:dyDescent="0.25">
      <c r="A40" s="262"/>
      <c r="B40" s="85" t="s">
        <v>219</v>
      </c>
      <c r="C40" s="116"/>
      <c r="D40" s="116"/>
      <c r="E40" s="116"/>
      <c r="F40" s="116"/>
      <c r="G40" s="116"/>
      <c r="H40" s="116"/>
      <c r="I40" s="85"/>
      <c r="J40" s="116"/>
      <c r="K40" s="116"/>
      <c r="L40" s="116"/>
      <c r="M40" s="85"/>
      <c r="N40" s="116"/>
      <c r="O40" s="116"/>
      <c r="P40" s="116"/>
      <c r="Q40" s="85"/>
      <c r="R40" s="116"/>
      <c r="S40" s="116"/>
      <c r="T40" s="116"/>
      <c r="U40" s="85"/>
      <c r="V40" s="116"/>
      <c r="W40" s="116"/>
      <c r="X40" s="116"/>
      <c r="Y40" s="85"/>
      <c r="Z40" s="116"/>
      <c r="AA40" s="116"/>
      <c r="AB40" s="116"/>
      <c r="AC40" s="85"/>
      <c r="AD40" s="116"/>
      <c r="AE40" s="116"/>
      <c r="AF40" s="116"/>
      <c r="AG40" s="85"/>
      <c r="AH40" s="116"/>
      <c r="AI40" s="116"/>
      <c r="AJ40" s="116"/>
      <c r="AK40" s="85"/>
      <c r="AL40" s="116"/>
      <c r="AM40" s="116"/>
      <c r="AN40" s="116"/>
      <c r="AO40" s="85"/>
      <c r="AP40" s="116"/>
      <c r="AQ40" s="116"/>
      <c r="AR40" s="116"/>
      <c r="AS40" s="85"/>
      <c r="AT40" s="116"/>
      <c r="AU40" s="116"/>
      <c r="AV40" s="116"/>
      <c r="AW40" s="85" t="s">
        <v>141</v>
      </c>
      <c r="AX40" s="116"/>
      <c r="AY40" s="116"/>
      <c r="AZ40" s="116"/>
      <c r="BA40" s="85" t="s">
        <v>141</v>
      </c>
      <c r="BB40" s="116"/>
      <c r="BC40" s="116"/>
      <c r="BD40" s="116"/>
      <c r="BE40" s="85" t="s">
        <v>141</v>
      </c>
      <c r="BF40" s="116"/>
      <c r="BG40" s="116"/>
      <c r="BH40" s="116"/>
      <c r="BI40" s="85" t="s">
        <v>141</v>
      </c>
      <c r="BJ40" s="116"/>
      <c r="BK40" s="116"/>
      <c r="BL40" s="116"/>
      <c r="BM40" s="85" t="s">
        <v>141</v>
      </c>
      <c r="BN40" s="116"/>
      <c r="BO40" s="116"/>
      <c r="BP40" s="116"/>
      <c r="BQ40" s="85" t="s">
        <v>141</v>
      </c>
      <c r="BR40" s="116"/>
      <c r="BS40" s="116"/>
      <c r="BT40" s="116"/>
      <c r="BU40" s="85" t="s">
        <v>141</v>
      </c>
      <c r="BV40" s="116"/>
      <c r="BW40" s="116"/>
      <c r="BX40" s="116"/>
      <c r="BY40" s="85" t="s">
        <v>141</v>
      </c>
      <c r="BZ40" s="116"/>
      <c r="CA40" s="116"/>
      <c r="CB40" s="116"/>
      <c r="CC40" s="85" t="s">
        <v>141</v>
      </c>
      <c r="CD40" s="116"/>
      <c r="CE40" s="116"/>
      <c r="CF40" s="116"/>
      <c r="CG40" s="85" t="s">
        <v>141</v>
      </c>
      <c r="CH40" s="116"/>
      <c r="CI40" s="116"/>
      <c r="CJ40" s="116"/>
      <c r="CK40" s="85" t="s">
        <v>141</v>
      </c>
      <c r="CL40" s="116"/>
      <c r="CM40" s="116"/>
      <c r="CN40" s="116"/>
      <c r="CO40" s="85" t="s">
        <v>141</v>
      </c>
      <c r="CP40" s="116"/>
      <c r="CQ40" s="116"/>
      <c r="CR40" s="116"/>
      <c r="CS40" s="85" t="s">
        <v>141</v>
      </c>
      <c r="CT40" s="116"/>
      <c r="CU40" s="116"/>
      <c r="CV40" s="116"/>
      <c r="CW40" s="85" t="s">
        <v>141</v>
      </c>
      <c r="CX40" s="116"/>
      <c r="CY40" s="116"/>
      <c r="CZ40" s="116"/>
      <c r="DA40" s="85" t="s">
        <v>141</v>
      </c>
      <c r="DB40" s="116"/>
      <c r="DC40" s="116"/>
      <c r="DD40" s="116"/>
      <c r="DE40" s="85" t="s">
        <v>141</v>
      </c>
      <c r="DF40" s="116"/>
      <c r="DG40" s="116"/>
      <c r="DH40" s="116"/>
      <c r="DI40" s="85" t="s">
        <v>141</v>
      </c>
      <c r="DJ40" s="116"/>
      <c r="DK40" s="116"/>
      <c r="DL40" s="116"/>
      <c r="DM40" s="85" t="s">
        <v>141</v>
      </c>
      <c r="DN40" s="116"/>
      <c r="DO40" s="116"/>
      <c r="DP40" s="116"/>
      <c r="DQ40" s="85" t="s">
        <v>141</v>
      </c>
      <c r="DR40" s="116"/>
      <c r="DS40" s="116"/>
      <c r="DT40" s="116"/>
      <c r="DU40" s="85" t="s">
        <v>141</v>
      </c>
      <c r="DV40" s="116"/>
      <c r="DW40" s="116"/>
      <c r="DX40" s="116"/>
      <c r="DY40" s="85" t="s">
        <v>141</v>
      </c>
      <c r="DZ40" s="116"/>
      <c r="EA40" s="116"/>
      <c r="EB40" s="116"/>
      <c r="EC40" s="85" t="s">
        <v>141</v>
      </c>
      <c r="ED40" s="116"/>
      <c r="EE40" s="116"/>
      <c r="EF40" s="116"/>
      <c r="EG40" s="85" t="s">
        <v>141</v>
      </c>
      <c r="EH40" s="116"/>
      <c r="EI40" s="116"/>
      <c r="EJ40" s="116"/>
      <c r="EK40" s="85" t="s">
        <v>141</v>
      </c>
      <c r="EL40" s="116"/>
      <c r="EM40" s="116"/>
      <c r="EN40" s="116"/>
      <c r="EO40" s="85" t="s">
        <v>141</v>
      </c>
      <c r="EP40" s="116"/>
      <c r="EQ40" s="116"/>
      <c r="ER40" s="116"/>
      <c r="ES40" s="85" t="s">
        <v>141</v>
      </c>
      <c r="ET40" s="116"/>
      <c r="EU40" s="116"/>
      <c r="EV40" s="116"/>
      <c r="EW40" s="85" t="s">
        <v>141</v>
      </c>
      <c r="EX40" s="116"/>
      <c r="EY40" s="116"/>
      <c r="EZ40" s="116"/>
      <c r="FA40" s="85" t="s">
        <v>141</v>
      </c>
      <c r="FB40" s="116"/>
      <c r="FC40" s="116"/>
      <c r="FD40" s="116"/>
      <c r="FE40" s="85" t="s">
        <v>141</v>
      </c>
      <c r="FF40" s="116"/>
      <c r="FG40" s="116"/>
      <c r="FH40" s="116"/>
      <c r="FI40" s="85" t="s">
        <v>141</v>
      </c>
      <c r="FJ40" s="116"/>
      <c r="FK40" s="116"/>
      <c r="FL40" s="116"/>
      <c r="FM40" s="85" t="s">
        <v>141</v>
      </c>
      <c r="FN40" s="116"/>
      <c r="FO40" s="116"/>
      <c r="FP40" s="116"/>
      <c r="FQ40" s="85" t="s">
        <v>141</v>
      </c>
      <c r="FR40" s="116"/>
      <c r="FS40" s="116"/>
      <c r="FT40" s="116"/>
      <c r="FU40" s="85" t="s">
        <v>141</v>
      </c>
      <c r="FV40" s="116"/>
      <c r="FW40" s="116"/>
      <c r="FX40" s="116"/>
      <c r="FY40" s="85" t="s">
        <v>141</v>
      </c>
      <c r="FZ40" s="116"/>
      <c r="GA40" s="116"/>
      <c r="GB40" s="116"/>
      <c r="GC40" s="85" t="s">
        <v>141</v>
      </c>
      <c r="GD40" s="116"/>
      <c r="GE40" s="116"/>
      <c r="GF40" s="116"/>
      <c r="GG40" s="85" t="s">
        <v>141</v>
      </c>
      <c r="GH40" s="116"/>
      <c r="GI40" s="116"/>
      <c r="GJ40" s="116"/>
      <c r="GK40" s="85" t="s">
        <v>141</v>
      </c>
      <c r="GL40" s="116"/>
      <c r="GM40" s="116"/>
      <c r="GN40" s="116"/>
      <c r="GO40" s="85" t="s">
        <v>141</v>
      </c>
      <c r="GP40" s="116"/>
      <c r="GQ40" s="116"/>
      <c r="GR40" s="116"/>
      <c r="GS40" s="85" t="s">
        <v>141</v>
      </c>
      <c r="GT40" s="116"/>
      <c r="GU40" s="116"/>
      <c r="GV40" s="116"/>
      <c r="GW40" s="85" t="s">
        <v>141</v>
      </c>
      <c r="GX40" s="116"/>
      <c r="GY40" s="116"/>
      <c r="GZ40" s="116"/>
      <c r="HA40" s="85" t="s">
        <v>141</v>
      </c>
      <c r="HB40" s="116"/>
      <c r="HC40" s="116"/>
      <c r="HD40" s="116"/>
      <c r="HE40" s="85" t="s">
        <v>141</v>
      </c>
      <c r="HF40" s="116"/>
      <c r="HG40" s="116"/>
      <c r="HH40" s="116"/>
      <c r="HI40" s="85" t="s">
        <v>141</v>
      </c>
      <c r="HJ40" s="116"/>
      <c r="HK40" s="116"/>
      <c r="HL40" s="116"/>
      <c r="HM40" s="85" t="s">
        <v>141</v>
      </c>
      <c r="HN40" s="116"/>
      <c r="HO40" s="116"/>
      <c r="HP40" s="116"/>
      <c r="HQ40" s="85" t="s">
        <v>141</v>
      </c>
      <c r="HR40" s="116"/>
      <c r="HS40" s="116"/>
      <c r="HT40" s="116"/>
      <c r="HU40" s="85" t="s">
        <v>141</v>
      </c>
      <c r="HV40" s="116"/>
      <c r="HW40" s="116"/>
      <c r="HX40" s="116"/>
      <c r="HY40" s="85" t="s">
        <v>141</v>
      </c>
      <c r="HZ40" s="116"/>
      <c r="IA40" s="116"/>
      <c r="IB40" s="116"/>
      <c r="IC40" s="85" t="s">
        <v>141</v>
      </c>
      <c r="ID40" s="116"/>
      <c r="IE40" s="116"/>
      <c r="IF40" s="116"/>
      <c r="IG40" s="85" t="s">
        <v>141</v>
      </c>
      <c r="IH40" s="116"/>
      <c r="II40" s="116"/>
      <c r="IJ40" s="116"/>
      <c r="IK40" s="85" t="s">
        <v>141</v>
      </c>
      <c r="IL40" s="116"/>
      <c r="IM40" s="116"/>
      <c r="IN40" s="116"/>
      <c r="IO40" s="85" t="s">
        <v>141</v>
      </c>
      <c r="IP40" s="116"/>
      <c r="IQ40" s="116"/>
      <c r="IR40" s="116"/>
      <c r="IS40" s="85" t="s">
        <v>141</v>
      </c>
      <c r="IT40" s="116"/>
      <c r="IU40" s="116"/>
      <c r="IV40" s="116"/>
      <c r="IW40" s="85" t="s">
        <v>141</v>
      </c>
      <c r="IX40" s="116"/>
      <c r="IY40" s="116"/>
      <c r="IZ40" s="116"/>
      <c r="JA40" s="85" t="s">
        <v>141</v>
      </c>
      <c r="JB40" s="116"/>
      <c r="JC40" s="116"/>
      <c r="JD40" s="116"/>
      <c r="JE40" s="85" t="s">
        <v>141</v>
      </c>
      <c r="JF40" s="116"/>
      <c r="JG40" s="116"/>
      <c r="JH40" s="116"/>
      <c r="JI40" s="85" t="s">
        <v>141</v>
      </c>
      <c r="JJ40" s="116"/>
      <c r="JK40" s="116"/>
      <c r="JL40" s="116"/>
      <c r="JM40" s="85" t="s">
        <v>141</v>
      </c>
      <c r="JN40" s="116"/>
      <c r="JO40" s="116"/>
      <c r="JP40" s="116"/>
      <c r="JQ40" s="85" t="s">
        <v>141</v>
      </c>
      <c r="JR40" s="116"/>
      <c r="JS40" s="116"/>
      <c r="JT40" s="116"/>
      <c r="JU40" s="85" t="s">
        <v>141</v>
      </c>
      <c r="JV40" s="116"/>
      <c r="JW40" s="116"/>
      <c r="JX40" s="116"/>
      <c r="JY40" s="85" t="s">
        <v>141</v>
      </c>
      <c r="JZ40" s="116"/>
      <c r="KA40" s="116"/>
      <c r="KB40" s="116"/>
      <c r="KC40" s="85" t="s">
        <v>141</v>
      </c>
      <c r="KD40" s="116"/>
      <c r="KE40" s="116"/>
      <c r="KF40" s="116"/>
      <c r="KG40" s="85" t="s">
        <v>141</v>
      </c>
      <c r="KH40" s="116"/>
      <c r="KI40" s="116"/>
      <c r="KJ40" s="116"/>
      <c r="KK40" s="85" t="s">
        <v>141</v>
      </c>
      <c r="KL40" s="116"/>
      <c r="KM40" s="116"/>
      <c r="KN40" s="116"/>
      <c r="KO40" s="85" t="s">
        <v>141</v>
      </c>
      <c r="KP40" s="116"/>
      <c r="KQ40" s="116"/>
      <c r="KR40" s="116"/>
      <c r="KS40" s="85" t="s">
        <v>141</v>
      </c>
      <c r="KT40" s="116"/>
      <c r="KU40" s="116"/>
      <c r="KV40" s="116"/>
      <c r="KW40" s="85" t="s">
        <v>141</v>
      </c>
      <c r="KX40" s="116"/>
      <c r="KY40" s="116"/>
      <c r="KZ40" s="116"/>
      <c r="LA40" s="85" t="s">
        <v>141</v>
      </c>
      <c r="LB40" s="116"/>
      <c r="LC40" s="116"/>
      <c r="LD40" s="116"/>
      <c r="LE40" s="85" t="s">
        <v>141</v>
      </c>
      <c r="LF40" s="116"/>
      <c r="LG40" s="116"/>
      <c r="LH40" s="116"/>
      <c r="LI40" s="85" t="s">
        <v>141</v>
      </c>
      <c r="LJ40" s="116"/>
      <c r="LK40" s="116"/>
      <c r="LL40" s="116"/>
      <c r="LM40" s="85" t="s">
        <v>141</v>
      </c>
      <c r="LN40" s="116"/>
      <c r="LO40" s="116"/>
      <c r="LP40" s="116"/>
      <c r="LQ40" s="85" t="s">
        <v>141</v>
      </c>
      <c r="LR40" s="116"/>
      <c r="LS40" s="116"/>
      <c r="LT40" s="116"/>
      <c r="LU40" s="85" t="s">
        <v>141</v>
      </c>
      <c r="LV40" s="116"/>
      <c r="LW40" s="116"/>
      <c r="LX40" s="116"/>
      <c r="LY40" s="85" t="s">
        <v>141</v>
      </c>
      <c r="LZ40" s="116"/>
      <c r="MA40" s="116"/>
      <c r="MB40" s="116"/>
      <c r="MC40" s="85" t="s">
        <v>141</v>
      </c>
      <c r="MD40" s="116"/>
      <c r="ME40" s="116"/>
      <c r="MF40" s="116"/>
      <c r="MG40" s="85" t="s">
        <v>141</v>
      </c>
      <c r="MH40" s="116"/>
      <c r="MI40" s="116"/>
      <c r="MJ40" s="116"/>
      <c r="MK40" s="85" t="s">
        <v>141</v>
      </c>
      <c r="ML40" s="116"/>
      <c r="MM40" s="116"/>
      <c r="MN40" s="116"/>
      <c r="MO40" s="85" t="s">
        <v>141</v>
      </c>
      <c r="MP40" s="116"/>
      <c r="MQ40" s="116"/>
      <c r="MR40" s="116"/>
      <c r="MS40" s="85" t="s">
        <v>141</v>
      </c>
      <c r="MT40" s="116"/>
      <c r="MU40" s="116"/>
      <c r="MV40" s="116"/>
      <c r="MW40" s="85" t="s">
        <v>141</v>
      </c>
      <c r="MX40" s="116"/>
      <c r="MY40" s="116"/>
      <c r="MZ40" s="116"/>
      <c r="NA40" s="85" t="s">
        <v>141</v>
      </c>
      <c r="NB40" s="116"/>
      <c r="NC40" s="116"/>
      <c r="ND40" s="116"/>
      <c r="NE40" s="85" t="s">
        <v>141</v>
      </c>
      <c r="NF40" s="116"/>
      <c r="NG40" s="116"/>
      <c r="NH40" s="116"/>
      <c r="NI40" s="85" t="s">
        <v>141</v>
      </c>
      <c r="NJ40" s="116"/>
      <c r="NK40" s="116"/>
      <c r="NL40" s="116"/>
      <c r="NM40" s="85" t="s">
        <v>141</v>
      </c>
      <c r="NN40" s="116"/>
      <c r="NO40" s="116"/>
      <c r="NP40" s="116"/>
      <c r="NQ40" s="85" t="s">
        <v>141</v>
      </c>
      <c r="NR40" s="116"/>
      <c r="NS40" s="116"/>
      <c r="NT40" s="116"/>
      <c r="NU40" s="85" t="s">
        <v>141</v>
      </c>
      <c r="NV40" s="116"/>
      <c r="NW40" s="116"/>
      <c r="NX40" s="116"/>
      <c r="NY40" s="85" t="s">
        <v>141</v>
      </c>
      <c r="NZ40" s="116"/>
      <c r="OA40" s="116"/>
      <c r="OB40" s="116"/>
      <c r="OC40" s="85" t="s">
        <v>141</v>
      </c>
      <c r="OD40" s="116"/>
      <c r="OE40" s="116"/>
      <c r="OF40" s="116"/>
      <c r="OG40" s="85" t="s">
        <v>141</v>
      </c>
      <c r="OH40" s="116"/>
      <c r="OI40" s="116"/>
      <c r="OJ40" s="116"/>
      <c r="OK40" s="85" t="s">
        <v>141</v>
      </c>
      <c r="OL40" s="116"/>
      <c r="OM40" s="116"/>
      <c r="ON40" s="116"/>
      <c r="OO40" s="85" t="s">
        <v>141</v>
      </c>
      <c r="OP40" s="116"/>
      <c r="OQ40" s="116"/>
      <c r="OR40" s="116"/>
      <c r="OS40" s="85" t="s">
        <v>141</v>
      </c>
      <c r="OT40" s="116"/>
      <c r="OU40" s="116"/>
      <c r="OV40" s="116"/>
      <c r="OW40" s="85" t="s">
        <v>141</v>
      </c>
      <c r="OX40" s="116"/>
      <c r="OY40" s="116"/>
      <c r="OZ40" s="116"/>
      <c r="PA40" s="85" t="s">
        <v>141</v>
      </c>
      <c r="PB40" s="116"/>
      <c r="PC40" s="116"/>
      <c r="PD40" s="116"/>
      <c r="PE40" s="85" t="s">
        <v>141</v>
      </c>
      <c r="PF40" s="116"/>
      <c r="PG40" s="116"/>
      <c r="PH40" s="116"/>
      <c r="PI40" s="85" t="s">
        <v>141</v>
      </c>
      <c r="PJ40" s="116"/>
      <c r="PK40" s="116"/>
      <c r="PL40" s="116"/>
      <c r="PM40" s="85" t="s">
        <v>141</v>
      </c>
      <c r="PN40" s="116"/>
      <c r="PO40" s="116"/>
      <c r="PP40" s="116"/>
      <c r="PQ40" s="85" t="s">
        <v>141</v>
      </c>
      <c r="PR40" s="116"/>
      <c r="PS40" s="116"/>
      <c r="PT40" s="116"/>
      <c r="PU40" s="85" t="s">
        <v>141</v>
      </c>
      <c r="PV40" s="116"/>
      <c r="PW40" s="116"/>
      <c r="PX40" s="116"/>
      <c r="PY40" s="85" t="s">
        <v>141</v>
      </c>
      <c r="PZ40" s="116"/>
      <c r="QA40" s="116"/>
      <c r="QB40" s="116"/>
      <c r="QC40" s="85" t="s">
        <v>141</v>
      </c>
      <c r="QD40" s="116"/>
      <c r="QE40" s="116"/>
      <c r="QF40" s="116"/>
      <c r="QG40" s="85" t="s">
        <v>141</v>
      </c>
      <c r="QH40" s="116"/>
      <c r="QI40" s="116"/>
      <c r="QJ40" s="116"/>
      <c r="QK40" s="85" t="s">
        <v>141</v>
      </c>
      <c r="QL40" s="116"/>
      <c r="QM40" s="116"/>
      <c r="QN40" s="116"/>
      <c r="QO40" s="85" t="s">
        <v>141</v>
      </c>
      <c r="QP40" s="116"/>
      <c r="QQ40" s="116"/>
      <c r="QR40" s="116"/>
      <c r="QS40" s="85" t="s">
        <v>141</v>
      </c>
      <c r="QT40" s="116"/>
      <c r="QU40" s="116"/>
      <c r="QV40" s="116"/>
      <c r="QW40" s="85" t="s">
        <v>141</v>
      </c>
      <c r="QX40" s="116"/>
      <c r="QY40" s="116"/>
      <c r="QZ40" s="116"/>
      <c r="RA40" s="85" t="s">
        <v>141</v>
      </c>
      <c r="RB40" s="116"/>
      <c r="RC40" s="116"/>
      <c r="RD40" s="116"/>
      <c r="RE40" s="85" t="s">
        <v>141</v>
      </c>
      <c r="RF40" s="116"/>
      <c r="RG40" s="116"/>
      <c r="RH40" s="116"/>
      <c r="RI40" s="85" t="s">
        <v>141</v>
      </c>
      <c r="RJ40" s="116"/>
      <c r="RK40" s="116"/>
      <c r="RL40" s="116"/>
      <c r="RM40" s="85" t="s">
        <v>141</v>
      </c>
      <c r="RN40" s="116"/>
      <c r="RO40" s="116"/>
      <c r="RP40" s="116"/>
      <c r="RQ40" s="85" t="s">
        <v>141</v>
      </c>
      <c r="RR40" s="116"/>
      <c r="RS40" s="116"/>
      <c r="RT40" s="116"/>
      <c r="RU40" s="85" t="s">
        <v>141</v>
      </c>
      <c r="RV40" s="116"/>
      <c r="RW40" s="116"/>
      <c r="RX40" s="116"/>
      <c r="RY40" s="85" t="s">
        <v>141</v>
      </c>
      <c r="RZ40" s="116"/>
      <c r="SA40" s="116"/>
      <c r="SB40" s="116"/>
      <c r="SC40" s="85" t="s">
        <v>141</v>
      </c>
      <c r="SD40" s="116"/>
      <c r="SE40" s="116"/>
      <c r="SF40" s="116"/>
      <c r="SG40" s="85" t="s">
        <v>141</v>
      </c>
      <c r="SH40" s="116"/>
      <c r="SI40" s="116"/>
      <c r="SJ40" s="116"/>
      <c r="SK40" s="85" t="s">
        <v>141</v>
      </c>
      <c r="SL40" s="116"/>
      <c r="SM40" s="116"/>
      <c r="SN40" s="116"/>
      <c r="SO40" s="85" t="s">
        <v>141</v>
      </c>
      <c r="SP40" s="116"/>
      <c r="SQ40" s="116"/>
      <c r="SR40" s="116"/>
      <c r="SS40" s="85" t="s">
        <v>141</v>
      </c>
      <c r="ST40" s="116"/>
      <c r="SU40" s="116"/>
      <c r="SV40" s="116"/>
      <c r="SW40" s="85" t="s">
        <v>141</v>
      </c>
      <c r="SX40" s="116"/>
      <c r="SY40" s="116"/>
      <c r="SZ40" s="116"/>
      <c r="TA40" s="85" t="s">
        <v>141</v>
      </c>
      <c r="TB40" s="116"/>
      <c r="TC40" s="116"/>
      <c r="TD40" s="116"/>
      <c r="TE40" s="85" t="s">
        <v>141</v>
      </c>
      <c r="TF40" s="116"/>
      <c r="TG40" s="116"/>
      <c r="TH40" s="116"/>
      <c r="TI40" s="85" t="s">
        <v>141</v>
      </c>
      <c r="TJ40" s="116"/>
      <c r="TK40" s="116"/>
      <c r="TL40" s="116"/>
      <c r="TM40" s="85" t="s">
        <v>141</v>
      </c>
      <c r="TN40" s="116"/>
      <c r="TO40" s="116"/>
      <c r="TP40" s="116"/>
      <c r="TQ40" s="85" t="s">
        <v>141</v>
      </c>
      <c r="TR40" s="116"/>
      <c r="TS40" s="116"/>
      <c r="TT40" s="116"/>
      <c r="TU40" s="85" t="s">
        <v>141</v>
      </c>
      <c r="TV40" s="116"/>
      <c r="TW40" s="116"/>
      <c r="TX40" s="116"/>
      <c r="TY40" s="85" t="s">
        <v>141</v>
      </c>
      <c r="TZ40" s="116"/>
      <c r="UA40" s="116"/>
      <c r="UB40" s="116"/>
      <c r="UC40" s="85" t="s">
        <v>141</v>
      </c>
      <c r="UD40" s="116"/>
      <c r="UE40" s="116"/>
      <c r="UF40" s="116"/>
      <c r="UG40" s="85" t="s">
        <v>141</v>
      </c>
      <c r="UH40" s="116"/>
      <c r="UI40" s="116"/>
      <c r="UJ40" s="116"/>
      <c r="UK40" s="85" t="s">
        <v>141</v>
      </c>
      <c r="UL40" s="116"/>
      <c r="UM40" s="116"/>
      <c r="UN40" s="116"/>
      <c r="UO40" s="85" t="s">
        <v>141</v>
      </c>
      <c r="UP40" s="116"/>
      <c r="UQ40" s="116"/>
      <c r="UR40" s="116"/>
      <c r="US40" s="85" t="s">
        <v>141</v>
      </c>
      <c r="UT40" s="116"/>
      <c r="UU40" s="116"/>
      <c r="UV40" s="116"/>
      <c r="UW40" s="85" t="s">
        <v>141</v>
      </c>
      <c r="UX40" s="116"/>
      <c r="UY40" s="116"/>
      <c r="UZ40" s="116"/>
      <c r="VA40" s="85" t="s">
        <v>141</v>
      </c>
      <c r="VB40" s="116"/>
      <c r="VC40" s="116"/>
      <c r="VD40" s="116"/>
      <c r="VE40" s="85" t="s">
        <v>141</v>
      </c>
      <c r="VF40" s="116"/>
      <c r="VG40" s="116"/>
      <c r="VH40" s="116"/>
      <c r="VI40" s="85" t="s">
        <v>141</v>
      </c>
      <c r="VJ40" s="116"/>
      <c r="VK40" s="116"/>
      <c r="VL40" s="116"/>
      <c r="VM40" s="85" t="s">
        <v>141</v>
      </c>
      <c r="VN40" s="116"/>
      <c r="VO40" s="116"/>
      <c r="VP40" s="116"/>
      <c r="VQ40" s="85" t="s">
        <v>141</v>
      </c>
      <c r="VR40" s="116"/>
      <c r="VS40" s="116"/>
      <c r="VT40" s="116"/>
      <c r="VU40" s="85" t="s">
        <v>141</v>
      </c>
      <c r="VV40" s="116"/>
      <c r="VW40" s="116"/>
      <c r="VX40" s="116"/>
      <c r="VY40" s="85" t="s">
        <v>141</v>
      </c>
      <c r="VZ40" s="116"/>
      <c r="WA40" s="116"/>
      <c r="WB40" s="116"/>
      <c r="WC40" s="85" t="s">
        <v>141</v>
      </c>
      <c r="WD40" s="116"/>
      <c r="WE40" s="116"/>
      <c r="WF40" s="116"/>
      <c r="WG40" s="85" t="s">
        <v>141</v>
      </c>
      <c r="WH40" s="116"/>
      <c r="WI40" s="116"/>
      <c r="WJ40" s="116"/>
      <c r="WK40" s="85" t="s">
        <v>141</v>
      </c>
      <c r="WL40" s="116"/>
      <c r="WM40" s="116"/>
      <c r="WN40" s="116"/>
      <c r="WO40" s="85" t="s">
        <v>141</v>
      </c>
      <c r="WP40" s="116"/>
      <c r="WQ40" s="116"/>
      <c r="WR40" s="116"/>
      <c r="WS40" s="85" t="s">
        <v>141</v>
      </c>
      <c r="WT40" s="116"/>
      <c r="WU40" s="116"/>
      <c r="WV40" s="116"/>
      <c r="WW40" s="85" t="s">
        <v>141</v>
      </c>
      <c r="WX40" s="116"/>
      <c r="WY40" s="116"/>
      <c r="WZ40" s="116"/>
      <c r="XA40" s="85" t="s">
        <v>141</v>
      </c>
      <c r="XB40" s="116"/>
      <c r="XC40" s="116"/>
      <c r="XD40" s="116"/>
      <c r="XE40" s="85" t="s">
        <v>141</v>
      </c>
      <c r="XF40" s="116"/>
      <c r="XG40" s="116"/>
      <c r="XH40" s="116"/>
      <c r="XI40" s="85" t="s">
        <v>141</v>
      </c>
      <c r="XJ40" s="116"/>
      <c r="XK40" s="116"/>
      <c r="XL40" s="116"/>
      <c r="XM40" s="85" t="s">
        <v>141</v>
      </c>
      <c r="XN40" s="116"/>
      <c r="XO40" s="116"/>
      <c r="XP40" s="116"/>
      <c r="XQ40" s="85" t="s">
        <v>141</v>
      </c>
      <c r="XR40" s="116"/>
      <c r="XS40" s="116"/>
      <c r="XT40" s="116"/>
      <c r="XU40" s="85" t="s">
        <v>141</v>
      </c>
      <c r="XV40" s="116"/>
      <c r="XW40" s="116"/>
      <c r="XX40" s="116"/>
      <c r="XY40" s="85" t="s">
        <v>141</v>
      </c>
      <c r="XZ40" s="116"/>
      <c r="YA40" s="116"/>
      <c r="YB40" s="116"/>
      <c r="YC40" s="85" t="s">
        <v>141</v>
      </c>
      <c r="YD40" s="116"/>
      <c r="YE40" s="116"/>
      <c r="YF40" s="116"/>
      <c r="YG40" s="85" t="s">
        <v>141</v>
      </c>
      <c r="YH40" s="116"/>
      <c r="YI40" s="116"/>
      <c r="YJ40" s="116"/>
      <c r="YK40" s="85" t="s">
        <v>141</v>
      </c>
      <c r="YL40" s="116"/>
      <c r="YM40" s="116"/>
      <c r="YN40" s="116"/>
      <c r="YO40" s="85" t="s">
        <v>141</v>
      </c>
      <c r="YP40" s="116"/>
      <c r="YQ40" s="116"/>
      <c r="YR40" s="116"/>
      <c r="YS40" s="85" t="s">
        <v>141</v>
      </c>
      <c r="YT40" s="116"/>
      <c r="YU40" s="116"/>
      <c r="YV40" s="116"/>
      <c r="YW40" s="85" t="s">
        <v>141</v>
      </c>
      <c r="YX40" s="116"/>
      <c r="YY40" s="116"/>
      <c r="YZ40" s="116"/>
      <c r="ZA40" s="85" t="s">
        <v>141</v>
      </c>
      <c r="ZB40" s="116"/>
      <c r="ZC40" s="116"/>
      <c r="ZD40" s="116"/>
      <c r="ZE40" s="85" t="s">
        <v>141</v>
      </c>
      <c r="ZF40" s="116"/>
      <c r="ZG40" s="116"/>
      <c r="ZH40" s="116"/>
      <c r="ZI40" s="85" t="s">
        <v>141</v>
      </c>
      <c r="ZJ40" s="116"/>
      <c r="ZK40" s="116"/>
      <c r="ZL40" s="116"/>
      <c r="ZM40" s="85" t="s">
        <v>141</v>
      </c>
      <c r="ZN40" s="116"/>
      <c r="ZO40" s="116"/>
      <c r="ZP40" s="116"/>
      <c r="ZQ40" s="85" t="s">
        <v>141</v>
      </c>
      <c r="ZR40" s="116"/>
      <c r="ZS40" s="116"/>
      <c r="ZT40" s="116"/>
      <c r="ZU40" s="85" t="s">
        <v>141</v>
      </c>
      <c r="ZV40" s="116"/>
      <c r="ZW40" s="116"/>
      <c r="ZX40" s="116"/>
      <c r="ZY40" s="85" t="s">
        <v>141</v>
      </c>
      <c r="ZZ40" s="116"/>
      <c r="AAA40" s="116"/>
      <c r="AAB40" s="116"/>
      <c r="AAC40" s="85" t="s">
        <v>141</v>
      </c>
      <c r="AAD40" s="116"/>
      <c r="AAE40" s="116"/>
      <c r="AAF40" s="116"/>
      <c r="AAG40" s="85" t="s">
        <v>141</v>
      </c>
      <c r="AAH40" s="116"/>
      <c r="AAI40" s="116"/>
      <c r="AAJ40" s="116"/>
      <c r="AAK40" s="85" t="s">
        <v>141</v>
      </c>
      <c r="AAL40" s="116"/>
      <c r="AAM40" s="116"/>
      <c r="AAN40" s="116"/>
      <c r="AAO40" s="85" t="s">
        <v>141</v>
      </c>
      <c r="AAP40" s="116"/>
      <c r="AAQ40" s="116"/>
      <c r="AAR40" s="116"/>
      <c r="AAS40" s="85" t="s">
        <v>141</v>
      </c>
      <c r="AAT40" s="116"/>
      <c r="AAU40" s="116"/>
      <c r="AAV40" s="116"/>
      <c r="AAW40" s="85" t="s">
        <v>141</v>
      </c>
      <c r="AAX40" s="116"/>
      <c r="AAY40" s="116"/>
      <c r="AAZ40" s="116"/>
      <c r="ABA40" s="85" t="s">
        <v>141</v>
      </c>
      <c r="ABB40" s="116"/>
      <c r="ABC40" s="116"/>
      <c r="ABD40" s="116"/>
      <c r="ABE40" s="85" t="s">
        <v>141</v>
      </c>
      <c r="ABF40" s="116"/>
      <c r="ABG40" s="116"/>
      <c r="ABH40" s="116"/>
      <c r="ABI40" s="85" t="s">
        <v>141</v>
      </c>
      <c r="ABJ40" s="116"/>
      <c r="ABK40" s="116"/>
      <c r="ABL40" s="116"/>
      <c r="ABM40" s="85" t="s">
        <v>141</v>
      </c>
      <c r="ABN40" s="116"/>
      <c r="ABO40" s="116"/>
      <c r="ABP40" s="116"/>
      <c r="ABQ40" s="85" t="s">
        <v>141</v>
      </c>
      <c r="ABR40" s="116"/>
      <c r="ABS40" s="116"/>
      <c r="ABT40" s="116"/>
      <c r="ABU40" s="85" t="s">
        <v>141</v>
      </c>
      <c r="ABV40" s="116"/>
      <c r="ABW40" s="116"/>
      <c r="ABX40" s="116"/>
      <c r="ABY40" s="85" t="s">
        <v>141</v>
      </c>
      <c r="ABZ40" s="116"/>
      <c r="ACA40" s="116"/>
      <c r="ACB40" s="116"/>
      <c r="ACC40" s="85" t="s">
        <v>141</v>
      </c>
      <c r="ACD40" s="116"/>
      <c r="ACE40" s="116"/>
      <c r="ACF40" s="116"/>
      <c r="ACG40" s="85" t="s">
        <v>141</v>
      </c>
      <c r="ACH40" s="116"/>
      <c r="ACI40" s="116"/>
      <c r="ACJ40" s="116"/>
      <c r="ACK40" s="85" t="s">
        <v>141</v>
      </c>
      <c r="ACL40" s="116"/>
      <c r="ACM40" s="116"/>
      <c r="ACN40" s="116"/>
      <c r="ACO40" s="85" t="s">
        <v>141</v>
      </c>
      <c r="ACP40" s="116"/>
      <c r="ACQ40" s="116"/>
      <c r="ACR40" s="116"/>
      <c r="ACS40" s="85" t="s">
        <v>141</v>
      </c>
      <c r="ACT40" s="116"/>
      <c r="ACU40" s="116"/>
      <c r="ACV40" s="116"/>
      <c r="ACW40" s="85" t="s">
        <v>141</v>
      </c>
      <c r="ACX40" s="116"/>
      <c r="ACY40" s="116"/>
      <c r="ACZ40" s="116"/>
      <c r="ADA40" s="85" t="s">
        <v>141</v>
      </c>
      <c r="ADB40" s="116"/>
      <c r="ADC40" s="116"/>
      <c r="ADD40" s="116"/>
      <c r="ADE40" s="85" t="s">
        <v>141</v>
      </c>
      <c r="ADF40" s="116"/>
      <c r="ADG40" s="116"/>
      <c r="ADH40" s="116"/>
      <c r="ADI40" s="85" t="s">
        <v>141</v>
      </c>
      <c r="ADJ40" s="116"/>
      <c r="ADK40" s="116"/>
      <c r="ADL40" s="116"/>
      <c r="ADM40" s="85" t="s">
        <v>141</v>
      </c>
      <c r="ADN40" s="116"/>
      <c r="ADO40" s="116"/>
      <c r="ADP40" s="116"/>
      <c r="ADQ40" s="85" t="s">
        <v>141</v>
      </c>
      <c r="ADR40" s="116"/>
      <c r="ADS40" s="116"/>
      <c r="ADT40" s="116"/>
      <c r="ADU40" s="85" t="s">
        <v>141</v>
      </c>
      <c r="ADV40" s="116"/>
      <c r="ADW40" s="116"/>
      <c r="ADX40" s="116"/>
      <c r="ADY40" s="85" t="s">
        <v>141</v>
      </c>
      <c r="ADZ40" s="116"/>
      <c r="AEA40" s="116"/>
      <c r="AEB40" s="116"/>
      <c r="AEC40" s="85" t="s">
        <v>141</v>
      </c>
      <c r="AED40" s="116"/>
      <c r="AEE40" s="116"/>
      <c r="AEF40" s="116"/>
      <c r="AEG40" s="85" t="s">
        <v>141</v>
      </c>
      <c r="AEH40" s="116"/>
      <c r="AEI40" s="116"/>
      <c r="AEJ40" s="116"/>
      <c r="AEK40" s="85" t="s">
        <v>141</v>
      </c>
      <c r="AEL40" s="116"/>
      <c r="AEM40" s="116"/>
      <c r="AEN40" s="116"/>
      <c r="AEO40" s="85" t="s">
        <v>141</v>
      </c>
      <c r="AEP40" s="116"/>
      <c r="AEQ40" s="116"/>
      <c r="AER40" s="116"/>
      <c r="AES40" s="85" t="s">
        <v>141</v>
      </c>
      <c r="AET40" s="116"/>
      <c r="AEU40" s="116"/>
      <c r="AEV40" s="116"/>
      <c r="AEW40" s="85" t="s">
        <v>141</v>
      </c>
      <c r="AEX40" s="116"/>
      <c r="AEY40" s="116"/>
      <c r="AEZ40" s="116"/>
      <c r="AFA40" s="85" t="s">
        <v>141</v>
      </c>
      <c r="AFB40" s="116"/>
      <c r="AFC40" s="116"/>
      <c r="AFD40" s="116"/>
      <c r="AFE40" s="85" t="s">
        <v>141</v>
      </c>
      <c r="AFF40" s="116"/>
      <c r="AFG40" s="116"/>
      <c r="AFH40" s="116"/>
      <c r="AFI40" s="85" t="s">
        <v>141</v>
      </c>
      <c r="AFJ40" s="116"/>
      <c r="AFK40" s="116"/>
      <c r="AFL40" s="116"/>
      <c r="AFM40" s="85" t="s">
        <v>141</v>
      </c>
      <c r="AFN40" s="116"/>
      <c r="AFO40" s="116"/>
      <c r="AFP40" s="116"/>
      <c r="AFQ40" s="85" t="s">
        <v>141</v>
      </c>
      <c r="AFR40" s="116"/>
      <c r="AFS40" s="116"/>
      <c r="AFT40" s="116"/>
      <c r="AFU40" s="85" t="s">
        <v>141</v>
      </c>
      <c r="AFV40" s="116"/>
      <c r="AFW40" s="116"/>
      <c r="AFX40" s="116"/>
      <c r="AFY40" s="85" t="s">
        <v>141</v>
      </c>
      <c r="AFZ40" s="116"/>
      <c r="AGA40" s="116"/>
      <c r="AGB40" s="116"/>
      <c r="AGC40" s="85" t="s">
        <v>141</v>
      </c>
      <c r="AGD40" s="116"/>
      <c r="AGE40" s="116"/>
      <c r="AGF40" s="116"/>
      <c r="AGG40" s="85" t="s">
        <v>141</v>
      </c>
      <c r="AGH40" s="116"/>
      <c r="AGI40" s="116"/>
      <c r="AGJ40" s="116"/>
      <c r="AGK40" s="85" t="s">
        <v>141</v>
      </c>
      <c r="AGL40" s="116"/>
      <c r="AGM40" s="116"/>
      <c r="AGN40" s="116"/>
      <c r="AGO40" s="85" t="s">
        <v>141</v>
      </c>
      <c r="AGP40" s="116"/>
      <c r="AGQ40" s="116"/>
      <c r="AGR40" s="116"/>
      <c r="AGS40" s="85" t="s">
        <v>141</v>
      </c>
      <c r="AGT40" s="116"/>
      <c r="AGU40" s="116"/>
      <c r="AGV40" s="116"/>
      <c r="AGW40" s="85" t="s">
        <v>141</v>
      </c>
      <c r="AGX40" s="116"/>
      <c r="AGY40" s="116"/>
      <c r="AGZ40" s="116"/>
      <c r="AHA40" s="85" t="s">
        <v>141</v>
      </c>
      <c r="AHB40" s="116"/>
      <c r="AHC40" s="116"/>
      <c r="AHD40" s="116"/>
      <c r="AHE40" s="85" t="s">
        <v>141</v>
      </c>
      <c r="AHF40" s="116"/>
      <c r="AHG40" s="116"/>
      <c r="AHH40" s="116"/>
      <c r="AHI40" s="85" t="s">
        <v>141</v>
      </c>
      <c r="AHJ40" s="116"/>
      <c r="AHK40" s="116"/>
      <c r="AHL40" s="116"/>
      <c r="AHM40" s="85" t="s">
        <v>141</v>
      </c>
      <c r="AHN40" s="116"/>
      <c r="AHO40" s="116"/>
      <c r="AHP40" s="116"/>
      <c r="AHQ40" s="85" t="s">
        <v>141</v>
      </c>
      <c r="AHR40" s="116"/>
      <c r="AHS40" s="116"/>
      <c r="AHT40" s="116"/>
      <c r="AHU40" s="85" t="s">
        <v>141</v>
      </c>
      <c r="AHV40" s="116"/>
      <c r="AHW40" s="116"/>
      <c r="AHX40" s="116"/>
      <c r="AHY40" s="85" t="s">
        <v>141</v>
      </c>
      <c r="AHZ40" s="116"/>
      <c r="AIA40" s="116"/>
      <c r="AIB40" s="116"/>
      <c r="AIC40" s="85" t="s">
        <v>141</v>
      </c>
      <c r="AID40" s="116"/>
      <c r="AIE40" s="116"/>
      <c r="AIF40" s="116"/>
      <c r="AIG40" s="85" t="s">
        <v>141</v>
      </c>
      <c r="AIH40" s="116"/>
      <c r="AII40" s="116"/>
      <c r="AIJ40" s="116"/>
      <c r="AIK40" s="85" t="s">
        <v>141</v>
      </c>
      <c r="AIL40" s="116"/>
      <c r="AIM40" s="116"/>
      <c r="AIN40" s="116"/>
      <c r="AIO40" s="85" t="s">
        <v>141</v>
      </c>
      <c r="AIP40" s="116"/>
      <c r="AIQ40" s="116"/>
      <c r="AIR40" s="116"/>
      <c r="AIS40" s="85" t="s">
        <v>141</v>
      </c>
      <c r="AIT40" s="116"/>
      <c r="AIU40" s="116"/>
      <c r="AIV40" s="116"/>
      <c r="AIW40" s="85" t="s">
        <v>141</v>
      </c>
      <c r="AIX40" s="116"/>
      <c r="AIY40" s="116"/>
      <c r="AIZ40" s="116"/>
      <c r="AJA40" s="85" t="s">
        <v>141</v>
      </c>
      <c r="AJB40" s="116"/>
      <c r="AJC40" s="116"/>
      <c r="AJD40" s="116"/>
      <c r="AJE40" s="85" t="s">
        <v>141</v>
      </c>
      <c r="AJF40" s="116"/>
      <c r="AJG40" s="116"/>
      <c r="AJH40" s="116"/>
      <c r="AJI40" s="85" t="s">
        <v>141</v>
      </c>
      <c r="AJJ40" s="116"/>
      <c r="AJK40" s="116"/>
      <c r="AJL40" s="116"/>
      <c r="AJM40" s="85" t="s">
        <v>141</v>
      </c>
      <c r="AJN40" s="116"/>
      <c r="AJO40" s="116"/>
      <c r="AJP40" s="116"/>
      <c r="AJQ40" s="85" t="s">
        <v>141</v>
      </c>
      <c r="AJR40" s="116"/>
      <c r="AJS40" s="116"/>
      <c r="AJT40" s="116"/>
      <c r="AJU40" s="85" t="s">
        <v>141</v>
      </c>
      <c r="AJV40" s="116"/>
      <c r="AJW40" s="116"/>
      <c r="AJX40" s="116"/>
      <c r="AJY40" s="85" t="s">
        <v>141</v>
      </c>
      <c r="AJZ40" s="116"/>
      <c r="AKA40" s="116"/>
      <c r="AKB40" s="116"/>
      <c r="AKC40" s="85" t="s">
        <v>141</v>
      </c>
      <c r="AKD40" s="116"/>
      <c r="AKE40" s="116"/>
      <c r="AKF40" s="116"/>
      <c r="AKG40" s="85" t="s">
        <v>141</v>
      </c>
      <c r="AKH40" s="116"/>
      <c r="AKI40" s="116"/>
      <c r="AKJ40" s="116"/>
      <c r="AKK40" s="85" t="s">
        <v>141</v>
      </c>
      <c r="AKL40" s="116"/>
      <c r="AKM40" s="116"/>
      <c r="AKN40" s="116"/>
      <c r="AKO40" s="85" t="s">
        <v>141</v>
      </c>
      <c r="AKP40" s="116"/>
      <c r="AKQ40" s="116"/>
      <c r="AKR40" s="116"/>
      <c r="AKS40" s="85" t="s">
        <v>141</v>
      </c>
      <c r="AKT40" s="116"/>
      <c r="AKU40" s="116"/>
      <c r="AKV40" s="116"/>
      <c r="AKW40" s="85" t="s">
        <v>141</v>
      </c>
      <c r="AKX40" s="116"/>
      <c r="AKY40" s="116"/>
      <c r="AKZ40" s="116"/>
      <c r="ALA40" s="85" t="s">
        <v>141</v>
      </c>
      <c r="ALB40" s="116"/>
      <c r="ALC40" s="116"/>
      <c r="ALD40" s="116"/>
      <c r="ALE40" s="85" t="s">
        <v>141</v>
      </c>
      <c r="ALF40" s="116"/>
      <c r="ALG40" s="116"/>
      <c r="ALH40" s="116"/>
      <c r="ALI40" s="85" t="s">
        <v>141</v>
      </c>
      <c r="ALJ40" s="116"/>
      <c r="ALK40" s="116"/>
      <c r="ALL40" s="116"/>
      <c r="ALM40" s="85" t="s">
        <v>141</v>
      </c>
      <c r="ALN40" s="116"/>
      <c r="ALO40" s="116"/>
      <c r="ALP40" s="116"/>
      <c r="ALQ40" s="85" t="s">
        <v>141</v>
      </c>
      <c r="ALR40" s="116"/>
      <c r="ALS40" s="116"/>
      <c r="ALT40" s="116"/>
      <c r="ALU40" s="85" t="s">
        <v>141</v>
      </c>
      <c r="ALV40" s="116"/>
      <c r="ALW40" s="116"/>
      <c r="ALX40" s="116"/>
      <c r="ALY40" s="85" t="s">
        <v>141</v>
      </c>
      <c r="ALZ40" s="116"/>
      <c r="AMA40" s="116"/>
      <c r="AMB40" s="116"/>
      <c r="AMC40" s="85" t="s">
        <v>141</v>
      </c>
      <c r="AMD40" s="116"/>
      <c r="AME40" s="116"/>
      <c r="AMF40" s="116"/>
      <c r="AMG40" s="85" t="s">
        <v>141</v>
      </c>
      <c r="AMH40" s="116"/>
      <c r="AMI40" s="116"/>
      <c r="AMJ40" s="116"/>
      <c r="AMK40" s="85" t="s">
        <v>141</v>
      </c>
      <c r="AML40" s="116"/>
      <c r="AMM40" s="116"/>
      <c r="AMN40" s="116"/>
      <c r="AMO40" s="85" t="s">
        <v>141</v>
      </c>
      <c r="AMP40" s="116"/>
      <c r="AMQ40" s="116"/>
      <c r="AMR40" s="116"/>
      <c r="AMS40" s="85" t="s">
        <v>141</v>
      </c>
      <c r="AMT40" s="116"/>
      <c r="AMU40" s="116"/>
      <c r="AMV40" s="116"/>
      <c r="AMW40" s="85" t="s">
        <v>141</v>
      </c>
      <c r="AMX40" s="116"/>
      <c r="AMY40" s="116"/>
      <c r="AMZ40" s="116"/>
      <c r="ANA40" s="85" t="s">
        <v>141</v>
      </c>
      <c r="ANB40" s="116"/>
      <c r="ANC40" s="116"/>
      <c r="AND40" s="116"/>
      <c r="ANE40" s="85" t="s">
        <v>141</v>
      </c>
      <c r="ANF40" s="116"/>
      <c r="ANG40" s="116"/>
      <c r="ANH40" s="116"/>
      <c r="ANI40" s="85" t="s">
        <v>141</v>
      </c>
      <c r="ANJ40" s="116"/>
      <c r="ANK40" s="116"/>
      <c r="ANL40" s="116"/>
      <c r="ANM40" s="85" t="s">
        <v>141</v>
      </c>
      <c r="ANN40" s="116"/>
      <c r="ANO40" s="116"/>
      <c r="ANP40" s="116"/>
      <c r="ANQ40" s="85" t="s">
        <v>141</v>
      </c>
      <c r="ANR40" s="116"/>
      <c r="ANS40" s="116"/>
      <c r="ANT40" s="116"/>
      <c r="ANU40" s="85" t="s">
        <v>141</v>
      </c>
      <c r="ANV40" s="116"/>
      <c r="ANW40" s="116"/>
      <c r="ANX40" s="116"/>
      <c r="ANY40" s="85" t="s">
        <v>141</v>
      </c>
      <c r="ANZ40" s="116"/>
      <c r="AOA40" s="116"/>
      <c r="AOB40" s="116"/>
      <c r="AOC40" s="85" t="s">
        <v>141</v>
      </c>
      <c r="AOD40" s="116"/>
      <c r="AOE40" s="116"/>
      <c r="AOF40" s="116"/>
      <c r="AOG40" s="85" t="s">
        <v>141</v>
      </c>
      <c r="AOH40" s="116"/>
      <c r="AOI40" s="116"/>
      <c r="AOJ40" s="116"/>
      <c r="AOK40" s="85" t="s">
        <v>141</v>
      </c>
      <c r="AOL40" s="116"/>
      <c r="AOM40" s="116"/>
      <c r="AON40" s="116"/>
      <c r="AOO40" s="85" t="s">
        <v>141</v>
      </c>
      <c r="AOP40" s="116"/>
      <c r="AOQ40" s="116"/>
      <c r="AOR40" s="116"/>
      <c r="AOS40" s="85" t="s">
        <v>141</v>
      </c>
      <c r="AOT40" s="116"/>
      <c r="AOU40" s="116"/>
      <c r="AOV40" s="116"/>
      <c r="AOW40" s="85" t="s">
        <v>141</v>
      </c>
      <c r="AOX40" s="116"/>
      <c r="AOY40" s="116"/>
      <c r="AOZ40" s="116"/>
      <c r="APA40" s="85" t="s">
        <v>141</v>
      </c>
      <c r="APB40" s="116"/>
      <c r="APC40" s="116"/>
      <c r="APD40" s="116"/>
      <c r="APE40" s="85" t="s">
        <v>141</v>
      </c>
      <c r="APF40" s="116"/>
      <c r="APG40" s="116"/>
      <c r="APH40" s="116"/>
      <c r="API40" s="85" t="s">
        <v>141</v>
      </c>
      <c r="APJ40" s="116"/>
      <c r="APK40" s="116"/>
      <c r="APL40" s="116"/>
      <c r="APM40" s="85" t="s">
        <v>141</v>
      </c>
      <c r="APN40" s="116"/>
      <c r="APO40" s="116"/>
      <c r="APP40" s="116"/>
      <c r="APQ40" s="85" t="s">
        <v>141</v>
      </c>
      <c r="APR40" s="116"/>
      <c r="APS40" s="116"/>
      <c r="APT40" s="116"/>
      <c r="APU40" s="85" t="s">
        <v>141</v>
      </c>
      <c r="APV40" s="116"/>
      <c r="APW40" s="116"/>
      <c r="APX40" s="116"/>
      <c r="APY40" s="85" t="s">
        <v>141</v>
      </c>
      <c r="APZ40" s="116"/>
      <c r="AQA40" s="116"/>
      <c r="AQB40" s="116"/>
      <c r="AQC40" s="85" t="s">
        <v>141</v>
      </c>
      <c r="AQD40" s="116"/>
      <c r="AQE40" s="116"/>
      <c r="AQF40" s="116"/>
      <c r="AQG40" s="85" t="s">
        <v>141</v>
      </c>
      <c r="AQH40" s="116"/>
      <c r="AQI40" s="116"/>
      <c r="AQJ40" s="116"/>
      <c r="AQK40" s="85" t="s">
        <v>141</v>
      </c>
      <c r="AQL40" s="116"/>
      <c r="AQM40" s="116"/>
      <c r="AQN40" s="116"/>
      <c r="AQO40" s="85" t="s">
        <v>141</v>
      </c>
      <c r="AQP40" s="116"/>
      <c r="AQQ40" s="116"/>
      <c r="AQR40" s="116"/>
      <c r="AQS40" s="85" t="s">
        <v>141</v>
      </c>
      <c r="AQT40" s="116"/>
      <c r="AQU40" s="116"/>
      <c r="AQV40" s="116"/>
      <c r="AQW40" s="85" t="s">
        <v>141</v>
      </c>
      <c r="AQX40" s="116"/>
      <c r="AQY40" s="116"/>
      <c r="AQZ40" s="116"/>
      <c r="ARA40" s="85" t="s">
        <v>141</v>
      </c>
      <c r="ARB40" s="116"/>
      <c r="ARC40" s="116"/>
      <c r="ARD40" s="116"/>
      <c r="ARE40" s="85" t="s">
        <v>141</v>
      </c>
      <c r="ARF40" s="116"/>
      <c r="ARG40" s="116"/>
      <c r="ARH40" s="116"/>
      <c r="ARI40" s="85" t="s">
        <v>141</v>
      </c>
      <c r="ARJ40" s="116"/>
      <c r="ARK40" s="116"/>
      <c r="ARL40" s="116"/>
      <c r="ARM40" s="85" t="s">
        <v>141</v>
      </c>
      <c r="ARN40" s="116"/>
      <c r="ARO40" s="116"/>
      <c r="ARP40" s="116"/>
      <c r="ARQ40" s="85" t="s">
        <v>141</v>
      </c>
      <c r="ARR40" s="116"/>
      <c r="ARS40" s="116"/>
      <c r="ART40" s="116"/>
      <c r="ARU40" s="85" t="s">
        <v>141</v>
      </c>
      <c r="ARV40" s="116"/>
      <c r="ARW40" s="116"/>
      <c r="ARX40" s="116"/>
      <c r="ARY40" s="85" t="s">
        <v>141</v>
      </c>
      <c r="ARZ40" s="116"/>
      <c r="ASA40" s="116"/>
      <c r="ASB40" s="116"/>
      <c r="ASC40" s="85" t="s">
        <v>141</v>
      </c>
      <c r="ASD40" s="116"/>
      <c r="ASE40" s="116"/>
      <c r="ASF40" s="116"/>
      <c r="ASG40" s="85" t="s">
        <v>141</v>
      </c>
      <c r="ASH40" s="116"/>
      <c r="ASI40" s="116"/>
      <c r="ASJ40" s="116"/>
      <c r="ASK40" s="85" t="s">
        <v>141</v>
      </c>
      <c r="ASL40" s="116"/>
      <c r="ASM40" s="116"/>
      <c r="ASN40" s="116"/>
      <c r="ASO40" s="85" t="s">
        <v>141</v>
      </c>
      <c r="ASP40" s="116"/>
      <c r="ASQ40" s="116"/>
      <c r="ASR40" s="116"/>
      <c r="ASS40" s="85" t="s">
        <v>141</v>
      </c>
      <c r="AST40" s="116"/>
      <c r="ASU40" s="116"/>
      <c r="ASV40" s="116"/>
      <c r="ASW40" s="85" t="s">
        <v>141</v>
      </c>
      <c r="ASX40" s="116"/>
      <c r="ASY40" s="116"/>
      <c r="ASZ40" s="116"/>
      <c r="ATA40" s="85" t="s">
        <v>141</v>
      </c>
      <c r="ATB40" s="116"/>
      <c r="ATC40" s="116"/>
      <c r="ATD40" s="116"/>
      <c r="ATE40" s="85" t="s">
        <v>141</v>
      </c>
      <c r="ATF40" s="116"/>
      <c r="ATG40" s="116"/>
      <c r="ATH40" s="116"/>
      <c r="ATI40" s="85" t="s">
        <v>141</v>
      </c>
      <c r="ATJ40" s="116"/>
      <c r="ATK40" s="116"/>
      <c r="ATL40" s="116"/>
      <c r="ATM40" s="85" t="s">
        <v>141</v>
      </c>
      <c r="ATN40" s="116"/>
      <c r="ATO40" s="116"/>
      <c r="ATP40" s="116"/>
      <c r="ATQ40" s="85" t="s">
        <v>141</v>
      </c>
      <c r="ATR40" s="116"/>
      <c r="ATS40" s="116"/>
      <c r="ATT40" s="116"/>
      <c r="ATU40" s="85" t="s">
        <v>141</v>
      </c>
      <c r="ATV40" s="116"/>
      <c r="ATW40" s="116"/>
      <c r="ATX40" s="116"/>
      <c r="ATY40" s="85" t="s">
        <v>141</v>
      </c>
      <c r="ATZ40" s="116"/>
      <c r="AUA40" s="116"/>
      <c r="AUB40" s="116"/>
      <c r="AUC40" s="85" t="s">
        <v>141</v>
      </c>
      <c r="AUD40" s="116"/>
      <c r="AUE40" s="116"/>
      <c r="AUF40" s="116"/>
      <c r="AUG40" s="85" t="s">
        <v>141</v>
      </c>
      <c r="AUH40" s="116"/>
      <c r="AUI40" s="116"/>
      <c r="AUJ40" s="116"/>
      <c r="AUK40" s="85" t="s">
        <v>141</v>
      </c>
      <c r="AUL40" s="116"/>
      <c r="AUM40" s="116"/>
      <c r="AUN40" s="116"/>
      <c r="AUO40" s="85" t="s">
        <v>141</v>
      </c>
      <c r="AUP40" s="116"/>
      <c r="AUQ40" s="116"/>
      <c r="AUR40" s="116"/>
      <c r="AUS40" s="85" t="s">
        <v>141</v>
      </c>
      <c r="AUT40" s="116"/>
      <c r="AUU40" s="116"/>
      <c r="AUV40" s="116"/>
      <c r="AUW40" s="85" t="s">
        <v>141</v>
      </c>
      <c r="AUX40" s="116"/>
      <c r="AUY40" s="116"/>
      <c r="AUZ40" s="116"/>
      <c r="AVA40" s="85" t="s">
        <v>141</v>
      </c>
      <c r="AVB40" s="116"/>
      <c r="AVC40" s="116"/>
      <c r="AVD40" s="116"/>
      <c r="AVE40" s="85" t="s">
        <v>141</v>
      </c>
      <c r="AVF40" s="116"/>
      <c r="AVG40" s="116"/>
      <c r="AVH40" s="116"/>
      <c r="AVI40" s="85" t="s">
        <v>141</v>
      </c>
      <c r="AVJ40" s="116"/>
      <c r="AVK40" s="116"/>
      <c r="AVL40" s="116"/>
      <c r="AVM40" s="85" t="s">
        <v>141</v>
      </c>
      <c r="AVN40" s="116"/>
      <c r="AVO40" s="116"/>
      <c r="AVP40" s="116"/>
      <c r="AVQ40" s="85" t="s">
        <v>141</v>
      </c>
      <c r="AVR40" s="116"/>
      <c r="AVS40" s="116"/>
      <c r="AVT40" s="116"/>
      <c r="AVU40" s="85" t="s">
        <v>141</v>
      </c>
      <c r="AVV40" s="116"/>
      <c r="AVW40" s="116"/>
      <c r="AVX40" s="116"/>
      <c r="AVY40" s="85" t="s">
        <v>141</v>
      </c>
      <c r="AVZ40" s="116"/>
      <c r="AWA40" s="116"/>
      <c r="AWB40" s="116"/>
      <c r="AWC40" s="85" t="s">
        <v>141</v>
      </c>
      <c r="AWD40" s="116"/>
      <c r="AWE40" s="116"/>
      <c r="AWF40" s="116"/>
      <c r="AWG40" s="85" t="s">
        <v>141</v>
      </c>
      <c r="AWH40" s="116"/>
      <c r="AWI40" s="116"/>
      <c r="AWJ40" s="116"/>
      <c r="AWK40" s="85" t="s">
        <v>141</v>
      </c>
      <c r="AWL40" s="116"/>
      <c r="AWM40" s="116"/>
      <c r="AWN40" s="116"/>
      <c r="AWO40" s="85" t="s">
        <v>141</v>
      </c>
      <c r="AWP40" s="116"/>
      <c r="AWQ40" s="116"/>
      <c r="AWR40" s="116"/>
      <c r="AWS40" s="85" t="s">
        <v>141</v>
      </c>
      <c r="AWT40" s="116"/>
      <c r="AWU40" s="116"/>
      <c r="AWV40" s="116"/>
      <c r="AWW40" s="85" t="s">
        <v>141</v>
      </c>
      <c r="AWX40" s="116"/>
      <c r="AWY40" s="116"/>
      <c r="AWZ40" s="116"/>
      <c r="AXA40" s="85" t="s">
        <v>141</v>
      </c>
      <c r="AXB40" s="116"/>
      <c r="AXC40" s="116"/>
      <c r="AXD40" s="116"/>
      <c r="AXE40" s="85" t="s">
        <v>141</v>
      </c>
      <c r="AXF40" s="116"/>
      <c r="AXG40" s="116"/>
      <c r="AXH40" s="116"/>
      <c r="AXI40" s="85" t="s">
        <v>141</v>
      </c>
      <c r="AXJ40" s="116"/>
      <c r="AXK40" s="116"/>
      <c r="AXL40" s="116"/>
      <c r="AXM40" s="85" t="s">
        <v>141</v>
      </c>
      <c r="AXN40" s="116"/>
      <c r="AXO40" s="116"/>
      <c r="AXP40" s="116"/>
      <c r="AXQ40" s="85" t="s">
        <v>141</v>
      </c>
      <c r="AXR40" s="116"/>
      <c r="AXS40" s="116"/>
      <c r="AXT40" s="116"/>
      <c r="AXU40" s="85" t="s">
        <v>141</v>
      </c>
      <c r="AXV40" s="116"/>
      <c r="AXW40" s="116"/>
      <c r="AXX40" s="116"/>
      <c r="AXY40" s="85" t="s">
        <v>141</v>
      </c>
      <c r="AXZ40" s="116"/>
      <c r="AYA40" s="116"/>
      <c r="AYB40" s="116"/>
      <c r="AYC40" s="85" t="s">
        <v>141</v>
      </c>
      <c r="AYD40" s="116"/>
      <c r="AYE40" s="116"/>
      <c r="AYF40" s="116"/>
      <c r="AYG40" s="85" t="s">
        <v>141</v>
      </c>
      <c r="AYH40" s="116"/>
      <c r="AYI40" s="116"/>
      <c r="AYJ40" s="116"/>
      <c r="AYK40" s="85" t="s">
        <v>141</v>
      </c>
      <c r="AYL40" s="116"/>
      <c r="AYM40" s="116"/>
      <c r="AYN40" s="116"/>
      <c r="AYO40" s="85" t="s">
        <v>141</v>
      </c>
      <c r="AYP40" s="116"/>
      <c r="AYQ40" s="116"/>
      <c r="AYR40" s="116"/>
      <c r="AYS40" s="85" t="s">
        <v>141</v>
      </c>
      <c r="AYT40" s="116"/>
      <c r="AYU40" s="116"/>
      <c r="AYV40" s="116"/>
      <c r="AYW40" s="85" t="s">
        <v>141</v>
      </c>
      <c r="AYX40" s="116"/>
      <c r="AYY40" s="116"/>
      <c r="AYZ40" s="116"/>
      <c r="AZA40" s="85" t="s">
        <v>141</v>
      </c>
      <c r="AZB40" s="116"/>
      <c r="AZC40" s="116"/>
      <c r="AZD40" s="116"/>
      <c r="AZE40" s="85" t="s">
        <v>141</v>
      </c>
      <c r="AZF40" s="116"/>
      <c r="AZG40" s="116"/>
      <c r="AZH40" s="116"/>
      <c r="AZI40" s="85" t="s">
        <v>141</v>
      </c>
      <c r="AZJ40" s="116"/>
      <c r="AZK40" s="116"/>
      <c r="AZL40" s="116"/>
      <c r="AZM40" s="85" t="s">
        <v>141</v>
      </c>
      <c r="AZN40" s="116"/>
      <c r="AZO40" s="116"/>
      <c r="AZP40" s="116"/>
      <c r="AZQ40" s="85" t="s">
        <v>141</v>
      </c>
      <c r="AZR40" s="116"/>
      <c r="AZS40" s="116"/>
      <c r="AZT40" s="116"/>
      <c r="AZU40" s="85" t="s">
        <v>141</v>
      </c>
      <c r="AZV40" s="116"/>
      <c r="AZW40" s="116"/>
      <c r="AZX40" s="116"/>
      <c r="AZY40" s="85" t="s">
        <v>141</v>
      </c>
      <c r="AZZ40" s="116"/>
      <c r="BAA40" s="116"/>
      <c r="BAB40" s="116"/>
      <c r="BAC40" s="85" t="s">
        <v>141</v>
      </c>
      <c r="BAD40" s="116"/>
      <c r="BAE40" s="116"/>
      <c r="BAF40" s="116"/>
      <c r="BAG40" s="85" t="s">
        <v>141</v>
      </c>
      <c r="BAH40" s="116"/>
      <c r="BAI40" s="116"/>
      <c r="BAJ40" s="116"/>
      <c r="BAK40" s="85" t="s">
        <v>141</v>
      </c>
      <c r="BAL40" s="116"/>
      <c r="BAM40" s="116"/>
      <c r="BAN40" s="116"/>
      <c r="BAO40" s="85" t="s">
        <v>141</v>
      </c>
      <c r="BAP40" s="116"/>
      <c r="BAQ40" s="116"/>
      <c r="BAR40" s="116"/>
      <c r="BAS40" s="85" t="s">
        <v>141</v>
      </c>
      <c r="BAT40" s="116"/>
      <c r="BAU40" s="116"/>
      <c r="BAV40" s="116"/>
      <c r="BAW40" s="85" t="s">
        <v>141</v>
      </c>
      <c r="BAX40" s="116"/>
      <c r="BAY40" s="116"/>
      <c r="BAZ40" s="116"/>
      <c r="BBA40" s="85" t="s">
        <v>141</v>
      </c>
      <c r="BBB40" s="116"/>
      <c r="BBC40" s="116"/>
      <c r="BBD40" s="116"/>
      <c r="BBE40" s="85" t="s">
        <v>141</v>
      </c>
      <c r="BBF40" s="116"/>
      <c r="BBG40" s="116"/>
      <c r="BBH40" s="116"/>
      <c r="BBI40" s="85" t="s">
        <v>141</v>
      </c>
      <c r="BBJ40" s="116"/>
      <c r="BBK40" s="116"/>
      <c r="BBL40" s="116"/>
      <c r="BBM40" s="85" t="s">
        <v>141</v>
      </c>
      <c r="BBN40" s="116"/>
      <c r="BBO40" s="116"/>
      <c r="BBP40" s="116"/>
      <c r="BBQ40" s="85" t="s">
        <v>141</v>
      </c>
      <c r="BBR40" s="116"/>
      <c r="BBS40" s="116"/>
      <c r="BBT40" s="116"/>
      <c r="BBU40" s="85" t="s">
        <v>141</v>
      </c>
      <c r="BBV40" s="116"/>
      <c r="BBW40" s="116"/>
      <c r="BBX40" s="116"/>
      <c r="BBY40" s="85" t="s">
        <v>141</v>
      </c>
      <c r="BBZ40" s="116"/>
      <c r="BCA40" s="116"/>
      <c r="BCB40" s="116"/>
      <c r="BCC40" s="85" t="s">
        <v>141</v>
      </c>
      <c r="BCD40" s="116"/>
      <c r="BCE40" s="116"/>
      <c r="BCF40" s="116"/>
      <c r="BCG40" s="85" t="s">
        <v>141</v>
      </c>
      <c r="BCH40" s="116"/>
      <c r="BCI40" s="116"/>
      <c r="BCJ40" s="116"/>
      <c r="BCK40" s="85" t="s">
        <v>141</v>
      </c>
      <c r="BCL40" s="116"/>
      <c r="BCM40" s="116"/>
      <c r="BCN40" s="116"/>
      <c r="BCO40" s="85" t="s">
        <v>141</v>
      </c>
      <c r="BCP40" s="116"/>
      <c r="BCQ40" s="116"/>
      <c r="BCR40" s="116"/>
      <c r="BCS40" s="85" t="s">
        <v>141</v>
      </c>
      <c r="BCT40" s="116"/>
      <c r="BCU40" s="116"/>
      <c r="BCV40" s="116"/>
      <c r="BCW40" s="85" t="s">
        <v>141</v>
      </c>
      <c r="BCX40" s="116"/>
      <c r="BCY40" s="116"/>
      <c r="BCZ40" s="116"/>
      <c r="BDA40" s="85" t="s">
        <v>141</v>
      </c>
      <c r="BDB40" s="116"/>
      <c r="BDC40" s="116"/>
      <c r="BDD40" s="116"/>
      <c r="BDE40" s="85" t="s">
        <v>141</v>
      </c>
      <c r="BDF40" s="116"/>
      <c r="BDG40" s="116"/>
      <c r="BDH40" s="116"/>
      <c r="BDI40" s="85" t="s">
        <v>141</v>
      </c>
      <c r="BDJ40" s="116"/>
      <c r="BDK40" s="116"/>
      <c r="BDL40" s="116"/>
      <c r="BDM40" s="85" t="s">
        <v>141</v>
      </c>
      <c r="BDN40" s="116"/>
      <c r="BDO40" s="116"/>
      <c r="BDP40" s="116"/>
      <c r="BDQ40" s="85" t="s">
        <v>141</v>
      </c>
      <c r="BDR40" s="116"/>
      <c r="BDS40" s="116"/>
      <c r="BDT40" s="116"/>
      <c r="BDU40" s="85" t="s">
        <v>141</v>
      </c>
      <c r="BDV40" s="116"/>
      <c r="BDW40" s="116"/>
      <c r="BDX40" s="116"/>
      <c r="BDY40" s="85" t="s">
        <v>141</v>
      </c>
      <c r="BDZ40" s="116"/>
      <c r="BEA40" s="116"/>
      <c r="BEB40" s="116"/>
      <c r="BEC40" s="85" t="s">
        <v>141</v>
      </c>
      <c r="BED40" s="116"/>
      <c r="BEE40" s="116"/>
      <c r="BEF40" s="116"/>
      <c r="BEG40" s="85" t="s">
        <v>141</v>
      </c>
      <c r="BEH40" s="116"/>
      <c r="BEI40" s="116"/>
      <c r="BEJ40" s="116"/>
      <c r="BEK40" s="85" t="s">
        <v>141</v>
      </c>
      <c r="BEL40" s="116"/>
      <c r="BEM40" s="116"/>
      <c r="BEN40" s="116"/>
      <c r="BEO40" s="85" t="s">
        <v>141</v>
      </c>
      <c r="BEP40" s="116"/>
      <c r="BEQ40" s="116"/>
      <c r="BER40" s="116"/>
      <c r="BES40" s="85" t="s">
        <v>141</v>
      </c>
      <c r="BET40" s="116"/>
      <c r="BEU40" s="116"/>
      <c r="BEV40" s="116"/>
      <c r="BEW40" s="85" t="s">
        <v>141</v>
      </c>
      <c r="BEX40" s="116"/>
      <c r="BEY40" s="116"/>
      <c r="BEZ40" s="116"/>
      <c r="BFA40" s="85" t="s">
        <v>141</v>
      </c>
      <c r="BFB40" s="116"/>
      <c r="BFC40" s="116"/>
      <c r="BFD40" s="116"/>
      <c r="BFE40" s="85" t="s">
        <v>141</v>
      </c>
      <c r="BFF40" s="116"/>
      <c r="BFG40" s="116"/>
      <c r="BFH40" s="116"/>
      <c r="BFI40" s="85" t="s">
        <v>141</v>
      </c>
      <c r="BFJ40" s="116"/>
      <c r="BFK40" s="116"/>
      <c r="BFL40" s="116"/>
      <c r="BFM40" s="85" t="s">
        <v>141</v>
      </c>
      <c r="BFN40" s="116"/>
      <c r="BFO40" s="116"/>
      <c r="BFP40" s="116"/>
      <c r="BFQ40" s="85" t="s">
        <v>141</v>
      </c>
      <c r="BFR40" s="116"/>
      <c r="BFS40" s="116"/>
      <c r="BFT40" s="116"/>
      <c r="BFU40" s="85" t="s">
        <v>141</v>
      </c>
      <c r="BFV40" s="116"/>
      <c r="BFW40" s="116"/>
      <c r="BFX40" s="116"/>
      <c r="BFY40" s="85" t="s">
        <v>141</v>
      </c>
      <c r="BFZ40" s="116"/>
      <c r="BGA40" s="116"/>
      <c r="BGB40" s="116"/>
      <c r="BGC40" s="85" t="s">
        <v>141</v>
      </c>
      <c r="BGD40" s="116"/>
      <c r="BGE40" s="116"/>
      <c r="BGF40" s="116"/>
      <c r="BGG40" s="85" t="s">
        <v>141</v>
      </c>
      <c r="BGH40" s="116"/>
      <c r="BGI40" s="116"/>
      <c r="BGJ40" s="116"/>
      <c r="BGK40" s="85" t="s">
        <v>141</v>
      </c>
      <c r="BGL40" s="116"/>
      <c r="BGM40" s="116"/>
      <c r="BGN40" s="116"/>
      <c r="BGO40" s="85" t="s">
        <v>141</v>
      </c>
      <c r="BGP40" s="116"/>
      <c r="BGQ40" s="116"/>
      <c r="BGR40" s="116"/>
      <c r="BGS40" s="85" t="s">
        <v>141</v>
      </c>
      <c r="BGT40" s="116"/>
      <c r="BGU40" s="116"/>
      <c r="BGV40" s="116"/>
      <c r="BGW40" s="85" t="s">
        <v>141</v>
      </c>
      <c r="BGX40" s="116"/>
      <c r="BGY40" s="116"/>
      <c r="BGZ40" s="116"/>
      <c r="BHA40" s="85" t="s">
        <v>141</v>
      </c>
      <c r="BHB40" s="116"/>
      <c r="BHC40" s="116"/>
      <c r="BHD40" s="116"/>
      <c r="BHE40" s="85" t="s">
        <v>141</v>
      </c>
      <c r="BHF40" s="116"/>
      <c r="BHG40" s="116"/>
      <c r="BHH40" s="116"/>
      <c r="BHI40" s="85" t="s">
        <v>141</v>
      </c>
      <c r="BHJ40" s="116"/>
      <c r="BHK40" s="116"/>
      <c r="BHL40" s="116"/>
      <c r="BHM40" s="85" t="s">
        <v>141</v>
      </c>
      <c r="BHN40" s="116"/>
      <c r="BHO40" s="116"/>
      <c r="BHP40" s="116"/>
      <c r="BHQ40" s="85" t="s">
        <v>141</v>
      </c>
      <c r="BHR40" s="116"/>
      <c r="BHS40" s="116"/>
      <c r="BHT40" s="116"/>
      <c r="BHU40" s="85" t="s">
        <v>141</v>
      </c>
      <c r="BHV40" s="116"/>
      <c r="BHW40" s="116"/>
      <c r="BHX40" s="116"/>
      <c r="BHY40" s="85" t="s">
        <v>141</v>
      </c>
      <c r="BHZ40" s="116"/>
      <c r="BIA40" s="116"/>
      <c r="BIB40" s="116"/>
      <c r="BIC40" s="85" t="s">
        <v>141</v>
      </c>
      <c r="BID40" s="116"/>
      <c r="BIE40" s="116"/>
      <c r="BIF40" s="116"/>
      <c r="BIG40" s="85" t="s">
        <v>141</v>
      </c>
      <c r="BIH40" s="116"/>
      <c r="BII40" s="116"/>
      <c r="BIJ40" s="116"/>
      <c r="BIK40" s="85" t="s">
        <v>141</v>
      </c>
      <c r="BIL40" s="116"/>
      <c r="BIM40" s="116"/>
      <c r="BIN40" s="116"/>
      <c r="BIO40" s="85" t="s">
        <v>141</v>
      </c>
      <c r="BIP40" s="116"/>
      <c r="BIQ40" s="116"/>
      <c r="BIR40" s="116"/>
      <c r="BIS40" s="85" t="s">
        <v>141</v>
      </c>
      <c r="BIT40" s="116"/>
      <c r="BIU40" s="116"/>
      <c r="BIV40" s="116"/>
      <c r="BIW40" s="85" t="s">
        <v>141</v>
      </c>
      <c r="BIX40" s="116"/>
      <c r="BIY40" s="116"/>
      <c r="BIZ40" s="116"/>
      <c r="BJA40" s="85" t="s">
        <v>141</v>
      </c>
      <c r="BJB40" s="116"/>
      <c r="BJC40" s="116"/>
      <c r="BJD40" s="116"/>
      <c r="BJE40" s="85" t="s">
        <v>141</v>
      </c>
      <c r="BJF40" s="116"/>
      <c r="BJG40" s="116"/>
      <c r="BJH40" s="116"/>
      <c r="BJI40" s="85" t="s">
        <v>141</v>
      </c>
      <c r="BJJ40" s="116"/>
      <c r="BJK40" s="116"/>
      <c r="BJL40" s="116"/>
      <c r="BJM40" s="85" t="s">
        <v>141</v>
      </c>
      <c r="BJN40" s="116"/>
      <c r="BJO40" s="116"/>
      <c r="BJP40" s="116"/>
      <c r="BJQ40" s="85" t="s">
        <v>141</v>
      </c>
      <c r="BJR40" s="116"/>
      <c r="BJS40" s="116"/>
      <c r="BJT40" s="116"/>
      <c r="BJU40" s="85" t="s">
        <v>141</v>
      </c>
      <c r="BJV40" s="116"/>
      <c r="BJW40" s="116"/>
      <c r="BJX40" s="116"/>
      <c r="BJY40" s="85" t="s">
        <v>141</v>
      </c>
      <c r="BJZ40" s="116"/>
      <c r="BKA40" s="116"/>
      <c r="BKB40" s="116"/>
      <c r="BKC40" s="85" t="s">
        <v>141</v>
      </c>
      <c r="BKD40" s="116"/>
      <c r="BKE40" s="116"/>
      <c r="BKF40" s="116"/>
      <c r="BKG40" s="85" t="s">
        <v>141</v>
      </c>
      <c r="BKH40" s="116"/>
      <c r="BKI40" s="116"/>
      <c r="BKJ40" s="116"/>
      <c r="BKK40" s="85" t="s">
        <v>141</v>
      </c>
      <c r="BKL40" s="116"/>
      <c r="BKM40" s="116"/>
      <c r="BKN40" s="116"/>
      <c r="BKO40" s="85" t="s">
        <v>141</v>
      </c>
      <c r="BKP40" s="116"/>
      <c r="BKQ40" s="116"/>
      <c r="BKR40" s="116"/>
      <c r="BKS40" s="85" t="s">
        <v>141</v>
      </c>
      <c r="BKT40" s="116"/>
      <c r="BKU40" s="116"/>
      <c r="BKV40" s="116"/>
      <c r="BKW40" s="85" t="s">
        <v>141</v>
      </c>
      <c r="BKX40" s="116"/>
      <c r="BKY40" s="116"/>
      <c r="BKZ40" s="116"/>
      <c r="BLA40" s="85" t="s">
        <v>141</v>
      </c>
      <c r="BLB40" s="116"/>
      <c r="BLC40" s="116"/>
      <c r="BLD40" s="116"/>
      <c r="BLE40" s="85" t="s">
        <v>141</v>
      </c>
      <c r="BLF40" s="116"/>
      <c r="BLG40" s="116"/>
      <c r="BLH40" s="116"/>
      <c r="BLI40" s="85" t="s">
        <v>141</v>
      </c>
      <c r="BLJ40" s="116"/>
      <c r="BLK40" s="116"/>
      <c r="BLL40" s="116"/>
      <c r="BLM40" s="85" t="s">
        <v>141</v>
      </c>
      <c r="BLN40" s="116"/>
      <c r="BLO40" s="116"/>
      <c r="BLP40" s="116"/>
      <c r="BLQ40" s="85" t="s">
        <v>141</v>
      </c>
      <c r="BLR40" s="116"/>
      <c r="BLS40" s="116"/>
      <c r="BLT40" s="116"/>
      <c r="BLU40" s="85" t="s">
        <v>141</v>
      </c>
      <c r="BLV40" s="116"/>
      <c r="BLW40" s="116"/>
      <c r="BLX40" s="116"/>
      <c r="BLY40" s="85" t="s">
        <v>141</v>
      </c>
      <c r="BLZ40" s="116"/>
      <c r="BMA40" s="116"/>
      <c r="BMB40" s="116"/>
      <c r="BMC40" s="85" t="s">
        <v>141</v>
      </c>
      <c r="BMD40" s="116"/>
      <c r="BME40" s="116"/>
      <c r="BMF40" s="116"/>
      <c r="BMG40" s="85" t="s">
        <v>141</v>
      </c>
      <c r="BMH40" s="116"/>
      <c r="BMI40" s="116"/>
      <c r="BMJ40" s="116"/>
      <c r="BMK40" s="85" t="s">
        <v>141</v>
      </c>
      <c r="BML40" s="116"/>
      <c r="BMM40" s="116"/>
      <c r="BMN40" s="116"/>
      <c r="BMO40" s="85" t="s">
        <v>141</v>
      </c>
      <c r="BMP40" s="116"/>
      <c r="BMQ40" s="116"/>
      <c r="BMR40" s="116"/>
      <c r="BMS40" s="85" t="s">
        <v>141</v>
      </c>
      <c r="BMT40" s="116"/>
      <c r="BMU40" s="116"/>
      <c r="BMV40" s="116"/>
      <c r="BMW40" s="85" t="s">
        <v>141</v>
      </c>
      <c r="BMX40" s="116"/>
      <c r="BMY40" s="116"/>
      <c r="BMZ40" s="116"/>
      <c r="BNA40" s="85" t="s">
        <v>141</v>
      </c>
      <c r="BNB40" s="116"/>
      <c r="BNC40" s="116"/>
      <c r="BND40" s="116"/>
      <c r="BNE40" s="85" t="s">
        <v>141</v>
      </c>
      <c r="BNF40" s="116"/>
      <c r="BNG40" s="116"/>
      <c r="BNH40" s="116"/>
      <c r="BNI40" s="85" t="s">
        <v>141</v>
      </c>
      <c r="BNJ40" s="116"/>
      <c r="BNK40" s="116"/>
      <c r="BNL40" s="116"/>
      <c r="BNM40" s="85" t="s">
        <v>141</v>
      </c>
      <c r="BNN40" s="116"/>
      <c r="BNO40" s="116"/>
      <c r="BNP40" s="116"/>
      <c r="BNQ40" s="85" t="s">
        <v>141</v>
      </c>
      <c r="BNR40" s="116"/>
      <c r="BNS40" s="116"/>
      <c r="BNT40" s="116"/>
      <c r="BNU40" s="85" t="s">
        <v>141</v>
      </c>
      <c r="BNV40" s="116"/>
      <c r="BNW40" s="116"/>
      <c r="BNX40" s="116"/>
      <c r="BNY40" s="85" t="s">
        <v>141</v>
      </c>
      <c r="BNZ40" s="116"/>
      <c r="BOA40" s="116"/>
      <c r="BOB40" s="116"/>
      <c r="BOC40" s="85" t="s">
        <v>141</v>
      </c>
      <c r="BOD40" s="116"/>
      <c r="BOE40" s="116"/>
      <c r="BOF40" s="116"/>
      <c r="BOG40" s="85" t="s">
        <v>141</v>
      </c>
      <c r="BOH40" s="116"/>
      <c r="BOI40" s="116"/>
      <c r="BOJ40" s="116"/>
      <c r="BOK40" s="85" t="s">
        <v>141</v>
      </c>
      <c r="BOL40" s="116"/>
      <c r="BOM40" s="116"/>
      <c r="BON40" s="116"/>
      <c r="BOO40" s="85" t="s">
        <v>141</v>
      </c>
      <c r="BOP40" s="116"/>
      <c r="BOQ40" s="116"/>
      <c r="BOR40" s="116"/>
      <c r="BOS40" s="85" t="s">
        <v>141</v>
      </c>
      <c r="BOT40" s="116"/>
      <c r="BOU40" s="116"/>
      <c r="BOV40" s="116"/>
      <c r="BOW40" s="85" t="s">
        <v>141</v>
      </c>
      <c r="BOX40" s="116"/>
      <c r="BOY40" s="116"/>
      <c r="BOZ40" s="116"/>
      <c r="BPA40" s="85" t="s">
        <v>141</v>
      </c>
      <c r="BPB40" s="116"/>
      <c r="BPC40" s="116"/>
      <c r="BPD40" s="116"/>
      <c r="BPE40" s="85" t="s">
        <v>141</v>
      </c>
      <c r="BPF40" s="116"/>
      <c r="BPG40" s="116"/>
      <c r="BPH40" s="116"/>
      <c r="BPI40" s="85" t="s">
        <v>141</v>
      </c>
      <c r="BPJ40" s="116"/>
      <c r="BPK40" s="116"/>
      <c r="BPL40" s="116"/>
      <c r="BPM40" s="85" t="s">
        <v>141</v>
      </c>
      <c r="BPN40" s="116"/>
      <c r="BPO40" s="116"/>
      <c r="BPP40" s="116"/>
      <c r="BPQ40" s="85" t="s">
        <v>141</v>
      </c>
      <c r="BPR40" s="116"/>
      <c r="BPS40" s="116"/>
      <c r="BPT40" s="116"/>
      <c r="BPU40" s="85" t="s">
        <v>141</v>
      </c>
      <c r="BPV40" s="116"/>
      <c r="BPW40" s="116"/>
      <c r="BPX40" s="116"/>
      <c r="BPY40" s="85" t="s">
        <v>141</v>
      </c>
      <c r="BPZ40" s="116"/>
      <c r="BQA40" s="116"/>
      <c r="BQB40" s="116"/>
      <c r="BQC40" s="85" t="s">
        <v>141</v>
      </c>
      <c r="BQD40" s="116"/>
      <c r="BQE40" s="116"/>
      <c r="BQF40" s="116"/>
      <c r="BQG40" s="85" t="s">
        <v>141</v>
      </c>
      <c r="BQH40" s="116"/>
      <c r="BQI40" s="116"/>
      <c r="BQJ40" s="116"/>
      <c r="BQK40" s="85" t="s">
        <v>141</v>
      </c>
      <c r="BQL40" s="116"/>
      <c r="BQM40" s="116"/>
      <c r="BQN40" s="116"/>
      <c r="BQO40" s="85" t="s">
        <v>141</v>
      </c>
      <c r="BQP40" s="116"/>
      <c r="BQQ40" s="116"/>
      <c r="BQR40" s="116"/>
      <c r="BQS40" s="85" t="s">
        <v>141</v>
      </c>
      <c r="BQT40" s="116"/>
      <c r="BQU40" s="116"/>
      <c r="BQV40" s="116"/>
      <c r="BQW40" s="85" t="s">
        <v>141</v>
      </c>
      <c r="BQX40" s="116"/>
      <c r="BQY40" s="116"/>
      <c r="BQZ40" s="116"/>
      <c r="BRA40" s="85" t="s">
        <v>141</v>
      </c>
      <c r="BRB40" s="116"/>
      <c r="BRC40" s="116"/>
      <c r="BRD40" s="116"/>
      <c r="BRE40" s="85" t="s">
        <v>141</v>
      </c>
      <c r="BRF40" s="116"/>
      <c r="BRG40" s="116"/>
      <c r="BRH40" s="116"/>
      <c r="BRI40" s="85" t="s">
        <v>141</v>
      </c>
      <c r="BRJ40" s="116"/>
      <c r="BRK40" s="116"/>
      <c r="BRL40" s="116"/>
      <c r="BRM40" s="85" t="s">
        <v>141</v>
      </c>
      <c r="BRN40" s="116"/>
      <c r="BRO40" s="116"/>
      <c r="BRP40" s="116"/>
      <c r="BRQ40" s="85" t="s">
        <v>141</v>
      </c>
      <c r="BRR40" s="116"/>
      <c r="BRS40" s="116"/>
      <c r="BRT40" s="116"/>
      <c r="BRU40" s="85" t="s">
        <v>141</v>
      </c>
      <c r="BRV40" s="116"/>
      <c r="BRW40" s="116"/>
      <c r="BRX40" s="116"/>
      <c r="BRY40" s="85" t="s">
        <v>141</v>
      </c>
      <c r="BRZ40" s="116"/>
      <c r="BSA40" s="116"/>
      <c r="BSB40" s="116"/>
      <c r="BSC40" s="85" t="s">
        <v>141</v>
      </c>
      <c r="BSD40" s="116"/>
      <c r="BSE40" s="116"/>
      <c r="BSF40" s="116"/>
      <c r="BSG40" s="85" t="s">
        <v>141</v>
      </c>
      <c r="BSH40" s="116"/>
      <c r="BSI40" s="116"/>
      <c r="BSJ40" s="116"/>
      <c r="BSK40" s="85" t="s">
        <v>141</v>
      </c>
      <c r="BSL40" s="116"/>
      <c r="BSM40" s="116"/>
      <c r="BSN40" s="116"/>
      <c r="BSO40" s="85" t="s">
        <v>141</v>
      </c>
      <c r="BSP40" s="116"/>
      <c r="BSQ40" s="116"/>
      <c r="BSR40" s="116"/>
      <c r="BSS40" s="85" t="s">
        <v>141</v>
      </c>
      <c r="BST40" s="116"/>
      <c r="BSU40" s="116"/>
      <c r="BSV40" s="116"/>
      <c r="BSW40" s="85" t="s">
        <v>141</v>
      </c>
      <c r="BSX40" s="116"/>
      <c r="BSY40" s="116"/>
      <c r="BSZ40" s="116"/>
      <c r="BTA40" s="85" t="s">
        <v>141</v>
      </c>
      <c r="BTB40" s="116"/>
      <c r="BTC40" s="116"/>
      <c r="BTD40" s="116"/>
      <c r="BTE40" s="85" t="s">
        <v>141</v>
      </c>
      <c r="BTF40" s="116"/>
      <c r="BTG40" s="116"/>
      <c r="BTH40" s="116"/>
      <c r="BTI40" s="85" t="s">
        <v>141</v>
      </c>
      <c r="BTJ40" s="116"/>
      <c r="BTK40" s="116"/>
      <c r="BTL40" s="116"/>
      <c r="BTM40" s="85" t="s">
        <v>141</v>
      </c>
      <c r="BTN40" s="116"/>
      <c r="BTO40" s="116"/>
      <c r="BTP40" s="116"/>
      <c r="BTQ40" s="85" t="s">
        <v>141</v>
      </c>
      <c r="BTR40" s="116"/>
      <c r="BTS40" s="116"/>
      <c r="BTT40" s="116"/>
      <c r="BTU40" s="85" t="s">
        <v>141</v>
      </c>
      <c r="BTV40" s="116"/>
      <c r="BTW40" s="116"/>
      <c r="BTX40" s="116"/>
      <c r="BTY40" s="85" t="s">
        <v>141</v>
      </c>
      <c r="BTZ40" s="116"/>
      <c r="BUA40" s="116"/>
      <c r="BUB40" s="116"/>
      <c r="BUC40" s="85" t="s">
        <v>141</v>
      </c>
      <c r="BUD40" s="116"/>
      <c r="BUE40" s="116"/>
      <c r="BUF40" s="116"/>
      <c r="BUG40" s="85" t="s">
        <v>141</v>
      </c>
      <c r="BUH40" s="116"/>
      <c r="BUI40" s="116"/>
      <c r="BUJ40" s="116"/>
      <c r="BUK40" s="85" t="s">
        <v>141</v>
      </c>
      <c r="BUL40" s="116"/>
      <c r="BUM40" s="116"/>
      <c r="BUN40" s="116"/>
      <c r="BUO40" s="85" t="s">
        <v>141</v>
      </c>
      <c r="BUP40" s="116"/>
      <c r="BUQ40" s="116"/>
      <c r="BUR40" s="116"/>
      <c r="BUS40" s="85" t="s">
        <v>141</v>
      </c>
      <c r="BUT40" s="116"/>
      <c r="BUU40" s="116"/>
      <c r="BUV40" s="116"/>
      <c r="BUW40" s="85" t="s">
        <v>141</v>
      </c>
      <c r="BUX40" s="116"/>
      <c r="BUY40" s="116"/>
      <c r="BUZ40" s="116"/>
      <c r="BVA40" s="85" t="s">
        <v>141</v>
      </c>
      <c r="BVB40" s="116"/>
      <c r="BVC40" s="116"/>
      <c r="BVD40" s="116"/>
      <c r="BVE40" s="85" t="s">
        <v>141</v>
      </c>
      <c r="BVF40" s="116"/>
      <c r="BVG40" s="116"/>
      <c r="BVH40" s="116"/>
      <c r="BVI40" s="85" t="s">
        <v>141</v>
      </c>
      <c r="BVJ40" s="116"/>
      <c r="BVK40" s="116"/>
      <c r="BVL40" s="116"/>
      <c r="BVM40" s="85" t="s">
        <v>141</v>
      </c>
      <c r="BVN40" s="116"/>
      <c r="BVO40" s="116"/>
      <c r="BVP40" s="116"/>
      <c r="BVQ40" s="85" t="s">
        <v>141</v>
      </c>
      <c r="BVR40" s="116"/>
      <c r="BVS40" s="116"/>
      <c r="BVT40" s="116"/>
      <c r="BVU40" s="85" t="s">
        <v>141</v>
      </c>
      <c r="BVV40" s="116"/>
      <c r="BVW40" s="116"/>
      <c r="BVX40" s="116"/>
      <c r="BVY40" s="85" t="s">
        <v>141</v>
      </c>
      <c r="BVZ40" s="116"/>
      <c r="BWA40" s="116"/>
      <c r="BWB40" s="116"/>
      <c r="BWC40" s="85" t="s">
        <v>141</v>
      </c>
      <c r="BWD40" s="116"/>
      <c r="BWE40" s="116"/>
      <c r="BWF40" s="116"/>
      <c r="BWG40" s="85" t="s">
        <v>141</v>
      </c>
      <c r="BWH40" s="116"/>
      <c r="BWI40" s="116"/>
      <c r="BWJ40" s="116"/>
      <c r="BWK40" s="85" t="s">
        <v>141</v>
      </c>
      <c r="BWL40" s="116"/>
      <c r="BWM40" s="116"/>
      <c r="BWN40" s="116"/>
      <c r="BWO40" s="85" t="s">
        <v>141</v>
      </c>
      <c r="BWP40" s="116"/>
      <c r="BWQ40" s="116"/>
      <c r="BWR40" s="116"/>
      <c r="BWS40" s="85" t="s">
        <v>141</v>
      </c>
      <c r="BWT40" s="116"/>
      <c r="BWU40" s="116"/>
      <c r="BWV40" s="116"/>
      <c r="BWW40" s="85" t="s">
        <v>141</v>
      </c>
      <c r="BWX40" s="116"/>
      <c r="BWY40" s="116"/>
      <c r="BWZ40" s="116"/>
      <c r="BXA40" s="85" t="s">
        <v>141</v>
      </c>
      <c r="BXB40" s="116"/>
      <c r="BXC40" s="116"/>
      <c r="BXD40" s="116"/>
      <c r="BXE40" s="85" t="s">
        <v>141</v>
      </c>
      <c r="BXF40" s="116"/>
      <c r="BXG40" s="116"/>
      <c r="BXH40" s="116"/>
      <c r="BXI40" s="85" t="s">
        <v>141</v>
      </c>
      <c r="BXJ40" s="116"/>
      <c r="BXK40" s="116"/>
      <c r="BXL40" s="116"/>
      <c r="BXM40" s="85" t="s">
        <v>141</v>
      </c>
      <c r="BXN40" s="116"/>
      <c r="BXO40" s="116"/>
      <c r="BXP40" s="116"/>
      <c r="BXQ40" s="85" t="s">
        <v>141</v>
      </c>
      <c r="BXR40" s="116"/>
      <c r="BXS40" s="116"/>
      <c r="BXT40" s="116"/>
      <c r="BXU40" s="85" t="s">
        <v>141</v>
      </c>
      <c r="BXV40" s="116"/>
      <c r="BXW40" s="116"/>
      <c r="BXX40" s="116"/>
      <c r="BXY40" s="85" t="s">
        <v>141</v>
      </c>
      <c r="BXZ40" s="116"/>
      <c r="BYA40" s="116"/>
      <c r="BYB40" s="116"/>
      <c r="BYC40" s="85" t="s">
        <v>141</v>
      </c>
      <c r="BYD40" s="116"/>
      <c r="BYE40" s="116"/>
      <c r="BYF40" s="116"/>
      <c r="BYG40" s="85" t="s">
        <v>141</v>
      </c>
      <c r="BYH40" s="116"/>
      <c r="BYI40" s="116"/>
      <c r="BYJ40" s="116"/>
      <c r="BYK40" s="85" t="s">
        <v>141</v>
      </c>
      <c r="BYL40" s="116"/>
      <c r="BYM40" s="116"/>
      <c r="BYN40" s="116"/>
      <c r="BYO40" s="85" t="s">
        <v>141</v>
      </c>
      <c r="BYP40" s="116"/>
      <c r="BYQ40" s="116"/>
      <c r="BYR40" s="116"/>
      <c r="BYS40" s="85" t="s">
        <v>141</v>
      </c>
      <c r="BYT40" s="116"/>
      <c r="BYU40" s="116"/>
      <c r="BYV40" s="116"/>
      <c r="BYW40" s="85" t="s">
        <v>141</v>
      </c>
      <c r="BYX40" s="116"/>
      <c r="BYY40" s="116"/>
      <c r="BYZ40" s="116"/>
      <c r="BZA40" s="85" t="s">
        <v>141</v>
      </c>
      <c r="BZB40" s="116"/>
      <c r="BZC40" s="116"/>
      <c r="BZD40" s="116"/>
      <c r="BZE40" s="85" t="s">
        <v>141</v>
      </c>
      <c r="BZF40" s="116"/>
      <c r="BZG40" s="116"/>
      <c r="BZH40" s="116"/>
      <c r="BZI40" s="85" t="s">
        <v>141</v>
      </c>
      <c r="BZJ40" s="116"/>
      <c r="BZK40" s="116"/>
      <c r="BZL40" s="116"/>
      <c r="BZM40" s="85" t="s">
        <v>141</v>
      </c>
      <c r="BZN40" s="116"/>
      <c r="BZO40" s="116"/>
      <c r="BZP40" s="116"/>
      <c r="BZQ40" s="85" t="s">
        <v>141</v>
      </c>
      <c r="BZR40" s="116"/>
      <c r="BZS40" s="116"/>
      <c r="BZT40" s="116"/>
      <c r="BZU40" s="85" t="s">
        <v>141</v>
      </c>
      <c r="BZV40" s="116"/>
      <c r="BZW40" s="116"/>
      <c r="BZX40" s="116"/>
      <c r="BZY40" s="85" t="s">
        <v>141</v>
      </c>
      <c r="BZZ40" s="116"/>
      <c r="CAA40" s="116"/>
      <c r="CAB40" s="116"/>
      <c r="CAC40" s="85" t="s">
        <v>141</v>
      </c>
      <c r="CAD40" s="116"/>
      <c r="CAE40" s="116"/>
      <c r="CAF40" s="116"/>
      <c r="CAG40" s="85" t="s">
        <v>141</v>
      </c>
      <c r="CAH40" s="116"/>
      <c r="CAI40" s="116"/>
      <c r="CAJ40" s="116"/>
      <c r="CAK40" s="85" t="s">
        <v>141</v>
      </c>
      <c r="CAL40" s="116"/>
      <c r="CAM40" s="116"/>
      <c r="CAN40" s="116"/>
      <c r="CAO40" s="85" t="s">
        <v>141</v>
      </c>
      <c r="CAP40" s="116"/>
      <c r="CAQ40" s="116"/>
      <c r="CAR40" s="116"/>
      <c r="CAS40" s="85" t="s">
        <v>141</v>
      </c>
      <c r="CAT40" s="116"/>
      <c r="CAU40" s="116"/>
      <c r="CAV40" s="116"/>
      <c r="CAW40" s="85" t="s">
        <v>141</v>
      </c>
      <c r="CAX40" s="116"/>
      <c r="CAY40" s="116"/>
      <c r="CAZ40" s="116"/>
      <c r="CBA40" s="85" t="s">
        <v>141</v>
      </c>
      <c r="CBB40" s="116"/>
      <c r="CBC40" s="116"/>
      <c r="CBD40" s="116"/>
      <c r="CBE40" s="85" t="s">
        <v>141</v>
      </c>
      <c r="CBF40" s="116"/>
      <c r="CBG40" s="116"/>
      <c r="CBH40" s="116"/>
      <c r="CBI40" s="85" t="s">
        <v>141</v>
      </c>
      <c r="CBJ40" s="116"/>
      <c r="CBK40" s="116"/>
      <c r="CBL40" s="116"/>
      <c r="CBM40" s="85" t="s">
        <v>141</v>
      </c>
      <c r="CBN40" s="116"/>
      <c r="CBO40" s="116"/>
      <c r="CBP40" s="116"/>
      <c r="CBQ40" s="85" t="s">
        <v>141</v>
      </c>
      <c r="CBR40" s="116"/>
      <c r="CBS40" s="116"/>
      <c r="CBT40" s="116"/>
      <c r="CBU40" s="85" t="s">
        <v>141</v>
      </c>
      <c r="CBV40" s="116"/>
      <c r="CBW40" s="116"/>
      <c r="CBX40" s="116"/>
      <c r="CBY40" s="85" t="s">
        <v>141</v>
      </c>
      <c r="CBZ40" s="116"/>
      <c r="CCA40" s="116"/>
      <c r="CCB40" s="116"/>
      <c r="CCC40" s="85" t="s">
        <v>141</v>
      </c>
      <c r="CCD40" s="116"/>
      <c r="CCE40" s="116"/>
      <c r="CCF40" s="116"/>
      <c r="CCG40" s="85" t="s">
        <v>141</v>
      </c>
      <c r="CCH40" s="116"/>
      <c r="CCI40" s="116"/>
      <c r="CCJ40" s="116"/>
      <c r="CCK40" s="85" t="s">
        <v>141</v>
      </c>
      <c r="CCL40" s="116"/>
      <c r="CCM40" s="116"/>
      <c r="CCN40" s="116"/>
      <c r="CCO40" s="85" t="s">
        <v>141</v>
      </c>
      <c r="CCP40" s="116"/>
      <c r="CCQ40" s="116"/>
      <c r="CCR40" s="116"/>
      <c r="CCS40" s="85" t="s">
        <v>141</v>
      </c>
      <c r="CCT40" s="116"/>
      <c r="CCU40" s="116"/>
      <c r="CCV40" s="116"/>
      <c r="CCW40" s="85" t="s">
        <v>141</v>
      </c>
      <c r="CCX40" s="116"/>
      <c r="CCY40" s="116"/>
      <c r="CCZ40" s="116"/>
      <c r="CDA40" s="85" t="s">
        <v>141</v>
      </c>
      <c r="CDB40" s="116"/>
      <c r="CDC40" s="116"/>
      <c r="CDD40" s="116"/>
      <c r="CDE40" s="85" t="s">
        <v>141</v>
      </c>
      <c r="CDF40" s="116"/>
      <c r="CDG40" s="116"/>
      <c r="CDH40" s="116"/>
      <c r="CDI40" s="85" t="s">
        <v>141</v>
      </c>
      <c r="CDJ40" s="116"/>
      <c r="CDK40" s="116"/>
      <c r="CDL40" s="116"/>
      <c r="CDM40" s="85" t="s">
        <v>141</v>
      </c>
      <c r="CDN40" s="116"/>
      <c r="CDO40" s="116"/>
      <c r="CDP40" s="116"/>
      <c r="CDQ40" s="85" t="s">
        <v>141</v>
      </c>
      <c r="CDR40" s="116"/>
      <c r="CDS40" s="116"/>
      <c r="CDT40" s="116"/>
      <c r="CDU40" s="85" t="s">
        <v>141</v>
      </c>
      <c r="CDV40" s="116"/>
      <c r="CDW40" s="116"/>
      <c r="CDX40" s="116"/>
      <c r="CDY40" s="85" t="s">
        <v>141</v>
      </c>
      <c r="CDZ40" s="116"/>
      <c r="CEA40" s="116"/>
      <c r="CEB40" s="116"/>
      <c r="CEC40" s="85" t="s">
        <v>141</v>
      </c>
      <c r="CED40" s="116"/>
      <c r="CEE40" s="116"/>
      <c r="CEF40" s="116"/>
      <c r="CEG40" s="85" t="s">
        <v>141</v>
      </c>
      <c r="CEH40" s="116"/>
      <c r="CEI40" s="116"/>
      <c r="CEJ40" s="116"/>
      <c r="CEK40" s="85" t="s">
        <v>141</v>
      </c>
      <c r="CEL40" s="116"/>
      <c r="CEM40" s="116"/>
      <c r="CEN40" s="116"/>
      <c r="CEO40" s="85" t="s">
        <v>141</v>
      </c>
      <c r="CEP40" s="116"/>
      <c r="CEQ40" s="116"/>
      <c r="CER40" s="116"/>
      <c r="CES40" s="85" t="s">
        <v>141</v>
      </c>
      <c r="CET40" s="116"/>
      <c r="CEU40" s="116"/>
      <c r="CEV40" s="116"/>
      <c r="CEW40" s="85" t="s">
        <v>141</v>
      </c>
      <c r="CEX40" s="116"/>
      <c r="CEY40" s="116"/>
      <c r="CEZ40" s="116"/>
      <c r="CFA40" s="85" t="s">
        <v>141</v>
      </c>
      <c r="CFB40" s="116"/>
      <c r="CFC40" s="116"/>
      <c r="CFD40" s="116"/>
      <c r="CFE40" s="85" t="s">
        <v>141</v>
      </c>
      <c r="CFF40" s="116"/>
      <c r="CFG40" s="116"/>
      <c r="CFH40" s="116"/>
      <c r="CFI40" s="85" t="s">
        <v>141</v>
      </c>
      <c r="CFJ40" s="116"/>
      <c r="CFK40" s="116"/>
      <c r="CFL40" s="116"/>
      <c r="CFM40" s="85" t="s">
        <v>141</v>
      </c>
      <c r="CFN40" s="116"/>
      <c r="CFO40" s="116"/>
      <c r="CFP40" s="116"/>
      <c r="CFQ40" s="85" t="s">
        <v>141</v>
      </c>
      <c r="CFR40" s="116"/>
      <c r="CFS40" s="116"/>
      <c r="CFT40" s="116"/>
      <c r="CFU40" s="85" t="s">
        <v>141</v>
      </c>
      <c r="CFV40" s="116"/>
      <c r="CFW40" s="116"/>
      <c r="CFX40" s="116"/>
      <c r="CFY40" s="85" t="s">
        <v>141</v>
      </c>
      <c r="CFZ40" s="116"/>
      <c r="CGA40" s="116"/>
      <c r="CGB40" s="116"/>
      <c r="CGC40" s="85" t="s">
        <v>141</v>
      </c>
      <c r="CGD40" s="116"/>
      <c r="CGE40" s="116"/>
      <c r="CGF40" s="116"/>
      <c r="CGG40" s="85" t="s">
        <v>141</v>
      </c>
      <c r="CGH40" s="116"/>
      <c r="CGI40" s="116"/>
      <c r="CGJ40" s="116"/>
      <c r="CGK40" s="85" t="s">
        <v>141</v>
      </c>
      <c r="CGL40" s="116"/>
      <c r="CGM40" s="116"/>
      <c r="CGN40" s="116"/>
      <c r="CGO40" s="85" t="s">
        <v>141</v>
      </c>
      <c r="CGP40" s="116"/>
      <c r="CGQ40" s="116"/>
      <c r="CGR40" s="116"/>
      <c r="CGS40" s="85" t="s">
        <v>141</v>
      </c>
      <c r="CGT40" s="116"/>
      <c r="CGU40" s="116"/>
      <c r="CGV40" s="116"/>
      <c r="CGW40" s="85" t="s">
        <v>141</v>
      </c>
      <c r="CGX40" s="116"/>
      <c r="CGY40" s="116"/>
      <c r="CGZ40" s="116"/>
      <c r="CHA40" s="85" t="s">
        <v>141</v>
      </c>
      <c r="CHB40" s="116"/>
      <c r="CHC40" s="116"/>
      <c r="CHD40" s="116"/>
      <c r="CHE40" s="85" t="s">
        <v>141</v>
      </c>
      <c r="CHF40" s="116"/>
      <c r="CHG40" s="116"/>
      <c r="CHH40" s="116"/>
      <c r="CHI40" s="85" t="s">
        <v>141</v>
      </c>
      <c r="CHJ40" s="116"/>
      <c r="CHK40" s="116"/>
      <c r="CHL40" s="116"/>
      <c r="CHM40" s="85" t="s">
        <v>141</v>
      </c>
      <c r="CHN40" s="116"/>
      <c r="CHO40" s="116"/>
      <c r="CHP40" s="116"/>
      <c r="CHQ40" s="85" t="s">
        <v>141</v>
      </c>
      <c r="CHR40" s="116"/>
      <c r="CHS40" s="116"/>
      <c r="CHT40" s="116"/>
      <c r="CHU40" s="85" t="s">
        <v>141</v>
      </c>
      <c r="CHV40" s="116"/>
      <c r="CHW40" s="116"/>
      <c r="CHX40" s="116"/>
      <c r="CHY40" s="85" t="s">
        <v>141</v>
      </c>
      <c r="CHZ40" s="116"/>
      <c r="CIA40" s="116"/>
      <c r="CIB40" s="116"/>
      <c r="CIC40" s="85" t="s">
        <v>141</v>
      </c>
      <c r="CID40" s="116"/>
      <c r="CIE40" s="116"/>
      <c r="CIF40" s="116"/>
      <c r="CIG40" s="85" t="s">
        <v>141</v>
      </c>
      <c r="CIH40" s="116"/>
      <c r="CII40" s="116"/>
      <c r="CIJ40" s="116"/>
      <c r="CIK40" s="85" t="s">
        <v>141</v>
      </c>
      <c r="CIL40" s="116"/>
      <c r="CIM40" s="116"/>
      <c r="CIN40" s="116"/>
      <c r="CIO40" s="85" t="s">
        <v>141</v>
      </c>
      <c r="CIP40" s="116"/>
      <c r="CIQ40" s="116"/>
      <c r="CIR40" s="116"/>
      <c r="CIS40" s="85" t="s">
        <v>141</v>
      </c>
      <c r="CIT40" s="116"/>
      <c r="CIU40" s="116"/>
      <c r="CIV40" s="116"/>
      <c r="CIW40" s="85" t="s">
        <v>141</v>
      </c>
      <c r="CIX40" s="116"/>
      <c r="CIY40" s="116"/>
      <c r="CIZ40" s="116"/>
      <c r="CJA40" s="85" t="s">
        <v>141</v>
      </c>
      <c r="CJB40" s="116"/>
      <c r="CJC40" s="116"/>
      <c r="CJD40" s="116"/>
      <c r="CJE40" s="85" t="s">
        <v>141</v>
      </c>
      <c r="CJF40" s="116"/>
      <c r="CJG40" s="116"/>
      <c r="CJH40" s="116"/>
      <c r="CJI40" s="85" t="s">
        <v>141</v>
      </c>
      <c r="CJJ40" s="116"/>
      <c r="CJK40" s="116"/>
      <c r="CJL40" s="116"/>
      <c r="CJM40" s="85" t="s">
        <v>141</v>
      </c>
      <c r="CJN40" s="116"/>
      <c r="CJO40" s="116"/>
      <c r="CJP40" s="116"/>
      <c r="CJQ40" s="85" t="s">
        <v>141</v>
      </c>
      <c r="CJR40" s="116"/>
      <c r="CJS40" s="116"/>
      <c r="CJT40" s="116"/>
      <c r="CJU40" s="85" t="s">
        <v>141</v>
      </c>
      <c r="CJV40" s="116"/>
      <c r="CJW40" s="116"/>
      <c r="CJX40" s="116"/>
      <c r="CJY40" s="85" t="s">
        <v>141</v>
      </c>
      <c r="CJZ40" s="116"/>
      <c r="CKA40" s="116"/>
      <c r="CKB40" s="116"/>
      <c r="CKC40" s="85" t="s">
        <v>141</v>
      </c>
      <c r="CKD40" s="116"/>
      <c r="CKE40" s="116"/>
      <c r="CKF40" s="116"/>
      <c r="CKG40" s="85" t="s">
        <v>141</v>
      </c>
      <c r="CKH40" s="116"/>
      <c r="CKI40" s="116"/>
      <c r="CKJ40" s="116"/>
      <c r="CKK40" s="85" t="s">
        <v>141</v>
      </c>
      <c r="CKL40" s="116"/>
      <c r="CKM40" s="116"/>
      <c r="CKN40" s="116"/>
      <c r="CKO40" s="85" t="s">
        <v>141</v>
      </c>
      <c r="CKP40" s="116"/>
      <c r="CKQ40" s="116"/>
      <c r="CKR40" s="116"/>
      <c r="CKS40" s="85" t="s">
        <v>141</v>
      </c>
      <c r="CKT40" s="116"/>
      <c r="CKU40" s="116"/>
      <c r="CKV40" s="116"/>
      <c r="CKW40" s="85" t="s">
        <v>141</v>
      </c>
      <c r="CKX40" s="116"/>
      <c r="CKY40" s="116"/>
      <c r="CKZ40" s="116"/>
      <c r="CLA40" s="85" t="s">
        <v>141</v>
      </c>
      <c r="CLB40" s="116"/>
      <c r="CLC40" s="116"/>
      <c r="CLD40" s="116"/>
      <c r="CLE40" s="85" t="s">
        <v>141</v>
      </c>
      <c r="CLF40" s="116"/>
      <c r="CLG40" s="116"/>
      <c r="CLH40" s="116"/>
      <c r="CLI40" s="85" t="s">
        <v>141</v>
      </c>
      <c r="CLJ40" s="116"/>
      <c r="CLK40" s="116"/>
      <c r="CLL40" s="116"/>
      <c r="CLM40" s="85" t="s">
        <v>141</v>
      </c>
      <c r="CLN40" s="116"/>
      <c r="CLO40" s="116"/>
      <c r="CLP40" s="116"/>
      <c r="CLQ40" s="85" t="s">
        <v>141</v>
      </c>
      <c r="CLR40" s="116"/>
      <c r="CLS40" s="116"/>
      <c r="CLT40" s="116"/>
      <c r="CLU40" s="85" t="s">
        <v>141</v>
      </c>
      <c r="CLV40" s="116"/>
      <c r="CLW40" s="116"/>
      <c r="CLX40" s="116"/>
      <c r="CLY40" s="85" t="s">
        <v>141</v>
      </c>
      <c r="CLZ40" s="116"/>
      <c r="CMA40" s="116"/>
      <c r="CMB40" s="116"/>
      <c r="CMC40" s="85" t="s">
        <v>141</v>
      </c>
      <c r="CMD40" s="116"/>
      <c r="CME40" s="116"/>
      <c r="CMF40" s="116"/>
      <c r="CMG40" s="85" t="s">
        <v>141</v>
      </c>
      <c r="CMH40" s="116"/>
      <c r="CMI40" s="116"/>
      <c r="CMJ40" s="116"/>
      <c r="CMK40" s="85" t="s">
        <v>141</v>
      </c>
      <c r="CML40" s="116"/>
      <c r="CMM40" s="116"/>
      <c r="CMN40" s="116"/>
      <c r="CMO40" s="85" t="s">
        <v>141</v>
      </c>
      <c r="CMP40" s="116"/>
      <c r="CMQ40" s="116"/>
      <c r="CMR40" s="116"/>
      <c r="CMS40" s="85" t="s">
        <v>141</v>
      </c>
      <c r="CMT40" s="116"/>
      <c r="CMU40" s="116"/>
      <c r="CMV40" s="116"/>
      <c r="CMW40" s="85" t="s">
        <v>141</v>
      </c>
      <c r="CMX40" s="116"/>
      <c r="CMY40" s="116"/>
      <c r="CMZ40" s="116"/>
      <c r="CNA40" s="85" t="s">
        <v>141</v>
      </c>
      <c r="CNB40" s="116"/>
      <c r="CNC40" s="116"/>
      <c r="CND40" s="116"/>
      <c r="CNE40" s="85" t="s">
        <v>141</v>
      </c>
      <c r="CNF40" s="116"/>
      <c r="CNG40" s="116"/>
      <c r="CNH40" s="116"/>
      <c r="CNI40" s="85" t="s">
        <v>141</v>
      </c>
      <c r="CNJ40" s="116"/>
      <c r="CNK40" s="116"/>
      <c r="CNL40" s="116"/>
      <c r="CNM40" s="85" t="s">
        <v>141</v>
      </c>
      <c r="CNN40" s="116"/>
      <c r="CNO40" s="116"/>
      <c r="CNP40" s="116"/>
      <c r="CNQ40" s="85" t="s">
        <v>141</v>
      </c>
      <c r="CNR40" s="116"/>
      <c r="CNS40" s="116"/>
      <c r="CNT40" s="116"/>
      <c r="CNU40" s="85" t="s">
        <v>141</v>
      </c>
      <c r="CNV40" s="116"/>
      <c r="CNW40" s="116"/>
      <c r="CNX40" s="116"/>
      <c r="CNY40" s="85" t="s">
        <v>141</v>
      </c>
      <c r="CNZ40" s="116"/>
      <c r="COA40" s="116"/>
      <c r="COB40" s="116"/>
      <c r="COC40" s="85" t="s">
        <v>141</v>
      </c>
      <c r="COD40" s="116"/>
      <c r="COE40" s="116"/>
      <c r="COF40" s="116"/>
      <c r="COG40" s="85" t="s">
        <v>141</v>
      </c>
      <c r="COH40" s="116"/>
      <c r="COI40" s="116"/>
      <c r="COJ40" s="116"/>
      <c r="COK40" s="85" t="s">
        <v>141</v>
      </c>
      <c r="COL40" s="116"/>
      <c r="COM40" s="116"/>
      <c r="CON40" s="116"/>
      <c r="COO40" s="85" t="s">
        <v>141</v>
      </c>
      <c r="COP40" s="116"/>
      <c r="COQ40" s="116"/>
      <c r="COR40" s="116"/>
      <c r="COS40" s="85" t="s">
        <v>141</v>
      </c>
      <c r="COT40" s="116"/>
      <c r="COU40" s="116"/>
      <c r="COV40" s="116"/>
      <c r="COW40" s="85" t="s">
        <v>141</v>
      </c>
      <c r="COX40" s="116"/>
      <c r="COY40" s="116"/>
      <c r="COZ40" s="116"/>
      <c r="CPA40" s="85" t="s">
        <v>141</v>
      </c>
      <c r="CPB40" s="116"/>
      <c r="CPC40" s="116"/>
      <c r="CPD40" s="116"/>
      <c r="CPE40" s="85" t="s">
        <v>141</v>
      </c>
      <c r="CPF40" s="116"/>
      <c r="CPG40" s="116"/>
      <c r="CPH40" s="116"/>
      <c r="CPI40" s="85" t="s">
        <v>141</v>
      </c>
      <c r="CPJ40" s="116"/>
      <c r="CPK40" s="116"/>
      <c r="CPL40" s="116"/>
      <c r="CPM40" s="85" t="s">
        <v>141</v>
      </c>
      <c r="CPN40" s="116"/>
      <c r="CPO40" s="116"/>
      <c r="CPP40" s="116"/>
      <c r="CPQ40" s="85" t="s">
        <v>141</v>
      </c>
      <c r="CPR40" s="116"/>
      <c r="CPS40" s="116"/>
      <c r="CPT40" s="116"/>
      <c r="CPU40" s="85" t="s">
        <v>141</v>
      </c>
      <c r="CPV40" s="116"/>
      <c r="CPW40" s="116"/>
      <c r="CPX40" s="116"/>
      <c r="CPY40" s="85" t="s">
        <v>141</v>
      </c>
      <c r="CPZ40" s="116"/>
      <c r="CQA40" s="116"/>
      <c r="CQB40" s="116"/>
      <c r="CQC40" s="85" t="s">
        <v>141</v>
      </c>
      <c r="CQD40" s="116"/>
      <c r="CQE40" s="116"/>
      <c r="CQF40" s="116"/>
      <c r="CQG40" s="85" t="s">
        <v>141</v>
      </c>
      <c r="CQH40" s="116"/>
      <c r="CQI40" s="116"/>
      <c r="CQJ40" s="116"/>
      <c r="CQK40" s="85" t="s">
        <v>141</v>
      </c>
      <c r="CQL40" s="116"/>
      <c r="CQM40" s="116"/>
      <c r="CQN40" s="116"/>
      <c r="CQO40" s="85" t="s">
        <v>141</v>
      </c>
      <c r="CQP40" s="116"/>
      <c r="CQQ40" s="116"/>
      <c r="CQR40" s="116"/>
      <c r="CQS40" s="85" t="s">
        <v>141</v>
      </c>
      <c r="CQT40" s="116"/>
      <c r="CQU40" s="116"/>
      <c r="CQV40" s="116"/>
      <c r="CQW40" s="85" t="s">
        <v>141</v>
      </c>
      <c r="CQX40" s="116"/>
      <c r="CQY40" s="116"/>
      <c r="CQZ40" s="116"/>
      <c r="CRA40" s="85" t="s">
        <v>141</v>
      </c>
      <c r="CRB40" s="116"/>
      <c r="CRC40" s="116"/>
      <c r="CRD40" s="116"/>
      <c r="CRE40" s="85" t="s">
        <v>141</v>
      </c>
      <c r="CRF40" s="116"/>
      <c r="CRG40" s="116"/>
      <c r="CRH40" s="116"/>
      <c r="CRI40" s="85" t="s">
        <v>141</v>
      </c>
      <c r="CRJ40" s="116"/>
      <c r="CRK40" s="116"/>
      <c r="CRL40" s="116"/>
      <c r="CRM40" s="85" t="s">
        <v>141</v>
      </c>
      <c r="CRN40" s="116"/>
      <c r="CRO40" s="116"/>
      <c r="CRP40" s="116"/>
      <c r="CRQ40" s="85" t="s">
        <v>141</v>
      </c>
      <c r="CRR40" s="116"/>
      <c r="CRS40" s="116"/>
      <c r="CRT40" s="116"/>
      <c r="CRU40" s="85" t="s">
        <v>141</v>
      </c>
      <c r="CRV40" s="116"/>
      <c r="CRW40" s="116"/>
      <c r="CRX40" s="116"/>
      <c r="CRY40" s="85" t="s">
        <v>141</v>
      </c>
      <c r="CRZ40" s="116"/>
      <c r="CSA40" s="116"/>
      <c r="CSB40" s="116"/>
      <c r="CSC40" s="85" t="s">
        <v>141</v>
      </c>
      <c r="CSD40" s="116"/>
      <c r="CSE40" s="116"/>
      <c r="CSF40" s="116"/>
      <c r="CSG40" s="85" t="s">
        <v>141</v>
      </c>
      <c r="CSH40" s="116"/>
      <c r="CSI40" s="116"/>
      <c r="CSJ40" s="116"/>
      <c r="CSK40" s="85" t="s">
        <v>141</v>
      </c>
      <c r="CSL40" s="116"/>
      <c r="CSM40" s="116"/>
      <c r="CSN40" s="116"/>
      <c r="CSO40" s="85" t="s">
        <v>141</v>
      </c>
      <c r="CSP40" s="116"/>
      <c r="CSQ40" s="116"/>
      <c r="CSR40" s="116"/>
      <c r="CSS40" s="85" t="s">
        <v>141</v>
      </c>
      <c r="CST40" s="116"/>
      <c r="CSU40" s="116"/>
      <c r="CSV40" s="116"/>
      <c r="CSW40" s="85" t="s">
        <v>141</v>
      </c>
      <c r="CSX40" s="116"/>
      <c r="CSY40" s="116"/>
      <c r="CSZ40" s="116"/>
      <c r="CTA40" s="85" t="s">
        <v>141</v>
      </c>
      <c r="CTB40" s="116"/>
      <c r="CTC40" s="116"/>
      <c r="CTD40" s="116"/>
      <c r="CTE40" s="85" t="s">
        <v>141</v>
      </c>
      <c r="CTF40" s="116"/>
      <c r="CTG40" s="116"/>
      <c r="CTH40" s="116"/>
      <c r="CTI40" s="85" t="s">
        <v>141</v>
      </c>
      <c r="CTJ40" s="116"/>
      <c r="CTK40" s="116"/>
      <c r="CTL40" s="116"/>
      <c r="CTM40" s="85" t="s">
        <v>141</v>
      </c>
      <c r="CTN40" s="116"/>
      <c r="CTO40" s="116"/>
      <c r="CTP40" s="116"/>
      <c r="CTQ40" s="85" t="s">
        <v>141</v>
      </c>
      <c r="CTR40" s="116"/>
      <c r="CTS40" s="116"/>
      <c r="CTT40" s="116"/>
      <c r="CTU40" s="85" t="s">
        <v>141</v>
      </c>
      <c r="CTV40" s="116"/>
      <c r="CTW40" s="116"/>
      <c r="CTX40" s="116"/>
      <c r="CTY40" s="85" t="s">
        <v>141</v>
      </c>
      <c r="CTZ40" s="116"/>
      <c r="CUA40" s="116"/>
      <c r="CUB40" s="116"/>
      <c r="CUC40" s="85" t="s">
        <v>141</v>
      </c>
      <c r="CUD40" s="116"/>
      <c r="CUE40" s="116"/>
      <c r="CUF40" s="116"/>
      <c r="CUG40" s="85" t="s">
        <v>141</v>
      </c>
      <c r="CUH40" s="116"/>
      <c r="CUI40" s="116"/>
      <c r="CUJ40" s="116"/>
      <c r="CUK40" s="85" t="s">
        <v>141</v>
      </c>
      <c r="CUL40" s="116"/>
      <c r="CUM40" s="116"/>
      <c r="CUN40" s="116"/>
      <c r="CUO40" s="85" t="s">
        <v>141</v>
      </c>
      <c r="CUP40" s="116"/>
      <c r="CUQ40" s="116"/>
      <c r="CUR40" s="116"/>
      <c r="CUS40" s="85" t="s">
        <v>141</v>
      </c>
      <c r="CUT40" s="116"/>
      <c r="CUU40" s="116"/>
      <c r="CUV40" s="116"/>
      <c r="CUW40" s="85" t="s">
        <v>141</v>
      </c>
      <c r="CUX40" s="116"/>
      <c r="CUY40" s="116"/>
      <c r="CUZ40" s="116"/>
      <c r="CVA40" s="85" t="s">
        <v>141</v>
      </c>
      <c r="CVB40" s="116"/>
      <c r="CVC40" s="116"/>
      <c r="CVD40" s="116"/>
      <c r="CVE40" s="85" t="s">
        <v>141</v>
      </c>
      <c r="CVF40" s="116"/>
      <c r="CVG40" s="116"/>
      <c r="CVH40" s="116"/>
      <c r="CVI40" s="85" t="s">
        <v>141</v>
      </c>
      <c r="CVJ40" s="116"/>
      <c r="CVK40" s="116"/>
      <c r="CVL40" s="116"/>
      <c r="CVM40" s="85" t="s">
        <v>141</v>
      </c>
      <c r="CVN40" s="116"/>
      <c r="CVO40" s="116"/>
      <c r="CVP40" s="116"/>
      <c r="CVQ40" s="85" t="s">
        <v>141</v>
      </c>
      <c r="CVR40" s="116"/>
      <c r="CVS40" s="116"/>
      <c r="CVT40" s="116"/>
      <c r="CVU40" s="85" t="s">
        <v>141</v>
      </c>
      <c r="CVV40" s="116"/>
      <c r="CVW40" s="116"/>
      <c r="CVX40" s="116"/>
      <c r="CVY40" s="85" t="s">
        <v>141</v>
      </c>
      <c r="CVZ40" s="116"/>
      <c r="CWA40" s="116"/>
      <c r="CWB40" s="116"/>
      <c r="CWC40" s="85" t="s">
        <v>141</v>
      </c>
      <c r="CWD40" s="116"/>
      <c r="CWE40" s="116"/>
      <c r="CWF40" s="116"/>
      <c r="CWG40" s="85" t="s">
        <v>141</v>
      </c>
      <c r="CWH40" s="116"/>
      <c r="CWI40" s="116"/>
      <c r="CWJ40" s="116"/>
      <c r="CWK40" s="85" t="s">
        <v>141</v>
      </c>
      <c r="CWL40" s="116"/>
      <c r="CWM40" s="116"/>
      <c r="CWN40" s="116"/>
      <c r="CWO40" s="85" t="s">
        <v>141</v>
      </c>
      <c r="CWP40" s="116"/>
      <c r="CWQ40" s="116"/>
      <c r="CWR40" s="116"/>
      <c r="CWS40" s="85" t="s">
        <v>141</v>
      </c>
      <c r="CWT40" s="116"/>
      <c r="CWU40" s="116"/>
      <c r="CWV40" s="116"/>
      <c r="CWW40" s="85" t="s">
        <v>141</v>
      </c>
      <c r="CWX40" s="116"/>
      <c r="CWY40" s="116"/>
      <c r="CWZ40" s="116"/>
      <c r="CXA40" s="85" t="s">
        <v>141</v>
      </c>
      <c r="CXB40" s="116"/>
      <c r="CXC40" s="116"/>
      <c r="CXD40" s="116"/>
      <c r="CXE40" s="85" t="s">
        <v>141</v>
      </c>
      <c r="CXF40" s="116"/>
      <c r="CXG40" s="116"/>
      <c r="CXH40" s="116"/>
      <c r="CXI40" s="85" t="s">
        <v>141</v>
      </c>
      <c r="CXJ40" s="116"/>
      <c r="CXK40" s="116"/>
      <c r="CXL40" s="116"/>
      <c r="CXM40" s="85" t="s">
        <v>141</v>
      </c>
      <c r="CXN40" s="116"/>
      <c r="CXO40" s="116"/>
      <c r="CXP40" s="116"/>
      <c r="CXQ40" s="85" t="s">
        <v>141</v>
      </c>
      <c r="CXR40" s="116"/>
      <c r="CXS40" s="116"/>
      <c r="CXT40" s="116"/>
      <c r="CXU40" s="85" t="s">
        <v>141</v>
      </c>
      <c r="CXV40" s="116"/>
      <c r="CXW40" s="116"/>
      <c r="CXX40" s="116"/>
      <c r="CXY40" s="85" t="s">
        <v>141</v>
      </c>
      <c r="CXZ40" s="116"/>
      <c r="CYA40" s="116"/>
      <c r="CYB40" s="116"/>
      <c r="CYC40" s="85" t="s">
        <v>141</v>
      </c>
      <c r="CYD40" s="116"/>
      <c r="CYE40" s="116"/>
      <c r="CYF40" s="116"/>
      <c r="CYG40" s="85" t="s">
        <v>141</v>
      </c>
      <c r="CYH40" s="116"/>
      <c r="CYI40" s="116"/>
      <c r="CYJ40" s="116"/>
      <c r="CYK40" s="85" t="s">
        <v>141</v>
      </c>
      <c r="CYL40" s="116"/>
      <c r="CYM40" s="116"/>
      <c r="CYN40" s="116"/>
      <c r="CYO40" s="85" t="s">
        <v>141</v>
      </c>
      <c r="CYP40" s="116"/>
      <c r="CYQ40" s="116"/>
      <c r="CYR40" s="116"/>
      <c r="CYS40" s="85" t="s">
        <v>141</v>
      </c>
      <c r="CYT40" s="116"/>
      <c r="CYU40" s="116"/>
      <c r="CYV40" s="116"/>
      <c r="CYW40" s="85" t="s">
        <v>141</v>
      </c>
      <c r="CYX40" s="116"/>
      <c r="CYY40" s="116"/>
      <c r="CYZ40" s="116"/>
      <c r="CZA40" s="85" t="s">
        <v>141</v>
      </c>
      <c r="CZB40" s="116"/>
      <c r="CZC40" s="116"/>
      <c r="CZD40" s="116"/>
      <c r="CZE40" s="85" t="s">
        <v>141</v>
      </c>
      <c r="CZF40" s="116"/>
      <c r="CZG40" s="116"/>
      <c r="CZH40" s="116"/>
      <c r="CZI40" s="85" t="s">
        <v>141</v>
      </c>
      <c r="CZJ40" s="116"/>
      <c r="CZK40" s="116"/>
      <c r="CZL40" s="116"/>
      <c r="CZM40" s="85" t="s">
        <v>141</v>
      </c>
      <c r="CZN40" s="116"/>
      <c r="CZO40" s="116"/>
      <c r="CZP40" s="116"/>
      <c r="CZQ40" s="85" t="s">
        <v>141</v>
      </c>
      <c r="CZR40" s="116"/>
      <c r="CZS40" s="116"/>
      <c r="CZT40" s="116"/>
      <c r="CZU40" s="85" t="s">
        <v>141</v>
      </c>
      <c r="CZV40" s="116"/>
      <c r="CZW40" s="116"/>
      <c r="CZX40" s="116"/>
      <c r="CZY40" s="85" t="s">
        <v>141</v>
      </c>
      <c r="CZZ40" s="116"/>
      <c r="DAA40" s="116"/>
      <c r="DAB40" s="116"/>
      <c r="DAC40" s="85" t="s">
        <v>141</v>
      </c>
      <c r="DAD40" s="116"/>
      <c r="DAE40" s="116"/>
      <c r="DAF40" s="116"/>
      <c r="DAG40" s="85" t="s">
        <v>141</v>
      </c>
      <c r="DAH40" s="116"/>
      <c r="DAI40" s="116"/>
      <c r="DAJ40" s="116"/>
      <c r="DAK40" s="85" t="s">
        <v>141</v>
      </c>
      <c r="DAL40" s="116"/>
      <c r="DAM40" s="116"/>
      <c r="DAN40" s="116"/>
      <c r="DAO40" s="85" t="s">
        <v>141</v>
      </c>
      <c r="DAP40" s="116"/>
      <c r="DAQ40" s="116"/>
      <c r="DAR40" s="116"/>
      <c r="DAS40" s="85" t="s">
        <v>141</v>
      </c>
      <c r="DAT40" s="116"/>
      <c r="DAU40" s="116"/>
      <c r="DAV40" s="116"/>
      <c r="DAW40" s="85" t="s">
        <v>141</v>
      </c>
      <c r="DAX40" s="116"/>
      <c r="DAY40" s="116"/>
      <c r="DAZ40" s="116"/>
      <c r="DBA40" s="85" t="s">
        <v>141</v>
      </c>
      <c r="DBB40" s="116"/>
      <c r="DBC40" s="116"/>
      <c r="DBD40" s="116"/>
      <c r="DBE40" s="85" t="s">
        <v>141</v>
      </c>
      <c r="DBF40" s="116"/>
      <c r="DBG40" s="116"/>
      <c r="DBH40" s="116"/>
      <c r="DBI40" s="85" t="s">
        <v>141</v>
      </c>
      <c r="DBJ40" s="116"/>
      <c r="DBK40" s="116"/>
      <c r="DBL40" s="116"/>
      <c r="DBM40" s="85" t="s">
        <v>141</v>
      </c>
      <c r="DBN40" s="116"/>
      <c r="DBO40" s="116"/>
      <c r="DBP40" s="116"/>
      <c r="DBQ40" s="85" t="s">
        <v>141</v>
      </c>
      <c r="DBR40" s="116"/>
      <c r="DBS40" s="116"/>
      <c r="DBT40" s="116"/>
      <c r="DBU40" s="85" t="s">
        <v>141</v>
      </c>
      <c r="DBV40" s="116"/>
      <c r="DBW40" s="116"/>
      <c r="DBX40" s="116"/>
      <c r="DBY40" s="85" t="s">
        <v>141</v>
      </c>
      <c r="DBZ40" s="116"/>
      <c r="DCA40" s="116"/>
      <c r="DCB40" s="116"/>
      <c r="DCC40" s="85" t="s">
        <v>141</v>
      </c>
      <c r="DCD40" s="116"/>
      <c r="DCE40" s="116"/>
      <c r="DCF40" s="116"/>
      <c r="DCG40" s="85" t="s">
        <v>141</v>
      </c>
      <c r="DCH40" s="116"/>
      <c r="DCI40" s="116"/>
      <c r="DCJ40" s="116"/>
      <c r="DCK40" s="85" t="s">
        <v>141</v>
      </c>
      <c r="DCL40" s="116"/>
      <c r="DCM40" s="116"/>
      <c r="DCN40" s="116"/>
      <c r="DCO40" s="85" t="s">
        <v>141</v>
      </c>
      <c r="DCP40" s="116"/>
      <c r="DCQ40" s="116"/>
      <c r="DCR40" s="116"/>
      <c r="DCS40" s="85" t="s">
        <v>141</v>
      </c>
      <c r="DCT40" s="116"/>
      <c r="DCU40" s="116"/>
      <c r="DCV40" s="116"/>
      <c r="DCW40" s="85" t="s">
        <v>141</v>
      </c>
      <c r="DCX40" s="116"/>
      <c r="DCY40" s="116"/>
      <c r="DCZ40" s="116"/>
      <c r="DDA40" s="85" t="s">
        <v>141</v>
      </c>
      <c r="DDB40" s="116"/>
      <c r="DDC40" s="116"/>
      <c r="DDD40" s="116"/>
      <c r="DDE40" s="85" t="s">
        <v>141</v>
      </c>
      <c r="DDF40" s="116"/>
      <c r="DDG40" s="116"/>
      <c r="DDH40" s="116"/>
      <c r="DDI40" s="85" t="s">
        <v>141</v>
      </c>
      <c r="DDJ40" s="116"/>
      <c r="DDK40" s="116"/>
      <c r="DDL40" s="116"/>
      <c r="DDM40" s="85" t="s">
        <v>141</v>
      </c>
      <c r="DDN40" s="116"/>
      <c r="DDO40" s="116"/>
      <c r="DDP40" s="116"/>
      <c r="DDQ40" s="85" t="s">
        <v>141</v>
      </c>
      <c r="DDR40" s="116"/>
      <c r="DDS40" s="116"/>
      <c r="DDT40" s="116"/>
      <c r="DDU40" s="85" t="s">
        <v>141</v>
      </c>
      <c r="DDV40" s="116"/>
      <c r="DDW40" s="116"/>
      <c r="DDX40" s="116"/>
      <c r="DDY40" s="85" t="s">
        <v>141</v>
      </c>
      <c r="DDZ40" s="116"/>
      <c r="DEA40" s="116"/>
      <c r="DEB40" s="116"/>
      <c r="DEC40" s="85" t="s">
        <v>141</v>
      </c>
      <c r="DED40" s="116"/>
      <c r="DEE40" s="116"/>
      <c r="DEF40" s="116"/>
      <c r="DEG40" s="85" t="s">
        <v>141</v>
      </c>
      <c r="DEH40" s="116"/>
      <c r="DEI40" s="116"/>
      <c r="DEJ40" s="116"/>
      <c r="DEK40" s="85" t="s">
        <v>141</v>
      </c>
      <c r="DEL40" s="116"/>
      <c r="DEM40" s="116"/>
      <c r="DEN40" s="116"/>
      <c r="DEO40" s="85" t="s">
        <v>141</v>
      </c>
      <c r="DEP40" s="116"/>
      <c r="DEQ40" s="116"/>
      <c r="DER40" s="116"/>
      <c r="DES40" s="85" t="s">
        <v>141</v>
      </c>
      <c r="DET40" s="116"/>
      <c r="DEU40" s="116"/>
      <c r="DEV40" s="116"/>
      <c r="DEW40" s="85" t="s">
        <v>141</v>
      </c>
      <c r="DEX40" s="116"/>
      <c r="DEY40" s="116"/>
      <c r="DEZ40" s="116"/>
      <c r="DFA40" s="85" t="s">
        <v>141</v>
      </c>
      <c r="DFB40" s="116"/>
      <c r="DFC40" s="116"/>
      <c r="DFD40" s="116"/>
      <c r="DFE40" s="85" t="s">
        <v>141</v>
      </c>
      <c r="DFF40" s="116"/>
      <c r="DFG40" s="116"/>
      <c r="DFH40" s="116"/>
      <c r="DFI40" s="85" t="s">
        <v>141</v>
      </c>
      <c r="DFJ40" s="116"/>
      <c r="DFK40" s="116"/>
      <c r="DFL40" s="116"/>
      <c r="DFM40" s="85" t="s">
        <v>141</v>
      </c>
      <c r="DFN40" s="116"/>
      <c r="DFO40" s="116"/>
      <c r="DFP40" s="116"/>
      <c r="DFQ40" s="85" t="s">
        <v>141</v>
      </c>
      <c r="DFR40" s="116"/>
      <c r="DFS40" s="116"/>
      <c r="DFT40" s="116"/>
      <c r="DFU40" s="85" t="s">
        <v>141</v>
      </c>
      <c r="DFV40" s="116"/>
      <c r="DFW40" s="116"/>
      <c r="DFX40" s="116"/>
      <c r="DFY40" s="85" t="s">
        <v>141</v>
      </c>
      <c r="DFZ40" s="116"/>
      <c r="DGA40" s="116"/>
      <c r="DGB40" s="116"/>
      <c r="DGC40" s="85" t="s">
        <v>141</v>
      </c>
      <c r="DGD40" s="116"/>
      <c r="DGE40" s="116"/>
      <c r="DGF40" s="116"/>
      <c r="DGG40" s="85" t="s">
        <v>141</v>
      </c>
      <c r="DGH40" s="116"/>
      <c r="DGI40" s="116"/>
      <c r="DGJ40" s="116"/>
      <c r="DGK40" s="85" t="s">
        <v>141</v>
      </c>
      <c r="DGL40" s="116"/>
      <c r="DGM40" s="116"/>
      <c r="DGN40" s="116"/>
      <c r="DGO40" s="85" t="s">
        <v>141</v>
      </c>
      <c r="DGP40" s="116"/>
      <c r="DGQ40" s="116"/>
      <c r="DGR40" s="116"/>
      <c r="DGS40" s="85" t="s">
        <v>141</v>
      </c>
      <c r="DGT40" s="116"/>
      <c r="DGU40" s="116"/>
      <c r="DGV40" s="116"/>
      <c r="DGW40" s="85" t="s">
        <v>141</v>
      </c>
      <c r="DGX40" s="116"/>
      <c r="DGY40" s="116"/>
      <c r="DGZ40" s="116"/>
      <c r="DHA40" s="85" t="s">
        <v>141</v>
      </c>
      <c r="DHB40" s="116"/>
      <c r="DHC40" s="116"/>
      <c r="DHD40" s="116"/>
      <c r="DHE40" s="85" t="s">
        <v>141</v>
      </c>
      <c r="DHF40" s="116"/>
      <c r="DHG40" s="116"/>
      <c r="DHH40" s="116"/>
      <c r="DHI40" s="85" t="s">
        <v>141</v>
      </c>
      <c r="DHJ40" s="116"/>
      <c r="DHK40" s="116"/>
      <c r="DHL40" s="116"/>
      <c r="DHM40" s="85" t="s">
        <v>141</v>
      </c>
      <c r="DHN40" s="116"/>
      <c r="DHO40" s="116"/>
      <c r="DHP40" s="116"/>
      <c r="DHQ40" s="85" t="s">
        <v>141</v>
      </c>
      <c r="DHR40" s="116"/>
      <c r="DHS40" s="116"/>
      <c r="DHT40" s="116"/>
      <c r="DHU40" s="85" t="s">
        <v>141</v>
      </c>
      <c r="DHV40" s="116"/>
      <c r="DHW40" s="116"/>
      <c r="DHX40" s="116"/>
      <c r="DHY40" s="85" t="s">
        <v>141</v>
      </c>
      <c r="DHZ40" s="116"/>
      <c r="DIA40" s="116"/>
      <c r="DIB40" s="116"/>
      <c r="DIC40" s="85" t="s">
        <v>141</v>
      </c>
      <c r="DID40" s="116"/>
      <c r="DIE40" s="116"/>
      <c r="DIF40" s="116"/>
      <c r="DIG40" s="85" t="s">
        <v>141</v>
      </c>
      <c r="DIH40" s="116"/>
      <c r="DII40" s="116"/>
      <c r="DIJ40" s="116"/>
      <c r="DIK40" s="85" t="s">
        <v>141</v>
      </c>
      <c r="DIL40" s="116"/>
      <c r="DIM40" s="116"/>
      <c r="DIN40" s="116"/>
      <c r="DIO40" s="85" t="s">
        <v>141</v>
      </c>
      <c r="DIP40" s="116"/>
      <c r="DIQ40" s="116"/>
      <c r="DIR40" s="116"/>
      <c r="DIS40" s="85" t="s">
        <v>141</v>
      </c>
      <c r="DIT40" s="116"/>
      <c r="DIU40" s="116"/>
      <c r="DIV40" s="116"/>
      <c r="DIW40" s="85" t="s">
        <v>141</v>
      </c>
      <c r="DIX40" s="116"/>
      <c r="DIY40" s="116"/>
      <c r="DIZ40" s="116"/>
      <c r="DJA40" s="85" t="s">
        <v>141</v>
      </c>
      <c r="DJB40" s="116"/>
      <c r="DJC40" s="116"/>
      <c r="DJD40" s="116"/>
      <c r="DJE40" s="85" t="s">
        <v>141</v>
      </c>
      <c r="DJF40" s="116"/>
      <c r="DJG40" s="116"/>
      <c r="DJH40" s="116"/>
      <c r="DJI40" s="85" t="s">
        <v>141</v>
      </c>
      <c r="DJJ40" s="116"/>
      <c r="DJK40" s="116"/>
      <c r="DJL40" s="116"/>
      <c r="DJM40" s="85" t="s">
        <v>141</v>
      </c>
      <c r="DJN40" s="116"/>
      <c r="DJO40" s="116"/>
      <c r="DJP40" s="116"/>
      <c r="DJQ40" s="85" t="s">
        <v>141</v>
      </c>
      <c r="DJR40" s="116"/>
      <c r="DJS40" s="116"/>
      <c r="DJT40" s="116"/>
      <c r="DJU40" s="85" t="s">
        <v>141</v>
      </c>
      <c r="DJV40" s="116"/>
      <c r="DJW40" s="116"/>
      <c r="DJX40" s="116"/>
      <c r="DJY40" s="85" t="s">
        <v>141</v>
      </c>
      <c r="DJZ40" s="116"/>
      <c r="DKA40" s="116"/>
      <c r="DKB40" s="116"/>
      <c r="DKC40" s="85" t="s">
        <v>141</v>
      </c>
      <c r="DKD40" s="116"/>
      <c r="DKE40" s="116"/>
      <c r="DKF40" s="116"/>
      <c r="DKG40" s="85" t="s">
        <v>141</v>
      </c>
      <c r="DKH40" s="116"/>
      <c r="DKI40" s="116"/>
      <c r="DKJ40" s="116"/>
      <c r="DKK40" s="85" t="s">
        <v>141</v>
      </c>
      <c r="DKL40" s="116"/>
      <c r="DKM40" s="116"/>
      <c r="DKN40" s="116"/>
      <c r="DKO40" s="85" t="s">
        <v>141</v>
      </c>
      <c r="DKP40" s="116"/>
      <c r="DKQ40" s="116"/>
      <c r="DKR40" s="116"/>
      <c r="DKS40" s="85" t="s">
        <v>141</v>
      </c>
      <c r="DKT40" s="116"/>
      <c r="DKU40" s="116"/>
      <c r="DKV40" s="116"/>
      <c r="DKW40" s="85" t="s">
        <v>141</v>
      </c>
      <c r="DKX40" s="116"/>
      <c r="DKY40" s="116"/>
      <c r="DKZ40" s="116"/>
      <c r="DLA40" s="85" t="s">
        <v>141</v>
      </c>
      <c r="DLB40" s="116"/>
      <c r="DLC40" s="116"/>
      <c r="DLD40" s="116"/>
      <c r="DLE40" s="85" t="s">
        <v>141</v>
      </c>
      <c r="DLF40" s="116"/>
      <c r="DLG40" s="116"/>
      <c r="DLH40" s="116"/>
      <c r="DLI40" s="85" t="s">
        <v>141</v>
      </c>
      <c r="DLJ40" s="116"/>
      <c r="DLK40" s="116"/>
      <c r="DLL40" s="116"/>
      <c r="DLM40" s="85" t="s">
        <v>141</v>
      </c>
      <c r="DLN40" s="116"/>
      <c r="DLO40" s="116"/>
      <c r="DLP40" s="116"/>
      <c r="DLQ40" s="85" t="s">
        <v>141</v>
      </c>
      <c r="DLR40" s="116"/>
      <c r="DLS40" s="116"/>
      <c r="DLT40" s="116"/>
      <c r="DLU40" s="85" t="s">
        <v>141</v>
      </c>
      <c r="DLV40" s="116"/>
      <c r="DLW40" s="116"/>
      <c r="DLX40" s="116"/>
      <c r="DLY40" s="85" t="s">
        <v>141</v>
      </c>
      <c r="DLZ40" s="116"/>
      <c r="DMA40" s="116"/>
      <c r="DMB40" s="116"/>
      <c r="DMC40" s="85" t="s">
        <v>141</v>
      </c>
      <c r="DMD40" s="116"/>
      <c r="DME40" s="116"/>
      <c r="DMF40" s="116"/>
      <c r="DMG40" s="85" t="s">
        <v>141</v>
      </c>
      <c r="DMH40" s="116"/>
      <c r="DMI40" s="116"/>
      <c r="DMJ40" s="116"/>
      <c r="DMK40" s="85" t="s">
        <v>141</v>
      </c>
      <c r="DML40" s="116"/>
      <c r="DMM40" s="116"/>
      <c r="DMN40" s="116"/>
      <c r="DMO40" s="85" t="s">
        <v>141</v>
      </c>
      <c r="DMP40" s="116"/>
      <c r="DMQ40" s="116"/>
      <c r="DMR40" s="116"/>
      <c r="DMS40" s="85" t="s">
        <v>141</v>
      </c>
      <c r="DMT40" s="116"/>
      <c r="DMU40" s="116"/>
      <c r="DMV40" s="116"/>
      <c r="DMW40" s="85" t="s">
        <v>141</v>
      </c>
      <c r="DMX40" s="116"/>
      <c r="DMY40" s="116"/>
      <c r="DMZ40" s="116"/>
      <c r="DNA40" s="85" t="s">
        <v>141</v>
      </c>
      <c r="DNB40" s="116"/>
      <c r="DNC40" s="116"/>
      <c r="DND40" s="116"/>
      <c r="DNE40" s="85" t="s">
        <v>141</v>
      </c>
      <c r="DNF40" s="116"/>
      <c r="DNG40" s="116"/>
      <c r="DNH40" s="116"/>
      <c r="DNI40" s="85" t="s">
        <v>141</v>
      </c>
      <c r="DNJ40" s="116"/>
      <c r="DNK40" s="116"/>
      <c r="DNL40" s="116"/>
      <c r="DNM40" s="85" t="s">
        <v>141</v>
      </c>
      <c r="DNN40" s="116"/>
      <c r="DNO40" s="116"/>
      <c r="DNP40" s="116"/>
      <c r="DNQ40" s="85" t="s">
        <v>141</v>
      </c>
      <c r="DNR40" s="116"/>
      <c r="DNS40" s="116"/>
      <c r="DNT40" s="116"/>
      <c r="DNU40" s="85" t="s">
        <v>141</v>
      </c>
      <c r="DNV40" s="116"/>
      <c r="DNW40" s="116"/>
      <c r="DNX40" s="116"/>
      <c r="DNY40" s="85" t="s">
        <v>141</v>
      </c>
      <c r="DNZ40" s="116"/>
      <c r="DOA40" s="116"/>
      <c r="DOB40" s="116"/>
      <c r="DOC40" s="85" t="s">
        <v>141</v>
      </c>
      <c r="DOD40" s="116"/>
      <c r="DOE40" s="116"/>
      <c r="DOF40" s="116"/>
      <c r="DOG40" s="85" t="s">
        <v>141</v>
      </c>
      <c r="DOH40" s="116"/>
      <c r="DOI40" s="116"/>
      <c r="DOJ40" s="116"/>
      <c r="DOK40" s="85" t="s">
        <v>141</v>
      </c>
      <c r="DOL40" s="116"/>
      <c r="DOM40" s="116"/>
      <c r="DON40" s="116"/>
      <c r="DOO40" s="85" t="s">
        <v>141</v>
      </c>
      <c r="DOP40" s="116"/>
      <c r="DOQ40" s="116"/>
      <c r="DOR40" s="116"/>
      <c r="DOS40" s="85" t="s">
        <v>141</v>
      </c>
      <c r="DOT40" s="116"/>
      <c r="DOU40" s="116"/>
      <c r="DOV40" s="116"/>
      <c r="DOW40" s="85" t="s">
        <v>141</v>
      </c>
      <c r="DOX40" s="116"/>
      <c r="DOY40" s="116"/>
      <c r="DOZ40" s="116"/>
      <c r="DPA40" s="85" t="s">
        <v>141</v>
      </c>
      <c r="DPB40" s="116"/>
      <c r="DPC40" s="116"/>
      <c r="DPD40" s="116"/>
      <c r="DPE40" s="85" t="s">
        <v>141</v>
      </c>
      <c r="DPF40" s="116"/>
      <c r="DPG40" s="116"/>
      <c r="DPH40" s="116"/>
      <c r="DPI40" s="85" t="s">
        <v>141</v>
      </c>
      <c r="DPJ40" s="116"/>
      <c r="DPK40" s="116"/>
      <c r="DPL40" s="116"/>
      <c r="DPM40" s="85" t="s">
        <v>141</v>
      </c>
      <c r="DPN40" s="116"/>
      <c r="DPO40" s="116"/>
      <c r="DPP40" s="116"/>
      <c r="DPQ40" s="85" t="s">
        <v>141</v>
      </c>
      <c r="DPR40" s="116"/>
      <c r="DPS40" s="116"/>
      <c r="DPT40" s="116"/>
      <c r="DPU40" s="85" t="s">
        <v>141</v>
      </c>
      <c r="DPV40" s="116"/>
      <c r="DPW40" s="116"/>
      <c r="DPX40" s="116"/>
      <c r="DPY40" s="85" t="s">
        <v>141</v>
      </c>
      <c r="DPZ40" s="116"/>
      <c r="DQA40" s="116"/>
      <c r="DQB40" s="116"/>
      <c r="DQC40" s="85" t="s">
        <v>141</v>
      </c>
      <c r="DQD40" s="116"/>
      <c r="DQE40" s="116"/>
      <c r="DQF40" s="116"/>
      <c r="DQG40" s="85" t="s">
        <v>141</v>
      </c>
      <c r="DQH40" s="116"/>
      <c r="DQI40" s="116"/>
      <c r="DQJ40" s="116"/>
      <c r="DQK40" s="85" t="s">
        <v>141</v>
      </c>
      <c r="DQL40" s="116"/>
      <c r="DQM40" s="116"/>
      <c r="DQN40" s="116"/>
      <c r="DQO40" s="85" t="s">
        <v>141</v>
      </c>
      <c r="DQP40" s="116"/>
      <c r="DQQ40" s="116"/>
      <c r="DQR40" s="116"/>
      <c r="DQS40" s="85" t="s">
        <v>141</v>
      </c>
      <c r="DQT40" s="116"/>
      <c r="DQU40" s="116"/>
      <c r="DQV40" s="116"/>
      <c r="DQW40" s="85" t="s">
        <v>141</v>
      </c>
      <c r="DQX40" s="116"/>
      <c r="DQY40" s="116"/>
      <c r="DQZ40" s="116"/>
      <c r="DRA40" s="85" t="s">
        <v>141</v>
      </c>
      <c r="DRB40" s="116"/>
      <c r="DRC40" s="116"/>
      <c r="DRD40" s="116"/>
      <c r="DRE40" s="85" t="s">
        <v>141</v>
      </c>
      <c r="DRF40" s="116"/>
      <c r="DRG40" s="116"/>
      <c r="DRH40" s="116"/>
      <c r="DRI40" s="85" t="s">
        <v>141</v>
      </c>
      <c r="DRJ40" s="116"/>
      <c r="DRK40" s="116"/>
      <c r="DRL40" s="116"/>
      <c r="DRM40" s="85" t="s">
        <v>141</v>
      </c>
      <c r="DRN40" s="116"/>
      <c r="DRO40" s="116"/>
      <c r="DRP40" s="116"/>
      <c r="DRQ40" s="85" t="s">
        <v>141</v>
      </c>
      <c r="DRR40" s="116"/>
      <c r="DRS40" s="116"/>
      <c r="DRT40" s="116"/>
      <c r="DRU40" s="85" t="s">
        <v>141</v>
      </c>
      <c r="DRV40" s="116"/>
      <c r="DRW40" s="116"/>
      <c r="DRX40" s="116"/>
      <c r="DRY40" s="85" t="s">
        <v>141</v>
      </c>
      <c r="DRZ40" s="116"/>
      <c r="DSA40" s="116"/>
      <c r="DSB40" s="116"/>
      <c r="DSC40" s="85" t="s">
        <v>141</v>
      </c>
      <c r="DSD40" s="116"/>
      <c r="DSE40" s="116"/>
      <c r="DSF40" s="116"/>
      <c r="DSG40" s="85" t="s">
        <v>141</v>
      </c>
      <c r="DSH40" s="116"/>
      <c r="DSI40" s="116"/>
      <c r="DSJ40" s="116"/>
      <c r="DSK40" s="85" t="s">
        <v>141</v>
      </c>
      <c r="DSL40" s="116"/>
      <c r="DSM40" s="116"/>
      <c r="DSN40" s="116"/>
      <c r="DSO40" s="85" t="s">
        <v>141</v>
      </c>
      <c r="DSP40" s="116"/>
      <c r="DSQ40" s="116"/>
      <c r="DSR40" s="116"/>
      <c r="DSS40" s="85" t="s">
        <v>141</v>
      </c>
      <c r="DST40" s="116"/>
      <c r="DSU40" s="116"/>
      <c r="DSV40" s="116"/>
      <c r="DSW40" s="85" t="s">
        <v>141</v>
      </c>
      <c r="DSX40" s="116"/>
      <c r="DSY40" s="116"/>
      <c r="DSZ40" s="116"/>
      <c r="DTA40" s="85" t="s">
        <v>141</v>
      </c>
      <c r="DTB40" s="116"/>
      <c r="DTC40" s="116"/>
      <c r="DTD40" s="116"/>
      <c r="DTE40" s="85" t="s">
        <v>141</v>
      </c>
      <c r="DTF40" s="116"/>
      <c r="DTG40" s="116"/>
      <c r="DTH40" s="116"/>
      <c r="DTI40" s="85" t="s">
        <v>141</v>
      </c>
      <c r="DTJ40" s="116"/>
      <c r="DTK40" s="116"/>
      <c r="DTL40" s="116"/>
      <c r="DTM40" s="85" t="s">
        <v>141</v>
      </c>
      <c r="DTN40" s="116"/>
      <c r="DTO40" s="116"/>
      <c r="DTP40" s="116"/>
      <c r="DTQ40" s="85" t="s">
        <v>141</v>
      </c>
      <c r="DTR40" s="116"/>
      <c r="DTS40" s="116"/>
      <c r="DTT40" s="116"/>
      <c r="DTU40" s="85" t="s">
        <v>141</v>
      </c>
      <c r="DTV40" s="116"/>
      <c r="DTW40" s="116"/>
      <c r="DTX40" s="116"/>
      <c r="DTY40" s="85" t="s">
        <v>141</v>
      </c>
      <c r="DTZ40" s="116"/>
      <c r="DUA40" s="116"/>
      <c r="DUB40" s="116"/>
      <c r="DUC40" s="85" t="s">
        <v>141</v>
      </c>
      <c r="DUD40" s="116"/>
      <c r="DUE40" s="116"/>
      <c r="DUF40" s="116"/>
      <c r="DUG40" s="85" t="s">
        <v>141</v>
      </c>
      <c r="DUH40" s="116"/>
      <c r="DUI40" s="116"/>
      <c r="DUJ40" s="116"/>
      <c r="DUK40" s="85" t="s">
        <v>141</v>
      </c>
      <c r="DUL40" s="116"/>
      <c r="DUM40" s="116"/>
      <c r="DUN40" s="116"/>
      <c r="DUO40" s="85" t="s">
        <v>141</v>
      </c>
      <c r="DUP40" s="116"/>
      <c r="DUQ40" s="116"/>
      <c r="DUR40" s="116"/>
      <c r="DUS40" s="85" t="s">
        <v>141</v>
      </c>
      <c r="DUT40" s="116"/>
      <c r="DUU40" s="116"/>
      <c r="DUV40" s="116"/>
      <c r="DUW40" s="85" t="s">
        <v>141</v>
      </c>
      <c r="DUX40" s="116"/>
      <c r="DUY40" s="116"/>
      <c r="DUZ40" s="116"/>
      <c r="DVA40" s="85" t="s">
        <v>141</v>
      </c>
      <c r="DVB40" s="116"/>
      <c r="DVC40" s="116"/>
      <c r="DVD40" s="116"/>
      <c r="DVE40" s="85" t="s">
        <v>141</v>
      </c>
      <c r="DVF40" s="116"/>
      <c r="DVG40" s="116"/>
      <c r="DVH40" s="116"/>
      <c r="DVI40" s="85" t="s">
        <v>141</v>
      </c>
      <c r="DVJ40" s="116"/>
      <c r="DVK40" s="116"/>
      <c r="DVL40" s="116"/>
      <c r="DVM40" s="85" t="s">
        <v>141</v>
      </c>
      <c r="DVN40" s="116"/>
      <c r="DVO40" s="116"/>
      <c r="DVP40" s="116"/>
      <c r="DVQ40" s="85" t="s">
        <v>141</v>
      </c>
      <c r="DVR40" s="116"/>
      <c r="DVS40" s="116"/>
      <c r="DVT40" s="116"/>
      <c r="DVU40" s="85" t="s">
        <v>141</v>
      </c>
      <c r="DVV40" s="116"/>
      <c r="DVW40" s="116"/>
      <c r="DVX40" s="116"/>
      <c r="DVY40" s="85" t="s">
        <v>141</v>
      </c>
      <c r="DVZ40" s="116"/>
      <c r="DWA40" s="116"/>
      <c r="DWB40" s="116"/>
      <c r="DWC40" s="85" t="s">
        <v>141</v>
      </c>
      <c r="DWD40" s="116"/>
      <c r="DWE40" s="116"/>
      <c r="DWF40" s="116"/>
      <c r="DWG40" s="85" t="s">
        <v>141</v>
      </c>
      <c r="DWH40" s="116"/>
      <c r="DWI40" s="116"/>
      <c r="DWJ40" s="116"/>
      <c r="DWK40" s="85" t="s">
        <v>141</v>
      </c>
      <c r="DWL40" s="116"/>
      <c r="DWM40" s="116"/>
      <c r="DWN40" s="116"/>
      <c r="DWO40" s="85" t="s">
        <v>141</v>
      </c>
      <c r="DWP40" s="116"/>
      <c r="DWQ40" s="116"/>
      <c r="DWR40" s="116"/>
      <c r="DWS40" s="85" t="s">
        <v>141</v>
      </c>
      <c r="DWT40" s="116"/>
      <c r="DWU40" s="116"/>
      <c r="DWV40" s="116"/>
      <c r="DWW40" s="85" t="s">
        <v>141</v>
      </c>
      <c r="DWX40" s="116"/>
      <c r="DWY40" s="116"/>
      <c r="DWZ40" s="116"/>
      <c r="DXA40" s="85" t="s">
        <v>141</v>
      </c>
      <c r="DXB40" s="116"/>
      <c r="DXC40" s="116"/>
      <c r="DXD40" s="116"/>
      <c r="DXE40" s="85" t="s">
        <v>141</v>
      </c>
      <c r="DXF40" s="116"/>
      <c r="DXG40" s="116"/>
      <c r="DXH40" s="116"/>
      <c r="DXI40" s="85" t="s">
        <v>141</v>
      </c>
      <c r="DXJ40" s="116"/>
      <c r="DXK40" s="116"/>
      <c r="DXL40" s="116"/>
      <c r="DXM40" s="85" t="s">
        <v>141</v>
      </c>
      <c r="DXN40" s="116"/>
      <c r="DXO40" s="116"/>
      <c r="DXP40" s="116"/>
      <c r="DXQ40" s="85" t="s">
        <v>141</v>
      </c>
      <c r="DXR40" s="116"/>
      <c r="DXS40" s="116"/>
      <c r="DXT40" s="116"/>
      <c r="DXU40" s="85" t="s">
        <v>141</v>
      </c>
      <c r="DXV40" s="116"/>
      <c r="DXW40" s="116"/>
      <c r="DXX40" s="116"/>
      <c r="DXY40" s="85" t="s">
        <v>141</v>
      </c>
      <c r="DXZ40" s="116"/>
      <c r="DYA40" s="116"/>
      <c r="DYB40" s="116"/>
      <c r="DYC40" s="85" t="s">
        <v>141</v>
      </c>
      <c r="DYD40" s="116"/>
      <c r="DYE40" s="116"/>
      <c r="DYF40" s="116"/>
      <c r="DYG40" s="85" t="s">
        <v>141</v>
      </c>
      <c r="DYH40" s="116"/>
      <c r="DYI40" s="116"/>
      <c r="DYJ40" s="116"/>
      <c r="DYK40" s="85" t="s">
        <v>141</v>
      </c>
      <c r="DYL40" s="116"/>
      <c r="DYM40" s="116"/>
      <c r="DYN40" s="116"/>
      <c r="DYO40" s="85" t="s">
        <v>141</v>
      </c>
      <c r="DYP40" s="116"/>
      <c r="DYQ40" s="116"/>
      <c r="DYR40" s="116"/>
      <c r="DYS40" s="85" t="s">
        <v>141</v>
      </c>
      <c r="DYT40" s="116"/>
      <c r="DYU40" s="116"/>
      <c r="DYV40" s="116"/>
      <c r="DYW40" s="85" t="s">
        <v>141</v>
      </c>
      <c r="DYX40" s="116"/>
      <c r="DYY40" s="116"/>
      <c r="DYZ40" s="116"/>
      <c r="DZA40" s="85" t="s">
        <v>141</v>
      </c>
      <c r="DZB40" s="116"/>
      <c r="DZC40" s="116"/>
      <c r="DZD40" s="116"/>
      <c r="DZE40" s="85" t="s">
        <v>141</v>
      </c>
      <c r="DZF40" s="116"/>
      <c r="DZG40" s="116"/>
      <c r="DZH40" s="116"/>
      <c r="DZI40" s="85" t="s">
        <v>141</v>
      </c>
      <c r="DZJ40" s="116"/>
      <c r="DZK40" s="116"/>
      <c r="DZL40" s="116"/>
      <c r="DZM40" s="85" t="s">
        <v>141</v>
      </c>
      <c r="DZN40" s="116"/>
      <c r="DZO40" s="116"/>
      <c r="DZP40" s="116"/>
      <c r="DZQ40" s="85" t="s">
        <v>141</v>
      </c>
      <c r="DZR40" s="116"/>
      <c r="DZS40" s="116"/>
      <c r="DZT40" s="116"/>
      <c r="DZU40" s="85" t="s">
        <v>141</v>
      </c>
      <c r="DZV40" s="116"/>
      <c r="DZW40" s="116"/>
      <c r="DZX40" s="116"/>
      <c r="DZY40" s="85" t="s">
        <v>141</v>
      </c>
      <c r="DZZ40" s="116"/>
      <c r="EAA40" s="116"/>
      <c r="EAB40" s="116"/>
      <c r="EAC40" s="85" t="s">
        <v>141</v>
      </c>
      <c r="EAD40" s="116"/>
      <c r="EAE40" s="116"/>
      <c r="EAF40" s="116"/>
      <c r="EAG40" s="85" t="s">
        <v>141</v>
      </c>
      <c r="EAH40" s="116"/>
      <c r="EAI40" s="116"/>
      <c r="EAJ40" s="116"/>
      <c r="EAK40" s="85" t="s">
        <v>141</v>
      </c>
      <c r="EAL40" s="116"/>
      <c r="EAM40" s="116"/>
      <c r="EAN40" s="116"/>
      <c r="EAO40" s="85" t="s">
        <v>141</v>
      </c>
      <c r="EAP40" s="116"/>
      <c r="EAQ40" s="116"/>
      <c r="EAR40" s="116"/>
      <c r="EAS40" s="85" t="s">
        <v>141</v>
      </c>
      <c r="EAT40" s="116"/>
      <c r="EAU40" s="116"/>
      <c r="EAV40" s="116"/>
      <c r="EAW40" s="85" t="s">
        <v>141</v>
      </c>
      <c r="EAX40" s="116"/>
      <c r="EAY40" s="116"/>
      <c r="EAZ40" s="116"/>
      <c r="EBA40" s="85" t="s">
        <v>141</v>
      </c>
      <c r="EBB40" s="116"/>
      <c r="EBC40" s="116"/>
      <c r="EBD40" s="116"/>
      <c r="EBE40" s="85" t="s">
        <v>141</v>
      </c>
      <c r="EBF40" s="116"/>
      <c r="EBG40" s="116"/>
      <c r="EBH40" s="116"/>
      <c r="EBI40" s="85" t="s">
        <v>141</v>
      </c>
      <c r="EBJ40" s="116"/>
      <c r="EBK40" s="116"/>
      <c r="EBL40" s="116"/>
      <c r="EBM40" s="85" t="s">
        <v>141</v>
      </c>
      <c r="EBN40" s="116"/>
      <c r="EBO40" s="116"/>
      <c r="EBP40" s="116"/>
      <c r="EBQ40" s="85" t="s">
        <v>141</v>
      </c>
      <c r="EBR40" s="116"/>
      <c r="EBS40" s="116"/>
      <c r="EBT40" s="116"/>
      <c r="EBU40" s="85" t="s">
        <v>141</v>
      </c>
      <c r="EBV40" s="116"/>
      <c r="EBW40" s="116"/>
      <c r="EBX40" s="116"/>
      <c r="EBY40" s="85" t="s">
        <v>141</v>
      </c>
      <c r="EBZ40" s="116"/>
      <c r="ECA40" s="116"/>
      <c r="ECB40" s="116"/>
      <c r="ECC40" s="85" t="s">
        <v>141</v>
      </c>
      <c r="ECD40" s="116"/>
      <c r="ECE40" s="116"/>
      <c r="ECF40" s="116"/>
      <c r="ECG40" s="85" t="s">
        <v>141</v>
      </c>
      <c r="ECH40" s="116"/>
      <c r="ECI40" s="116"/>
      <c r="ECJ40" s="116"/>
      <c r="ECK40" s="85" t="s">
        <v>141</v>
      </c>
      <c r="ECL40" s="116"/>
      <c r="ECM40" s="116"/>
      <c r="ECN40" s="116"/>
      <c r="ECO40" s="85" t="s">
        <v>141</v>
      </c>
      <c r="ECP40" s="116"/>
      <c r="ECQ40" s="116"/>
      <c r="ECR40" s="116"/>
      <c r="ECS40" s="85" t="s">
        <v>141</v>
      </c>
      <c r="ECT40" s="116"/>
      <c r="ECU40" s="116"/>
      <c r="ECV40" s="116"/>
      <c r="ECW40" s="85" t="s">
        <v>141</v>
      </c>
      <c r="ECX40" s="116"/>
      <c r="ECY40" s="116"/>
      <c r="ECZ40" s="116"/>
      <c r="EDA40" s="85" t="s">
        <v>141</v>
      </c>
      <c r="EDB40" s="116"/>
      <c r="EDC40" s="116"/>
      <c r="EDD40" s="116"/>
      <c r="EDE40" s="85" t="s">
        <v>141</v>
      </c>
      <c r="EDF40" s="116"/>
      <c r="EDG40" s="116"/>
      <c r="EDH40" s="116"/>
      <c r="EDI40" s="85" t="s">
        <v>141</v>
      </c>
      <c r="EDJ40" s="116"/>
      <c r="EDK40" s="116"/>
      <c r="EDL40" s="116"/>
      <c r="EDM40" s="85" t="s">
        <v>141</v>
      </c>
      <c r="EDN40" s="116"/>
      <c r="EDO40" s="116"/>
      <c r="EDP40" s="116"/>
      <c r="EDQ40" s="85" t="s">
        <v>141</v>
      </c>
      <c r="EDR40" s="116"/>
      <c r="EDS40" s="116"/>
      <c r="EDT40" s="116"/>
      <c r="EDU40" s="85" t="s">
        <v>141</v>
      </c>
      <c r="EDV40" s="116"/>
      <c r="EDW40" s="116"/>
      <c r="EDX40" s="116"/>
      <c r="EDY40" s="85" t="s">
        <v>141</v>
      </c>
      <c r="EDZ40" s="116"/>
      <c r="EEA40" s="116"/>
      <c r="EEB40" s="116"/>
      <c r="EEC40" s="85" t="s">
        <v>141</v>
      </c>
      <c r="EED40" s="116"/>
      <c r="EEE40" s="116"/>
      <c r="EEF40" s="116"/>
      <c r="EEG40" s="85" t="s">
        <v>141</v>
      </c>
      <c r="EEH40" s="116"/>
      <c r="EEI40" s="116"/>
      <c r="EEJ40" s="116"/>
      <c r="EEK40" s="85" t="s">
        <v>141</v>
      </c>
      <c r="EEL40" s="116"/>
      <c r="EEM40" s="116"/>
      <c r="EEN40" s="116"/>
      <c r="EEO40" s="85" t="s">
        <v>141</v>
      </c>
      <c r="EEP40" s="116"/>
      <c r="EEQ40" s="116"/>
      <c r="EER40" s="116"/>
      <c r="EES40" s="85" t="s">
        <v>141</v>
      </c>
      <c r="EET40" s="116"/>
      <c r="EEU40" s="116"/>
      <c r="EEV40" s="116"/>
      <c r="EEW40" s="85" t="s">
        <v>141</v>
      </c>
      <c r="EEX40" s="116"/>
      <c r="EEY40" s="116"/>
      <c r="EEZ40" s="116"/>
      <c r="EFA40" s="85" t="s">
        <v>141</v>
      </c>
      <c r="EFB40" s="116"/>
      <c r="EFC40" s="116"/>
      <c r="EFD40" s="116"/>
      <c r="EFE40" s="85" t="s">
        <v>141</v>
      </c>
      <c r="EFF40" s="116"/>
      <c r="EFG40" s="116"/>
      <c r="EFH40" s="116"/>
      <c r="EFI40" s="85" t="s">
        <v>141</v>
      </c>
      <c r="EFJ40" s="116"/>
      <c r="EFK40" s="116"/>
      <c r="EFL40" s="116"/>
      <c r="EFM40" s="85" t="s">
        <v>141</v>
      </c>
      <c r="EFN40" s="116"/>
      <c r="EFO40" s="116"/>
      <c r="EFP40" s="116"/>
      <c r="EFQ40" s="85" t="s">
        <v>141</v>
      </c>
      <c r="EFR40" s="116"/>
      <c r="EFS40" s="116"/>
      <c r="EFT40" s="116"/>
      <c r="EFU40" s="85" t="s">
        <v>141</v>
      </c>
      <c r="EFV40" s="116"/>
      <c r="EFW40" s="116"/>
      <c r="EFX40" s="116"/>
      <c r="EFY40" s="85" t="s">
        <v>141</v>
      </c>
      <c r="EFZ40" s="116"/>
      <c r="EGA40" s="116"/>
      <c r="EGB40" s="116"/>
      <c r="EGC40" s="85" t="s">
        <v>141</v>
      </c>
      <c r="EGD40" s="116"/>
      <c r="EGE40" s="116"/>
      <c r="EGF40" s="116"/>
      <c r="EGG40" s="85" t="s">
        <v>141</v>
      </c>
      <c r="EGH40" s="116"/>
      <c r="EGI40" s="116"/>
      <c r="EGJ40" s="116"/>
      <c r="EGK40" s="85" t="s">
        <v>141</v>
      </c>
      <c r="EGL40" s="116"/>
      <c r="EGM40" s="116"/>
      <c r="EGN40" s="116"/>
      <c r="EGO40" s="85" t="s">
        <v>141</v>
      </c>
      <c r="EGP40" s="116"/>
      <c r="EGQ40" s="116"/>
      <c r="EGR40" s="116"/>
      <c r="EGS40" s="85" t="s">
        <v>141</v>
      </c>
      <c r="EGT40" s="116"/>
      <c r="EGU40" s="116"/>
      <c r="EGV40" s="116"/>
      <c r="EGW40" s="85" t="s">
        <v>141</v>
      </c>
      <c r="EGX40" s="116"/>
      <c r="EGY40" s="116"/>
      <c r="EGZ40" s="116"/>
      <c r="EHA40" s="85" t="s">
        <v>141</v>
      </c>
      <c r="EHB40" s="116"/>
      <c r="EHC40" s="116"/>
      <c r="EHD40" s="116"/>
      <c r="EHE40" s="85" t="s">
        <v>141</v>
      </c>
      <c r="EHF40" s="116"/>
      <c r="EHG40" s="116"/>
      <c r="EHH40" s="116"/>
      <c r="EHI40" s="85" t="s">
        <v>141</v>
      </c>
      <c r="EHJ40" s="116"/>
      <c r="EHK40" s="116"/>
      <c r="EHL40" s="116"/>
      <c r="EHM40" s="85" t="s">
        <v>141</v>
      </c>
      <c r="EHN40" s="116"/>
      <c r="EHO40" s="116"/>
      <c r="EHP40" s="116"/>
      <c r="EHQ40" s="85" t="s">
        <v>141</v>
      </c>
      <c r="EHR40" s="116"/>
      <c r="EHS40" s="116"/>
      <c r="EHT40" s="116"/>
      <c r="EHU40" s="85" t="s">
        <v>141</v>
      </c>
      <c r="EHV40" s="116"/>
      <c r="EHW40" s="116"/>
      <c r="EHX40" s="116"/>
      <c r="EHY40" s="85" t="s">
        <v>141</v>
      </c>
      <c r="EHZ40" s="116"/>
      <c r="EIA40" s="116"/>
      <c r="EIB40" s="116"/>
      <c r="EIC40" s="85" t="s">
        <v>141</v>
      </c>
      <c r="EID40" s="116"/>
      <c r="EIE40" s="116"/>
      <c r="EIF40" s="116"/>
      <c r="EIG40" s="85" t="s">
        <v>141</v>
      </c>
      <c r="EIH40" s="116"/>
      <c r="EII40" s="116"/>
      <c r="EIJ40" s="116"/>
      <c r="EIK40" s="85" t="s">
        <v>141</v>
      </c>
      <c r="EIL40" s="116"/>
      <c r="EIM40" s="116"/>
      <c r="EIN40" s="116"/>
      <c r="EIO40" s="85" t="s">
        <v>141</v>
      </c>
      <c r="EIP40" s="116"/>
      <c r="EIQ40" s="116"/>
      <c r="EIR40" s="116"/>
      <c r="EIS40" s="85" t="s">
        <v>141</v>
      </c>
      <c r="EIT40" s="116"/>
      <c r="EIU40" s="116"/>
      <c r="EIV40" s="116"/>
      <c r="EIW40" s="85" t="s">
        <v>141</v>
      </c>
      <c r="EIX40" s="116"/>
      <c r="EIY40" s="116"/>
      <c r="EIZ40" s="116"/>
      <c r="EJA40" s="85" t="s">
        <v>141</v>
      </c>
      <c r="EJB40" s="116"/>
      <c r="EJC40" s="116"/>
      <c r="EJD40" s="116"/>
      <c r="EJE40" s="85" t="s">
        <v>141</v>
      </c>
      <c r="EJF40" s="116"/>
      <c r="EJG40" s="116"/>
      <c r="EJH40" s="116"/>
      <c r="EJI40" s="85" t="s">
        <v>141</v>
      </c>
      <c r="EJJ40" s="116"/>
      <c r="EJK40" s="116"/>
      <c r="EJL40" s="116"/>
      <c r="EJM40" s="85" t="s">
        <v>141</v>
      </c>
      <c r="EJN40" s="116"/>
      <c r="EJO40" s="116"/>
      <c r="EJP40" s="116"/>
      <c r="EJQ40" s="85" t="s">
        <v>141</v>
      </c>
      <c r="EJR40" s="116"/>
      <c r="EJS40" s="116"/>
      <c r="EJT40" s="116"/>
      <c r="EJU40" s="85" t="s">
        <v>141</v>
      </c>
      <c r="EJV40" s="116"/>
      <c r="EJW40" s="116"/>
      <c r="EJX40" s="116"/>
      <c r="EJY40" s="85" t="s">
        <v>141</v>
      </c>
      <c r="EJZ40" s="116"/>
      <c r="EKA40" s="116"/>
      <c r="EKB40" s="116"/>
      <c r="EKC40" s="85" t="s">
        <v>141</v>
      </c>
      <c r="EKD40" s="116"/>
      <c r="EKE40" s="116"/>
      <c r="EKF40" s="116"/>
      <c r="EKG40" s="85" t="s">
        <v>141</v>
      </c>
      <c r="EKH40" s="116"/>
      <c r="EKI40" s="116"/>
      <c r="EKJ40" s="116"/>
      <c r="EKK40" s="85" t="s">
        <v>141</v>
      </c>
      <c r="EKL40" s="116"/>
      <c r="EKM40" s="116"/>
      <c r="EKN40" s="116"/>
      <c r="EKO40" s="85" t="s">
        <v>141</v>
      </c>
      <c r="EKP40" s="116"/>
      <c r="EKQ40" s="116"/>
      <c r="EKR40" s="116"/>
      <c r="EKS40" s="85" t="s">
        <v>141</v>
      </c>
      <c r="EKT40" s="116"/>
      <c r="EKU40" s="116"/>
      <c r="EKV40" s="116"/>
      <c r="EKW40" s="85" t="s">
        <v>141</v>
      </c>
      <c r="EKX40" s="116"/>
      <c r="EKY40" s="116"/>
      <c r="EKZ40" s="116"/>
      <c r="ELA40" s="85" t="s">
        <v>141</v>
      </c>
      <c r="ELB40" s="116"/>
      <c r="ELC40" s="116"/>
      <c r="ELD40" s="116"/>
      <c r="ELE40" s="85" t="s">
        <v>141</v>
      </c>
      <c r="ELF40" s="116"/>
      <c r="ELG40" s="116"/>
      <c r="ELH40" s="116"/>
      <c r="ELI40" s="85" t="s">
        <v>141</v>
      </c>
      <c r="ELJ40" s="116"/>
      <c r="ELK40" s="116"/>
      <c r="ELL40" s="116"/>
      <c r="ELM40" s="85" t="s">
        <v>141</v>
      </c>
      <c r="ELN40" s="116"/>
      <c r="ELO40" s="116"/>
      <c r="ELP40" s="116"/>
      <c r="ELQ40" s="85" t="s">
        <v>141</v>
      </c>
      <c r="ELR40" s="116"/>
      <c r="ELS40" s="116"/>
      <c r="ELT40" s="116"/>
      <c r="ELU40" s="85" t="s">
        <v>141</v>
      </c>
      <c r="ELV40" s="116"/>
      <c r="ELW40" s="116"/>
      <c r="ELX40" s="116"/>
      <c r="ELY40" s="85" t="s">
        <v>141</v>
      </c>
      <c r="ELZ40" s="116"/>
      <c r="EMA40" s="116"/>
      <c r="EMB40" s="116"/>
      <c r="EMC40" s="85" t="s">
        <v>141</v>
      </c>
      <c r="EMD40" s="116"/>
      <c r="EME40" s="116"/>
      <c r="EMF40" s="116"/>
      <c r="EMG40" s="85" t="s">
        <v>141</v>
      </c>
      <c r="EMH40" s="116"/>
      <c r="EMI40" s="116"/>
      <c r="EMJ40" s="116"/>
      <c r="EMK40" s="85" t="s">
        <v>141</v>
      </c>
      <c r="EML40" s="116"/>
      <c r="EMM40" s="116"/>
      <c r="EMN40" s="116"/>
      <c r="EMO40" s="85" t="s">
        <v>141</v>
      </c>
      <c r="EMP40" s="116"/>
      <c r="EMQ40" s="116"/>
      <c r="EMR40" s="116"/>
      <c r="EMS40" s="85" t="s">
        <v>141</v>
      </c>
      <c r="EMT40" s="116"/>
      <c r="EMU40" s="116"/>
      <c r="EMV40" s="116"/>
      <c r="EMW40" s="85" t="s">
        <v>141</v>
      </c>
      <c r="EMX40" s="116"/>
      <c r="EMY40" s="116"/>
      <c r="EMZ40" s="116"/>
      <c r="ENA40" s="85" t="s">
        <v>141</v>
      </c>
      <c r="ENB40" s="116"/>
      <c r="ENC40" s="116"/>
      <c r="END40" s="116"/>
      <c r="ENE40" s="85" t="s">
        <v>141</v>
      </c>
      <c r="ENF40" s="116"/>
      <c r="ENG40" s="116"/>
      <c r="ENH40" s="116"/>
      <c r="ENI40" s="85" t="s">
        <v>141</v>
      </c>
      <c r="ENJ40" s="116"/>
      <c r="ENK40" s="116"/>
      <c r="ENL40" s="116"/>
      <c r="ENM40" s="85" t="s">
        <v>141</v>
      </c>
      <c r="ENN40" s="116"/>
      <c r="ENO40" s="116"/>
      <c r="ENP40" s="116"/>
      <c r="ENQ40" s="85" t="s">
        <v>141</v>
      </c>
      <c r="ENR40" s="116"/>
      <c r="ENS40" s="116"/>
      <c r="ENT40" s="116"/>
      <c r="ENU40" s="85" t="s">
        <v>141</v>
      </c>
      <c r="ENV40" s="116"/>
      <c r="ENW40" s="116"/>
      <c r="ENX40" s="116"/>
      <c r="ENY40" s="85" t="s">
        <v>141</v>
      </c>
      <c r="ENZ40" s="116"/>
      <c r="EOA40" s="116"/>
      <c r="EOB40" s="116"/>
      <c r="EOC40" s="85" t="s">
        <v>141</v>
      </c>
      <c r="EOD40" s="116"/>
      <c r="EOE40" s="116"/>
      <c r="EOF40" s="116"/>
      <c r="EOG40" s="85" t="s">
        <v>141</v>
      </c>
      <c r="EOH40" s="116"/>
      <c r="EOI40" s="116"/>
      <c r="EOJ40" s="116"/>
      <c r="EOK40" s="85" t="s">
        <v>141</v>
      </c>
      <c r="EOL40" s="116"/>
      <c r="EOM40" s="116"/>
      <c r="EON40" s="116"/>
      <c r="EOO40" s="85" t="s">
        <v>141</v>
      </c>
      <c r="EOP40" s="116"/>
      <c r="EOQ40" s="116"/>
      <c r="EOR40" s="116"/>
      <c r="EOS40" s="85" t="s">
        <v>141</v>
      </c>
      <c r="EOT40" s="116"/>
      <c r="EOU40" s="116"/>
      <c r="EOV40" s="116"/>
      <c r="EOW40" s="85" t="s">
        <v>141</v>
      </c>
      <c r="EOX40" s="116"/>
      <c r="EOY40" s="116"/>
      <c r="EOZ40" s="116"/>
      <c r="EPA40" s="85" t="s">
        <v>141</v>
      </c>
      <c r="EPB40" s="116"/>
      <c r="EPC40" s="116"/>
      <c r="EPD40" s="116"/>
      <c r="EPE40" s="85" t="s">
        <v>141</v>
      </c>
      <c r="EPF40" s="116"/>
      <c r="EPG40" s="116"/>
      <c r="EPH40" s="116"/>
      <c r="EPI40" s="85" t="s">
        <v>141</v>
      </c>
      <c r="EPJ40" s="116"/>
      <c r="EPK40" s="116"/>
      <c r="EPL40" s="116"/>
      <c r="EPM40" s="85" t="s">
        <v>141</v>
      </c>
      <c r="EPN40" s="116"/>
      <c r="EPO40" s="116"/>
      <c r="EPP40" s="116"/>
      <c r="EPQ40" s="85" t="s">
        <v>141</v>
      </c>
      <c r="EPR40" s="116"/>
      <c r="EPS40" s="116"/>
      <c r="EPT40" s="116"/>
      <c r="EPU40" s="85" t="s">
        <v>141</v>
      </c>
      <c r="EPV40" s="116"/>
      <c r="EPW40" s="116"/>
      <c r="EPX40" s="116"/>
      <c r="EPY40" s="85" t="s">
        <v>141</v>
      </c>
      <c r="EPZ40" s="116"/>
      <c r="EQA40" s="116"/>
      <c r="EQB40" s="116"/>
      <c r="EQC40" s="85" t="s">
        <v>141</v>
      </c>
      <c r="EQD40" s="116"/>
      <c r="EQE40" s="116"/>
      <c r="EQF40" s="116"/>
      <c r="EQG40" s="85" t="s">
        <v>141</v>
      </c>
      <c r="EQH40" s="116"/>
      <c r="EQI40" s="116"/>
      <c r="EQJ40" s="116"/>
      <c r="EQK40" s="85" t="s">
        <v>141</v>
      </c>
      <c r="EQL40" s="116"/>
      <c r="EQM40" s="116"/>
      <c r="EQN40" s="116"/>
      <c r="EQO40" s="85" t="s">
        <v>141</v>
      </c>
      <c r="EQP40" s="116"/>
      <c r="EQQ40" s="116"/>
      <c r="EQR40" s="116"/>
      <c r="EQS40" s="85" t="s">
        <v>141</v>
      </c>
      <c r="EQT40" s="116"/>
      <c r="EQU40" s="116"/>
      <c r="EQV40" s="116"/>
      <c r="EQW40" s="85" t="s">
        <v>141</v>
      </c>
      <c r="EQX40" s="116"/>
      <c r="EQY40" s="116"/>
      <c r="EQZ40" s="116"/>
      <c r="ERA40" s="85" t="s">
        <v>141</v>
      </c>
      <c r="ERB40" s="116"/>
      <c r="ERC40" s="116"/>
      <c r="ERD40" s="116"/>
      <c r="ERE40" s="85" t="s">
        <v>141</v>
      </c>
      <c r="ERF40" s="116"/>
      <c r="ERG40" s="116"/>
      <c r="ERH40" s="116"/>
      <c r="ERI40" s="85" t="s">
        <v>141</v>
      </c>
      <c r="ERJ40" s="116"/>
      <c r="ERK40" s="116"/>
      <c r="ERL40" s="116"/>
      <c r="ERM40" s="85" t="s">
        <v>141</v>
      </c>
      <c r="ERN40" s="116"/>
      <c r="ERO40" s="116"/>
      <c r="ERP40" s="116"/>
      <c r="ERQ40" s="85" t="s">
        <v>141</v>
      </c>
      <c r="ERR40" s="116"/>
      <c r="ERS40" s="116"/>
      <c r="ERT40" s="116"/>
      <c r="ERU40" s="85" t="s">
        <v>141</v>
      </c>
      <c r="ERV40" s="116"/>
      <c r="ERW40" s="116"/>
      <c r="ERX40" s="116"/>
      <c r="ERY40" s="85" t="s">
        <v>141</v>
      </c>
      <c r="ERZ40" s="116"/>
      <c r="ESA40" s="116"/>
      <c r="ESB40" s="116"/>
      <c r="ESC40" s="85" t="s">
        <v>141</v>
      </c>
      <c r="ESD40" s="116"/>
      <c r="ESE40" s="116"/>
      <c r="ESF40" s="116"/>
      <c r="ESG40" s="85" t="s">
        <v>141</v>
      </c>
      <c r="ESH40" s="116"/>
      <c r="ESI40" s="116"/>
      <c r="ESJ40" s="116"/>
      <c r="ESK40" s="85" t="s">
        <v>141</v>
      </c>
      <c r="ESL40" s="116"/>
      <c r="ESM40" s="116"/>
      <c r="ESN40" s="116"/>
      <c r="ESO40" s="85" t="s">
        <v>141</v>
      </c>
      <c r="ESP40" s="116"/>
      <c r="ESQ40" s="116"/>
      <c r="ESR40" s="116"/>
      <c r="ESS40" s="85" t="s">
        <v>141</v>
      </c>
      <c r="EST40" s="116"/>
      <c r="ESU40" s="116"/>
      <c r="ESV40" s="116"/>
      <c r="ESW40" s="85" t="s">
        <v>141</v>
      </c>
      <c r="ESX40" s="116"/>
      <c r="ESY40" s="116"/>
      <c r="ESZ40" s="116"/>
      <c r="ETA40" s="85" t="s">
        <v>141</v>
      </c>
      <c r="ETB40" s="116"/>
      <c r="ETC40" s="116"/>
      <c r="ETD40" s="116"/>
      <c r="ETE40" s="85" t="s">
        <v>141</v>
      </c>
      <c r="ETF40" s="116"/>
      <c r="ETG40" s="116"/>
      <c r="ETH40" s="116"/>
      <c r="ETI40" s="85" t="s">
        <v>141</v>
      </c>
      <c r="ETJ40" s="116"/>
      <c r="ETK40" s="116"/>
      <c r="ETL40" s="116"/>
      <c r="ETM40" s="85" t="s">
        <v>141</v>
      </c>
      <c r="ETN40" s="116"/>
      <c r="ETO40" s="116"/>
      <c r="ETP40" s="116"/>
      <c r="ETQ40" s="85" t="s">
        <v>141</v>
      </c>
      <c r="ETR40" s="116"/>
      <c r="ETS40" s="116"/>
      <c r="ETT40" s="116"/>
      <c r="ETU40" s="85" t="s">
        <v>141</v>
      </c>
      <c r="ETV40" s="116"/>
      <c r="ETW40" s="116"/>
      <c r="ETX40" s="116"/>
      <c r="ETY40" s="85" t="s">
        <v>141</v>
      </c>
      <c r="ETZ40" s="116"/>
      <c r="EUA40" s="116"/>
      <c r="EUB40" s="116"/>
      <c r="EUC40" s="85" t="s">
        <v>141</v>
      </c>
      <c r="EUD40" s="116"/>
      <c r="EUE40" s="116"/>
      <c r="EUF40" s="116"/>
      <c r="EUG40" s="85" t="s">
        <v>141</v>
      </c>
      <c r="EUH40" s="116"/>
      <c r="EUI40" s="116"/>
      <c r="EUJ40" s="116"/>
      <c r="EUK40" s="85" t="s">
        <v>141</v>
      </c>
      <c r="EUL40" s="116"/>
      <c r="EUM40" s="116"/>
      <c r="EUN40" s="116"/>
      <c r="EUO40" s="85" t="s">
        <v>141</v>
      </c>
      <c r="EUP40" s="116"/>
      <c r="EUQ40" s="116"/>
      <c r="EUR40" s="116"/>
      <c r="EUS40" s="85" t="s">
        <v>141</v>
      </c>
      <c r="EUT40" s="116"/>
      <c r="EUU40" s="116"/>
      <c r="EUV40" s="116"/>
      <c r="EUW40" s="85" t="s">
        <v>141</v>
      </c>
      <c r="EUX40" s="116"/>
      <c r="EUY40" s="116"/>
      <c r="EUZ40" s="116"/>
      <c r="EVA40" s="85" t="s">
        <v>141</v>
      </c>
      <c r="EVB40" s="116"/>
      <c r="EVC40" s="116"/>
      <c r="EVD40" s="116"/>
      <c r="EVE40" s="85" t="s">
        <v>141</v>
      </c>
      <c r="EVF40" s="116"/>
      <c r="EVG40" s="116"/>
      <c r="EVH40" s="116"/>
      <c r="EVI40" s="85" t="s">
        <v>141</v>
      </c>
      <c r="EVJ40" s="116"/>
      <c r="EVK40" s="116"/>
      <c r="EVL40" s="116"/>
      <c r="EVM40" s="85" t="s">
        <v>141</v>
      </c>
      <c r="EVN40" s="116"/>
      <c r="EVO40" s="116"/>
      <c r="EVP40" s="116"/>
      <c r="EVQ40" s="85" t="s">
        <v>141</v>
      </c>
      <c r="EVR40" s="116"/>
      <c r="EVS40" s="116"/>
      <c r="EVT40" s="116"/>
      <c r="EVU40" s="85" t="s">
        <v>141</v>
      </c>
      <c r="EVV40" s="116"/>
      <c r="EVW40" s="116"/>
      <c r="EVX40" s="116"/>
      <c r="EVY40" s="85" t="s">
        <v>141</v>
      </c>
      <c r="EVZ40" s="116"/>
      <c r="EWA40" s="116"/>
      <c r="EWB40" s="116"/>
      <c r="EWC40" s="85" t="s">
        <v>141</v>
      </c>
      <c r="EWD40" s="116"/>
      <c r="EWE40" s="116"/>
      <c r="EWF40" s="116"/>
      <c r="EWG40" s="85" t="s">
        <v>141</v>
      </c>
      <c r="EWH40" s="116"/>
      <c r="EWI40" s="116"/>
      <c r="EWJ40" s="116"/>
      <c r="EWK40" s="85" t="s">
        <v>141</v>
      </c>
      <c r="EWL40" s="116"/>
      <c r="EWM40" s="116"/>
      <c r="EWN40" s="116"/>
      <c r="EWO40" s="85" t="s">
        <v>141</v>
      </c>
      <c r="EWP40" s="116"/>
      <c r="EWQ40" s="116"/>
      <c r="EWR40" s="116"/>
      <c r="EWS40" s="85" t="s">
        <v>141</v>
      </c>
      <c r="EWT40" s="116"/>
      <c r="EWU40" s="116"/>
      <c r="EWV40" s="116"/>
      <c r="EWW40" s="85" t="s">
        <v>141</v>
      </c>
      <c r="EWX40" s="116"/>
      <c r="EWY40" s="116"/>
      <c r="EWZ40" s="116"/>
      <c r="EXA40" s="85" t="s">
        <v>141</v>
      </c>
      <c r="EXB40" s="116"/>
      <c r="EXC40" s="116"/>
      <c r="EXD40" s="116"/>
      <c r="EXE40" s="85" t="s">
        <v>141</v>
      </c>
      <c r="EXF40" s="116"/>
      <c r="EXG40" s="116"/>
      <c r="EXH40" s="116"/>
      <c r="EXI40" s="85" t="s">
        <v>141</v>
      </c>
      <c r="EXJ40" s="116"/>
      <c r="EXK40" s="116"/>
      <c r="EXL40" s="116"/>
      <c r="EXM40" s="85" t="s">
        <v>141</v>
      </c>
      <c r="EXN40" s="116"/>
      <c r="EXO40" s="116"/>
      <c r="EXP40" s="116"/>
      <c r="EXQ40" s="85" t="s">
        <v>141</v>
      </c>
      <c r="EXR40" s="116"/>
      <c r="EXS40" s="116"/>
      <c r="EXT40" s="116"/>
      <c r="EXU40" s="85" t="s">
        <v>141</v>
      </c>
      <c r="EXV40" s="116"/>
      <c r="EXW40" s="116"/>
      <c r="EXX40" s="116"/>
      <c r="EXY40" s="85" t="s">
        <v>141</v>
      </c>
      <c r="EXZ40" s="116"/>
      <c r="EYA40" s="116"/>
      <c r="EYB40" s="116"/>
      <c r="EYC40" s="85" t="s">
        <v>141</v>
      </c>
      <c r="EYD40" s="116"/>
      <c r="EYE40" s="116"/>
      <c r="EYF40" s="116"/>
      <c r="EYG40" s="85" t="s">
        <v>141</v>
      </c>
      <c r="EYH40" s="116"/>
      <c r="EYI40" s="116"/>
      <c r="EYJ40" s="116"/>
      <c r="EYK40" s="85" t="s">
        <v>141</v>
      </c>
      <c r="EYL40" s="116"/>
      <c r="EYM40" s="116"/>
      <c r="EYN40" s="116"/>
      <c r="EYO40" s="85" t="s">
        <v>141</v>
      </c>
      <c r="EYP40" s="116"/>
      <c r="EYQ40" s="116"/>
      <c r="EYR40" s="116"/>
      <c r="EYS40" s="85" t="s">
        <v>141</v>
      </c>
      <c r="EYT40" s="116"/>
      <c r="EYU40" s="116"/>
      <c r="EYV40" s="116"/>
      <c r="EYW40" s="85" t="s">
        <v>141</v>
      </c>
      <c r="EYX40" s="116"/>
      <c r="EYY40" s="116"/>
      <c r="EYZ40" s="116"/>
      <c r="EZA40" s="85" t="s">
        <v>141</v>
      </c>
      <c r="EZB40" s="116"/>
      <c r="EZC40" s="116"/>
      <c r="EZD40" s="116"/>
      <c r="EZE40" s="85" t="s">
        <v>141</v>
      </c>
      <c r="EZF40" s="116"/>
      <c r="EZG40" s="116"/>
      <c r="EZH40" s="116"/>
      <c r="EZI40" s="85" t="s">
        <v>141</v>
      </c>
      <c r="EZJ40" s="116"/>
      <c r="EZK40" s="116"/>
      <c r="EZL40" s="116"/>
      <c r="EZM40" s="85" t="s">
        <v>141</v>
      </c>
      <c r="EZN40" s="116"/>
      <c r="EZO40" s="116"/>
      <c r="EZP40" s="116"/>
      <c r="EZQ40" s="85" t="s">
        <v>141</v>
      </c>
      <c r="EZR40" s="116"/>
      <c r="EZS40" s="116"/>
      <c r="EZT40" s="116"/>
      <c r="EZU40" s="85" t="s">
        <v>141</v>
      </c>
      <c r="EZV40" s="116"/>
      <c r="EZW40" s="116"/>
      <c r="EZX40" s="116"/>
      <c r="EZY40" s="85" t="s">
        <v>141</v>
      </c>
      <c r="EZZ40" s="116"/>
      <c r="FAA40" s="116"/>
      <c r="FAB40" s="116"/>
      <c r="FAC40" s="85" t="s">
        <v>141</v>
      </c>
      <c r="FAD40" s="116"/>
      <c r="FAE40" s="116"/>
      <c r="FAF40" s="116"/>
      <c r="FAG40" s="85" t="s">
        <v>141</v>
      </c>
      <c r="FAH40" s="116"/>
      <c r="FAI40" s="116"/>
      <c r="FAJ40" s="116"/>
      <c r="FAK40" s="85" t="s">
        <v>141</v>
      </c>
      <c r="FAL40" s="116"/>
      <c r="FAM40" s="116"/>
      <c r="FAN40" s="116"/>
      <c r="FAO40" s="85" t="s">
        <v>141</v>
      </c>
      <c r="FAP40" s="116"/>
      <c r="FAQ40" s="116"/>
      <c r="FAR40" s="116"/>
      <c r="FAS40" s="85" t="s">
        <v>141</v>
      </c>
      <c r="FAT40" s="116"/>
      <c r="FAU40" s="116"/>
      <c r="FAV40" s="116"/>
      <c r="FAW40" s="85" t="s">
        <v>141</v>
      </c>
      <c r="FAX40" s="116"/>
      <c r="FAY40" s="116"/>
      <c r="FAZ40" s="116"/>
      <c r="FBA40" s="85" t="s">
        <v>141</v>
      </c>
      <c r="FBB40" s="116"/>
      <c r="FBC40" s="116"/>
      <c r="FBD40" s="116"/>
      <c r="FBE40" s="85" t="s">
        <v>141</v>
      </c>
      <c r="FBF40" s="116"/>
      <c r="FBG40" s="116"/>
      <c r="FBH40" s="116"/>
      <c r="FBI40" s="85" t="s">
        <v>141</v>
      </c>
      <c r="FBJ40" s="116"/>
      <c r="FBK40" s="116"/>
      <c r="FBL40" s="116"/>
      <c r="FBM40" s="85" t="s">
        <v>141</v>
      </c>
      <c r="FBN40" s="116"/>
      <c r="FBO40" s="116"/>
      <c r="FBP40" s="116"/>
      <c r="FBQ40" s="85" t="s">
        <v>141</v>
      </c>
      <c r="FBR40" s="116"/>
      <c r="FBS40" s="116"/>
      <c r="FBT40" s="116"/>
      <c r="FBU40" s="85" t="s">
        <v>141</v>
      </c>
      <c r="FBV40" s="116"/>
      <c r="FBW40" s="116"/>
      <c r="FBX40" s="116"/>
      <c r="FBY40" s="85" t="s">
        <v>141</v>
      </c>
      <c r="FBZ40" s="116"/>
      <c r="FCA40" s="116"/>
      <c r="FCB40" s="116"/>
      <c r="FCC40" s="85" t="s">
        <v>141</v>
      </c>
      <c r="FCD40" s="116"/>
      <c r="FCE40" s="116"/>
      <c r="FCF40" s="116"/>
      <c r="FCG40" s="85" t="s">
        <v>141</v>
      </c>
      <c r="FCH40" s="116"/>
      <c r="FCI40" s="116"/>
      <c r="FCJ40" s="116"/>
      <c r="FCK40" s="85" t="s">
        <v>141</v>
      </c>
      <c r="FCL40" s="116"/>
      <c r="FCM40" s="116"/>
      <c r="FCN40" s="116"/>
      <c r="FCO40" s="85" t="s">
        <v>141</v>
      </c>
      <c r="FCP40" s="116"/>
      <c r="FCQ40" s="116"/>
      <c r="FCR40" s="116"/>
      <c r="FCS40" s="85" t="s">
        <v>141</v>
      </c>
      <c r="FCT40" s="116"/>
      <c r="FCU40" s="116"/>
      <c r="FCV40" s="116"/>
      <c r="FCW40" s="85" t="s">
        <v>141</v>
      </c>
      <c r="FCX40" s="116"/>
      <c r="FCY40" s="116"/>
      <c r="FCZ40" s="116"/>
      <c r="FDA40" s="85" t="s">
        <v>141</v>
      </c>
      <c r="FDB40" s="116"/>
      <c r="FDC40" s="116"/>
      <c r="FDD40" s="116"/>
      <c r="FDE40" s="85" t="s">
        <v>141</v>
      </c>
      <c r="FDF40" s="116"/>
      <c r="FDG40" s="116"/>
      <c r="FDH40" s="116"/>
      <c r="FDI40" s="85" t="s">
        <v>141</v>
      </c>
      <c r="FDJ40" s="116"/>
      <c r="FDK40" s="116"/>
      <c r="FDL40" s="116"/>
      <c r="FDM40" s="85" t="s">
        <v>141</v>
      </c>
      <c r="FDN40" s="116"/>
      <c r="FDO40" s="116"/>
      <c r="FDP40" s="116"/>
      <c r="FDQ40" s="85" t="s">
        <v>141</v>
      </c>
      <c r="FDR40" s="116"/>
      <c r="FDS40" s="116"/>
      <c r="FDT40" s="116"/>
      <c r="FDU40" s="85" t="s">
        <v>141</v>
      </c>
      <c r="FDV40" s="116"/>
      <c r="FDW40" s="116"/>
      <c r="FDX40" s="116"/>
      <c r="FDY40" s="85" t="s">
        <v>141</v>
      </c>
      <c r="FDZ40" s="116"/>
      <c r="FEA40" s="116"/>
      <c r="FEB40" s="116"/>
      <c r="FEC40" s="85" t="s">
        <v>141</v>
      </c>
      <c r="FED40" s="116"/>
      <c r="FEE40" s="116"/>
      <c r="FEF40" s="116"/>
      <c r="FEG40" s="85" t="s">
        <v>141</v>
      </c>
      <c r="FEH40" s="116"/>
      <c r="FEI40" s="116"/>
      <c r="FEJ40" s="116"/>
      <c r="FEK40" s="85" t="s">
        <v>141</v>
      </c>
      <c r="FEL40" s="116"/>
      <c r="FEM40" s="116"/>
      <c r="FEN40" s="116"/>
      <c r="FEO40" s="85" t="s">
        <v>141</v>
      </c>
      <c r="FEP40" s="116"/>
      <c r="FEQ40" s="116"/>
      <c r="FER40" s="116"/>
      <c r="FES40" s="85" t="s">
        <v>141</v>
      </c>
      <c r="FET40" s="116"/>
      <c r="FEU40" s="116"/>
      <c r="FEV40" s="116"/>
      <c r="FEW40" s="85" t="s">
        <v>141</v>
      </c>
      <c r="FEX40" s="116"/>
      <c r="FEY40" s="116"/>
      <c r="FEZ40" s="116"/>
      <c r="FFA40" s="85" t="s">
        <v>141</v>
      </c>
      <c r="FFB40" s="116"/>
      <c r="FFC40" s="116"/>
      <c r="FFD40" s="116"/>
      <c r="FFE40" s="85" t="s">
        <v>141</v>
      </c>
      <c r="FFF40" s="116"/>
      <c r="FFG40" s="116"/>
      <c r="FFH40" s="116"/>
      <c r="FFI40" s="85" t="s">
        <v>141</v>
      </c>
      <c r="FFJ40" s="116"/>
      <c r="FFK40" s="116"/>
      <c r="FFL40" s="116"/>
      <c r="FFM40" s="85" t="s">
        <v>141</v>
      </c>
      <c r="FFN40" s="116"/>
      <c r="FFO40" s="116"/>
      <c r="FFP40" s="116"/>
      <c r="FFQ40" s="85" t="s">
        <v>141</v>
      </c>
      <c r="FFR40" s="116"/>
      <c r="FFS40" s="116"/>
      <c r="FFT40" s="116"/>
      <c r="FFU40" s="85" t="s">
        <v>141</v>
      </c>
      <c r="FFV40" s="116"/>
      <c r="FFW40" s="116"/>
      <c r="FFX40" s="116"/>
      <c r="FFY40" s="85" t="s">
        <v>141</v>
      </c>
      <c r="FFZ40" s="116"/>
      <c r="FGA40" s="116"/>
      <c r="FGB40" s="116"/>
      <c r="FGC40" s="85" t="s">
        <v>141</v>
      </c>
      <c r="FGD40" s="116"/>
      <c r="FGE40" s="116"/>
      <c r="FGF40" s="116"/>
      <c r="FGG40" s="85" t="s">
        <v>141</v>
      </c>
      <c r="FGH40" s="116"/>
      <c r="FGI40" s="116"/>
      <c r="FGJ40" s="116"/>
      <c r="FGK40" s="85" t="s">
        <v>141</v>
      </c>
      <c r="FGL40" s="116"/>
      <c r="FGM40" s="116"/>
      <c r="FGN40" s="116"/>
      <c r="FGO40" s="85" t="s">
        <v>141</v>
      </c>
      <c r="FGP40" s="116"/>
      <c r="FGQ40" s="116"/>
      <c r="FGR40" s="116"/>
      <c r="FGS40" s="85" t="s">
        <v>141</v>
      </c>
      <c r="FGT40" s="116"/>
      <c r="FGU40" s="116"/>
      <c r="FGV40" s="116"/>
      <c r="FGW40" s="85" t="s">
        <v>141</v>
      </c>
      <c r="FGX40" s="116"/>
      <c r="FGY40" s="116"/>
      <c r="FGZ40" s="116"/>
      <c r="FHA40" s="85" t="s">
        <v>141</v>
      </c>
      <c r="FHB40" s="116"/>
      <c r="FHC40" s="116"/>
      <c r="FHD40" s="116"/>
      <c r="FHE40" s="85" t="s">
        <v>141</v>
      </c>
      <c r="FHF40" s="116"/>
      <c r="FHG40" s="116"/>
      <c r="FHH40" s="116"/>
      <c r="FHI40" s="85" t="s">
        <v>141</v>
      </c>
      <c r="FHJ40" s="116"/>
      <c r="FHK40" s="116"/>
      <c r="FHL40" s="116"/>
      <c r="FHM40" s="85" t="s">
        <v>141</v>
      </c>
      <c r="FHN40" s="116"/>
      <c r="FHO40" s="116"/>
      <c r="FHP40" s="116"/>
      <c r="FHQ40" s="85" t="s">
        <v>141</v>
      </c>
      <c r="FHR40" s="116"/>
      <c r="FHS40" s="116"/>
      <c r="FHT40" s="116"/>
      <c r="FHU40" s="85" t="s">
        <v>141</v>
      </c>
      <c r="FHV40" s="116"/>
      <c r="FHW40" s="116"/>
      <c r="FHX40" s="116"/>
      <c r="FHY40" s="85" t="s">
        <v>141</v>
      </c>
      <c r="FHZ40" s="116"/>
      <c r="FIA40" s="116"/>
      <c r="FIB40" s="116"/>
      <c r="FIC40" s="85" t="s">
        <v>141</v>
      </c>
      <c r="FID40" s="116"/>
      <c r="FIE40" s="116"/>
      <c r="FIF40" s="116"/>
      <c r="FIG40" s="85" t="s">
        <v>141</v>
      </c>
      <c r="FIH40" s="116"/>
      <c r="FII40" s="116"/>
      <c r="FIJ40" s="116"/>
      <c r="FIK40" s="85" t="s">
        <v>141</v>
      </c>
      <c r="FIL40" s="116"/>
      <c r="FIM40" s="116"/>
      <c r="FIN40" s="116"/>
      <c r="FIO40" s="85" t="s">
        <v>141</v>
      </c>
      <c r="FIP40" s="116"/>
      <c r="FIQ40" s="116"/>
      <c r="FIR40" s="116"/>
      <c r="FIS40" s="85" t="s">
        <v>141</v>
      </c>
      <c r="FIT40" s="116"/>
      <c r="FIU40" s="116"/>
      <c r="FIV40" s="116"/>
      <c r="FIW40" s="85" t="s">
        <v>141</v>
      </c>
      <c r="FIX40" s="116"/>
      <c r="FIY40" s="116"/>
      <c r="FIZ40" s="116"/>
      <c r="FJA40" s="85" t="s">
        <v>141</v>
      </c>
      <c r="FJB40" s="116"/>
      <c r="FJC40" s="116"/>
      <c r="FJD40" s="116"/>
      <c r="FJE40" s="85" t="s">
        <v>141</v>
      </c>
      <c r="FJF40" s="116"/>
      <c r="FJG40" s="116"/>
      <c r="FJH40" s="116"/>
      <c r="FJI40" s="85" t="s">
        <v>141</v>
      </c>
      <c r="FJJ40" s="116"/>
      <c r="FJK40" s="116"/>
      <c r="FJL40" s="116"/>
      <c r="FJM40" s="85" t="s">
        <v>141</v>
      </c>
      <c r="FJN40" s="116"/>
      <c r="FJO40" s="116"/>
      <c r="FJP40" s="116"/>
      <c r="FJQ40" s="85" t="s">
        <v>141</v>
      </c>
      <c r="FJR40" s="116"/>
      <c r="FJS40" s="116"/>
      <c r="FJT40" s="116"/>
      <c r="FJU40" s="85" t="s">
        <v>141</v>
      </c>
      <c r="FJV40" s="116"/>
      <c r="FJW40" s="116"/>
      <c r="FJX40" s="116"/>
      <c r="FJY40" s="85" t="s">
        <v>141</v>
      </c>
      <c r="FJZ40" s="116"/>
      <c r="FKA40" s="116"/>
      <c r="FKB40" s="116"/>
      <c r="FKC40" s="85" t="s">
        <v>141</v>
      </c>
      <c r="FKD40" s="116"/>
      <c r="FKE40" s="116"/>
      <c r="FKF40" s="116"/>
      <c r="FKG40" s="85" t="s">
        <v>141</v>
      </c>
      <c r="FKH40" s="116"/>
      <c r="FKI40" s="116"/>
      <c r="FKJ40" s="116"/>
      <c r="FKK40" s="85" t="s">
        <v>141</v>
      </c>
      <c r="FKL40" s="116"/>
      <c r="FKM40" s="116"/>
      <c r="FKN40" s="116"/>
      <c r="FKO40" s="85" t="s">
        <v>141</v>
      </c>
      <c r="FKP40" s="116"/>
      <c r="FKQ40" s="116"/>
      <c r="FKR40" s="116"/>
      <c r="FKS40" s="85" t="s">
        <v>141</v>
      </c>
      <c r="FKT40" s="116"/>
      <c r="FKU40" s="116"/>
      <c r="FKV40" s="116"/>
      <c r="FKW40" s="85" t="s">
        <v>141</v>
      </c>
      <c r="FKX40" s="116"/>
      <c r="FKY40" s="116"/>
      <c r="FKZ40" s="116"/>
      <c r="FLA40" s="85" t="s">
        <v>141</v>
      </c>
      <c r="FLB40" s="116"/>
      <c r="FLC40" s="116"/>
      <c r="FLD40" s="116"/>
      <c r="FLE40" s="85" t="s">
        <v>141</v>
      </c>
      <c r="FLF40" s="116"/>
      <c r="FLG40" s="116"/>
      <c r="FLH40" s="116"/>
      <c r="FLI40" s="85" t="s">
        <v>141</v>
      </c>
      <c r="FLJ40" s="116"/>
      <c r="FLK40" s="116"/>
      <c r="FLL40" s="116"/>
      <c r="FLM40" s="85" t="s">
        <v>141</v>
      </c>
      <c r="FLN40" s="116"/>
      <c r="FLO40" s="116"/>
      <c r="FLP40" s="116"/>
      <c r="FLQ40" s="85" t="s">
        <v>141</v>
      </c>
      <c r="FLR40" s="116"/>
      <c r="FLS40" s="116"/>
      <c r="FLT40" s="116"/>
      <c r="FLU40" s="85" t="s">
        <v>141</v>
      </c>
      <c r="FLV40" s="116"/>
      <c r="FLW40" s="116"/>
      <c r="FLX40" s="116"/>
      <c r="FLY40" s="85" t="s">
        <v>141</v>
      </c>
      <c r="FLZ40" s="116"/>
      <c r="FMA40" s="116"/>
      <c r="FMB40" s="116"/>
      <c r="FMC40" s="85" t="s">
        <v>141</v>
      </c>
      <c r="FMD40" s="116"/>
      <c r="FME40" s="116"/>
      <c r="FMF40" s="116"/>
      <c r="FMG40" s="85" t="s">
        <v>141</v>
      </c>
      <c r="FMH40" s="116"/>
      <c r="FMI40" s="116"/>
      <c r="FMJ40" s="116"/>
      <c r="FMK40" s="85" t="s">
        <v>141</v>
      </c>
      <c r="FML40" s="116"/>
      <c r="FMM40" s="116"/>
      <c r="FMN40" s="116"/>
      <c r="FMO40" s="85" t="s">
        <v>141</v>
      </c>
      <c r="FMP40" s="116"/>
      <c r="FMQ40" s="116"/>
      <c r="FMR40" s="116"/>
      <c r="FMS40" s="85" t="s">
        <v>141</v>
      </c>
      <c r="FMT40" s="116"/>
      <c r="FMU40" s="116"/>
      <c r="FMV40" s="116"/>
      <c r="FMW40" s="85" t="s">
        <v>141</v>
      </c>
      <c r="FMX40" s="116"/>
      <c r="FMY40" s="116"/>
      <c r="FMZ40" s="116"/>
      <c r="FNA40" s="85" t="s">
        <v>141</v>
      </c>
      <c r="FNB40" s="116"/>
      <c r="FNC40" s="116"/>
      <c r="FND40" s="116"/>
      <c r="FNE40" s="85" t="s">
        <v>141</v>
      </c>
      <c r="FNF40" s="116"/>
      <c r="FNG40" s="116"/>
      <c r="FNH40" s="116"/>
      <c r="FNI40" s="85" t="s">
        <v>141</v>
      </c>
      <c r="FNJ40" s="116"/>
      <c r="FNK40" s="116"/>
      <c r="FNL40" s="116"/>
      <c r="FNM40" s="85" t="s">
        <v>141</v>
      </c>
      <c r="FNN40" s="116"/>
      <c r="FNO40" s="116"/>
      <c r="FNP40" s="116"/>
      <c r="FNQ40" s="85" t="s">
        <v>141</v>
      </c>
      <c r="FNR40" s="116"/>
      <c r="FNS40" s="116"/>
      <c r="FNT40" s="116"/>
      <c r="FNU40" s="85" t="s">
        <v>141</v>
      </c>
      <c r="FNV40" s="116"/>
      <c r="FNW40" s="116"/>
      <c r="FNX40" s="116"/>
      <c r="FNY40" s="85" t="s">
        <v>141</v>
      </c>
      <c r="FNZ40" s="116"/>
      <c r="FOA40" s="116"/>
      <c r="FOB40" s="116"/>
      <c r="FOC40" s="85" t="s">
        <v>141</v>
      </c>
      <c r="FOD40" s="116"/>
      <c r="FOE40" s="116"/>
      <c r="FOF40" s="116"/>
      <c r="FOG40" s="85" t="s">
        <v>141</v>
      </c>
      <c r="FOH40" s="116"/>
      <c r="FOI40" s="116"/>
      <c r="FOJ40" s="116"/>
      <c r="FOK40" s="85" t="s">
        <v>141</v>
      </c>
      <c r="FOL40" s="116"/>
      <c r="FOM40" s="116"/>
      <c r="FON40" s="116"/>
      <c r="FOO40" s="85" t="s">
        <v>141</v>
      </c>
      <c r="FOP40" s="116"/>
      <c r="FOQ40" s="116"/>
      <c r="FOR40" s="116"/>
      <c r="FOS40" s="85" t="s">
        <v>141</v>
      </c>
      <c r="FOT40" s="116"/>
      <c r="FOU40" s="116"/>
      <c r="FOV40" s="116"/>
      <c r="FOW40" s="85" t="s">
        <v>141</v>
      </c>
      <c r="FOX40" s="116"/>
      <c r="FOY40" s="116"/>
      <c r="FOZ40" s="116"/>
      <c r="FPA40" s="85" t="s">
        <v>141</v>
      </c>
      <c r="FPB40" s="116"/>
      <c r="FPC40" s="116"/>
      <c r="FPD40" s="116"/>
      <c r="FPE40" s="85" t="s">
        <v>141</v>
      </c>
      <c r="FPF40" s="116"/>
      <c r="FPG40" s="116"/>
      <c r="FPH40" s="116"/>
      <c r="FPI40" s="85" t="s">
        <v>141</v>
      </c>
      <c r="FPJ40" s="116"/>
      <c r="FPK40" s="116"/>
      <c r="FPL40" s="116"/>
      <c r="FPM40" s="85" t="s">
        <v>141</v>
      </c>
      <c r="FPN40" s="116"/>
      <c r="FPO40" s="116"/>
      <c r="FPP40" s="116"/>
      <c r="FPQ40" s="85" t="s">
        <v>141</v>
      </c>
      <c r="FPR40" s="116"/>
      <c r="FPS40" s="116"/>
      <c r="FPT40" s="116"/>
      <c r="FPU40" s="85" t="s">
        <v>141</v>
      </c>
      <c r="FPV40" s="116"/>
      <c r="FPW40" s="116"/>
      <c r="FPX40" s="116"/>
      <c r="FPY40" s="85" t="s">
        <v>141</v>
      </c>
      <c r="FPZ40" s="116"/>
      <c r="FQA40" s="116"/>
      <c r="FQB40" s="116"/>
      <c r="FQC40" s="85" t="s">
        <v>141</v>
      </c>
      <c r="FQD40" s="116"/>
      <c r="FQE40" s="116"/>
      <c r="FQF40" s="116"/>
      <c r="FQG40" s="85" t="s">
        <v>141</v>
      </c>
      <c r="FQH40" s="116"/>
      <c r="FQI40" s="116"/>
      <c r="FQJ40" s="116"/>
      <c r="FQK40" s="85" t="s">
        <v>141</v>
      </c>
      <c r="FQL40" s="116"/>
      <c r="FQM40" s="116"/>
      <c r="FQN40" s="116"/>
      <c r="FQO40" s="85" t="s">
        <v>141</v>
      </c>
      <c r="FQP40" s="116"/>
      <c r="FQQ40" s="116"/>
      <c r="FQR40" s="116"/>
      <c r="FQS40" s="85" t="s">
        <v>141</v>
      </c>
      <c r="FQT40" s="116"/>
      <c r="FQU40" s="116"/>
      <c r="FQV40" s="116"/>
      <c r="FQW40" s="85" t="s">
        <v>141</v>
      </c>
      <c r="FQX40" s="116"/>
      <c r="FQY40" s="116"/>
      <c r="FQZ40" s="116"/>
      <c r="FRA40" s="85" t="s">
        <v>141</v>
      </c>
      <c r="FRB40" s="116"/>
      <c r="FRC40" s="116"/>
      <c r="FRD40" s="116"/>
      <c r="FRE40" s="85" t="s">
        <v>141</v>
      </c>
      <c r="FRF40" s="116"/>
      <c r="FRG40" s="116"/>
      <c r="FRH40" s="116"/>
      <c r="FRI40" s="85" t="s">
        <v>141</v>
      </c>
      <c r="FRJ40" s="116"/>
      <c r="FRK40" s="116"/>
      <c r="FRL40" s="116"/>
      <c r="FRM40" s="85" t="s">
        <v>141</v>
      </c>
      <c r="FRN40" s="116"/>
      <c r="FRO40" s="116"/>
      <c r="FRP40" s="116"/>
      <c r="FRQ40" s="85" t="s">
        <v>141</v>
      </c>
      <c r="FRR40" s="116"/>
      <c r="FRS40" s="116"/>
      <c r="FRT40" s="116"/>
      <c r="FRU40" s="85" t="s">
        <v>141</v>
      </c>
      <c r="FRV40" s="116"/>
      <c r="FRW40" s="116"/>
      <c r="FRX40" s="116"/>
      <c r="FRY40" s="85" t="s">
        <v>141</v>
      </c>
      <c r="FRZ40" s="116"/>
      <c r="FSA40" s="116"/>
      <c r="FSB40" s="116"/>
      <c r="FSC40" s="85" t="s">
        <v>141</v>
      </c>
      <c r="FSD40" s="116"/>
      <c r="FSE40" s="116"/>
      <c r="FSF40" s="116"/>
      <c r="FSG40" s="85" t="s">
        <v>141</v>
      </c>
      <c r="FSH40" s="116"/>
      <c r="FSI40" s="116"/>
      <c r="FSJ40" s="116"/>
      <c r="FSK40" s="85" t="s">
        <v>141</v>
      </c>
      <c r="FSL40" s="116"/>
      <c r="FSM40" s="116"/>
      <c r="FSN40" s="116"/>
      <c r="FSO40" s="85" t="s">
        <v>141</v>
      </c>
      <c r="FSP40" s="116"/>
      <c r="FSQ40" s="116"/>
      <c r="FSR40" s="116"/>
      <c r="FSS40" s="85" t="s">
        <v>141</v>
      </c>
      <c r="FST40" s="116"/>
      <c r="FSU40" s="116"/>
      <c r="FSV40" s="116"/>
      <c r="FSW40" s="85" t="s">
        <v>141</v>
      </c>
      <c r="FSX40" s="116"/>
      <c r="FSY40" s="116"/>
      <c r="FSZ40" s="116"/>
      <c r="FTA40" s="85" t="s">
        <v>141</v>
      </c>
      <c r="FTB40" s="116"/>
      <c r="FTC40" s="116"/>
      <c r="FTD40" s="116"/>
      <c r="FTE40" s="85" t="s">
        <v>141</v>
      </c>
      <c r="FTF40" s="116"/>
      <c r="FTG40" s="116"/>
      <c r="FTH40" s="116"/>
      <c r="FTI40" s="85" t="s">
        <v>141</v>
      </c>
      <c r="FTJ40" s="116"/>
      <c r="FTK40" s="116"/>
      <c r="FTL40" s="116"/>
      <c r="FTM40" s="85" t="s">
        <v>141</v>
      </c>
      <c r="FTN40" s="116"/>
      <c r="FTO40" s="116"/>
      <c r="FTP40" s="116"/>
      <c r="FTQ40" s="85" t="s">
        <v>141</v>
      </c>
      <c r="FTR40" s="116"/>
      <c r="FTS40" s="116"/>
      <c r="FTT40" s="116"/>
      <c r="FTU40" s="85" t="s">
        <v>141</v>
      </c>
      <c r="FTV40" s="116"/>
      <c r="FTW40" s="116"/>
      <c r="FTX40" s="116"/>
      <c r="FTY40" s="85" t="s">
        <v>141</v>
      </c>
      <c r="FTZ40" s="116"/>
      <c r="FUA40" s="116"/>
      <c r="FUB40" s="116"/>
      <c r="FUC40" s="85" t="s">
        <v>141</v>
      </c>
      <c r="FUD40" s="116"/>
      <c r="FUE40" s="116"/>
      <c r="FUF40" s="116"/>
      <c r="FUG40" s="85" t="s">
        <v>141</v>
      </c>
      <c r="FUH40" s="116"/>
      <c r="FUI40" s="116"/>
      <c r="FUJ40" s="116"/>
      <c r="FUK40" s="85" t="s">
        <v>141</v>
      </c>
      <c r="FUL40" s="116"/>
      <c r="FUM40" s="116"/>
      <c r="FUN40" s="116"/>
      <c r="FUO40" s="85" t="s">
        <v>141</v>
      </c>
      <c r="FUP40" s="116"/>
      <c r="FUQ40" s="116"/>
      <c r="FUR40" s="116"/>
      <c r="FUS40" s="85" t="s">
        <v>141</v>
      </c>
      <c r="FUT40" s="116"/>
      <c r="FUU40" s="116"/>
      <c r="FUV40" s="116"/>
      <c r="FUW40" s="85" t="s">
        <v>141</v>
      </c>
      <c r="FUX40" s="116"/>
      <c r="FUY40" s="116"/>
      <c r="FUZ40" s="116"/>
      <c r="FVA40" s="85" t="s">
        <v>141</v>
      </c>
      <c r="FVB40" s="116"/>
      <c r="FVC40" s="116"/>
      <c r="FVD40" s="116"/>
      <c r="FVE40" s="85" t="s">
        <v>141</v>
      </c>
      <c r="FVF40" s="116"/>
      <c r="FVG40" s="116"/>
      <c r="FVH40" s="116"/>
      <c r="FVI40" s="85" t="s">
        <v>141</v>
      </c>
      <c r="FVJ40" s="116"/>
      <c r="FVK40" s="116"/>
      <c r="FVL40" s="116"/>
      <c r="FVM40" s="85" t="s">
        <v>141</v>
      </c>
      <c r="FVN40" s="116"/>
      <c r="FVO40" s="116"/>
      <c r="FVP40" s="116"/>
      <c r="FVQ40" s="85" t="s">
        <v>141</v>
      </c>
      <c r="FVR40" s="116"/>
      <c r="FVS40" s="116"/>
      <c r="FVT40" s="116"/>
      <c r="FVU40" s="85" t="s">
        <v>141</v>
      </c>
      <c r="FVV40" s="116"/>
      <c r="FVW40" s="116"/>
      <c r="FVX40" s="116"/>
      <c r="FVY40" s="85" t="s">
        <v>141</v>
      </c>
      <c r="FVZ40" s="116"/>
      <c r="FWA40" s="116"/>
      <c r="FWB40" s="116"/>
      <c r="FWC40" s="85" t="s">
        <v>141</v>
      </c>
      <c r="FWD40" s="116"/>
      <c r="FWE40" s="116"/>
      <c r="FWF40" s="116"/>
      <c r="FWG40" s="85" t="s">
        <v>141</v>
      </c>
      <c r="FWH40" s="116"/>
      <c r="FWI40" s="116"/>
      <c r="FWJ40" s="116"/>
      <c r="FWK40" s="85" t="s">
        <v>141</v>
      </c>
      <c r="FWL40" s="116"/>
      <c r="FWM40" s="116"/>
      <c r="FWN40" s="116"/>
      <c r="FWO40" s="85" t="s">
        <v>141</v>
      </c>
      <c r="FWP40" s="116"/>
      <c r="FWQ40" s="116"/>
      <c r="FWR40" s="116"/>
      <c r="FWS40" s="85" t="s">
        <v>141</v>
      </c>
      <c r="FWT40" s="116"/>
      <c r="FWU40" s="116"/>
      <c r="FWV40" s="116"/>
      <c r="FWW40" s="85" t="s">
        <v>141</v>
      </c>
      <c r="FWX40" s="116"/>
      <c r="FWY40" s="116"/>
      <c r="FWZ40" s="116"/>
      <c r="FXA40" s="85" t="s">
        <v>141</v>
      </c>
      <c r="FXB40" s="116"/>
      <c r="FXC40" s="116"/>
      <c r="FXD40" s="116"/>
      <c r="FXE40" s="85" t="s">
        <v>141</v>
      </c>
      <c r="FXF40" s="116"/>
      <c r="FXG40" s="116"/>
      <c r="FXH40" s="116"/>
      <c r="FXI40" s="85" t="s">
        <v>141</v>
      </c>
      <c r="FXJ40" s="116"/>
      <c r="FXK40" s="116"/>
      <c r="FXL40" s="116"/>
      <c r="FXM40" s="85" t="s">
        <v>141</v>
      </c>
      <c r="FXN40" s="116"/>
      <c r="FXO40" s="116"/>
      <c r="FXP40" s="116"/>
      <c r="FXQ40" s="85" t="s">
        <v>141</v>
      </c>
      <c r="FXR40" s="116"/>
      <c r="FXS40" s="116"/>
      <c r="FXT40" s="116"/>
      <c r="FXU40" s="85" t="s">
        <v>141</v>
      </c>
      <c r="FXV40" s="116"/>
      <c r="FXW40" s="116"/>
      <c r="FXX40" s="116"/>
      <c r="FXY40" s="85" t="s">
        <v>141</v>
      </c>
      <c r="FXZ40" s="116"/>
      <c r="FYA40" s="116"/>
      <c r="FYB40" s="116"/>
      <c r="FYC40" s="85" t="s">
        <v>141</v>
      </c>
      <c r="FYD40" s="116"/>
      <c r="FYE40" s="116"/>
      <c r="FYF40" s="116"/>
      <c r="FYG40" s="85" t="s">
        <v>141</v>
      </c>
      <c r="FYH40" s="116"/>
      <c r="FYI40" s="116"/>
      <c r="FYJ40" s="116"/>
      <c r="FYK40" s="85" t="s">
        <v>141</v>
      </c>
      <c r="FYL40" s="116"/>
      <c r="FYM40" s="116"/>
      <c r="FYN40" s="116"/>
      <c r="FYO40" s="85" t="s">
        <v>141</v>
      </c>
      <c r="FYP40" s="116"/>
      <c r="FYQ40" s="116"/>
      <c r="FYR40" s="116"/>
      <c r="FYS40" s="85" t="s">
        <v>141</v>
      </c>
      <c r="FYT40" s="116"/>
      <c r="FYU40" s="116"/>
      <c r="FYV40" s="116"/>
      <c r="FYW40" s="85" t="s">
        <v>141</v>
      </c>
      <c r="FYX40" s="116"/>
      <c r="FYY40" s="116"/>
      <c r="FYZ40" s="116"/>
      <c r="FZA40" s="85" t="s">
        <v>141</v>
      </c>
      <c r="FZB40" s="116"/>
      <c r="FZC40" s="116"/>
      <c r="FZD40" s="116"/>
      <c r="FZE40" s="85" t="s">
        <v>141</v>
      </c>
      <c r="FZF40" s="116"/>
      <c r="FZG40" s="116"/>
      <c r="FZH40" s="116"/>
      <c r="FZI40" s="85" t="s">
        <v>141</v>
      </c>
      <c r="FZJ40" s="116"/>
      <c r="FZK40" s="116"/>
      <c r="FZL40" s="116"/>
      <c r="FZM40" s="85" t="s">
        <v>141</v>
      </c>
      <c r="FZN40" s="116"/>
      <c r="FZO40" s="116"/>
      <c r="FZP40" s="116"/>
      <c r="FZQ40" s="85" t="s">
        <v>141</v>
      </c>
      <c r="FZR40" s="116"/>
      <c r="FZS40" s="116"/>
      <c r="FZT40" s="116"/>
      <c r="FZU40" s="85" t="s">
        <v>141</v>
      </c>
      <c r="FZV40" s="116"/>
      <c r="FZW40" s="116"/>
      <c r="FZX40" s="116"/>
      <c r="FZY40" s="85" t="s">
        <v>141</v>
      </c>
      <c r="FZZ40" s="116"/>
      <c r="GAA40" s="116"/>
      <c r="GAB40" s="116"/>
      <c r="GAC40" s="85" t="s">
        <v>141</v>
      </c>
      <c r="GAD40" s="116"/>
      <c r="GAE40" s="116"/>
      <c r="GAF40" s="116"/>
      <c r="GAG40" s="85" t="s">
        <v>141</v>
      </c>
      <c r="GAH40" s="116"/>
      <c r="GAI40" s="116"/>
      <c r="GAJ40" s="116"/>
      <c r="GAK40" s="85" t="s">
        <v>141</v>
      </c>
      <c r="GAL40" s="116"/>
      <c r="GAM40" s="116"/>
      <c r="GAN40" s="116"/>
      <c r="GAO40" s="85" t="s">
        <v>141</v>
      </c>
      <c r="GAP40" s="116"/>
      <c r="GAQ40" s="116"/>
      <c r="GAR40" s="116"/>
      <c r="GAS40" s="85" t="s">
        <v>141</v>
      </c>
      <c r="GAT40" s="116"/>
      <c r="GAU40" s="116"/>
      <c r="GAV40" s="116"/>
      <c r="GAW40" s="85" t="s">
        <v>141</v>
      </c>
      <c r="GAX40" s="116"/>
      <c r="GAY40" s="116"/>
      <c r="GAZ40" s="116"/>
      <c r="GBA40" s="85" t="s">
        <v>141</v>
      </c>
      <c r="GBB40" s="116"/>
      <c r="GBC40" s="116"/>
      <c r="GBD40" s="116"/>
      <c r="GBE40" s="85" t="s">
        <v>141</v>
      </c>
      <c r="GBF40" s="116"/>
      <c r="GBG40" s="116"/>
      <c r="GBH40" s="116"/>
      <c r="GBI40" s="85" t="s">
        <v>141</v>
      </c>
      <c r="GBJ40" s="116"/>
      <c r="GBK40" s="116"/>
      <c r="GBL40" s="116"/>
      <c r="GBM40" s="85" t="s">
        <v>141</v>
      </c>
      <c r="GBN40" s="116"/>
      <c r="GBO40" s="116"/>
      <c r="GBP40" s="116"/>
      <c r="GBQ40" s="85" t="s">
        <v>141</v>
      </c>
      <c r="GBR40" s="116"/>
      <c r="GBS40" s="116"/>
      <c r="GBT40" s="116"/>
      <c r="GBU40" s="85" t="s">
        <v>141</v>
      </c>
      <c r="GBV40" s="116"/>
      <c r="GBW40" s="116"/>
      <c r="GBX40" s="116"/>
      <c r="GBY40" s="85" t="s">
        <v>141</v>
      </c>
      <c r="GBZ40" s="116"/>
      <c r="GCA40" s="116"/>
      <c r="GCB40" s="116"/>
      <c r="GCC40" s="85" t="s">
        <v>141</v>
      </c>
      <c r="GCD40" s="116"/>
      <c r="GCE40" s="116"/>
      <c r="GCF40" s="116"/>
      <c r="GCG40" s="85" t="s">
        <v>141</v>
      </c>
      <c r="GCH40" s="116"/>
      <c r="GCI40" s="116"/>
      <c r="GCJ40" s="116"/>
      <c r="GCK40" s="85" t="s">
        <v>141</v>
      </c>
      <c r="GCL40" s="116"/>
      <c r="GCM40" s="116"/>
      <c r="GCN40" s="116"/>
      <c r="GCO40" s="85" t="s">
        <v>141</v>
      </c>
      <c r="GCP40" s="116"/>
      <c r="GCQ40" s="116"/>
      <c r="GCR40" s="116"/>
      <c r="GCS40" s="85" t="s">
        <v>141</v>
      </c>
      <c r="GCT40" s="116"/>
      <c r="GCU40" s="116"/>
      <c r="GCV40" s="116"/>
      <c r="GCW40" s="85" t="s">
        <v>141</v>
      </c>
      <c r="GCX40" s="116"/>
      <c r="GCY40" s="116"/>
      <c r="GCZ40" s="116"/>
      <c r="GDA40" s="85" t="s">
        <v>141</v>
      </c>
      <c r="GDB40" s="116"/>
      <c r="GDC40" s="116"/>
      <c r="GDD40" s="116"/>
      <c r="GDE40" s="85" t="s">
        <v>141</v>
      </c>
      <c r="GDF40" s="116"/>
      <c r="GDG40" s="116"/>
      <c r="GDH40" s="116"/>
      <c r="GDI40" s="85" t="s">
        <v>141</v>
      </c>
      <c r="GDJ40" s="116"/>
      <c r="GDK40" s="116"/>
      <c r="GDL40" s="116"/>
      <c r="GDM40" s="85" t="s">
        <v>141</v>
      </c>
      <c r="GDN40" s="116"/>
      <c r="GDO40" s="116"/>
      <c r="GDP40" s="116"/>
      <c r="GDQ40" s="85" t="s">
        <v>141</v>
      </c>
      <c r="GDR40" s="116"/>
      <c r="GDS40" s="116"/>
      <c r="GDT40" s="116"/>
      <c r="GDU40" s="85" t="s">
        <v>141</v>
      </c>
      <c r="GDV40" s="116"/>
      <c r="GDW40" s="116"/>
      <c r="GDX40" s="116"/>
      <c r="GDY40" s="85" t="s">
        <v>141</v>
      </c>
      <c r="GDZ40" s="116"/>
      <c r="GEA40" s="116"/>
      <c r="GEB40" s="116"/>
      <c r="GEC40" s="85" t="s">
        <v>141</v>
      </c>
      <c r="GED40" s="116"/>
      <c r="GEE40" s="116"/>
      <c r="GEF40" s="116"/>
      <c r="GEG40" s="85" t="s">
        <v>141</v>
      </c>
      <c r="GEH40" s="116"/>
      <c r="GEI40" s="116"/>
      <c r="GEJ40" s="116"/>
      <c r="GEK40" s="85" t="s">
        <v>141</v>
      </c>
      <c r="GEL40" s="116"/>
      <c r="GEM40" s="116"/>
      <c r="GEN40" s="116"/>
      <c r="GEO40" s="85" t="s">
        <v>141</v>
      </c>
      <c r="GEP40" s="116"/>
      <c r="GEQ40" s="116"/>
      <c r="GER40" s="116"/>
      <c r="GES40" s="85" t="s">
        <v>141</v>
      </c>
      <c r="GET40" s="116"/>
      <c r="GEU40" s="116"/>
      <c r="GEV40" s="116"/>
      <c r="GEW40" s="85" t="s">
        <v>141</v>
      </c>
      <c r="GEX40" s="116"/>
      <c r="GEY40" s="116"/>
      <c r="GEZ40" s="116"/>
      <c r="GFA40" s="85" t="s">
        <v>141</v>
      </c>
      <c r="GFB40" s="116"/>
      <c r="GFC40" s="116"/>
      <c r="GFD40" s="116"/>
      <c r="GFE40" s="85" t="s">
        <v>141</v>
      </c>
      <c r="GFF40" s="116"/>
      <c r="GFG40" s="116"/>
      <c r="GFH40" s="116"/>
      <c r="GFI40" s="85" t="s">
        <v>141</v>
      </c>
      <c r="GFJ40" s="116"/>
      <c r="GFK40" s="116"/>
      <c r="GFL40" s="116"/>
      <c r="GFM40" s="85" t="s">
        <v>141</v>
      </c>
      <c r="GFN40" s="116"/>
      <c r="GFO40" s="116"/>
      <c r="GFP40" s="116"/>
      <c r="GFQ40" s="85" t="s">
        <v>141</v>
      </c>
      <c r="GFR40" s="116"/>
      <c r="GFS40" s="116"/>
      <c r="GFT40" s="116"/>
      <c r="GFU40" s="85" t="s">
        <v>141</v>
      </c>
      <c r="GFV40" s="116"/>
      <c r="GFW40" s="116"/>
      <c r="GFX40" s="116"/>
      <c r="GFY40" s="85" t="s">
        <v>141</v>
      </c>
      <c r="GFZ40" s="116"/>
      <c r="GGA40" s="116"/>
      <c r="GGB40" s="116"/>
      <c r="GGC40" s="85" t="s">
        <v>141</v>
      </c>
      <c r="GGD40" s="116"/>
      <c r="GGE40" s="116"/>
      <c r="GGF40" s="116"/>
      <c r="GGG40" s="85" t="s">
        <v>141</v>
      </c>
      <c r="GGH40" s="116"/>
      <c r="GGI40" s="116"/>
      <c r="GGJ40" s="116"/>
      <c r="GGK40" s="85" t="s">
        <v>141</v>
      </c>
      <c r="GGL40" s="116"/>
      <c r="GGM40" s="116"/>
      <c r="GGN40" s="116"/>
      <c r="GGO40" s="85" t="s">
        <v>141</v>
      </c>
      <c r="GGP40" s="116"/>
      <c r="GGQ40" s="116"/>
      <c r="GGR40" s="116"/>
      <c r="GGS40" s="85" t="s">
        <v>141</v>
      </c>
      <c r="GGT40" s="116"/>
      <c r="GGU40" s="116"/>
      <c r="GGV40" s="116"/>
      <c r="GGW40" s="85" t="s">
        <v>141</v>
      </c>
      <c r="GGX40" s="116"/>
      <c r="GGY40" s="116"/>
      <c r="GGZ40" s="116"/>
      <c r="GHA40" s="85" t="s">
        <v>141</v>
      </c>
      <c r="GHB40" s="116"/>
      <c r="GHC40" s="116"/>
      <c r="GHD40" s="116"/>
      <c r="GHE40" s="85" t="s">
        <v>141</v>
      </c>
      <c r="GHF40" s="116"/>
      <c r="GHG40" s="116"/>
      <c r="GHH40" s="116"/>
      <c r="GHI40" s="85" t="s">
        <v>141</v>
      </c>
      <c r="GHJ40" s="116"/>
      <c r="GHK40" s="116"/>
      <c r="GHL40" s="116"/>
      <c r="GHM40" s="85" t="s">
        <v>141</v>
      </c>
      <c r="GHN40" s="116"/>
      <c r="GHO40" s="116"/>
      <c r="GHP40" s="116"/>
      <c r="GHQ40" s="85" t="s">
        <v>141</v>
      </c>
      <c r="GHR40" s="116"/>
      <c r="GHS40" s="116"/>
      <c r="GHT40" s="116"/>
      <c r="GHU40" s="85" t="s">
        <v>141</v>
      </c>
      <c r="GHV40" s="116"/>
      <c r="GHW40" s="116"/>
      <c r="GHX40" s="116"/>
      <c r="GHY40" s="85" t="s">
        <v>141</v>
      </c>
      <c r="GHZ40" s="116"/>
      <c r="GIA40" s="116"/>
      <c r="GIB40" s="116"/>
      <c r="GIC40" s="85" t="s">
        <v>141</v>
      </c>
      <c r="GID40" s="116"/>
      <c r="GIE40" s="116"/>
      <c r="GIF40" s="116"/>
      <c r="GIG40" s="85" t="s">
        <v>141</v>
      </c>
      <c r="GIH40" s="116"/>
      <c r="GII40" s="116"/>
      <c r="GIJ40" s="116"/>
      <c r="GIK40" s="85" t="s">
        <v>141</v>
      </c>
      <c r="GIL40" s="116"/>
      <c r="GIM40" s="116"/>
      <c r="GIN40" s="116"/>
      <c r="GIO40" s="85" t="s">
        <v>141</v>
      </c>
      <c r="GIP40" s="116"/>
      <c r="GIQ40" s="116"/>
      <c r="GIR40" s="116"/>
      <c r="GIS40" s="85" t="s">
        <v>141</v>
      </c>
      <c r="GIT40" s="116"/>
      <c r="GIU40" s="116"/>
      <c r="GIV40" s="116"/>
      <c r="GIW40" s="85" t="s">
        <v>141</v>
      </c>
      <c r="GIX40" s="116"/>
      <c r="GIY40" s="116"/>
      <c r="GIZ40" s="116"/>
      <c r="GJA40" s="85" t="s">
        <v>141</v>
      </c>
      <c r="GJB40" s="116"/>
      <c r="GJC40" s="116"/>
      <c r="GJD40" s="116"/>
      <c r="GJE40" s="85" t="s">
        <v>141</v>
      </c>
      <c r="GJF40" s="116"/>
      <c r="GJG40" s="116"/>
      <c r="GJH40" s="116"/>
      <c r="GJI40" s="85" t="s">
        <v>141</v>
      </c>
      <c r="GJJ40" s="116"/>
      <c r="GJK40" s="116"/>
      <c r="GJL40" s="116"/>
      <c r="GJM40" s="85" t="s">
        <v>141</v>
      </c>
      <c r="GJN40" s="116"/>
      <c r="GJO40" s="116"/>
      <c r="GJP40" s="116"/>
      <c r="GJQ40" s="85" t="s">
        <v>141</v>
      </c>
      <c r="GJR40" s="116"/>
      <c r="GJS40" s="116"/>
      <c r="GJT40" s="116"/>
      <c r="GJU40" s="85" t="s">
        <v>141</v>
      </c>
      <c r="GJV40" s="116"/>
      <c r="GJW40" s="116"/>
      <c r="GJX40" s="116"/>
      <c r="GJY40" s="85" t="s">
        <v>141</v>
      </c>
      <c r="GJZ40" s="116"/>
      <c r="GKA40" s="116"/>
      <c r="GKB40" s="116"/>
      <c r="GKC40" s="85" t="s">
        <v>141</v>
      </c>
      <c r="GKD40" s="116"/>
      <c r="GKE40" s="116"/>
      <c r="GKF40" s="116"/>
      <c r="GKG40" s="85" t="s">
        <v>141</v>
      </c>
      <c r="GKH40" s="116"/>
      <c r="GKI40" s="116"/>
      <c r="GKJ40" s="116"/>
      <c r="GKK40" s="85" t="s">
        <v>141</v>
      </c>
      <c r="GKL40" s="116"/>
      <c r="GKM40" s="116"/>
      <c r="GKN40" s="116"/>
      <c r="GKO40" s="85" t="s">
        <v>141</v>
      </c>
      <c r="GKP40" s="116"/>
      <c r="GKQ40" s="116"/>
      <c r="GKR40" s="116"/>
      <c r="GKS40" s="85" t="s">
        <v>141</v>
      </c>
      <c r="GKT40" s="116"/>
      <c r="GKU40" s="116"/>
      <c r="GKV40" s="116"/>
      <c r="GKW40" s="85" t="s">
        <v>141</v>
      </c>
      <c r="GKX40" s="116"/>
      <c r="GKY40" s="116"/>
      <c r="GKZ40" s="116"/>
      <c r="GLA40" s="85" t="s">
        <v>141</v>
      </c>
      <c r="GLB40" s="116"/>
      <c r="GLC40" s="116"/>
      <c r="GLD40" s="116"/>
      <c r="GLE40" s="85" t="s">
        <v>141</v>
      </c>
      <c r="GLF40" s="116"/>
      <c r="GLG40" s="116"/>
      <c r="GLH40" s="116"/>
      <c r="GLI40" s="85" t="s">
        <v>141</v>
      </c>
      <c r="GLJ40" s="116"/>
      <c r="GLK40" s="116"/>
      <c r="GLL40" s="116"/>
      <c r="GLM40" s="85" t="s">
        <v>141</v>
      </c>
      <c r="GLN40" s="116"/>
      <c r="GLO40" s="116"/>
      <c r="GLP40" s="116"/>
      <c r="GLQ40" s="85" t="s">
        <v>141</v>
      </c>
      <c r="GLR40" s="116"/>
      <c r="GLS40" s="116"/>
      <c r="GLT40" s="116"/>
      <c r="GLU40" s="85" t="s">
        <v>141</v>
      </c>
      <c r="GLV40" s="116"/>
      <c r="GLW40" s="116"/>
      <c r="GLX40" s="116"/>
      <c r="GLY40" s="85" t="s">
        <v>141</v>
      </c>
      <c r="GLZ40" s="116"/>
      <c r="GMA40" s="116"/>
      <c r="GMB40" s="116"/>
      <c r="GMC40" s="85" t="s">
        <v>141</v>
      </c>
      <c r="GMD40" s="116"/>
      <c r="GME40" s="116"/>
      <c r="GMF40" s="116"/>
      <c r="GMG40" s="85" t="s">
        <v>141</v>
      </c>
      <c r="GMH40" s="116"/>
      <c r="GMI40" s="116"/>
      <c r="GMJ40" s="116"/>
      <c r="GMK40" s="85" t="s">
        <v>141</v>
      </c>
      <c r="GML40" s="116"/>
      <c r="GMM40" s="116"/>
      <c r="GMN40" s="116"/>
      <c r="GMO40" s="85" t="s">
        <v>141</v>
      </c>
      <c r="GMP40" s="116"/>
      <c r="GMQ40" s="116"/>
      <c r="GMR40" s="116"/>
      <c r="GMS40" s="85" t="s">
        <v>141</v>
      </c>
      <c r="GMT40" s="116"/>
      <c r="GMU40" s="116"/>
      <c r="GMV40" s="116"/>
      <c r="GMW40" s="85" t="s">
        <v>141</v>
      </c>
      <c r="GMX40" s="116"/>
      <c r="GMY40" s="116"/>
      <c r="GMZ40" s="116"/>
      <c r="GNA40" s="85" t="s">
        <v>141</v>
      </c>
      <c r="GNB40" s="116"/>
      <c r="GNC40" s="116"/>
      <c r="GND40" s="116"/>
      <c r="GNE40" s="85" t="s">
        <v>141</v>
      </c>
      <c r="GNF40" s="116"/>
      <c r="GNG40" s="116"/>
      <c r="GNH40" s="116"/>
      <c r="GNI40" s="85" t="s">
        <v>141</v>
      </c>
      <c r="GNJ40" s="116"/>
      <c r="GNK40" s="116"/>
      <c r="GNL40" s="116"/>
      <c r="GNM40" s="85" t="s">
        <v>141</v>
      </c>
      <c r="GNN40" s="116"/>
      <c r="GNO40" s="116"/>
      <c r="GNP40" s="116"/>
      <c r="GNQ40" s="85" t="s">
        <v>141</v>
      </c>
      <c r="GNR40" s="116"/>
      <c r="GNS40" s="116"/>
      <c r="GNT40" s="116"/>
      <c r="GNU40" s="85" t="s">
        <v>141</v>
      </c>
      <c r="GNV40" s="116"/>
      <c r="GNW40" s="116"/>
      <c r="GNX40" s="116"/>
      <c r="GNY40" s="85" t="s">
        <v>141</v>
      </c>
      <c r="GNZ40" s="116"/>
      <c r="GOA40" s="116"/>
      <c r="GOB40" s="116"/>
      <c r="GOC40" s="85" t="s">
        <v>141</v>
      </c>
      <c r="GOD40" s="116"/>
      <c r="GOE40" s="116"/>
      <c r="GOF40" s="116"/>
      <c r="GOG40" s="85" t="s">
        <v>141</v>
      </c>
      <c r="GOH40" s="116"/>
      <c r="GOI40" s="116"/>
      <c r="GOJ40" s="116"/>
      <c r="GOK40" s="85" t="s">
        <v>141</v>
      </c>
      <c r="GOL40" s="116"/>
      <c r="GOM40" s="116"/>
      <c r="GON40" s="116"/>
      <c r="GOO40" s="85" t="s">
        <v>141</v>
      </c>
      <c r="GOP40" s="116"/>
      <c r="GOQ40" s="116"/>
      <c r="GOR40" s="116"/>
      <c r="GOS40" s="85" t="s">
        <v>141</v>
      </c>
      <c r="GOT40" s="116"/>
      <c r="GOU40" s="116"/>
      <c r="GOV40" s="116"/>
      <c r="GOW40" s="85" t="s">
        <v>141</v>
      </c>
      <c r="GOX40" s="116"/>
      <c r="GOY40" s="116"/>
      <c r="GOZ40" s="116"/>
      <c r="GPA40" s="85" t="s">
        <v>141</v>
      </c>
      <c r="GPB40" s="116"/>
      <c r="GPC40" s="116"/>
      <c r="GPD40" s="116"/>
      <c r="GPE40" s="85" t="s">
        <v>141</v>
      </c>
      <c r="GPF40" s="116"/>
      <c r="GPG40" s="116"/>
      <c r="GPH40" s="116"/>
      <c r="GPI40" s="85" t="s">
        <v>141</v>
      </c>
      <c r="GPJ40" s="116"/>
      <c r="GPK40" s="116"/>
      <c r="GPL40" s="116"/>
      <c r="GPM40" s="85" t="s">
        <v>141</v>
      </c>
      <c r="GPN40" s="116"/>
      <c r="GPO40" s="116"/>
      <c r="GPP40" s="116"/>
      <c r="GPQ40" s="85" t="s">
        <v>141</v>
      </c>
      <c r="GPR40" s="116"/>
      <c r="GPS40" s="116"/>
      <c r="GPT40" s="116"/>
      <c r="GPU40" s="85" t="s">
        <v>141</v>
      </c>
      <c r="GPV40" s="116"/>
      <c r="GPW40" s="116"/>
      <c r="GPX40" s="116"/>
      <c r="GPY40" s="85" t="s">
        <v>141</v>
      </c>
      <c r="GPZ40" s="116"/>
      <c r="GQA40" s="116"/>
      <c r="GQB40" s="116"/>
      <c r="GQC40" s="85" t="s">
        <v>141</v>
      </c>
      <c r="GQD40" s="116"/>
      <c r="GQE40" s="116"/>
      <c r="GQF40" s="116"/>
      <c r="GQG40" s="85" t="s">
        <v>141</v>
      </c>
      <c r="GQH40" s="116"/>
      <c r="GQI40" s="116"/>
      <c r="GQJ40" s="116"/>
      <c r="GQK40" s="85" t="s">
        <v>141</v>
      </c>
      <c r="GQL40" s="116"/>
      <c r="GQM40" s="116"/>
      <c r="GQN40" s="116"/>
      <c r="GQO40" s="85" t="s">
        <v>141</v>
      </c>
      <c r="GQP40" s="116"/>
      <c r="GQQ40" s="116"/>
      <c r="GQR40" s="116"/>
      <c r="GQS40" s="85" t="s">
        <v>141</v>
      </c>
      <c r="GQT40" s="116"/>
      <c r="GQU40" s="116"/>
      <c r="GQV40" s="116"/>
      <c r="GQW40" s="85" t="s">
        <v>141</v>
      </c>
      <c r="GQX40" s="116"/>
      <c r="GQY40" s="116"/>
      <c r="GQZ40" s="116"/>
      <c r="GRA40" s="85" t="s">
        <v>141</v>
      </c>
      <c r="GRB40" s="116"/>
      <c r="GRC40" s="116"/>
      <c r="GRD40" s="116"/>
      <c r="GRE40" s="85" t="s">
        <v>141</v>
      </c>
      <c r="GRF40" s="116"/>
      <c r="GRG40" s="116"/>
      <c r="GRH40" s="116"/>
      <c r="GRI40" s="85" t="s">
        <v>141</v>
      </c>
      <c r="GRJ40" s="116"/>
      <c r="GRK40" s="116"/>
      <c r="GRL40" s="116"/>
      <c r="GRM40" s="85" t="s">
        <v>141</v>
      </c>
      <c r="GRN40" s="116"/>
      <c r="GRO40" s="116"/>
      <c r="GRP40" s="116"/>
      <c r="GRQ40" s="85" t="s">
        <v>141</v>
      </c>
      <c r="GRR40" s="116"/>
      <c r="GRS40" s="116"/>
      <c r="GRT40" s="116"/>
      <c r="GRU40" s="85" t="s">
        <v>141</v>
      </c>
      <c r="GRV40" s="116"/>
      <c r="GRW40" s="116"/>
      <c r="GRX40" s="116"/>
      <c r="GRY40" s="85" t="s">
        <v>141</v>
      </c>
      <c r="GRZ40" s="116"/>
      <c r="GSA40" s="116"/>
      <c r="GSB40" s="116"/>
      <c r="GSC40" s="85" t="s">
        <v>141</v>
      </c>
      <c r="GSD40" s="116"/>
      <c r="GSE40" s="116"/>
      <c r="GSF40" s="116"/>
      <c r="GSG40" s="85" t="s">
        <v>141</v>
      </c>
      <c r="GSH40" s="116"/>
      <c r="GSI40" s="116"/>
      <c r="GSJ40" s="116"/>
      <c r="GSK40" s="85" t="s">
        <v>141</v>
      </c>
      <c r="GSL40" s="116"/>
      <c r="GSM40" s="116"/>
      <c r="GSN40" s="116"/>
      <c r="GSO40" s="85" t="s">
        <v>141</v>
      </c>
      <c r="GSP40" s="116"/>
      <c r="GSQ40" s="116"/>
      <c r="GSR40" s="116"/>
      <c r="GSS40" s="85" t="s">
        <v>141</v>
      </c>
      <c r="GST40" s="116"/>
      <c r="GSU40" s="116"/>
      <c r="GSV40" s="116"/>
      <c r="GSW40" s="85" t="s">
        <v>141</v>
      </c>
      <c r="GSX40" s="116"/>
      <c r="GSY40" s="116"/>
      <c r="GSZ40" s="116"/>
      <c r="GTA40" s="85" t="s">
        <v>141</v>
      </c>
      <c r="GTB40" s="116"/>
      <c r="GTC40" s="116"/>
      <c r="GTD40" s="116"/>
      <c r="GTE40" s="85" t="s">
        <v>141</v>
      </c>
      <c r="GTF40" s="116"/>
      <c r="GTG40" s="116"/>
      <c r="GTH40" s="116"/>
      <c r="GTI40" s="85" t="s">
        <v>141</v>
      </c>
      <c r="GTJ40" s="116"/>
      <c r="GTK40" s="116"/>
      <c r="GTL40" s="116"/>
      <c r="GTM40" s="85" t="s">
        <v>141</v>
      </c>
      <c r="GTN40" s="116"/>
      <c r="GTO40" s="116"/>
      <c r="GTP40" s="116"/>
      <c r="GTQ40" s="85" t="s">
        <v>141</v>
      </c>
      <c r="GTR40" s="116"/>
      <c r="GTS40" s="116"/>
      <c r="GTT40" s="116"/>
      <c r="GTU40" s="85" t="s">
        <v>141</v>
      </c>
      <c r="GTV40" s="116"/>
      <c r="GTW40" s="116"/>
      <c r="GTX40" s="116"/>
      <c r="GTY40" s="85" t="s">
        <v>141</v>
      </c>
      <c r="GTZ40" s="116"/>
      <c r="GUA40" s="116"/>
      <c r="GUB40" s="116"/>
      <c r="GUC40" s="85" t="s">
        <v>141</v>
      </c>
      <c r="GUD40" s="116"/>
      <c r="GUE40" s="116"/>
      <c r="GUF40" s="116"/>
      <c r="GUG40" s="85" t="s">
        <v>141</v>
      </c>
      <c r="GUH40" s="116"/>
      <c r="GUI40" s="116"/>
      <c r="GUJ40" s="116"/>
      <c r="GUK40" s="85" t="s">
        <v>141</v>
      </c>
      <c r="GUL40" s="116"/>
      <c r="GUM40" s="116"/>
      <c r="GUN40" s="116"/>
      <c r="GUO40" s="85" t="s">
        <v>141</v>
      </c>
      <c r="GUP40" s="116"/>
      <c r="GUQ40" s="116"/>
      <c r="GUR40" s="116"/>
      <c r="GUS40" s="85" t="s">
        <v>141</v>
      </c>
      <c r="GUT40" s="116"/>
      <c r="GUU40" s="116"/>
      <c r="GUV40" s="116"/>
      <c r="GUW40" s="85" t="s">
        <v>141</v>
      </c>
      <c r="GUX40" s="116"/>
      <c r="GUY40" s="116"/>
      <c r="GUZ40" s="116"/>
      <c r="GVA40" s="85" t="s">
        <v>141</v>
      </c>
      <c r="GVB40" s="116"/>
      <c r="GVC40" s="116"/>
      <c r="GVD40" s="116"/>
      <c r="GVE40" s="85" t="s">
        <v>141</v>
      </c>
      <c r="GVF40" s="116"/>
      <c r="GVG40" s="116"/>
      <c r="GVH40" s="116"/>
      <c r="GVI40" s="85" t="s">
        <v>141</v>
      </c>
      <c r="GVJ40" s="116"/>
      <c r="GVK40" s="116"/>
      <c r="GVL40" s="116"/>
      <c r="GVM40" s="85" t="s">
        <v>141</v>
      </c>
      <c r="GVN40" s="116"/>
      <c r="GVO40" s="116"/>
      <c r="GVP40" s="116"/>
      <c r="GVQ40" s="85" t="s">
        <v>141</v>
      </c>
      <c r="GVR40" s="116"/>
      <c r="GVS40" s="116"/>
      <c r="GVT40" s="116"/>
      <c r="GVU40" s="85" t="s">
        <v>141</v>
      </c>
      <c r="GVV40" s="116"/>
      <c r="GVW40" s="116"/>
      <c r="GVX40" s="116"/>
      <c r="GVY40" s="85" t="s">
        <v>141</v>
      </c>
      <c r="GVZ40" s="116"/>
      <c r="GWA40" s="116"/>
      <c r="GWB40" s="116"/>
      <c r="GWC40" s="85" t="s">
        <v>141</v>
      </c>
      <c r="GWD40" s="116"/>
      <c r="GWE40" s="116"/>
      <c r="GWF40" s="116"/>
      <c r="GWG40" s="85" t="s">
        <v>141</v>
      </c>
      <c r="GWH40" s="116"/>
      <c r="GWI40" s="116"/>
      <c r="GWJ40" s="116"/>
      <c r="GWK40" s="85" t="s">
        <v>141</v>
      </c>
      <c r="GWL40" s="116"/>
      <c r="GWM40" s="116"/>
      <c r="GWN40" s="116"/>
      <c r="GWO40" s="85" t="s">
        <v>141</v>
      </c>
      <c r="GWP40" s="116"/>
      <c r="GWQ40" s="116"/>
      <c r="GWR40" s="116"/>
      <c r="GWS40" s="85" t="s">
        <v>141</v>
      </c>
      <c r="GWT40" s="116"/>
      <c r="GWU40" s="116"/>
      <c r="GWV40" s="116"/>
      <c r="GWW40" s="85" t="s">
        <v>141</v>
      </c>
      <c r="GWX40" s="116"/>
      <c r="GWY40" s="116"/>
      <c r="GWZ40" s="116"/>
      <c r="GXA40" s="85" t="s">
        <v>141</v>
      </c>
      <c r="GXB40" s="116"/>
      <c r="GXC40" s="116"/>
      <c r="GXD40" s="116"/>
      <c r="GXE40" s="85" t="s">
        <v>141</v>
      </c>
      <c r="GXF40" s="116"/>
      <c r="GXG40" s="116"/>
      <c r="GXH40" s="116"/>
      <c r="GXI40" s="85" t="s">
        <v>141</v>
      </c>
      <c r="GXJ40" s="116"/>
      <c r="GXK40" s="116"/>
      <c r="GXL40" s="116"/>
      <c r="GXM40" s="85" t="s">
        <v>141</v>
      </c>
      <c r="GXN40" s="116"/>
      <c r="GXO40" s="116"/>
      <c r="GXP40" s="116"/>
      <c r="GXQ40" s="85" t="s">
        <v>141</v>
      </c>
      <c r="GXR40" s="116"/>
      <c r="GXS40" s="116"/>
      <c r="GXT40" s="116"/>
      <c r="GXU40" s="85" t="s">
        <v>141</v>
      </c>
      <c r="GXV40" s="116"/>
      <c r="GXW40" s="116"/>
      <c r="GXX40" s="116"/>
      <c r="GXY40" s="85" t="s">
        <v>141</v>
      </c>
      <c r="GXZ40" s="116"/>
      <c r="GYA40" s="116"/>
      <c r="GYB40" s="116"/>
      <c r="GYC40" s="85" t="s">
        <v>141</v>
      </c>
      <c r="GYD40" s="116"/>
      <c r="GYE40" s="116"/>
      <c r="GYF40" s="116"/>
      <c r="GYG40" s="85" t="s">
        <v>141</v>
      </c>
      <c r="GYH40" s="116"/>
      <c r="GYI40" s="116"/>
      <c r="GYJ40" s="116"/>
      <c r="GYK40" s="85" t="s">
        <v>141</v>
      </c>
      <c r="GYL40" s="116"/>
      <c r="GYM40" s="116"/>
      <c r="GYN40" s="116"/>
      <c r="GYO40" s="85" t="s">
        <v>141</v>
      </c>
      <c r="GYP40" s="116"/>
      <c r="GYQ40" s="116"/>
      <c r="GYR40" s="116"/>
      <c r="GYS40" s="85" t="s">
        <v>141</v>
      </c>
      <c r="GYT40" s="116"/>
      <c r="GYU40" s="116"/>
      <c r="GYV40" s="116"/>
      <c r="GYW40" s="85" t="s">
        <v>141</v>
      </c>
      <c r="GYX40" s="116"/>
      <c r="GYY40" s="116"/>
      <c r="GYZ40" s="116"/>
      <c r="GZA40" s="85" t="s">
        <v>141</v>
      </c>
      <c r="GZB40" s="116"/>
      <c r="GZC40" s="116"/>
      <c r="GZD40" s="116"/>
      <c r="GZE40" s="85" t="s">
        <v>141</v>
      </c>
      <c r="GZF40" s="116"/>
      <c r="GZG40" s="116"/>
      <c r="GZH40" s="116"/>
      <c r="GZI40" s="85" t="s">
        <v>141</v>
      </c>
      <c r="GZJ40" s="116"/>
      <c r="GZK40" s="116"/>
      <c r="GZL40" s="116"/>
      <c r="GZM40" s="85" t="s">
        <v>141</v>
      </c>
      <c r="GZN40" s="116"/>
      <c r="GZO40" s="116"/>
      <c r="GZP40" s="116"/>
      <c r="GZQ40" s="85" t="s">
        <v>141</v>
      </c>
      <c r="GZR40" s="116"/>
      <c r="GZS40" s="116"/>
      <c r="GZT40" s="116"/>
      <c r="GZU40" s="85" t="s">
        <v>141</v>
      </c>
      <c r="GZV40" s="116"/>
      <c r="GZW40" s="116"/>
      <c r="GZX40" s="116"/>
      <c r="GZY40" s="85" t="s">
        <v>141</v>
      </c>
      <c r="GZZ40" s="116"/>
      <c r="HAA40" s="116"/>
      <c r="HAB40" s="116"/>
      <c r="HAC40" s="85" t="s">
        <v>141</v>
      </c>
      <c r="HAD40" s="116"/>
      <c r="HAE40" s="116"/>
      <c r="HAF40" s="116"/>
      <c r="HAG40" s="85" t="s">
        <v>141</v>
      </c>
      <c r="HAH40" s="116"/>
      <c r="HAI40" s="116"/>
      <c r="HAJ40" s="116"/>
      <c r="HAK40" s="85" t="s">
        <v>141</v>
      </c>
      <c r="HAL40" s="116"/>
      <c r="HAM40" s="116"/>
      <c r="HAN40" s="116"/>
      <c r="HAO40" s="85" t="s">
        <v>141</v>
      </c>
      <c r="HAP40" s="116"/>
      <c r="HAQ40" s="116"/>
      <c r="HAR40" s="116"/>
      <c r="HAS40" s="85" t="s">
        <v>141</v>
      </c>
      <c r="HAT40" s="116"/>
      <c r="HAU40" s="116"/>
      <c r="HAV40" s="116"/>
      <c r="HAW40" s="85" t="s">
        <v>141</v>
      </c>
      <c r="HAX40" s="116"/>
      <c r="HAY40" s="116"/>
      <c r="HAZ40" s="116"/>
      <c r="HBA40" s="85" t="s">
        <v>141</v>
      </c>
      <c r="HBB40" s="116"/>
      <c r="HBC40" s="116"/>
      <c r="HBD40" s="116"/>
      <c r="HBE40" s="85" t="s">
        <v>141</v>
      </c>
      <c r="HBF40" s="116"/>
      <c r="HBG40" s="116"/>
      <c r="HBH40" s="116"/>
      <c r="HBI40" s="85" t="s">
        <v>141</v>
      </c>
      <c r="HBJ40" s="116"/>
      <c r="HBK40" s="116"/>
      <c r="HBL40" s="116"/>
      <c r="HBM40" s="85" t="s">
        <v>141</v>
      </c>
      <c r="HBN40" s="116"/>
      <c r="HBO40" s="116"/>
      <c r="HBP40" s="116"/>
      <c r="HBQ40" s="85" t="s">
        <v>141</v>
      </c>
      <c r="HBR40" s="116"/>
      <c r="HBS40" s="116"/>
      <c r="HBT40" s="116"/>
      <c r="HBU40" s="85" t="s">
        <v>141</v>
      </c>
      <c r="HBV40" s="116"/>
      <c r="HBW40" s="116"/>
      <c r="HBX40" s="116"/>
      <c r="HBY40" s="85" t="s">
        <v>141</v>
      </c>
      <c r="HBZ40" s="116"/>
      <c r="HCA40" s="116"/>
      <c r="HCB40" s="116"/>
      <c r="HCC40" s="85" t="s">
        <v>141</v>
      </c>
      <c r="HCD40" s="116"/>
      <c r="HCE40" s="116"/>
      <c r="HCF40" s="116"/>
      <c r="HCG40" s="85" t="s">
        <v>141</v>
      </c>
      <c r="HCH40" s="116"/>
      <c r="HCI40" s="116"/>
      <c r="HCJ40" s="116"/>
      <c r="HCK40" s="85" t="s">
        <v>141</v>
      </c>
      <c r="HCL40" s="116"/>
      <c r="HCM40" s="116"/>
      <c r="HCN40" s="116"/>
      <c r="HCO40" s="85" t="s">
        <v>141</v>
      </c>
      <c r="HCP40" s="116"/>
      <c r="HCQ40" s="116"/>
      <c r="HCR40" s="116"/>
      <c r="HCS40" s="85" t="s">
        <v>141</v>
      </c>
      <c r="HCT40" s="116"/>
      <c r="HCU40" s="116"/>
      <c r="HCV40" s="116"/>
      <c r="HCW40" s="85" t="s">
        <v>141</v>
      </c>
      <c r="HCX40" s="116"/>
      <c r="HCY40" s="116"/>
      <c r="HCZ40" s="116"/>
      <c r="HDA40" s="85" t="s">
        <v>141</v>
      </c>
      <c r="HDB40" s="116"/>
      <c r="HDC40" s="116"/>
      <c r="HDD40" s="116"/>
      <c r="HDE40" s="85" t="s">
        <v>141</v>
      </c>
      <c r="HDF40" s="116"/>
      <c r="HDG40" s="116"/>
      <c r="HDH40" s="116"/>
      <c r="HDI40" s="85" t="s">
        <v>141</v>
      </c>
      <c r="HDJ40" s="116"/>
      <c r="HDK40" s="116"/>
      <c r="HDL40" s="116"/>
      <c r="HDM40" s="85" t="s">
        <v>141</v>
      </c>
      <c r="HDN40" s="116"/>
      <c r="HDO40" s="116"/>
      <c r="HDP40" s="116"/>
      <c r="HDQ40" s="85" t="s">
        <v>141</v>
      </c>
      <c r="HDR40" s="116"/>
      <c r="HDS40" s="116"/>
      <c r="HDT40" s="116"/>
      <c r="HDU40" s="85" t="s">
        <v>141</v>
      </c>
      <c r="HDV40" s="116"/>
      <c r="HDW40" s="116"/>
      <c r="HDX40" s="116"/>
      <c r="HDY40" s="85" t="s">
        <v>141</v>
      </c>
      <c r="HDZ40" s="116"/>
      <c r="HEA40" s="116"/>
      <c r="HEB40" s="116"/>
      <c r="HEC40" s="85" t="s">
        <v>141</v>
      </c>
      <c r="HED40" s="116"/>
      <c r="HEE40" s="116"/>
      <c r="HEF40" s="116"/>
      <c r="HEG40" s="85" t="s">
        <v>141</v>
      </c>
      <c r="HEH40" s="116"/>
      <c r="HEI40" s="116"/>
      <c r="HEJ40" s="116"/>
      <c r="HEK40" s="85" t="s">
        <v>141</v>
      </c>
      <c r="HEL40" s="116"/>
      <c r="HEM40" s="116"/>
      <c r="HEN40" s="116"/>
      <c r="HEO40" s="85" t="s">
        <v>141</v>
      </c>
      <c r="HEP40" s="116"/>
      <c r="HEQ40" s="116"/>
      <c r="HER40" s="116"/>
      <c r="HES40" s="85" t="s">
        <v>141</v>
      </c>
      <c r="HET40" s="116"/>
      <c r="HEU40" s="116"/>
      <c r="HEV40" s="116"/>
      <c r="HEW40" s="85" t="s">
        <v>141</v>
      </c>
      <c r="HEX40" s="116"/>
      <c r="HEY40" s="116"/>
      <c r="HEZ40" s="116"/>
      <c r="HFA40" s="85" t="s">
        <v>141</v>
      </c>
      <c r="HFB40" s="116"/>
      <c r="HFC40" s="116"/>
      <c r="HFD40" s="116"/>
      <c r="HFE40" s="85" t="s">
        <v>141</v>
      </c>
      <c r="HFF40" s="116"/>
      <c r="HFG40" s="116"/>
      <c r="HFH40" s="116"/>
      <c r="HFI40" s="85" t="s">
        <v>141</v>
      </c>
      <c r="HFJ40" s="116"/>
      <c r="HFK40" s="116"/>
      <c r="HFL40" s="116"/>
      <c r="HFM40" s="85" t="s">
        <v>141</v>
      </c>
      <c r="HFN40" s="116"/>
      <c r="HFO40" s="116"/>
      <c r="HFP40" s="116"/>
      <c r="HFQ40" s="85" t="s">
        <v>141</v>
      </c>
      <c r="HFR40" s="116"/>
      <c r="HFS40" s="116"/>
      <c r="HFT40" s="116"/>
      <c r="HFU40" s="85" t="s">
        <v>141</v>
      </c>
      <c r="HFV40" s="116"/>
      <c r="HFW40" s="116"/>
      <c r="HFX40" s="116"/>
      <c r="HFY40" s="85" t="s">
        <v>141</v>
      </c>
      <c r="HFZ40" s="116"/>
      <c r="HGA40" s="116"/>
      <c r="HGB40" s="116"/>
      <c r="HGC40" s="85" t="s">
        <v>141</v>
      </c>
      <c r="HGD40" s="116"/>
      <c r="HGE40" s="116"/>
      <c r="HGF40" s="116"/>
      <c r="HGG40" s="85" t="s">
        <v>141</v>
      </c>
      <c r="HGH40" s="116"/>
      <c r="HGI40" s="116"/>
      <c r="HGJ40" s="116"/>
      <c r="HGK40" s="85" t="s">
        <v>141</v>
      </c>
      <c r="HGL40" s="116"/>
      <c r="HGM40" s="116"/>
      <c r="HGN40" s="116"/>
      <c r="HGO40" s="85" t="s">
        <v>141</v>
      </c>
      <c r="HGP40" s="116"/>
      <c r="HGQ40" s="116"/>
      <c r="HGR40" s="116"/>
      <c r="HGS40" s="85" t="s">
        <v>141</v>
      </c>
      <c r="HGT40" s="116"/>
      <c r="HGU40" s="116"/>
      <c r="HGV40" s="116"/>
      <c r="HGW40" s="85" t="s">
        <v>141</v>
      </c>
      <c r="HGX40" s="116"/>
      <c r="HGY40" s="116"/>
      <c r="HGZ40" s="116"/>
      <c r="HHA40" s="85" t="s">
        <v>141</v>
      </c>
      <c r="HHB40" s="116"/>
      <c r="HHC40" s="116"/>
      <c r="HHD40" s="116"/>
      <c r="HHE40" s="85" t="s">
        <v>141</v>
      </c>
      <c r="HHF40" s="116"/>
      <c r="HHG40" s="116"/>
      <c r="HHH40" s="116"/>
      <c r="HHI40" s="85" t="s">
        <v>141</v>
      </c>
      <c r="HHJ40" s="116"/>
      <c r="HHK40" s="116"/>
      <c r="HHL40" s="116"/>
      <c r="HHM40" s="85" t="s">
        <v>141</v>
      </c>
      <c r="HHN40" s="116"/>
      <c r="HHO40" s="116"/>
      <c r="HHP40" s="116"/>
      <c r="HHQ40" s="85" t="s">
        <v>141</v>
      </c>
      <c r="HHR40" s="116"/>
      <c r="HHS40" s="116"/>
      <c r="HHT40" s="116"/>
      <c r="HHU40" s="85" t="s">
        <v>141</v>
      </c>
      <c r="HHV40" s="116"/>
      <c r="HHW40" s="116"/>
      <c r="HHX40" s="116"/>
      <c r="HHY40" s="85" t="s">
        <v>141</v>
      </c>
      <c r="HHZ40" s="116"/>
      <c r="HIA40" s="116"/>
      <c r="HIB40" s="116"/>
      <c r="HIC40" s="85" t="s">
        <v>141</v>
      </c>
      <c r="HID40" s="116"/>
      <c r="HIE40" s="116"/>
      <c r="HIF40" s="116"/>
      <c r="HIG40" s="85" t="s">
        <v>141</v>
      </c>
      <c r="HIH40" s="116"/>
      <c r="HII40" s="116"/>
      <c r="HIJ40" s="116"/>
      <c r="HIK40" s="85" t="s">
        <v>141</v>
      </c>
      <c r="HIL40" s="116"/>
      <c r="HIM40" s="116"/>
      <c r="HIN40" s="116"/>
      <c r="HIO40" s="85" t="s">
        <v>141</v>
      </c>
      <c r="HIP40" s="116"/>
      <c r="HIQ40" s="116"/>
      <c r="HIR40" s="116"/>
      <c r="HIS40" s="85" t="s">
        <v>141</v>
      </c>
      <c r="HIT40" s="116"/>
      <c r="HIU40" s="116"/>
      <c r="HIV40" s="116"/>
      <c r="HIW40" s="85" t="s">
        <v>141</v>
      </c>
      <c r="HIX40" s="116"/>
      <c r="HIY40" s="116"/>
      <c r="HIZ40" s="116"/>
      <c r="HJA40" s="85" t="s">
        <v>141</v>
      </c>
      <c r="HJB40" s="116"/>
      <c r="HJC40" s="116"/>
      <c r="HJD40" s="116"/>
      <c r="HJE40" s="85" t="s">
        <v>141</v>
      </c>
      <c r="HJF40" s="116"/>
      <c r="HJG40" s="116"/>
      <c r="HJH40" s="116"/>
      <c r="HJI40" s="85" t="s">
        <v>141</v>
      </c>
      <c r="HJJ40" s="116"/>
      <c r="HJK40" s="116"/>
      <c r="HJL40" s="116"/>
      <c r="HJM40" s="85" t="s">
        <v>141</v>
      </c>
      <c r="HJN40" s="116"/>
      <c r="HJO40" s="116"/>
      <c r="HJP40" s="116"/>
      <c r="HJQ40" s="85" t="s">
        <v>141</v>
      </c>
      <c r="HJR40" s="116"/>
      <c r="HJS40" s="116"/>
      <c r="HJT40" s="116"/>
      <c r="HJU40" s="85" t="s">
        <v>141</v>
      </c>
      <c r="HJV40" s="116"/>
      <c r="HJW40" s="116"/>
      <c r="HJX40" s="116"/>
      <c r="HJY40" s="85" t="s">
        <v>141</v>
      </c>
      <c r="HJZ40" s="116"/>
      <c r="HKA40" s="116"/>
      <c r="HKB40" s="116"/>
      <c r="HKC40" s="85" t="s">
        <v>141</v>
      </c>
      <c r="HKD40" s="116"/>
      <c r="HKE40" s="116"/>
      <c r="HKF40" s="116"/>
      <c r="HKG40" s="85" t="s">
        <v>141</v>
      </c>
      <c r="HKH40" s="116"/>
      <c r="HKI40" s="116"/>
      <c r="HKJ40" s="116"/>
      <c r="HKK40" s="85" t="s">
        <v>141</v>
      </c>
      <c r="HKL40" s="116"/>
      <c r="HKM40" s="116"/>
      <c r="HKN40" s="116"/>
      <c r="HKO40" s="85" t="s">
        <v>141</v>
      </c>
      <c r="HKP40" s="116"/>
      <c r="HKQ40" s="116"/>
      <c r="HKR40" s="116"/>
      <c r="HKS40" s="85" t="s">
        <v>141</v>
      </c>
      <c r="HKT40" s="116"/>
      <c r="HKU40" s="116"/>
      <c r="HKV40" s="116"/>
      <c r="HKW40" s="85" t="s">
        <v>141</v>
      </c>
      <c r="HKX40" s="116"/>
      <c r="HKY40" s="116"/>
      <c r="HKZ40" s="116"/>
      <c r="HLA40" s="85" t="s">
        <v>141</v>
      </c>
      <c r="HLB40" s="116"/>
      <c r="HLC40" s="116"/>
      <c r="HLD40" s="116"/>
      <c r="HLE40" s="85" t="s">
        <v>141</v>
      </c>
      <c r="HLF40" s="116"/>
      <c r="HLG40" s="116"/>
      <c r="HLH40" s="116"/>
      <c r="HLI40" s="85" t="s">
        <v>141</v>
      </c>
      <c r="HLJ40" s="116"/>
      <c r="HLK40" s="116"/>
      <c r="HLL40" s="116"/>
      <c r="HLM40" s="85" t="s">
        <v>141</v>
      </c>
      <c r="HLN40" s="116"/>
      <c r="HLO40" s="116"/>
      <c r="HLP40" s="116"/>
      <c r="HLQ40" s="85" t="s">
        <v>141</v>
      </c>
      <c r="HLR40" s="116"/>
      <c r="HLS40" s="116"/>
      <c r="HLT40" s="116"/>
      <c r="HLU40" s="85" t="s">
        <v>141</v>
      </c>
      <c r="HLV40" s="116"/>
      <c r="HLW40" s="116"/>
      <c r="HLX40" s="116"/>
      <c r="HLY40" s="85" t="s">
        <v>141</v>
      </c>
      <c r="HLZ40" s="116"/>
      <c r="HMA40" s="116"/>
      <c r="HMB40" s="116"/>
      <c r="HMC40" s="85" t="s">
        <v>141</v>
      </c>
      <c r="HMD40" s="116"/>
      <c r="HME40" s="116"/>
      <c r="HMF40" s="116"/>
      <c r="HMG40" s="85" t="s">
        <v>141</v>
      </c>
      <c r="HMH40" s="116"/>
      <c r="HMI40" s="116"/>
      <c r="HMJ40" s="116"/>
      <c r="HMK40" s="85" t="s">
        <v>141</v>
      </c>
      <c r="HML40" s="116"/>
      <c r="HMM40" s="116"/>
      <c r="HMN40" s="116"/>
      <c r="HMO40" s="85" t="s">
        <v>141</v>
      </c>
      <c r="HMP40" s="116"/>
      <c r="HMQ40" s="116"/>
      <c r="HMR40" s="116"/>
      <c r="HMS40" s="85" t="s">
        <v>141</v>
      </c>
      <c r="HMT40" s="116"/>
      <c r="HMU40" s="116"/>
      <c r="HMV40" s="116"/>
      <c r="HMW40" s="85" t="s">
        <v>141</v>
      </c>
      <c r="HMX40" s="116"/>
      <c r="HMY40" s="116"/>
      <c r="HMZ40" s="116"/>
      <c r="HNA40" s="85" t="s">
        <v>141</v>
      </c>
      <c r="HNB40" s="116"/>
      <c r="HNC40" s="116"/>
      <c r="HND40" s="116"/>
      <c r="HNE40" s="85" t="s">
        <v>141</v>
      </c>
      <c r="HNF40" s="116"/>
      <c r="HNG40" s="116"/>
      <c r="HNH40" s="116"/>
      <c r="HNI40" s="85" t="s">
        <v>141</v>
      </c>
      <c r="HNJ40" s="116"/>
      <c r="HNK40" s="116"/>
      <c r="HNL40" s="116"/>
      <c r="HNM40" s="85" t="s">
        <v>141</v>
      </c>
      <c r="HNN40" s="116"/>
      <c r="HNO40" s="116"/>
      <c r="HNP40" s="116"/>
      <c r="HNQ40" s="85" t="s">
        <v>141</v>
      </c>
      <c r="HNR40" s="116"/>
      <c r="HNS40" s="116"/>
      <c r="HNT40" s="116"/>
      <c r="HNU40" s="85" t="s">
        <v>141</v>
      </c>
      <c r="HNV40" s="116"/>
      <c r="HNW40" s="116"/>
      <c r="HNX40" s="116"/>
      <c r="HNY40" s="85" t="s">
        <v>141</v>
      </c>
      <c r="HNZ40" s="116"/>
      <c r="HOA40" s="116"/>
      <c r="HOB40" s="116"/>
      <c r="HOC40" s="85" t="s">
        <v>141</v>
      </c>
      <c r="HOD40" s="116"/>
      <c r="HOE40" s="116"/>
      <c r="HOF40" s="116"/>
      <c r="HOG40" s="85" t="s">
        <v>141</v>
      </c>
      <c r="HOH40" s="116"/>
      <c r="HOI40" s="116"/>
      <c r="HOJ40" s="116"/>
      <c r="HOK40" s="85" t="s">
        <v>141</v>
      </c>
      <c r="HOL40" s="116"/>
      <c r="HOM40" s="116"/>
      <c r="HON40" s="116"/>
      <c r="HOO40" s="85" t="s">
        <v>141</v>
      </c>
      <c r="HOP40" s="116"/>
      <c r="HOQ40" s="116"/>
      <c r="HOR40" s="116"/>
      <c r="HOS40" s="85" t="s">
        <v>141</v>
      </c>
      <c r="HOT40" s="116"/>
      <c r="HOU40" s="116"/>
      <c r="HOV40" s="116"/>
      <c r="HOW40" s="85" t="s">
        <v>141</v>
      </c>
      <c r="HOX40" s="116"/>
      <c r="HOY40" s="116"/>
      <c r="HOZ40" s="116"/>
      <c r="HPA40" s="85" t="s">
        <v>141</v>
      </c>
      <c r="HPB40" s="116"/>
      <c r="HPC40" s="116"/>
      <c r="HPD40" s="116"/>
      <c r="HPE40" s="85" t="s">
        <v>141</v>
      </c>
      <c r="HPF40" s="116"/>
      <c r="HPG40" s="116"/>
      <c r="HPH40" s="116"/>
      <c r="HPI40" s="85" t="s">
        <v>141</v>
      </c>
      <c r="HPJ40" s="116"/>
      <c r="HPK40" s="116"/>
      <c r="HPL40" s="116"/>
      <c r="HPM40" s="85" t="s">
        <v>141</v>
      </c>
      <c r="HPN40" s="116"/>
      <c r="HPO40" s="116"/>
      <c r="HPP40" s="116"/>
      <c r="HPQ40" s="85" t="s">
        <v>141</v>
      </c>
      <c r="HPR40" s="116"/>
      <c r="HPS40" s="116"/>
      <c r="HPT40" s="116"/>
      <c r="HPU40" s="85" t="s">
        <v>141</v>
      </c>
      <c r="HPV40" s="116"/>
      <c r="HPW40" s="116"/>
      <c r="HPX40" s="116"/>
      <c r="HPY40" s="85" t="s">
        <v>141</v>
      </c>
      <c r="HPZ40" s="116"/>
      <c r="HQA40" s="116"/>
      <c r="HQB40" s="116"/>
      <c r="HQC40" s="85" t="s">
        <v>141</v>
      </c>
      <c r="HQD40" s="116"/>
      <c r="HQE40" s="116"/>
      <c r="HQF40" s="116"/>
      <c r="HQG40" s="85" t="s">
        <v>141</v>
      </c>
      <c r="HQH40" s="116"/>
      <c r="HQI40" s="116"/>
      <c r="HQJ40" s="116"/>
      <c r="HQK40" s="85" t="s">
        <v>141</v>
      </c>
      <c r="HQL40" s="116"/>
      <c r="HQM40" s="116"/>
      <c r="HQN40" s="116"/>
      <c r="HQO40" s="85" t="s">
        <v>141</v>
      </c>
      <c r="HQP40" s="116"/>
      <c r="HQQ40" s="116"/>
      <c r="HQR40" s="116"/>
      <c r="HQS40" s="85" t="s">
        <v>141</v>
      </c>
      <c r="HQT40" s="116"/>
      <c r="HQU40" s="116"/>
      <c r="HQV40" s="116"/>
      <c r="HQW40" s="85" t="s">
        <v>141</v>
      </c>
      <c r="HQX40" s="116"/>
      <c r="HQY40" s="116"/>
      <c r="HQZ40" s="116"/>
      <c r="HRA40" s="85" t="s">
        <v>141</v>
      </c>
      <c r="HRB40" s="116"/>
      <c r="HRC40" s="116"/>
      <c r="HRD40" s="116"/>
      <c r="HRE40" s="85" t="s">
        <v>141</v>
      </c>
      <c r="HRF40" s="116"/>
      <c r="HRG40" s="116"/>
      <c r="HRH40" s="116"/>
      <c r="HRI40" s="85" t="s">
        <v>141</v>
      </c>
      <c r="HRJ40" s="116"/>
      <c r="HRK40" s="116"/>
      <c r="HRL40" s="116"/>
      <c r="HRM40" s="85" t="s">
        <v>141</v>
      </c>
      <c r="HRN40" s="116"/>
      <c r="HRO40" s="116"/>
      <c r="HRP40" s="116"/>
      <c r="HRQ40" s="85" t="s">
        <v>141</v>
      </c>
      <c r="HRR40" s="116"/>
      <c r="HRS40" s="116"/>
      <c r="HRT40" s="116"/>
      <c r="HRU40" s="85" t="s">
        <v>141</v>
      </c>
      <c r="HRV40" s="116"/>
      <c r="HRW40" s="116"/>
      <c r="HRX40" s="116"/>
      <c r="HRY40" s="85" t="s">
        <v>141</v>
      </c>
      <c r="HRZ40" s="116"/>
      <c r="HSA40" s="116"/>
      <c r="HSB40" s="116"/>
      <c r="HSC40" s="85" t="s">
        <v>141</v>
      </c>
      <c r="HSD40" s="116"/>
      <c r="HSE40" s="116"/>
      <c r="HSF40" s="116"/>
      <c r="HSG40" s="85" t="s">
        <v>141</v>
      </c>
      <c r="HSH40" s="116"/>
      <c r="HSI40" s="116"/>
      <c r="HSJ40" s="116"/>
      <c r="HSK40" s="85" t="s">
        <v>141</v>
      </c>
      <c r="HSL40" s="116"/>
      <c r="HSM40" s="116"/>
      <c r="HSN40" s="116"/>
      <c r="HSO40" s="85" t="s">
        <v>141</v>
      </c>
      <c r="HSP40" s="116"/>
      <c r="HSQ40" s="116"/>
      <c r="HSR40" s="116"/>
      <c r="HSS40" s="85" t="s">
        <v>141</v>
      </c>
      <c r="HST40" s="116"/>
      <c r="HSU40" s="116"/>
      <c r="HSV40" s="116"/>
      <c r="HSW40" s="85" t="s">
        <v>141</v>
      </c>
      <c r="HSX40" s="116"/>
      <c r="HSY40" s="116"/>
      <c r="HSZ40" s="116"/>
      <c r="HTA40" s="85" t="s">
        <v>141</v>
      </c>
      <c r="HTB40" s="116"/>
      <c r="HTC40" s="116"/>
      <c r="HTD40" s="116"/>
      <c r="HTE40" s="85" t="s">
        <v>141</v>
      </c>
      <c r="HTF40" s="116"/>
      <c r="HTG40" s="116"/>
      <c r="HTH40" s="116"/>
      <c r="HTI40" s="85" t="s">
        <v>141</v>
      </c>
      <c r="HTJ40" s="116"/>
      <c r="HTK40" s="116"/>
      <c r="HTL40" s="116"/>
      <c r="HTM40" s="85" t="s">
        <v>141</v>
      </c>
      <c r="HTN40" s="116"/>
      <c r="HTO40" s="116"/>
      <c r="HTP40" s="116"/>
      <c r="HTQ40" s="85" t="s">
        <v>141</v>
      </c>
      <c r="HTR40" s="116"/>
      <c r="HTS40" s="116"/>
      <c r="HTT40" s="116"/>
      <c r="HTU40" s="85" t="s">
        <v>141</v>
      </c>
      <c r="HTV40" s="116"/>
      <c r="HTW40" s="116"/>
      <c r="HTX40" s="116"/>
      <c r="HTY40" s="85" t="s">
        <v>141</v>
      </c>
      <c r="HTZ40" s="116"/>
      <c r="HUA40" s="116"/>
      <c r="HUB40" s="116"/>
      <c r="HUC40" s="85" t="s">
        <v>141</v>
      </c>
      <c r="HUD40" s="116"/>
      <c r="HUE40" s="116"/>
      <c r="HUF40" s="116"/>
      <c r="HUG40" s="85" t="s">
        <v>141</v>
      </c>
      <c r="HUH40" s="116"/>
      <c r="HUI40" s="116"/>
      <c r="HUJ40" s="116"/>
      <c r="HUK40" s="85" t="s">
        <v>141</v>
      </c>
      <c r="HUL40" s="116"/>
      <c r="HUM40" s="116"/>
      <c r="HUN40" s="116"/>
      <c r="HUO40" s="85" t="s">
        <v>141</v>
      </c>
      <c r="HUP40" s="116"/>
      <c r="HUQ40" s="116"/>
      <c r="HUR40" s="116"/>
      <c r="HUS40" s="85" t="s">
        <v>141</v>
      </c>
      <c r="HUT40" s="116"/>
      <c r="HUU40" s="116"/>
      <c r="HUV40" s="116"/>
      <c r="HUW40" s="85" t="s">
        <v>141</v>
      </c>
      <c r="HUX40" s="116"/>
      <c r="HUY40" s="116"/>
      <c r="HUZ40" s="116"/>
      <c r="HVA40" s="85" t="s">
        <v>141</v>
      </c>
      <c r="HVB40" s="116"/>
      <c r="HVC40" s="116"/>
      <c r="HVD40" s="116"/>
      <c r="HVE40" s="85" t="s">
        <v>141</v>
      </c>
      <c r="HVF40" s="116"/>
      <c r="HVG40" s="116"/>
      <c r="HVH40" s="116"/>
      <c r="HVI40" s="85" t="s">
        <v>141</v>
      </c>
      <c r="HVJ40" s="116"/>
      <c r="HVK40" s="116"/>
      <c r="HVL40" s="116"/>
      <c r="HVM40" s="85" t="s">
        <v>141</v>
      </c>
      <c r="HVN40" s="116"/>
      <c r="HVO40" s="116"/>
      <c r="HVP40" s="116"/>
      <c r="HVQ40" s="85" t="s">
        <v>141</v>
      </c>
      <c r="HVR40" s="116"/>
      <c r="HVS40" s="116"/>
      <c r="HVT40" s="116"/>
      <c r="HVU40" s="85" t="s">
        <v>141</v>
      </c>
      <c r="HVV40" s="116"/>
      <c r="HVW40" s="116"/>
      <c r="HVX40" s="116"/>
      <c r="HVY40" s="85" t="s">
        <v>141</v>
      </c>
      <c r="HVZ40" s="116"/>
      <c r="HWA40" s="116"/>
      <c r="HWB40" s="116"/>
      <c r="HWC40" s="85" t="s">
        <v>141</v>
      </c>
      <c r="HWD40" s="116"/>
      <c r="HWE40" s="116"/>
      <c r="HWF40" s="116"/>
      <c r="HWG40" s="85" t="s">
        <v>141</v>
      </c>
      <c r="HWH40" s="116"/>
      <c r="HWI40" s="116"/>
      <c r="HWJ40" s="116"/>
      <c r="HWK40" s="85" t="s">
        <v>141</v>
      </c>
      <c r="HWL40" s="116"/>
      <c r="HWM40" s="116"/>
      <c r="HWN40" s="116"/>
      <c r="HWO40" s="85" t="s">
        <v>141</v>
      </c>
      <c r="HWP40" s="116"/>
      <c r="HWQ40" s="116"/>
      <c r="HWR40" s="116"/>
      <c r="HWS40" s="85" t="s">
        <v>141</v>
      </c>
      <c r="HWT40" s="116"/>
      <c r="HWU40" s="116"/>
      <c r="HWV40" s="116"/>
      <c r="HWW40" s="85" t="s">
        <v>141</v>
      </c>
      <c r="HWX40" s="116"/>
      <c r="HWY40" s="116"/>
      <c r="HWZ40" s="116"/>
      <c r="HXA40" s="85" t="s">
        <v>141</v>
      </c>
      <c r="HXB40" s="116"/>
      <c r="HXC40" s="116"/>
      <c r="HXD40" s="116"/>
      <c r="HXE40" s="85" t="s">
        <v>141</v>
      </c>
      <c r="HXF40" s="116"/>
      <c r="HXG40" s="116"/>
      <c r="HXH40" s="116"/>
      <c r="HXI40" s="85" t="s">
        <v>141</v>
      </c>
      <c r="HXJ40" s="116"/>
      <c r="HXK40" s="116"/>
      <c r="HXL40" s="116"/>
      <c r="HXM40" s="85" t="s">
        <v>141</v>
      </c>
      <c r="HXN40" s="116"/>
      <c r="HXO40" s="116"/>
      <c r="HXP40" s="116"/>
      <c r="HXQ40" s="85" t="s">
        <v>141</v>
      </c>
      <c r="HXR40" s="116"/>
      <c r="HXS40" s="116"/>
      <c r="HXT40" s="116"/>
      <c r="HXU40" s="85" t="s">
        <v>141</v>
      </c>
      <c r="HXV40" s="116"/>
      <c r="HXW40" s="116"/>
      <c r="HXX40" s="116"/>
      <c r="HXY40" s="85" t="s">
        <v>141</v>
      </c>
      <c r="HXZ40" s="116"/>
      <c r="HYA40" s="116"/>
      <c r="HYB40" s="116"/>
      <c r="HYC40" s="85" t="s">
        <v>141</v>
      </c>
      <c r="HYD40" s="116"/>
      <c r="HYE40" s="116"/>
      <c r="HYF40" s="116"/>
      <c r="HYG40" s="85" t="s">
        <v>141</v>
      </c>
      <c r="HYH40" s="116"/>
      <c r="HYI40" s="116"/>
      <c r="HYJ40" s="116"/>
      <c r="HYK40" s="85" t="s">
        <v>141</v>
      </c>
      <c r="HYL40" s="116"/>
      <c r="HYM40" s="116"/>
      <c r="HYN40" s="116"/>
      <c r="HYO40" s="85" t="s">
        <v>141</v>
      </c>
      <c r="HYP40" s="116"/>
      <c r="HYQ40" s="116"/>
      <c r="HYR40" s="116"/>
      <c r="HYS40" s="85" t="s">
        <v>141</v>
      </c>
      <c r="HYT40" s="116"/>
      <c r="HYU40" s="116"/>
      <c r="HYV40" s="116"/>
      <c r="HYW40" s="85" t="s">
        <v>141</v>
      </c>
      <c r="HYX40" s="116"/>
      <c r="HYY40" s="116"/>
      <c r="HYZ40" s="116"/>
      <c r="HZA40" s="85" t="s">
        <v>141</v>
      </c>
      <c r="HZB40" s="116"/>
      <c r="HZC40" s="116"/>
      <c r="HZD40" s="116"/>
      <c r="HZE40" s="85" t="s">
        <v>141</v>
      </c>
      <c r="HZF40" s="116"/>
      <c r="HZG40" s="116"/>
      <c r="HZH40" s="116"/>
      <c r="HZI40" s="85" t="s">
        <v>141</v>
      </c>
      <c r="HZJ40" s="116"/>
      <c r="HZK40" s="116"/>
      <c r="HZL40" s="116"/>
      <c r="HZM40" s="85" t="s">
        <v>141</v>
      </c>
      <c r="HZN40" s="116"/>
      <c r="HZO40" s="116"/>
      <c r="HZP40" s="116"/>
      <c r="HZQ40" s="85" t="s">
        <v>141</v>
      </c>
      <c r="HZR40" s="116"/>
      <c r="HZS40" s="116"/>
      <c r="HZT40" s="116"/>
      <c r="HZU40" s="85" t="s">
        <v>141</v>
      </c>
      <c r="HZV40" s="116"/>
      <c r="HZW40" s="116"/>
      <c r="HZX40" s="116"/>
      <c r="HZY40" s="85" t="s">
        <v>141</v>
      </c>
      <c r="HZZ40" s="116"/>
      <c r="IAA40" s="116"/>
      <c r="IAB40" s="116"/>
      <c r="IAC40" s="85" t="s">
        <v>141</v>
      </c>
      <c r="IAD40" s="116"/>
      <c r="IAE40" s="116"/>
      <c r="IAF40" s="116"/>
      <c r="IAG40" s="85" t="s">
        <v>141</v>
      </c>
      <c r="IAH40" s="116"/>
      <c r="IAI40" s="116"/>
      <c r="IAJ40" s="116"/>
      <c r="IAK40" s="85" t="s">
        <v>141</v>
      </c>
      <c r="IAL40" s="116"/>
      <c r="IAM40" s="116"/>
      <c r="IAN40" s="116"/>
      <c r="IAO40" s="85" t="s">
        <v>141</v>
      </c>
      <c r="IAP40" s="116"/>
      <c r="IAQ40" s="116"/>
      <c r="IAR40" s="116"/>
      <c r="IAS40" s="85" t="s">
        <v>141</v>
      </c>
      <c r="IAT40" s="116"/>
      <c r="IAU40" s="116"/>
      <c r="IAV40" s="116"/>
      <c r="IAW40" s="85" t="s">
        <v>141</v>
      </c>
      <c r="IAX40" s="116"/>
      <c r="IAY40" s="116"/>
      <c r="IAZ40" s="116"/>
      <c r="IBA40" s="85" t="s">
        <v>141</v>
      </c>
      <c r="IBB40" s="116"/>
      <c r="IBC40" s="116"/>
      <c r="IBD40" s="116"/>
      <c r="IBE40" s="85" t="s">
        <v>141</v>
      </c>
      <c r="IBF40" s="116"/>
      <c r="IBG40" s="116"/>
      <c r="IBH40" s="116"/>
      <c r="IBI40" s="85" t="s">
        <v>141</v>
      </c>
      <c r="IBJ40" s="116"/>
      <c r="IBK40" s="116"/>
      <c r="IBL40" s="116"/>
      <c r="IBM40" s="85" t="s">
        <v>141</v>
      </c>
      <c r="IBN40" s="116"/>
      <c r="IBO40" s="116"/>
      <c r="IBP40" s="116"/>
      <c r="IBQ40" s="85" t="s">
        <v>141</v>
      </c>
      <c r="IBR40" s="116"/>
      <c r="IBS40" s="116"/>
      <c r="IBT40" s="116"/>
      <c r="IBU40" s="85" t="s">
        <v>141</v>
      </c>
      <c r="IBV40" s="116"/>
      <c r="IBW40" s="116"/>
      <c r="IBX40" s="116"/>
      <c r="IBY40" s="85" t="s">
        <v>141</v>
      </c>
      <c r="IBZ40" s="116"/>
      <c r="ICA40" s="116"/>
      <c r="ICB40" s="116"/>
      <c r="ICC40" s="85" t="s">
        <v>141</v>
      </c>
      <c r="ICD40" s="116"/>
      <c r="ICE40" s="116"/>
      <c r="ICF40" s="116"/>
      <c r="ICG40" s="85" t="s">
        <v>141</v>
      </c>
      <c r="ICH40" s="116"/>
      <c r="ICI40" s="116"/>
      <c r="ICJ40" s="116"/>
      <c r="ICK40" s="85" t="s">
        <v>141</v>
      </c>
      <c r="ICL40" s="116"/>
      <c r="ICM40" s="116"/>
      <c r="ICN40" s="116"/>
      <c r="ICO40" s="85" t="s">
        <v>141</v>
      </c>
      <c r="ICP40" s="116"/>
      <c r="ICQ40" s="116"/>
      <c r="ICR40" s="116"/>
      <c r="ICS40" s="85" t="s">
        <v>141</v>
      </c>
      <c r="ICT40" s="116"/>
      <c r="ICU40" s="116"/>
      <c r="ICV40" s="116"/>
      <c r="ICW40" s="85" t="s">
        <v>141</v>
      </c>
      <c r="ICX40" s="116"/>
      <c r="ICY40" s="116"/>
      <c r="ICZ40" s="116"/>
      <c r="IDA40" s="85" t="s">
        <v>141</v>
      </c>
      <c r="IDB40" s="116"/>
      <c r="IDC40" s="116"/>
      <c r="IDD40" s="116"/>
      <c r="IDE40" s="85" t="s">
        <v>141</v>
      </c>
      <c r="IDF40" s="116"/>
      <c r="IDG40" s="116"/>
      <c r="IDH40" s="116"/>
      <c r="IDI40" s="85" t="s">
        <v>141</v>
      </c>
      <c r="IDJ40" s="116"/>
      <c r="IDK40" s="116"/>
      <c r="IDL40" s="116"/>
      <c r="IDM40" s="85" t="s">
        <v>141</v>
      </c>
      <c r="IDN40" s="116"/>
      <c r="IDO40" s="116"/>
      <c r="IDP40" s="116"/>
      <c r="IDQ40" s="85" t="s">
        <v>141</v>
      </c>
      <c r="IDR40" s="116"/>
      <c r="IDS40" s="116"/>
      <c r="IDT40" s="116"/>
      <c r="IDU40" s="85" t="s">
        <v>141</v>
      </c>
      <c r="IDV40" s="116"/>
      <c r="IDW40" s="116"/>
      <c r="IDX40" s="116"/>
      <c r="IDY40" s="85" t="s">
        <v>141</v>
      </c>
      <c r="IDZ40" s="116"/>
      <c r="IEA40" s="116"/>
      <c r="IEB40" s="116"/>
      <c r="IEC40" s="85" t="s">
        <v>141</v>
      </c>
      <c r="IED40" s="116"/>
      <c r="IEE40" s="116"/>
      <c r="IEF40" s="116"/>
      <c r="IEG40" s="85" t="s">
        <v>141</v>
      </c>
      <c r="IEH40" s="116"/>
      <c r="IEI40" s="116"/>
      <c r="IEJ40" s="116"/>
      <c r="IEK40" s="85" t="s">
        <v>141</v>
      </c>
      <c r="IEL40" s="116"/>
      <c r="IEM40" s="116"/>
      <c r="IEN40" s="116"/>
      <c r="IEO40" s="85" t="s">
        <v>141</v>
      </c>
      <c r="IEP40" s="116"/>
      <c r="IEQ40" s="116"/>
      <c r="IER40" s="116"/>
      <c r="IES40" s="85" t="s">
        <v>141</v>
      </c>
      <c r="IET40" s="116"/>
      <c r="IEU40" s="116"/>
      <c r="IEV40" s="116"/>
      <c r="IEW40" s="85" t="s">
        <v>141</v>
      </c>
      <c r="IEX40" s="116"/>
      <c r="IEY40" s="116"/>
      <c r="IEZ40" s="116"/>
      <c r="IFA40" s="85" t="s">
        <v>141</v>
      </c>
      <c r="IFB40" s="116"/>
      <c r="IFC40" s="116"/>
      <c r="IFD40" s="116"/>
      <c r="IFE40" s="85" t="s">
        <v>141</v>
      </c>
      <c r="IFF40" s="116"/>
      <c r="IFG40" s="116"/>
      <c r="IFH40" s="116"/>
      <c r="IFI40" s="85" t="s">
        <v>141</v>
      </c>
      <c r="IFJ40" s="116"/>
      <c r="IFK40" s="116"/>
      <c r="IFL40" s="116"/>
      <c r="IFM40" s="85" t="s">
        <v>141</v>
      </c>
      <c r="IFN40" s="116"/>
      <c r="IFO40" s="116"/>
      <c r="IFP40" s="116"/>
      <c r="IFQ40" s="85" t="s">
        <v>141</v>
      </c>
      <c r="IFR40" s="116"/>
      <c r="IFS40" s="116"/>
      <c r="IFT40" s="116"/>
      <c r="IFU40" s="85" t="s">
        <v>141</v>
      </c>
      <c r="IFV40" s="116"/>
      <c r="IFW40" s="116"/>
      <c r="IFX40" s="116"/>
      <c r="IFY40" s="85" t="s">
        <v>141</v>
      </c>
      <c r="IFZ40" s="116"/>
      <c r="IGA40" s="116"/>
      <c r="IGB40" s="116"/>
      <c r="IGC40" s="85" t="s">
        <v>141</v>
      </c>
      <c r="IGD40" s="116"/>
      <c r="IGE40" s="116"/>
      <c r="IGF40" s="116"/>
      <c r="IGG40" s="85" t="s">
        <v>141</v>
      </c>
      <c r="IGH40" s="116"/>
      <c r="IGI40" s="116"/>
      <c r="IGJ40" s="116"/>
      <c r="IGK40" s="85" t="s">
        <v>141</v>
      </c>
      <c r="IGL40" s="116"/>
      <c r="IGM40" s="116"/>
      <c r="IGN40" s="116"/>
      <c r="IGO40" s="85" t="s">
        <v>141</v>
      </c>
      <c r="IGP40" s="116"/>
      <c r="IGQ40" s="116"/>
      <c r="IGR40" s="116"/>
      <c r="IGS40" s="85" t="s">
        <v>141</v>
      </c>
      <c r="IGT40" s="116"/>
      <c r="IGU40" s="116"/>
      <c r="IGV40" s="116"/>
      <c r="IGW40" s="85" t="s">
        <v>141</v>
      </c>
      <c r="IGX40" s="116"/>
      <c r="IGY40" s="116"/>
      <c r="IGZ40" s="116"/>
      <c r="IHA40" s="85" t="s">
        <v>141</v>
      </c>
      <c r="IHB40" s="116"/>
      <c r="IHC40" s="116"/>
      <c r="IHD40" s="116"/>
      <c r="IHE40" s="85" t="s">
        <v>141</v>
      </c>
      <c r="IHF40" s="116"/>
      <c r="IHG40" s="116"/>
      <c r="IHH40" s="116"/>
      <c r="IHI40" s="85" t="s">
        <v>141</v>
      </c>
      <c r="IHJ40" s="116"/>
      <c r="IHK40" s="116"/>
      <c r="IHL40" s="116"/>
      <c r="IHM40" s="85" t="s">
        <v>141</v>
      </c>
      <c r="IHN40" s="116"/>
      <c r="IHO40" s="116"/>
      <c r="IHP40" s="116"/>
      <c r="IHQ40" s="85" t="s">
        <v>141</v>
      </c>
      <c r="IHR40" s="116"/>
      <c r="IHS40" s="116"/>
      <c r="IHT40" s="116"/>
      <c r="IHU40" s="85" t="s">
        <v>141</v>
      </c>
      <c r="IHV40" s="116"/>
      <c r="IHW40" s="116"/>
      <c r="IHX40" s="116"/>
      <c r="IHY40" s="85" t="s">
        <v>141</v>
      </c>
      <c r="IHZ40" s="116"/>
      <c r="IIA40" s="116"/>
      <c r="IIB40" s="116"/>
      <c r="IIC40" s="85" t="s">
        <v>141</v>
      </c>
      <c r="IID40" s="116"/>
      <c r="IIE40" s="116"/>
      <c r="IIF40" s="116"/>
      <c r="IIG40" s="85" t="s">
        <v>141</v>
      </c>
      <c r="IIH40" s="116"/>
      <c r="III40" s="116"/>
      <c r="IIJ40" s="116"/>
      <c r="IIK40" s="85" t="s">
        <v>141</v>
      </c>
      <c r="IIL40" s="116"/>
      <c r="IIM40" s="116"/>
      <c r="IIN40" s="116"/>
      <c r="IIO40" s="85" t="s">
        <v>141</v>
      </c>
      <c r="IIP40" s="116"/>
      <c r="IIQ40" s="116"/>
      <c r="IIR40" s="116"/>
      <c r="IIS40" s="85" t="s">
        <v>141</v>
      </c>
      <c r="IIT40" s="116"/>
      <c r="IIU40" s="116"/>
      <c r="IIV40" s="116"/>
      <c r="IIW40" s="85" t="s">
        <v>141</v>
      </c>
      <c r="IIX40" s="116"/>
      <c r="IIY40" s="116"/>
      <c r="IIZ40" s="116"/>
      <c r="IJA40" s="85" t="s">
        <v>141</v>
      </c>
      <c r="IJB40" s="116"/>
      <c r="IJC40" s="116"/>
      <c r="IJD40" s="116"/>
      <c r="IJE40" s="85" t="s">
        <v>141</v>
      </c>
      <c r="IJF40" s="116"/>
      <c r="IJG40" s="116"/>
      <c r="IJH40" s="116"/>
      <c r="IJI40" s="85" t="s">
        <v>141</v>
      </c>
      <c r="IJJ40" s="116"/>
      <c r="IJK40" s="116"/>
      <c r="IJL40" s="116"/>
      <c r="IJM40" s="85" t="s">
        <v>141</v>
      </c>
      <c r="IJN40" s="116"/>
      <c r="IJO40" s="116"/>
      <c r="IJP40" s="116"/>
      <c r="IJQ40" s="85" t="s">
        <v>141</v>
      </c>
      <c r="IJR40" s="116"/>
      <c r="IJS40" s="116"/>
      <c r="IJT40" s="116"/>
      <c r="IJU40" s="85" t="s">
        <v>141</v>
      </c>
      <c r="IJV40" s="116"/>
      <c r="IJW40" s="116"/>
      <c r="IJX40" s="116"/>
      <c r="IJY40" s="85" t="s">
        <v>141</v>
      </c>
      <c r="IJZ40" s="116"/>
      <c r="IKA40" s="116"/>
      <c r="IKB40" s="116"/>
      <c r="IKC40" s="85" t="s">
        <v>141</v>
      </c>
      <c r="IKD40" s="116"/>
      <c r="IKE40" s="116"/>
      <c r="IKF40" s="116"/>
      <c r="IKG40" s="85" t="s">
        <v>141</v>
      </c>
      <c r="IKH40" s="116"/>
      <c r="IKI40" s="116"/>
      <c r="IKJ40" s="116"/>
      <c r="IKK40" s="85" t="s">
        <v>141</v>
      </c>
      <c r="IKL40" s="116"/>
      <c r="IKM40" s="116"/>
      <c r="IKN40" s="116"/>
      <c r="IKO40" s="85" t="s">
        <v>141</v>
      </c>
      <c r="IKP40" s="116"/>
      <c r="IKQ40" s="116"/>
      <c r="IKR40" s="116"/>
      <c r="IKS40" s="85" t="s">
        <v>141</v>
      </c>
      <c r="IKT40" s="116"/>
      <c r="IKU40" s="116"/>
      <c r="IKV40" s="116"/>
      <c r="IKW40" s="85" t="s">
        <v>141</v>
      </c>
      <c r="IKX40" s="116"/>
      <c r="IKY40" s="116"/>
      <c r="IKZ40" s="116"/>
      <c r="ILA40" s="85" t="s">
        <v>141</v>
      </c>
      <c r="ILB40" s="116"/>
      <c r="ILC40" s="116"/>
      <c r="ILD40" s="116"/>
      <c r="ILE40" s="85" t="s">
        <v>141</v>
      </c>
      <c r="ILF40" s="116"/>
      <c r="ILG40" s="116"/>
      <c r="ILH40" s="116"/>
      <c r="ILI40" s="85" t="s">
        <v>141</v>
      </c>
      <c r="ILJ40" s="116"/>
      <c r="ILK40" s="116"/>
      <c r="ILL40" s="116"/>
      <c r="ILM40" s="85" t="s">
        <v>141</v>
      </c>
      <c r="ILN40" s="116"/>
      <c r="ILO40" s="116"/>
      <c r="ILP40" s="116"/>
      <c r="ILQ40" s="85" t="s">
        <v>141</v>
      </c>
      <c r="ILR40" s="116"/>
      <c r="ILS40" s="116"/>
      <c r="ILT40" s="116"/>
      <c r="ILU40" s="85" t="s">
        <v>141</v>
      </c>
      <c r="ILV40" s="116"/>
      <c r="ILW40" s="116"/>
      <c r="ILX40" s="116"/>
      <c r="ILY40" s="85" t="s">
        <v>141</v>
      </c>
      <c r="ILZ40" s="116"/>
      <c r="IMA40" s="116"/>
      <c r="IMB40" s="116"/>
      <c r="IMC40" s="85" t="s">
        <v>141</v>
      </c>
      <c r="IMD40" s="116"/>
      <c r="IME40" s="116"/>
      <c r="IMF40" s="116"/>
      <c r="IMG40" s="85" t="s">
        <v>141</v>
      </c>
      <c r="IMH40" s="116"/>
      <c r="IMI40" s="116"/>
      <c r="IMJ40" s="116"/>
      <c r="IMK40" s="85" t="s">
        <v>141</v>
      </c>
      <c r="IML40" s="116"/>
      <c r="IMM40" s="116"/>
      <c r="IMN40" s="116"/>
      <c r="IMO40" s="85" t="s">
        <v>141</v>
      </c>
      <c r="IMP40" s="116"/>
      <c r="IMQ40" s="116"/>
      <c r="IMR40" s="116"/>
      <c r="IMS40" s="85" t="s">
        <v>141</v>
      </c>
      <c r="IMT40" s="116"/>
      <c r="IMU40" s="116"/>
      <c r="IMV40" s="116"/>
      <c r="IMW40" s="85" t="s">
        <v>141</v>
      </c>
      <c r="IMX40" s="116"/>
      <c r="IMY40" s="116"/>
      <c r="IMZ40" s="116"/>
      <c r="INA40" s="85" t="s">
        <v>141</v>
      </c>
      <c r="INB40" s="116"/>
      <c r="INC40" s="116"/>
      <c r="IND40" s="116"/>
      <c r="INE40" s="85" t="s">
        <v>141</v>
      </c>
      <c r="INF40" s="116"/>
      <c r="ING40" s="116"/>
      <c r="INH40" s="116"/>
      <c r="INI40" s="85" t="s">
        <v>141</v>
      </c>
      <c r="INJ40" s="116"/>
      <c r="INK40" s="116"/>
      <c r="INL40" s="116"/>
      <c r="INM40" s="85" t="s">
        <v>141</v>
      </c>
      <c r="INN40" s="116"/>
      <c r="INO40" s="116"/>
      <c r="INP40" s="116"/>
      <c r="INQ40" s="85" t="s">
        <v>141</v>
      </c>
      <c r="INR40" s="116"/>
      <c r="INS40" s="116"/>
      <c r="INT40" s="116"/>
      <c r="INU40" s="85" t="s">
        <v>141</v>
      </c>
      <c r="INV40" s="116"/>
      <c r="INW40" s="116"/>
      <c r="INX40" s="116"/>
      <c r="INY40" s="85" t="s">
        <v>141</v>
      </c>
      <c r="INZ40" s="116"/>
      <c r="IOA40" s="116"/>
      <c r="IOB40" s="116"/>
      <c r="IOC40" s="85" t="s">
        <v>141</v>
      </c>
      <c r="IOD40" s="116"/>
      <c r="IOE40" s="116"/>
      <c r="IOF40" s="116"/>
      <c r="IOG40" s="85" t="s">
        <v>141</v>
      </c>
      <c r="IOH40" s="116"/>
      <c r="IOI40" s="116"/>
      <c r="IOJ40" s="116"/>
      <c r="IOK40" s="85" t="s">
        <v>141</v>
      </c>
      <c r="IOL40" s="116"/>
      <c r="IOM40" s="116"/>
      <c r="ION40" s="116"/>
      <c r="IOO40" s="85" t="s">
        <v>141</v>
      </c>
      <c r="IOP40" s="116"/>
      <c r="IOQ40" s="116"/>
      <c r="IOR40" s="116"/>
      <c r="IOS40" s="85" t="s">
        <v>141</v>
      </c>
      <c r="IOT40" s="116"/>
      <c r="IOU40" s="116"/>
      <c r="IOV40" s="116"/>
      <c r="IOW40" s="85" t="s">
        <v>141</v>
      </c>
      <c r="IOX40" s="116"/>
      <c r="IOY40" s="116"/>
      <c r="IOZ40" s="116"/>
      <c r="IPA40" s="85" t="s">
        <v>141</v>
      </c>
      <c r="IPB40" s="116"/>
      <c r="IPC40" s="116"/>
      <c r="IPD40" s="116"/>
      <c r="IPE40" s="85" t="s">
        <v>141</v>
      </c>
      <c r="IPF40" s="116"/>
      <c r="IPG40" s="116"/>
      <c r="IPH40" s="116"/>
      <c r="IPI40" s="85" t="s">
        <v>141</v>
      </c>
      <c r="IPJ40" s="116"/>
      <c r="IPK40" s="116"/>
      <c r="IPL40" s="116"/>
      <c r="IPM40" s="85" t="s">
        <v>141</v>
      </c>
      <c r="IPN40" s="116"/>
      <c r="IPO40" s="116"/>
      <c r="IPP40" s="116"/>
      <c r="IPQ40" s="85" t="s">
        <v>141</v>
      </c>
      <c r="IPR40" s="116"/>
      <c r="IPS40" s="116"/>
      <c r="IPT40" s="116"/>
      <c r="IPU40" s="85" t="s">
        <v>141</v>
      </c>
      <c r="IPV40" s="116"/>
      <c r="IPW40" s="116"/>
      <c r="IPX40" s="116"/>
      <c r="IPY40" s="85" t="s">
        <v>141</v>
      </c>
      <c r="IPZ40" s="116"/>
      <c r="IQA40" s="116"/>
      <c r="IQB40" s="116"/>
      <c r="IQC40" s="85" t="s">
        <v>141</v>
      </c>
      <c r="IQD40" s="116"/>
      <c r="IQE40" s="116"/>
      <c r="IQF40" s="116"/>
      <c r="IQG40" s="85" t="s">
        <v>141</v>
      </c>
      <c r="IQH40" s="116"/>
      <c r="IQI40" s="116"/>
      <c r="IQJ40" s="116"/>
      <c r="IQK40" s="85" t="s">
        <v>141</v>
      </c>
      <c r="IQL40" s="116"/>
      <c r="IQM40" s="116"/>
      <c r="IQN40" s="116"/>
      <c r="IQO40" s="85" t="s">
        <v>141</v>
      </c>
      <c r="IQP40" s="116"/>
      <c r="IQQ40" s="116"/>
      <c r="IQR40" s="116"/>
      <c r="IQS40" s="85" t="s">
        <v>141</v>
      </c>
      <c r="IQT40" s="116"/>
      <c r="IQU40" s="116"/>
      <c r="IQV40" s="116"/>
      <c r="IQW40" s="85" t="s">
        <v>141</v>
      </c>
      <c r="IQX40" s="116"/>
      <c r="IQY40" s="116"/>
      <c r="IQZ40" s="116"/>
      <c r="IRA40" s="85" t="s">
        <v>141</v>
      </c>
      <c r="IRB40" s="116"/>
      <c r="IRC40" s="116"/>
      <c r="IRD40" s="116"/>
      <c r="IRE40" s="85" t="s">
        <v>141</v>
      </c>
      <c r="IRF40" s="116"/>
      <c r="IRG40" s="116"/>
      <c r="IRH40" s="116"/>
      <c r="IRI40" s="85" t="s">
        <v>141</v>
      </c>
      <c r="IRJ40" s="116"/>
      <c r="IRK40" s="116"/>
      <c r="IRL40" s="116"/>
      <c r="IRM40" s="85" t="s">
        <v>141</v>
      </c>
      <c r="IRN40" s="116"/>
      <c r="IRO40" s="116"/>
      <c r="IRP40" s="116"/>
      <c r="IRQ40" s="85" t="s">
        <v>141</v>
      </c>
      <c r="IRR40" s="116"/>
      <c r="IRS40" s="116"/>
      <c r="IRT40" s="116"/>
      <c r="IRU40" s="85" t="s">
        <v>141</v>
      </c>
      <c r="IRV40" s="116"/>
      <c r="IRW40" s="116"/>
      <c r="IRX40" s="116"/>
      <c r="IRY40" s="85" t="s">
        <v>141</v>
      </c>
      <c r="IRZ40" s="116"/>
      <c r="ISA40" s="116"/>
      <c r="ISB40" s="116"/>
      <c r="ISC40" s="85" t="s">
        <v>141</v>
      </c>
      <c r="ISD40" s="116"/>
      <c r="ISE40" s="116"/>
      <c r="ISF40" s="116"/>
      <c r="ISG40" s="85" t="s">
        <v>141</v>
      </c>
      <c r="ISH40" s="116"/>
      <c r="ISI40" s="116"/>
      <c r="ISJ40" s="116"/>
      <c r="ISK40" s="85" t="s">
        <v>141</v>
      </c>
      <c r="ISL40" s="116"/>
      <c r="ISM40" s="116"/>
      <c r="ISN40" s="116"/>
      <c r="ISO40" s="85" t="s">
        <v>141</v>
      </c>
      <c r="ISP40" s="116"/>
      <c r="ISQ40" s="116"/>
      <c r="ISR40" s="116"/>
      <c r="ISS40" s="85" t="s">
        <v>141</v>
      </c>
      <c r="IST40" s="116"/>
      <c r="ISU40" s="116"/>
      <c r="ISV40" s="116"/>
      <c r="ISW40" s="85" t="s">
        <v>141</v>
      </c>
      <c r="ISX40" s="116"/>
      <c r="ISY40" s="116"/>
      <c r="ISZ40" s="116"/>
      <c r="ITA40" s="85" t="s">
        <v>141</v>
      </c>
      <c r="ITB40" s="116"/>
      <c r="ITC40" s="116"/>
      <c r="ITD40" s="116"/>
      <c r="ITE40" s="85" t="s">
        <v>141</v>
      </c>
      <c r="ITF40" s="116"/>
      <c r="ITG40" s="116"/>
      <c r="ITH40" s="116"/>
      <c r="ITI40" s="85" t="s">
        <v>141</v>
      </c>
      <c r="ITJ40" s="116"/>
      <c r="ITK40" s="116"/>
      <c r="ITL40" s="116"/>
      <c r="ITM40" s="85" t="s">
        <v>141</v>
      </c>
      <c r="ITN40" s="116"/>
      <c r="ITO40" s="116"/>
      <c r="ITP40" s="116"/>
      <c r="ITQ40" s="85" t="s">
        <v>141</v>
      </c>
      <c r="ITR40" s="116"/>
      <c r="ITS40" s="116"/>
      <c r="ITT40" s="116"/>
      <c r="ITU40" s="85" t="s">
        <v>141</v>
      </c>
      <c r="ITV40" s="116"/>
      <c r="ITW40" s="116"/>
      <c r="ITX40" s="116"/>
      <c r="ITY40" s="85" t="s">
        <v>141</v>
      </c>
      <c r="ITZ40" s="116"/>
      <c r="IUA40" s="116"/>
      <c r="IUB40" s="116"/>
      <c r="IUC40" s="85" t="s">
        <v>141</v>
      </c>
      <c r="IUD40" s="116"/>
      <c r="IUE40" s="116"/>
      <c r="IUF40" s="116"/>
      <c r="IUG40" s="85" t="s">
        <v>141</v>
      </c>
      <c r="IUH40" s="116"/>
      <c r="IUI40" s="116"/>
      <c r="IUJ40" s="116"/>
      <c r="IUK40" s="85" t="s">
        <v>141</v>
      </c>
      <c r="IUL40" s="116"/>
      <c r="IUM40" s="116"/>
      <c r="IUN40" s="116"/>
      <c r="IUO40" s="85" t="s">
        <v>141</v>
      </c>
      <c r="IUP40" s="116"/>
      <c r="IUQ40" s="116"/>
      <c r="IUR40" s="116"/>
      <c r="IUS40" s="85" t="s">
        <v>141</v>
      </c>
      <c r="IUT40" s="116"/>
      <c r="IUU40" s="116"/>
      <c r="IUV40" s="116"/>
      <c r="IUW40" s="85" t="s">
        <v>141</v>
      </c>
      <c r="IUX40" s="116"/>
      <c r="IUY40" s="116"/>
      <c r="IUZ40" s="116"/>
      <c r="IVA40" s="85" t="s">
        <v>141</v>
      </c>
      <c r="IVB40" s="116"/>
      <c r="IVC40" s="116"/>
      <c r="IVD40" s="116"/>
      <c r="IVE40" s="85" t="s">
        <v>141</v>
      </c>
      <c r="IVF40" s="116"/>
      <c r="IVG40" s="116"/>
      <c r="IVH40" s="116"/>
      <c r="IVI40" s="85" t="s">
        <v>141</v>
      </c>
      <c r="IVJ40" s="116"/>
      <c r="IVK40" s="116"/>
      <c r="IVL40" s="116"/>
      <c r="IVM40" s="85" t="s">
        <v>141</v>
      </c>
      <c r="IVN40" s="116"/>
      <c r="IVO40" s="116"/>
      <c r="IVP40" s="116"/>
      <c r="IVQ40" s="85" t="s">
        <v>141</v>
      </c>
      <c r="IVR40" s="116"/>
      <c r="IVS40" s="116"/>
      <c r="IVT40" s="116"/>
      <c r="IVU40" s="85" t="s">
        <v>141</v>
      </c>
      <c r="IVV40" s="116"/>
      <c r="IVW40" s="116"/>
      <c r="IVX40" s="116"/>
      <c r="IVY40" s="85" t="s">
        <v>141</v>
      </c>
      <c r="IVZ40" s="116"/>
      <c r="IWA40" s="116"/>
      <c r="IWB40" s="116"/>
      <c r="IWC40" s="85" t="s">
        <v>141</v>
      </c>
      <c r="IWD40" s="116"/>
      <c r="IWE40" s="116"/>
      <c r="IWF40" s="116"/>
      <c r="IWG40" s="85" t="s">
        <v>141</v>
      </c>
      <c r="IWH40" s="116"/>
      <c r="IWI40" s="116"/>
      <c r="IWJ40" s="116"/>
      <c r="IWK40" s="85" t="s">
        <v>141</v>
      </c>
      <c r="IWL40" s="116"/>
      <c r="IWM40" s="116"/>
      <c r="IWN40" s="116"/>
      <c r="IWO40" s="85" t="s">
        <v>141</v>
      </c>
      <c r="IWP40" s="116"/>
      <c r="IWQ40" s="116"/>
      <c r="IWR40" s="116"/>
      <c r="IWS40" s="85" t="s">
        <v>141</v>
      </c>
      <c r="IWT40" s="116"/>
      <c r="IWU40" s="116"/>
      <c r="IWV40" s="116"/>
      <c r="IWW40" s="85" t="s">
        <v>141</v>
      </c>
      <c r="IWX40" s="116"/>
      <c r="IWY40" s="116"/>
      <c r="IWZ40" s="116"/>
      <c r="IXA40" s="85" t="s">
        <v>141</v>
      </c>
      <c r="IXB40" s="116"/>
      <c r="IXC40" s="116"/>
      <c r="IXD40" s="116"/>
      <c r="IXE40" s="85" t="s">
        <v>141</v>
      </c>
      <c r="IXF40" s="116"/>
      <c r="IXG40" s="116"/>
      <c r="IXH40" s="116"/>
      <c r="IXI40" s="85" t="s">
        <v>141</v>
      </c>
      <c r="IXJ40" s="116"/>
      <c r="IXK40" s="116"/>
      <c r="IXL40" s="116"/>
      <c r="IXM40" s="85" t="s">
        <v>141</v>
      </c>
      <c r="IXN40" s="116"/>
      <c r="IXO40" s="116"/>
      <c r="IXP40" s="116"/>
      <c r="IXQ40" s="85" t="s">
        <v>141</v>
      </c>
      <c r="IXR40" s="116"/>
      <c r="IXS40" s="116"/>
      <c r="IXT40" s="116"/>
      <c r="IXU40" s="85" t="s">
        <v>141</v>
      </c>
      <c r="IXV40" s="116"/>
      <c r="IXW40" s="116"/>
      <c r="IXX40" s="116"/>
      <c r="IXY40" s="85" t="s">
        <v>141</v>
      </c>
      <c r="IXZ40" s="116"/>
      <c r="IYA40" s="116"/>
      <c r="IYB40" s="116"/>
      <c r="IYC40" s="85" t="s">
        <v>141</v>
      </c>
      <c r="IYD40" s="116"/>
      <c r="IYE40" s="116"/>
      <c r="IYF40" s="116"/>
      <c r="IYG40" s="85" t="s">
        <v>141</v>
      </c>
      <c r="IYH40" s="116"/>
      <c r="IYI40" s="116"/>
      <c r="IYJ40" s="116"/>
      <c r="IYK40" s="85" t="s">
        <v>141</v>
      </c>
      <c r="IYL40" s="116"/>
      <c r="IYM40" s="116"/>
      <c r="IYN40" s="116"/>
      <c r="IYO40" s="85" t="s">
        <v>141</v>
      </c>
      <c r="IYP40" s="116"/>
      <c r="IYQ40" s="116"/>
      <c r="IYR40" s="116"/>
      <c r="IYS40" s="85" t="s">
        <v>141</v>
      </c>
      <c r="IYT40" s="116"/>
      <c r="IYU40" s="116"/>
      <c r="IYV40" s="116"/>
      <c r="IYW40" s="85" t="s">
        <v>141</v>
      </c>
      <c r="IYX40" s="116"/>
      <c r="IYY40" s="116"/>
      <c r="IYZ40" s="116"/>
      <c r="IZA40" s="85" t="s">
        <v>141</v>
      </c>
      <c r="IZB40" s="116"/>
      <c r="IZC40" s="116"/>
      <c r="IZD40" s="116"/>
      <c r="IZE40" s="85" t="s">
        <v>141</v>
      </c>
      <c r="IZF40" s="116"/>
      <c r="IZG40" s="116"/>
      <c r="IZH40" s="116"/>
      <c r="IZI40" s="85" t="s">
        <v>141</v>
      </c>
      <c r="IZJ40" s="116"/>
      <c r="IZK40" s="116"/>
      <c r="IZL40" s="116"/>
      <c r="IZM40" s="85" t="s">
        <v>141</v>
      </c>
      <c r="IZN40" s="116"/>
      <c r="IZO40" s="116"/>
      <c r="IZP40" s="116"/>
      <c r="IZQ40" s="85" t="s">
        <v>141</v>
      </c>
      <c r="IZR40" s="116"/>
      <c r="IZS40" s="116"/>
      <c r="IZT40" s="116"/>
      <c r="IZU40" s="85" t="s">
        <v>141</v>
      </c>
      <c r="IZV40" s="116"/>
      <c r="IZW40" s="116"/>
      <c r="IZX40" s="116"/>
      <c r="IZY40" s="85" t="s">
        <v>141</v>
      </c>
      <c r="IZZ40" s="116"/>
      <c r="JAA40" s="116"/>
      <c r="JAB40" s="116"/>
      <c r="JAC40" s="85" t="s">
        <v>141</v>
      </c>
      <c r="JAD40" s="116"/>
      <c r="JAE40" s="116"/>
      <c r="JAF40" s="116"/>
      <c r="JAG40" s="85" t="s">
        <v>141</v>
      </c>
      <c r="JAH40" s="116"/>
      <c r="JAI40" s="116"/>
      <c r="JAJ40" s="116"/>
      <c r="JAK40" s="85" t="s">
        <v>141</v>
      </c>
      <c r="JAL40" s="116"/>
      <c r="JAM40" s="116"/>
      <c r="JAN40" s="116"/>
      <c r="JAO40" s="85" t="s">
        <v>141</v>
      </c>
      <c r="JAP40" s="116"/>
      <c r="JAQ40" s="116"/>
      <c r="JAR40" s="116"/>
      <c r="JAS40" s="85" t="s">
        <v>141</v>
      </c>
      <c r="JAT40" s="116"/>
      <c r="JAU40" s="116"/>
      <c r="JAV40" s="116"/>
      <c r="JAW40" s="85" t="s">
        <v>141</v>
      </c>
      <c r="JAX40" s="116"/>
      <c r="JAY40" s="116"/>
      <c r="JAZ40" s="116"/>
      <c r="JBA40" s="85" t="s">
        <v>141</v>
      </c>
      <c r="JBB40" s="116"/>
      <c r="JBC40" s="116"/>
      <c r="JBD40" s="116"/>
      <c r="JBE40" s="85" t="s">
        <v>141</v>
      </c>
      <c r="JBF40" s="116"/>
      <c r="JBG40" s="116"/>
      <c r="JBH40" s="116"/>
      <c r="JBI40" s="85" t="s">
        <v>141</v>
      </c>
      <c r="JBJ40" s="116"/>
      <c r="JBK40" s="116"/>
      <c r="JBL40" s="116"/>
      <c r="JBM40" s="85" t="s">
        <v>141</v>
      </c>
      <c r="JBN40" s="116"/>
      <c r="JBO40" s="116"/>
      <c r="JBP40" s="116"/>
      <c r="JBQ40" s="85" t="s">
        <v>141</v>
      </c>
      <c r="JBR40" s="116"/>
      <c r="JBS40" s="116"/>
      <c r="JBT40" s="116"/>
      <c r="JBU40" s="85" t="s">
        <v>141</v>
      </c>
      <c r="JBV40" s="116"/>
      <c r="JBW40" s="116"/>
      <c r="JBX40" s="116"/>
      <c r="JBY40" s="85" t="s">
        <v>141</v>
      </c>
      <c r="JBZ40" s="116"/>
      <c r="JCA40" s="116"/>
      <c r="JCB40" s="116"/>
      <c r="JCC40" s="85" t="s">
        <v>141</v>
      </c>
      <c r="JCD40" s="116"/>
      <c r="JCE40" s="116"/>
      <c r="JCF40" s="116"/>
      <c r="JCG40" s="85" t="s">
        <v>141</v>
      </c>
      <c r="JCH40" s="116"/>
      <c r="JCI40" s="116"/>
      <c r="JCJ40" s="116"/>
      <c r="JCK40" s="85" t="s">
        <v>141</v>
      </c>
      <c r="JCL40" s="116"/>
      <c r="JCM40" s="116"/>
      <c r="JCN40" s="116"/>
      <c r="JCO40" s="85" t="s">
        <v>141</v>
      </c>
      <c r="JCP40" s="116"/>
      <c r="JCQ40" s="116"/>
      <c r="JCR40" s="116"/>
      <c r="JCS40" s="85" t="s">
        <v>141</v>
      </c>
      <c r="JCT40" s="116"/>
      <c r="JCU40" s="116"/>
      <c r="JCV40" s="116"/>
      <c r="JCW40" s="85" t="s">
        <v>141</v>
      </c>
      <c r="JCX40" s="116"/>
      <c r="JCY40" s="116"/>
      <c r="JCZ40" s="116"/>
      <c r="JDA40" s="85" t="s">
        <v>141</v>
      </c>
      <c r="JDB40" s="116"/>
      <c r="JDC40" s="116"/>
      <c r="JDD40" s="116"/>
      <c r="JDE40" s="85" t="s">
        <v>141</v>
      </c>
      <c r="JDF40" s="116"/>
      <c r="JDG40" s="116"/>
      <c r="JDH40" s="116"/>
      <c r="JDI40" s="85" t="s">
        <v>141</v>
      </c>
      <c r="JDJ40" s="116"/>
      <c r="JDK40" s="116"/>
      <c r="JDL40" s="116"/>
      <c r="JDM40" s="85" t="s">
        <v>141</v>
      </c>
      <c r="JDN40" s="116"/>
      <c r="JDO40" s="116"/>
      <c r="JDP40" s="116"/>
      <c r="JDQ40" s="85" t="s">
        <v>141</v>
      </c>
      <c r="JDR40" s="116"/>
      <c r="JDS40" s="116"/>
      <c r="JDT40" s="116"/>
      <c r="JDU40" s="85" t="s">
        <v>141</v>
      </c>
      <c r="JDV40" s="116"/>
      <c r="JDW40" s="116"/>
      <c r="JDX40" s="116"/>
      <c r="JDY40" s="85" t="s">
        <v>141</v>
      </c>
      <c r="JDZ40" s="116"/>
      <c r="JEA40" s="116"/>
      <c r="JEB40" s="116"/>
      <c r="JEC40" s="85" t="s">
        <v>141</v>
      </c>
      <c r="JED40" s="116"/>
      <c r="JEE40" s="116"/>
      <c r="JEF40" s="116"/>
      <c r="JEG40" s="85" t="s">
        <v>141</v>
      </c>
      <c r="JEH40" s="116"/>
      <c r="JEI40" s="116"/>
      <c r="JEJ40" s="116"/>
      <c r="JEK40" s="85" t="s">
        <v>141</v>
      </c>
      <c r="JEL40" s="116"/>
      <c r="JEM40" s="116"/>
      <c r="JEN40" s="116"/>
      <c r="JEO40" s="85" t="s">
        <v>141</v>
      </c>
      <c r="JEP40" s="116"/>
      <c r="JEQ40" s="116"/>
      <c r="JER40" s="116"/>
      <c r="JES40" s="85" t="s">
        <v>141</v>
      </c>
      <c r="JET40" s="116"/>
      <c r="JEU40" s="116"/>
      <c r="JEV40" s="116"/>
      <c r="JEW40" s="85" t="s">
        <v>141</v>
      </c>
      <c r="JEX40" s="116"/>
      <c r="JEY40" s="116"/>
      <c r="JEZ40" s="116"/>
      <c r="JFA40" s="85" t="s">
        <v>141</v>
      </c>
      <c r="JFB40" s="116"/>
      <c r="JFC40" s="116"/>
      <c r="JFD40" s="116"/>
      <c r="JFE40" s="85" t="s">
        <v>141</v>
      </c>
      <c r="JFF40" s="116"/>
      <c r="JFG40" s="116"/>
      <c r="JFH40" s="116"/>
      <c r="JFI40" s="85" t="s">
        <v>141</v>
      </c>
      <c r="JFJ40" s="116"/>
      <c r="JFK40" s="116"/>
      <c r="JFL40" s="116"/>
      <c r="JFM40" s="85" t="s">
        <v>141</v>
      </c>
      <c r="JFN40" s="116"/>
      <c r="JFO40" s="116"/>
      <c r="JFP40" s="116"/>
      <c r="JFQ40" s="85" t="s">
        <v>141</v>
      </c>
      <c r="JFR40" s="116"/>
      <c r="JFS40" s="116"/>
      <c r="JFT40" s="116"/>
      <c r="JFU40" s="85" t="s">
        <v>141</v>
      </c>
      <c r="JFV40" s="116"/>
      <c r="JFW40" s="116"/>
      <c r="JFX40" s="116"/>
      <c r="JFY40" s="85" t="s">
        <v>141</v>
      </c>
      <c r="JFZ40" s="116"/>
      <c r="JGA40" s="116"/>
      <c r="JGB40" s="116"/>
      <c r="JGC40" s="85" t="s">
        <v>141</v>
      </c>
      <c r="JGD40" s="116"/>
      <c r="JGE40" s="116"/>
      <c r="JGF40" s="116"/>
      <c r="JGG40" s="85" t="s">
        <v>141</v>
      </c>
      <c r="JGH40" s="116"/>
      <c r="JGI40" s="116"/>
      <c r="JGJ40" s="116"/>
      <c r="JGK40" s="85" t="s">
        <v>141</v>
      </c>
      <c r="JGL40" s="116"/>
      <c r="JGM40" s="116"/>
      <c r="JGN40" s="116"/>
      <c r="JGO40" s="85" t="s">
        <v>141</v>
      </c>
      <c r="JGP40" s="116"/>
      <c r="JGQ40" s="116"/>
      <c r="JGR40" s="116"/>
      <c r="JGS40" s="85" t="s">
        <v>141</v>
      </c>
      <c r="JGT40" s="116"/>
      <c r="JGU40" s="116"/>
      <c r="JGV40" s="116"/>
      <c r="JGW40" s="85" t="s">
        <v>141</v>
      </c>
      <c r="JGX40" s="116"/>
      <c r="JGY40" s="116"/>
      <c r="JGZ40" s="116"/>
      <c r="JHA40" s="85" t="s">
        <v>141</v>
      </c>
      <c r="JHB40" s="116"/>
      <c r="JHC40" s="116"/>
      <c r="JHD40" s="116"/>
      <c r="JHE40" s="85" t="s">
        <v>141</v>
      </c>
      <c r="JHF40" s="116"/>
      <c r="JHG40" s="116"/>
      <c r="JHH40" s="116"/>
      <c r="JHI40" s="85" t="s">
        <v>141</v>
      </c>
      <c r="JHJ40" s="116"/>
      <c r="JHK40" s="116"/>
      <c r="JHL40" s="116"/>
      <c r="JHM40" s="85" t="s">
        <v>141</v>
      </c>
      <c r="JHN40" s="116"/>
      <c r="JHO40" s="116"/>
      <c r="JHP40" s="116"/>
      <c r="JHQ40" s="85" t="s">
        <v>141</v>
      </c>
      <c r="JHR40" s="116"/>
      <c r="JHS40" s="116"/>
      <c r="JHT40" s="116"/>
      <c r="JHU40" s="85" t="s">
        <v>141</v>
      </c>
      <c r="JHV40" s="116"/>
      <c r="JHW40" s="116"/>
      <c r="JHX40" s="116"/>
      <c r="JHY40" s="85" t="s">
        <v>141</v>
      </c>
      <c r="JHZ40" s="116"/>
      <c r="JIA40" s="116"/>
      <c r="JIB40" s="116"/>
      <c r="JIC40" s="85" t="s">
        <v>141</v>
      </c>
      <c r="JID40" s="116"/>
      <c r="JIE40" s="116"/>
      <c r="JIF40" s="116"/>
      <c r="JIG40" s="85" t="s">
        <v>141</v>
      </c>
      <c r="JIH40" s="116"/>
      <c r="JII40" s="116"/>
      <c r="JIJ40" s="116"/>
      <c r="JIK40" s="85" t="s">
        <v>141</v>
      </c>
      <c r="JIL40" s="116"/>
      <c r="JIM40" s="116"/>
      <c r="JIN40" s="116"/>
      <c r="JIO40" s="85" t="s">
        <v>141</v>
      </c>
      <c r="JIP40" s="116"/>
      <c r="JIQ40" s="116"/>
      <c r="JIR40" s="116"/>
      <c r="JIS40" s="85" t="s">
        <v>141</v>
      </c>
      <c r="JIT40" s="116"/>
      <c r="JIU40" s="116"/>
      <c r="JIV40" s="116"/>
      <c r="JIW40" s="85" t="s">
        <v>141</v>
      </c>
      <c r="JIX40" s="116"/>
      <c r="JIY40" s="116"/>
      <c r="JIZ40" s="116"/>
      <c r="JJA40" s="85" t="s">
        <v>141</v>
      </c>
      <c r="JJB40" s="116"/>
      <c r="JJC40" s="116"/>
      <c r="JJD40" s="116"/>
      <c r="JJE40" s="85" t="s">
        <v>141</v>
      </c>
      <c r="JJF40" s="116"/>
      <c r="JJG40" s="116"/>
      <c r="JJH40" s="116"/>
      <c r="JJI40" s="85" t="s">
        <v>141</v>
      </c>
      <c r="JJJ40" s="116"/>
      <c r="JJK40" s="116"/>
      <c r="JJL40" s="116"/>
      <c r="JJM40" s="85" t="s">
        <v>141</v>
      </c>
      <c r="JJN40" s="116"/>
      <c r="JJO40" s="116"/>
      <c r="JJP40" s="116"/>
      <c r="JJQ40" s="85" t="s">
        <v>141</v>
      </c>
      <c r="JJR40" s="116"/>
      <c r="JJS40" s="116"/>
      <c r="JJT40" s="116"/>
      <c r="JJU40" s="85" t="s">
        <v>141</v>
      </c>
      <c r="JJV40" s="116"/>
      <c r="JJW40" s="116"/>
      <c r="JJX40" s="116"/>
      <c r="JJY40" s="85" t="s">
        <v>141</v>
      </c>
      <c r="JJZ40" s="116"/>
      <c r="JKA40" s="116"/>
      <c r="JKB40" s="116"/>
      <c r="JKC40" s="85" t="s">
        <v>141</v>
      </c>
      <c r="JKD40" s="116"/>
      <c r="JKE40" s="116"/>
      <c r="JKF40" s="116"/>
      <c r="JKG40" s="85" t="s">
        <v>141</v>
      </c>
      <c r="JKH40" s="116"/>
      <c r="JKI40" s="116"/>
      <c r="JKJ40" s="116"/>
      <c r="JKK40" s="85" t="s">
        <v>141</v>
      </c>
      <c r="JKL40" s="116"/>
      <c r="JKM40" s="116"/>
      <c r="JKN40" s="116"/>
      <c r="JKO40" s="85" t="s">
        <v>141</v>
      </c>
      <c r="JKP40" s="116"/>
      <c r="JKQ40" s="116"/>
      <c r="JKR40" s="116"/>
      <c r="JKS40" s="85" t="s">
        <v>141</v>
      </c>
      <c r="JKT40" s="116"/>
      <c r="JKU40" s="116"/>
      <c r="JKV40" s="116"/>
      <c r="JKW40" s="85" t="s">
        <v>141</v>
      </c>
      <c r="JKX40" s="116"/>
      <c r="JKY40" s="116"/>
      <c r="JKZ40" s="116"/>
      <c r="JLA40" s="85" t="s">
        <v>141</v>
      </c>
      <c r="JLB40" s="116"/>
      <c r="JLC40" s="116"/>
      <c r="JLD40" s="116"/>
      <c r="JLE40" s="85" t="s">
        <v>141</v>
      </c>
      <c r="JLF40" s="116"/>
      <c r="JLG40" s="116"/>
      <c r="JLH40" s="116"/>
      <c r="JLI40" s="85" t="s">
        <v>141</v>
      </c>
      <c r="JLJ40" s="116"/>
      <c r="JLK40" s="116"/>
      <c r="JLL40" s="116"/>
      <c r="JLM40" s="85" t="s">
        <v>141</v>
      </c>
      <c r="JLN40" s="116"/>
      <c r="JLO40" s="116"/>
      <c r="JLP40" s="116"/>
      <c r="JLQ40" s="85" t="s">
        <v>141</v>
      </c>
      <c r="JLR40" s="116"/>
      <c r="JLS40" s="116"/>
      <c r="JLT40" s="116"/>
      <c r="JLU40" s="85" t="s">
        <v>141</v>
      </c>
      <c r="JLV40" s="116"/>
      <c r="JLW40" s="116"/>
      <c r="JLX40" s="116"/>
      <c r="JLY40" s="85" t="s">
        <v>141</v>
      </c>
      <c r="JLZ40" s="116"/>
      <c r="JMA40" s="116"/>
      <c r="JMB40" s="116"/>
      <c r="JMC40" s="85" t="s">
        <v>141</v>
      </c>
      <c r="JMD40" s="116"/>
      <c r="JME40" s="116"/>
      <c r="JMF40" s="116"/>
      <c r="JMG40" s="85" t="s">
        <v>141</v>
      </c>
      <c r="JMH40" s="116"/>
      <c r="JMI40" s="116"/>
      <c r="JMJ40" s="116"/>
      <c r="JMK40" s="85" t="s">
        <v>141</v>
      </c>
      <c r="JML40" s="116"/>
      <c r="JMM40" s="116"/>
      <c r="JMN40" s="116"/>
      <c r="JMO40" s="85" t="s">
        <v>141</v>
      </c>
      <c r="JMP40" s="116"/>
      <c r="JMQ40" s="116"/>
      <c r="JMR40" s="116"/>
      <c r="JMS40" s="85" t="s">
        <v>141</v>
      </c>
      <c r="JMT40" s="116"/>
      <c r="JMU40" s="116"/>
      <c r="JMV40" s="116"/>
      <c r="JMW40" s="85" t="s">
        <v>141</v>
      </c>
      <c r="JMX40" s="116"/>
      <c r="JMY40" s="116"/>
      <c r="JMZ40" s="116"/>
      <c r="JNA40" s="85" t="s">
        <v>141</v>
      </c>
      <c r="JNB40" s="116"/>
      <c r="JNC40" s="116"/>
      <c r="JND40" s="116"/>
      <c r="JNE40" s="85" t="s">
        <v>141</v>
      </c>
      <c r="JNF40" s="116"/>
      <c r="JNG40" s="116"/>
      <c r="JNH40" s="116"/>
      <c r="JNI40" s="85" t="s">
        <v>141</v>
      </c>
      <c r="JNJ40" s="116"/>
      <c r="JNK40" s="116"/>
      <c r="JNL40" s="116"/>
      <c r="JNM40" s="85" t="s">
        <v>141</v>
      </c>
      <c r="JNN40" s="116"/>
      <c r="JNO40" s="116"/>
      <c r="JNP40" s="116"/>
      <c r="JNQ40" s="85" t="s">
        <v>141</v>
      </c>
      <c r="JNR40" s="116"/>
      <c r="JNS40" s="116"/>
      <c r="JNT40" s="116"/>
      <c r="JNU40" s="85" t="s">
        <v>141</v>
      </c>
      <c r="JNV40" s="116"/>
      <c r="JNW40" s="116"/>
      <c r="JNX40" s="116"/>
      <c r="JNY40" s="85" t="s">
        <v>141</v>
      </c>
      <c r="JNZ40" s="116"/>
      <c r="JOA40" s="116"/>
      <c r="JOB40" s="116"/>
      <c r="JOC40" s="85" t="s">
        <v>141</v>
      </c>
      <c r="JOD40" s="116"/>
      <c r="JOE40" s="116"/>
      <c r="JOF40" s="116"/>
      <c r="JOG40" s="85" t="s">
        <v>141</v>
      </c>
      <c r="JOH40" s="116"/>
      <c r="JOI40" s="116"/>
      <c r="JOJ40" s="116"/>
      <c r="JOK40" s="85" t="s">
        <v>141</v>
      </c>
      <c r="JOL40" s="116"/>
      <c r="JOM40" s="116"/>
      <c r="JON40" s="116"/>
      <c r="JOO40" s="85" t="s">
        <v>141</v>
      </c>
      <c r="JOP40" s="116"/>
      <c r="JOQ40" s="116"/>
      <c r="JOR40" s="116"/>
      <c r="JOS40" s="85" t="s">
        <v>141</v>
      </c>
      <c r="JOT40" s="116"/>
      <c r="JOU40" s="116"/>
      <c r="JOV40" s="116"/>
      <c r="JOW40" s="85" t="s">
        <v>141</v>
      </c>
      <c r="JOX40" s="116"/>
      <c r="JOY40" s="116"/>
      <c r="JOZ40" s="116"/>
      <c r="JPA40" s="85" t="s">
        <v>141</v>
      </c>
      <c r="JPB40" s="116"/>
      <c r="JPC40" s="116"/>
      <c r="JPD40" s="116"/>
      <c r="JPE40" s="85" t="s">
        <v>141</v>
      </c>
      <c r="JPF40" s="116"/>
      <c r="JPG40" s="116"/>
      <c r="JPH40" s="116"/>
      <c r="JPI40" s="85" t="s">
        <v>141</v>
      </c>
      <c r="JPJ40" s="116"/>
      <c r="JPK40" s="116"/>
      <c r="JPL40" s="116"/>
      <c r="JPM40" s="85" t="s">
        <v>141</v>
      </c>
      <c r="JPN40" s="116"/>
      <c r="JPO40" s="116"/>
      <c r="JPP40" s="116"/>
      <c r="JPQ40" s="85" t="s">
        <v>141</v>
      </c>
      <c r="JPR40" s="116"/>
      <c r="JPS40" s="116"/>
      <c r="JPT40" s="116"/>
      <c r="JPU40" s="85" t="s">
        <v>141</v>
      </c>
      <c r="JPV40" s="116"/>
      <c r="JPW40" s="116"/>
      <c r="JPX40" s="116"/>
      <c r="JPY40" s="85" t="s">
        <v>141</v>
      </c>
      <c r="JPZ40" s="116"/>
      <c r="JQA40" s="116"/>
      <c r="JQB40" s="116"/>
      <c r="JQC40" s="85" t="s">
        <v>141</v>
      </c>
      <c r="JQD40" s="116"/>
      <c r="JQE40" s="116"/>
      <c r="JQF40" s="116"/>
      <c r="JQG40" s="85" t="s">
        <v>141</v>
      </c>
      <c r="JQH40" s="116"/>
      <c r="JQI40" s="116"/>
      <c r="JQJ40" s="116"/>
      <c r="JQK40" s="85" t="s">
        <v>141</v>
      </c>
      <c r="JQL40" s="116"/>
      <c r="JQM40" s="116"/>
      <c r="JQN40" s="116"/>
      <c r="JQO40" s="85" t="s">
        <v>141</v>
      </c>
      <c r="JQP40" s="116"/>
      <c r="JQQ40" s="116"/>
      <c r="JQR40" s="116"/>
      <c r="JQS40" s="85" t="s">
        <v>141</v>
      </c>
      <c r="JQT40" s="116"/>
      <c r="JQU40" s="116"/>
      <c r="JQV40" s="116"/>
      <c r="JQW40" s="85" t="s">
        <v>141</v>
      </c>
      <c r="JQX40" s="116"/>
      <c r="JQY40" s="116"/>
      <c r="JQZ40" s="116"/>
      <c r="JRA40" s="85" t="s">
        <v>141</v>
      </c>
      <c r="JRB40" s="116"/>
      <c r="JRC40" s="116"/>
      <c r="JRD40" s="116"/>
      <c r="JRE40" s="85" t="s">
        <v>141</v>
      </c>
      <c r="JRF40" s="116"/>
      <c r="JRG40" s="116"/>
      <c r="JRH40" s="116"/>
      <c r="JRI40" s="85" t="s">
        <v>141</v>
      </c>
      <c r="JRJ40" s="116"/>
      <c r="JRK40" s="116"/>
      <c r="JRL40" s="116"/>
      <c r="JRM40" s="85" t="s">
        <v>141</v>
      </c>
      <c r="JRN40" s="116"/>
      <c r="JRO40" s="116"/>
      <c r="JRP40" s="116"/>
      <c r="JRQ40" s="85" t="s">
        <v>141</v>
      </c>
      <c r="JRR40" s="116"/>
      <c r="JRS40" s="116"/>
      <c r="JRT40" s="116"/>
      <c r="JRU40" s="85" t="s">
        <v>141</v>
      </c>
      <c r="JRV40" s="116"/>
      <c r="JRW40" s="116"/>
      <c r="JRX40" s="116"/>
      <c r="JRY40" s="85" t="s">
        <v>141</v>
      </c>
      <c r="JRZ40" s="116"/>
      <c r="JSA40" s="116"/>
      <c r="JSB40" s="116"/>
      <c r="JSC40" s="85" t="s">
        <v>141</v>
      </c>
      <c r="JSD40" s="116"/>
      <c r="JSE40" s="116"/>
      <c r="JSF40" s="116"/>
      <c r="JSG40" s="85" t="s">
        <v>141</v>
      </c>
      <c r="JSH40" s="116"/>
      <c r="JSI40" s="116"/>
      <c r="JSJ40" s="116"/>
      <c r="JSK40" s="85" t="s">
        <v>141</v>
      </c>
      <c r="JSL40" s="116"/>
      <c r="JSM40" s="116"/>
      <c r="JSN40" s="116"/>
      <c r="JSO40" s="85" t="s">
        <v>141</v>
      </c>
      <c r="JSP40" s="116"/>
      <c r="JSQ40" s="116"/>
      <c r="JSR40" s="116"/>
      <c r="JSS40" s="85" t="s">
        <v>141</v>
      </c>
      <c r="JST40" s="116"/>
      <c r="JSU40" s="116"/>
      <c r="JSV40" s="116"/>
      <c r="JSW40" s="85" t="s">
        <v>141</v>
      </c>
      <c r="JSX40" s="116"/>
      <c r="JSY40" s="116"/>
      <c r="JSZ40" s="116"/>
      <c r="JTA40" s="85" t="s">
        <v>141</v>
      </c>
      <c r="JTB40" s="116"/>
      <c r="JTC40" s="116"/>
      <c r="JTD40" s="116"/>
      <c r="JTE40" s="85" t="s">
        <v>141</v>
      </c>
      <c r="JTF40" s="116"/>
      <c r="JTG40" s="116"/>
      <c r="JTH40" s="116"/>
      <c r="JTI40" s="85" t="s">
        <v>141</v>
      </c>
      <c r="JTJ40" s="116"/>
      <c r="JTK40" s="116"/>
      <c r="JTL40" s="116"/>
      <c r="JTM40" s="85" t="s">
        <v>141</v>
      </c>
      <c r="JTN40" s="116"/>
      <c r="JTO40" s="116"/>
      <c r="JTP40" s="116"/>
      <c r="JTQ40" s="85" t="s">
        <v>141</v>
      </c>
      <c r="JTR40" s="116"/>
      <c r="JTS40" s="116"/>
      <c r="JTT40" s="116"/>
      <c r="JTU40" s="85" t="s">
        <v>141</v>
      </c>
      <c r="JTV40" s="116"/>
      <c r="JTW40" s="116"/>
      <c r="JTX40" s="116"/>
      <c r="JTY40" s="85" t="s">
        <v>141</v>
      </c>
      <c r="JTZ40" s="116"/>
      <c r="JUA40" s="116"/>
      <c r="JUB40" s="116"/>
      <c r="JUC40" s="85" t="s">
        <v>141</v>
      </c>
      <c r="JUD40" s="116"/>
      <c r="JUE40" s="116"/>
      <c r="JUF40" s="116"/>
      <c r="JUG40" s="85" t="s">
        <v>141</v>
      </c>
      <c r="JUH40" s="116"/>
      <c r="JUI40" s="116"/>
      <c r="JUJ40" s="116"/>
      <c r="JUK40" s="85" t="s">
        <v>141</v>
      </c>
      <c r="JUL40" s="116"/>
      <c r="JUM40" s="116"/>
      <c r="JUN40" s="116"/>
      <c r="JUO40" s="85" t="s">
        <v>141</v>
      </c>
      <c r="JUP40" s="116"/>
      <c r="JUQ40" s="116"/>
      <c r="JUR40" s="116"/>
      <c r="JUS40" s="85" t="s">
        <v>141</v>
      </c>
      <c r="JUT40" s="116"/>
      <c r="JUU40" s="116"/>
      <c r="JUV40" s="116"/>
      <c r="JUW40" s="85" t="s">
        <v>141</v>
      </c>
      <c r="JUX40" s="116"/>
      <c r="JUY40" s="116"/>
      <c r="JUZ40" s="116"/>
      <c r="JVA40" s="85" t="s">
        <v>141</v>
      </c>
      <c r="JVB40" s="116"/>
      <c r="JVC40" s="116"/>
      <c r="JVD40" s="116"/>
      <c r="JVE40" s="85" t="s">
        <v>141</v>
      </c>
      <c r="JVF40" s="116"/>
      <c r="JVG40" s="116"/>
      <c r="JVH40" s="116"/>
      <c r="JVI40" s="85" t="s">
        <v>141</v>
      </c>
      <c r="JVJ40" s="116"/>
      <c r="JVK40" s="116"/>
      <c r="JVL40" s="116"/>
      <c r="JVM40" s="85" t="s">
        <v>141</v>
      </c>
      <c r="JVN40" s="116"/>
      <c r="JVO40" s="116"/>
      <c r="JVP40" s="116"/>
      <c r="JVQ40" s="85" t="s">
        <v>141</v>
      </c>
      <c r="JVR40" s="116"/>
      <c r="JVS40" s="116"/>
      <c r="JVT40" s="116"/>
      <c r="JVU40" s="85" t="s">
        <v>141</v>
      </c>
      <c r="JVV40" s="116"/>
      <c r="JVW40" s="116"/>
      <c r="JVX40" s="116"/>
      <c r="JVY40" s="85" t="s">
        <v>141</v>
      </c>
      <c r="JVZ40" s="116"/>
      <c r="JWA40" s="116"/>
      <c r="JWB40" s="116"/>
      <c r="JWC40" s="85" t="s">
        <v>141</v>
      </c>
      <c r="JWD40" s="116"/>
      <c r="JWE40" s="116"/>
      <c r="JWF40" s="116"/>
      <c r="JWG40" s="85" t="s">
        <v>141</v>
      </c>
      <c r="JWH40" s="116"/>
      <c r="JWI40" s="116"/>
      <c r="JWJ40" s="116"/>
      <c r="JWK40" s="85" t="s">
        <v>141</v>
      </c>
      <c r="JWL40" s="116"/>
      <c r="JWM40" s="116"/>
      <c r="JWN40" s="116"/>
      <c r="JWO40" s="85" t="s">
        <v>141</v>
      </c>
      <c r="JWP40" s="116"/>
      <c r="JWQ40" s="116"/>
      <c r="JWR40" s="116"/>
      <c r="JWS40" s="85" t="s">
        <v>141</v>
      </c>
      <c r="JWT40" s="116"/>
      <c r="JWU40" s="116"/>
      <c r="JWV40" s="116"/>
      <c r="JWW40" s="85" t="s">
        <v>141</v>
      </c>
      <c r="JWX40" s="116"/>
      <c r="JWY40" s="116"/>
      <c r="JWZ40" s="116"/>
      <c r="JXA40" s="85" t="s">
        <v>141</v>
      </c>
      <c r="JXB40" s="116"/>
      <c r="JXC40" s="116"/>
      <c r="JXD40" s="116"/>
      <c r="JXE40" s="85" t="s">
        <v>141</v>
      </c>
      <c r="JXF40" s="116"/>
      <c r="JXG40" s="116"/>
      <c r="JXH40" s="116"/>
      <c r="JXI40" s="85" t="s">
        <v>141</v>
      </c>
      <c r="JXJ40" s="116"/>
      <c r="JXK40" s="116"/>
      <c r="JXL40" s="116"/>
      <c r="JXM40" s="85" t="s">
        <v>141</v>
      </c>
      <c r="JXN40" s="116"/>
      <c r="JXO40" s="116"/>
      <c r="JXP40" s="116"/>
      <c r="JXQ40" s="85" t="s">
        <v>141</v>
      </c>
      <c r="JXR40" s="116"/>
      <c r="JXS40" s="116"/>
      <c r="JXT40" s="116"/>
      <c r="JXU40" s="85" t="s">
        <v>141</v>
      </c>
      <c r="JXV40" s="116"/>
      <c r="JXW40" s="116"/>
      <c r="JXX40" s="116"/>
      <c r="JXY40" s="85" t="s">
        <v>141</v>
      </c>
      <c r="JXZ40" s="116"/>
      <c r="JYA40" s="116"/>
      <c r="JYB40" s="116"/>
      <c r="JYC40" s="85" t="s">
        <v>141</v>
      </c>
      <c r="JYD40" s="116"/>
      <c r="JYE40" s="116"/>
      <c r="JYF40" s="116"/>
      <c r="JYG40" s="85" t="s">
        <v>141</v>
      </c>
      <c r="JYH40" s="116"/>
      <c r="JYI40" s="116"/>
      <c r="JYJ40" s="116"/>
      <c r="JYK40" s="85" t="s">
        <v>141</v>
      </c>
      <c r="JYL40" s="116"/>
      <c r="JYM40" s="116"/>
      <c r="JYN40" s="116"/>
      <c r="JYO40" s="85" t="s">
        <v>141</v>
      </c>
      <c r="JYP40" s="116"/>
      <c r="JYQ40" s="116"/>
      <c r="JYR40" s="116"/>
      <c r="JYS40" s="85" t="s">
        <v>141</v>
      </c>
      <c r="JYT40" s="116"/>
      <c r="JYU40" s="116"/>
      <c r="JYV40" s="116"/>
      <c r="JYW40" s="85" t="s">
        <v>141</v>
      </c>
      <c r="JYX40" s="116"/>
      <c r="JYY40" s="116"/>
      <c r="JYZ40" s="116"/>
      <c r="JZA40" s="85" t="s">
        <v>141</v>
      </c>
      <c r="JZB40" s="116"/>
      <c r="JZC40" s="116"/>
      <c r="JZD40" s="116"/>
      <c r="JZE40" s="85" t="s">
        <v>141</v>
      </c>
      <c r="JZF40" s="116"/>
      <c r="JZG40" s="116"/>
      <c r="JZH40" s="116"/>
      <c r="JZI40" s="85" t="s">
        <v>141</v>
      </c>
      <c r="JZJ40" s="116"/>
      <c r="JZK40" s="116"/>
      <c r="JZL40" s="116"/>
      <c r="JZM40" s="85" t="s">
        <v>141</v>
      </c>
      <c r="JZN40" s="116"/>
      <c r="JZO40" s="116"/>
      <c r="JZP40" s="116"/>
      <c r="JZQ40" s="85" t="s">
        <v>141</v>
      </c>
      <c r="JZR40" s="116"/>
      <c r="JZS40" s="116"/>
      <c r="JZT40" s="116"/>
      <c r="JZU40" s="85" t="s">
        <v>141</v>
      </c>
      <c r="JZV40" s="116"/>
      <c r="JZW40" s="116"/>
      <c r="JZX40" s="116"/>
      <c r="JZY40" s="85" t="s">
        <v>141</v>
      </c>
      <c r="JZZ40" s="116"/>
      <c r="KAA40" s="116"/>
      <c r="KAB40" s="116"/>
      <c r="KAC40" s="85" t="s">
        <v>141</v>
      </c>
      <c r="KAD40" s="116"/>
      <c r="KAE40" s="116"/>
      <c r="KAF40" s="116"/>
      <c r="KAG40" s="85" t="s">
        <v>141</v>
      </c>
      <c r="KAH40" s="116"/>
      <c r="KAI40" s="116"/>
      <c r="KAJ40" s="116"/>
      <c r="KAK40" s="85" t="s">
        <v>141</v>
      </c>
      <c r="KAL40" s="116"/>
      <c r="KAM40" s="116"/>
      <c r="KAN40" s="116"/>
      <c r="KAO40" s="85" t="s">
        <v>141</v>
      </c>
      <c r="KAP40" s="116"/>
      <c r="KAQ40" s="116"/>
      <c r="KAR40" s="116"/>
      <c r="KAS40" s="85" t="s">
        <v>141</v>
      </c>
      <c r="KAT40" s="116"/>
      <c r="KAU40" s="116"/>
      <c r="KAV40" s="116"/>
      <c r="KAW40" s="85" t="s">
        <v>141</v>
      </c>
      <c r="KAX40" s="116"/>
      <c r="KAY40" s="116"/>
      <c r="KAZ40" s="116"/>
      <c r="KBA40" s="85" t="s">
        <v>141</v>
      </c>
      <c r="KBB40" s="116"/>
      <c r="KBC40" s="116"/>
      <c r="KBD40" s="116"/>
      <c r="KBE40" s="85" t="s">
        <v>141</v>
      </c>
      <c r="KBF40" s="116"/>
      <c r="KBG40" s="116"/>
      <c r="KBH40" s="116"/>
      <c r="KBI40" s="85" t="s">
        <v>141</v>
      </c>
      <c r="KBJ40" s="116"/>
      <c r="KBK40" s="116"/>
      <c r="KBL40" s="116"/>
      <c r="KBM40" s="85" t="s">
        <v>141</v>
      </c>
      <c r="KBN40" s="116"/>
      <c r="KBO40" s="116"/>
      <c r="KBP40" s="116"/>
      <c r="KBQ40" s="85" t="s">
        <v>141</v>
      </c>
      <c r="KBR40" s="116"/>
      <c r="KBS40" s="116"/>
      <c r="KBT40" s="116"/>
      <c r="KBU40" s="85" t="s">
        <v>141</v>
      </c>
      <c r="KBV40" s="116"/>
      <c r="KBW40" s="116"/>
      <c r="KBX40" s="116"/>
      <c r="KBY40" s="85" t="s">
        <v>141</v>
      </c>
      <c r="KBZ40" s="116"/>
      <c r="KCA40" s="116"/>
      <c r="KCB40" s="116"/>
      <c r="KCC40" s="85" t="s">
        <v>141</v>
      </c>
      <c r="KCD40" s="116"/>
      <c r="KCE40" s="116"/>
      <c r="KCF40" s="116"/>
      <c r="KCG40" s="85" t="s">
        <v>141</v>
      </c>
      <c r="KCH40" s="116"/>
      <c r="KCI40" s="116"/>
      <c r="KCJ40" s="116"/>
      <c r="KCK40" s="85" t="s">
        <v>141</v>
      </c>
      <c r="KCL40" s="116"/>
      <c r="KCM40" s="116"/>
      <c r="KCN40" s="116"/>
      <c r="KCO40" s="85" t="s">
        <v>141</v>
      </c>
      <c r="KCP40" s="116"/>
      <c r="KCQ40" s="116"/>
      <c r="KCR40" s="116"/>
      <c r="KCS40" s="85" t="s">
        <v>141</v>
      </c>
      <c r="KCT40" s="116"/>
      <c r="KCU40" s="116"/>
      <c r="KCV40" s="116"/>
      <c r="KCW40" s="85" t="s">
        <v>141</v>
      </c>
      <c r="KCX40" s="116"/>
      <c r="KCY40" s="116"/>
      <c r="KCZ40" s="116"/>
      <c r="KDA40" s="85" t="s">
        <v>141</v>
      </c>
      <c r="KDB40" s="116"/>
      <c r="KDC40" s="116"/>
      <c r="KDD40" s="116"/>
      <c r="KDE40" s="85" t="s">
        <v>141</v>
      </c>
      <c r="KDF40" s="116"/>
      <c r="KDG40" s="116"/>
      <c r="KDH40" s="116"/>
      <c r="KDI40" s="85" t="s">
        <v>141</v>
      </c>
      <c r="KDJ40" s="116"/>
      <c r="KDK40" s="116"/>
      <c r="KDL40" s="116"/>
      <c r="KDM40" s="85" t="s">
        <v>141</v>
      </c>
      <c r="KDN40" s="116"/>
      <c r="KDO40" s="116"/>
      <c r="KDP40" s="116"/>
      <c r="KDQ40" s="85" t="s">
        <v>141</v>
      </c>
      <c r="KDR40" s="116"/>
      <c r="KDS40" s="116"/>
      <c r="KDT40" s="116"/>
      <c r="KDU40" s="85" t="s">
        <v>141</v>
      </c>
      <c r="KDV40" s="116"/>
      <c r="KDW40" s="116"/>
      <c r="KDX40" s="116"/>
      <c r="KDY40" s="85" t="s">
        <v>141</v>
      </c>
      <c r="KDZ40" s="116"/>
      <c r="KEA40" s="116"/>
      <c r="KEB40" s="116"/>
      <c r="KEC40" s="85" t="s">
        <v>141</v>
      </c>
      <c r="KED40" s="116"/>
      <c r="KEE40" s="116"/>
      <c r="KEF40" s="116"/>
      <c r="KEG40" s="85" t="s">
        <v>141</v>
      </c>
      <c r="KEH40" s="116"/>
      <c r="KEI40" s="116"/>
      <c r="KEJ40" s="116"/>
      <c r="KEK40" s="85" t="s">
        <v>141</v>
      </c>
      <c r="KEL40" s="116"/>
      <c r="KEM40" s="116"/>
      <c r="KEN40" s="116"/>
      <c r="KEO40" s="85" t="s">
        <v>141</v>
      </c>
      <c r="KEP40" s="116"/>
      <c r="KEQ40" s="116"/>
      <c r="KER40" s="116"/>
      <c r="KES40" s="85" t="s">
        <v>141</v>
      </c>
      <c r="KET40" s="116"/>
      <c r="KEU40" s="116"/>
      <c r="KEV40" s="116"/>
      <c r="KEW40" s="85" t="s">
        <v>141</v>
      </c>
      <c r="KEX40" s="116"/>
      <c r="KEY40" s="116"/>
      <c r="KEZ40" s="116"/>
      <c r="KFA40" s="85" t="s">
        <v>141</v>
      </c>
      <c r="KFB40" s="116"/>
      <c r="KFC40" s="116"/>
      <c r="KFD40" s="116"/>
      <c r="KFE40" s="85" t="s">
        <v>141</v>
      </c>
      <c r="KFF40" s="116"/>
      <c r="KFG40" s="116"/>
      <c r="KFH40" s="116"/>
      <c r="KFI40" s="85" t="s">
        <v>141</v>
      </c>
      <c r="KFJ40" s="116"/>
      <c r="KFK40" s="116"/>
      <c r="KFL40" s="116"/>
      <c r="KFM40" s="85" t="s">
        <v>141</v>
      </c>
      <c r="KFN40" s="116"/>
      <c r="KFO40" s="116"/>
      <c r="KFP40" s="116"/>
      <c r="KFQ40" s="85" t="s">
        <v>141</v>
      </c>
      <c r="KFR40" s="116"/>
      <c r="KFS40" s="116"/>
      <c r="KFT40" s="116"/>
      <c r="KFU40" s="85" t="s">
        <v>141</v>
      </c>
      <c r="KFV40" s="116"/>
      <c r="KFW40" s="116"/>
      <c r="KFX40" s="116"/>
      <c r="KFY40" s="85" t="s">
        <v>141</v>
      </c>
      <c r="KFZ40" s="116"/>
      <c r="KGA40" s="116"/>
      <c r="KGB40" s="116"/>
      <c r="KGC40" s="85" t="s">
        <v>141</v>
      </c>
      <c r="KGD40" s="116"/>
      <c r="KGE40" s="116"/>
      <c r="KGF40" s="116"/>
      <c r="KGG40" s="85" t="s">
        <v>141</v>
      </c>
      <c r="KGH40" s="116"/>
      <c r="KGI40" s="116"/>
      <c r="KGJ40" s="116"/>
      <c r="KGK40" s="85" t="s">
        <v>141</v>
      </c>
      <c r="KGL40" s="116"/>
      <c r="KGM40" s="116"/>
      <c r="KGN40" s="116"/>
      <c r="KGO40" s="85" t="s">
        <v>141</v>
      </c>
      <c r="KGP40" s="116"/>
      <c r="KGQ40" s="116"/>
      <c r="KGR40" s="116"/>
      <c r="KGS40" s="85" t="s">
        <v>141</v>
      </c>
      <c r="KGT40" s="116"/>
      <c r="KGU40" s="116"/>
      <c r="KGV40" s="116"/>
      <c r="KGW40" s="85" t="s">
        <v>141</v>
      </c>
      <c r="KGX40" s="116"/>
      <c r="KGY40" s="116"/>
      <c r="KGZ40" s="116"/>
      <c r="KHA40" s="85" t="s">
        <v>141</v>
      </c>
      <c r="KHB40" s="116"/>
      <c r="KHC40" s="116"/>
      <c r="KHD40" s="116"/>
      <c r="KHE40" s="85" t="s">
        <v>141</v>
      </c>
      <c r="KHF40" s="116"/>
      <c r="KHG40" s="116"/>
      <c r="KHH40" s="116"/>
      <c r="KHI40" s="85" t="s">
        <v>141</v>
      </c>
      <c r="KHJ40" s="116"/>
      <c r="KHK40" s="116"/>
      <c r="KHL40" s="116"/>
      <c r="KHM40" s="85" t="s">
        <v>141</v>
      </c>
      <c r="KHN40" s="116"/>
      <c r="KHO40" s="116"/>
      <c r="KHP40" s="116"/>
      <c r="KHQ40" s="85" t="s">
        <v>141</v>
      </c>
      <c r="KHR40" s="116"/>
      <c r="KHS40" s="116"/>
      <c r="KHT40" s="116"/>
      <c r="KHU40" s="85" t="s">
        <v>141</v>
      </c>
      <c r="KHV40" s="116"/>
      <c r="KHW40" s="116"/>
      <c r="KHX40" s="116"/>
      <c r="KHY40" s="85" t="s">
        <v>141</v>
      </c>
      <c r="KHZ40" s="116"/>
      <c r="KIA40" s="116"/>
      <c r="KIB40" s="116"/>
      <c r="KIC40" s="85" t="s">
        <v>141</v>
      </c>
      <c r="KID40" s="116"/>
      <c r="KIE40" s="116"/>
      <c r="KIF40" s="116"/>
      <c r="KIG40" s="85" t="s">
        <v>141</v>
      </c>
      <c r="KIH40" s="116"/>
      <c r="KII40" s="116"/>
      <c r="KIJ40" s="116"/>
      <c r="KIK40" s="85" t="s">
        <v>141</v>
      </c>
      <c r="KIL40" s="116"/>
      <c r="KIM40" s="116"/>
      <c r="KIN40" s="116"/>
      <c r="KIO40" s="85" t="s">
        <v>141</v>
      </c>
      <c r="KIP40" s="116"/>
      <c r="KIQ40" s="116"/>
      <c r="KIR40" s="116"/>
      <c r="KIS40" s="85" t="s">
        <v>141</v>
      </c>
      <c r="KIT40" s="116"/>
      <c r="KIU40" s="116"/>
      <c r="KIV40" s="116"/>
      <c r="KIW40" s="85" t="s">
        <v>141</v>
      </c>
      <c r="KIX40" s="116"/>
      <c r="KIY40" s="116"/>
      <c r="KIZ40" s="116"/>
      <c r="KJA40" s="85" t="s">
        <v>141</v>
      </c>
      <c r="KJB40" s="116"/>
      <c r="KJC40" s="116"/>
      <c r="KJD40" s="116"/>
      <c r="KJE40" s="85" t="s">
        <v>141</v>
      </c>
      <c r="KJF40" s="116"/>
      <c r="KJG40" s="116"/>
      <c r="KJH40" s="116"/>
      <c r="KJI40" s="85" t="s">
        <v>141</v>
      </c>
      <c r="KJJ40" s="116"/>
      <c r="KJK40" s="116"/>
      <c r="KJL40" s="116"/>
      <c r="KJM40" s="85" t="s">
        <v>141</v>
      </c>
      <c r="KJN40" s="116"/>
      <c r="KJO40" s="116"/>
      <c r="KJP40" s="116"/>
      <c r="KJQ40" s="85" t="s">
        <v>141</v>
      </c>
      <c r="KJR40" s="116"/>
      <c r="KJS40" s="116"/>
      <c r="KJT40" s="116"/>
      <c r="KJU40" s="85" t="s">
        <v>141</v>
      </c>
      <c r="KJV40" s="116"/>
      <c r="KJW40" s="116"/>
      <c r="KJX40" s="116"/>
      <c r="KJY40" s="85" t="s">
        <v>141</v>
      </c>
      <c r="KJZ40" s="116"/>
      <c r="KKA40" s="116"/>
      <c r="KKB40" s="116"/>
      <c r="KKC40" s="85" t="s">
        <v>141</v>
      </c>
      <c r="KKD40" s="116"/>
      <c r="KKE40" s="116"/>
      <c r="KKF40" s="116"/>
      <c r="KKG40" s="85" t="s">
        <v>141</v>
      </c>
      <c r="KKH40" s="116"/>
      <c r="KKI40" s="116"/>
      <c r="KKJ40" s="116"/>
      <c r="KKK40" s="85" t="s">
        <v>141</v>
      </c>
      <c r="KKL40" s="116"/>
      <c r="KKM40" s="116"/>
      <c r="KKN40" s="116"/>
      <c r="KKO40" s="85" t="s">
        <v>141</v>
      </c>
      <c r="KKP40" s="116"/>
      <c r="KKQ40" s="116"/>
      <c r="KKR40" s="116"/>
      <c r="KKS40" s="85" t="s">
        <v>141</v>
      </c>
      <c r="KKT40" s="116"/>
      <c r="KKU40" s="116"/>
      <c r="KKV40" s="116"/>
      <c r="KKW40" s="85" t="s">
        <v>141</v>
      </c>
      <c r="KKX40" s="116"/>
      <c r="KKY40" s="116"/>
      <c r="KKZ40" s="116"/>
      <c r="KLA40" s="85" t="s">
        <v>141</v>
      </c>
      <c r="KLB40" s="116"/>
      <c r="KLC40" s="116"/>
      <c r="KLD40" s="116"/>
      <c r="KLE40" s="85" t="s">
        <v>141</v>
      </c>
      <c r="KLF40" s="116"/>
      <c r="KLG40" s="116"/>
      <c r="KLH40" s="116"/>
      <c r="KLI40" s="85" t="s">
        <v>141</v>
      </c>
      <c r="KLJ40" s="116"/>
      <c r="KLK40" s="116"/>
      <c r="KLL40" s="116"/>
      <c r="KLM40" s="85" t="s">
        <v>141</v>
      </c>
      <c r="KLN40" s="116"/>
      <c r="KLO40" s="116"/>
      <c r="KLP40" s="116"/>
      <c r="KLQ40" s="85" t="s">
        <v>141</v>
      </c>
      <c r="KLR40" s="116"/>
      <c r="KLS40" s="116"/>
      <c r="KLT40" s="116"/>
      <c r="KLU40" s="85" t="s">
        <v>141</v>
      </c>
      <c r="KLV40" s="116"/>
      <c r="KLW40" s="116"/>
      <c r="KLX40" s="116"/>
      <c r="KLY40" s="85" t="s">
        <v>141</v>
      </c>
      <c r="KLZ40" s="116"/>
      <c r="KMA40" s="116"/>
      <c r="KMB40" s="116"/>
      <c r="KMC40" s="85" t="s">
        <v>141</v>
      </c>
      <c r="KMD40" s="116"/>
      <c r="KME40" s="116"/>
      <c r="KMF40" s="116"/>
      <c r="KMG40" s="85" t="s">
        <v>141</v>
      </c>
      <c r="KMH40" s="116"/>
      <c r="KMI40" s="116"/>
      <c r="KMJ40" s="116"/>
      <c r="KMK40" s="85" t="s">
        <v>141</v>
      </c>
      <c r="KML40" s="116"/>
      <c r="KMM40" s="116"/>
      <c r="KMN40" s="116"/>
      <c r="KMO40" s="85" t="s">
        <v>141</v>
      </c>
      <c r="KMP40" s="116"/>
      <c r="KMQ40" s="116"/>
      <c r="KMR40" s="116"/>
      <c r="KMS40" s="85" t="s">
        <v>141</v>
      </c>
      <c r="KMT40" s="116"/>
      <c r="KMU40" s="116"/>
      <c r="KMV40" s="116"/>
      <c r="KMW40" s="85" t="s">
        <v>141</v>
      </c>
      <c r="KMX40" s="116"/>
      <c r="KMY40" s="116"/>
      <c r="KMZ40" s="116"/>
      <c r="KNA40" s="85" t="s">
        <v>141</v>
      </c>
      <c r="KNB40" s="116"/>
      <c r="KNC40" s="116"/>
      <c r="KND40" s="116"/>
      <c r="KNE40" s="85" t="s">
        <v>141</v>
      </c>
      <c r="KNF40" s="116"/>
      <c r="KNG40" s="116"/>
      <c r="KNH40" s="116"/>
      <c r="KNI40" s="85" t="s">
        <v>141</v>
      </c>
      <c r="KNJ40" s="116"/>
      <c r="KNK40" s="116"/>
      <c r="KNL40" s="116"/>
      <c r="KNM40" s="85" t="s">
        <v>141</v>
      </c>
      <c r="KNN40" s="116"/>
      <c r="KNO40" s="116"/>
      <c r="KNP40" s="116"/>
      <c r="KNQ40" s="85" t="s">
        <v>141</v>
      </c>
      <c r="KNR40" s="116"/>
      <c r="KNS40" s="116"/>
      <c r="KNT40" s="116"/>
      <c r="KNU40" s="85" t="s">
        <v>141</v>
      </c>
      <c r="KNV40" s="116"/>
      <c r="KNW40" s="116"/>
      <c r="KNX40" s="116"/>
      <c r="KNY40" s="85" t="s">
        <v>141</v>
      </c>
      <c r="KNZ40" s="116"/>
      <c r="KOA40" s="116"/>
      <c r="KOB40" s="116"/>
      <c r="KOC40" s="85" t="s">
        <v>141</v>
      </c>
      <c r="KOD40" s="116"/>
      <c r="KOE40" s="116"/>
      <c r="KOF40" s="116"/>
      <c r="KOG40" s="85" t="s">
        <v>141</v>
      </c>
      <c r="KOH40" s="116"/>
      <c r="KOI40" s="116"/>
      <c r="KOJ40" s="116"/>
      <c r="KOK40" s="85" t="s">
        <v>141</v>
      </c>
      <c r="KOL40" s="116"/>
      <c r="KOM40" s="116"/>
      <c r="KON40" s="116"/>
      <c r="KOO40" s="85" t="s">
        <v>141</v>
      </c>
      <c r="KOP40" s="116"/>
      <c r="KOQ40" s="116"/>
      <c r="KOR40" s="116"/>
      <c r="KOS40" s="85" t="s">
        <v>141</v>
      </c>
      <c r="KOT40" s="116"/>
      <c r="KOU40" s="116"/>
      <c r="KOV40" s="116"/>
      <c r="KOW40" s="85" t="s">
        <v>141</v>
      </c>
      <c r="KOX40" s="116"/>
      <c r="KOY40" s="116"/>
      <c r="KOZ40" s="116"/>
      <c r="KPA40" s="85" t="s">
        <v>141</v>
      </c>
      <c r="KPB40" s="116"/>
      <c r="KPC40" s="116"/>
      <c r="KPD40" s="116"/>
      <c r="KPE40" s="85" t="s">
        <v>141</v>
      </c>
      <c r="KPF40" s="116"/>
      <c r="KPG40" s="116"/>
      <c r="KPH40" s="116"/>
      <c r="KPI40" s="85" t="s">
        <v>141</v>
      </c>
      <c r="KPJ40" s="116"/>
      <c r="KPK40" s="116"/>
      <c r="KPL40" s="116"/>
      <c r="KPM40" s="85" t="s">
        <v>141</v>
      </c>
      <c r="KPN40" s="116"/>
      <c r="KPO40" s="116"/>
      <c r="KPP40" s="116"/>
      <c r="KPQ40" s="85" t="s">
        <v>141</v>
      </c>
      <c r="KPR40" s="116"/>
      <c r="KPS40" s="116"/>
      <c r="KPT40" s="116"/>
      <c r="KPU40" s="85" t="s">
        <v>141</v>
      </c>
      <c r="KPV40" s="116"/>
      <c r="KPW40" s="116"/>
      <c r="KPX40" s="116"/>
      <c r="KPY40" s="85" t="s">
        <v>141</v>
      </c>
      <c r="KPZ40" s="116"/>
      <c r="KQA40" s="116"/>
      <c r="KQB40" s="116"/>
      <c r="KQC40" s="85" t="s">
        <v>141</v>
      </c>
      <c r="KQD40" s="116"/>
      <c r="KQE40" s="116"/>
      <c r="KQF40" s="116"/>
      <c r="KQG40" s="85" t="s">
        <v>141</v>
      </c>
      <c r="KQH40" s="116"/>
      <c r="KQI40" s="116"/>
      <c r="KQJ40" s="116"/>
      <c r="KQK40" s="85" t="s">
        <v>141</v>
      </c>
      <c r="KQL40" s="116"/>
      <c r="KQM40" s="116"/>
      <c r="KQN40" s="116"/>
      <c r="KQO40" s="85" t="s">
        <v>141</v>
      </c>
      <c r="KQP40" s="116"/>
      <c r="KQQ40" s="116"/>
      <c r="KQR40" s="116"/>
      <c r="KQS40" s="85" t="s">
        <v>141</v>
      </c>
      <c r="KQT40" s="116"/>
      <c r="KQU40" s="116"/>
      <c r="KQV40" s="116"/>
      <c r="KQW40" s="85" t="s">
        <v>141</v>
      </c>
      <c r="KQX40" s="116"/>
      <c r="KQY40" s="116"/>
      <c r="KQZ40" s="116"/>
      <c r="KRA40" s="85" t="s">
        <v>141</v>
      </c>
      <c r="KRB40" s="116"/>
      <c r="KRC40" s="116"/>
      <c r="KRD40" s="116"/>
      <c r="KRE40" s="85" t="s">
        <v>141</v>
      </c>
      <c r="KRF40" s="116"/>
      <c r="KRG40" s="116"/>
      <c r="KRH40" s="116"/>
      <c r="KRI40" s="85" t="s">
        <v>141</v>
      </c>
      <c r="KRJ40" s="116"/>
      <c r="KRK40" s="116"/>
      <c r="KRL40" s="116"/>
      <c r="KRM40" s="85" t="s">
        <v>141</v>
      </c>
      <c r="KRN40" s="116"/>
      <c r="KRO40" s="116"/>
      <c r="KRP40" s="116"/>
      <c r="KRQ40" s="85" t="s">
        <v>141</v>
      </c>
      <c r="KRR40" s="116"/>
      <c r="KRS40" s="116"/>
      <c r="KRT40" s="116"/>
      <c r="KRU40" s="85" t="s">
        <v>141</v>
      </c>
      <c r="KRV40" s="116"/>
      <c r="KRW40" s="116"/>
      <c r="KRX40" s="116"/>
      <c r="KRY40" s="85" t="s">
        <v>141</v>
      </c>
      <c r="KRZ40" s="116"/>
      <c r="KSA40" s="116"/>
      <c r="KSB40" s="116"/>
      <c r="KSC40" s="85" t="s">
        <v>141</v>
      </c>
      <c r="KSD40" s="116"/>
      <c r="KSE40" s="116"/>
      <c r="KSF40" s="116"/>
      <c r="KSG40" s="85" t="s">
        <v>141</v>
      </c>
      <c r="KSH40" s="116"/>
      <c r="KSI40" s="116"/>
      <c r="KSJ40" s="116"/>
      <c r="KSK40" s="85" t="s">
        <v>141</v>
      </c>
      <c r="KSL40" s="116"/>
      <c r="KSM40" s="116"/>
      <c r="KSN40" s="116"/>
      <c r="KSO40" s="85" t="s">
        <v>141</v>
      </c>
      <c r="KSP40" s="116"/>
      <c r="KSQ40" s="116"/>
      <c r="KSR40" s="116"/>
      <c r="KSS40" s="85" t="s">
        <v>141</v>
      </c>
      <c r="KST40" s="116"/>
      <c r="KSU40" s="116"/>
      <c r="KSV40" s="116"/>
      <c r="KSW40" s="85" t="s">
        <v>141</v>
      </c>
      <c r="KSX40" s="116"/>
      <c r="KSY40" s="116"/>
      <c r="KSZ40" s="116"/>
      <c r="KTA40" s="85" t="s">
        <v>141</v>
      </c>
      <c r="KTB40" s="116"/>
      <c r="KTC40" s="116"/>
      <c r="KTD40" s="116"/>
      <c r="KTE40" s="85" t="s">
        <v>141</v>
      </c>
      <c r="KTF40" s="116"/>
      <c r="KTG40" s="116"/>
      <c r="KTH40" s="116"/>
      <c r="KTI40" s="85" t="s">
        <v>141</v>
      </c>
      <c r="KTJ40" s="116"/>
      <c r="KTK40" s="116"/>
      <c r="KTL40" s="116"/>
      <c r="KTM40" s="85" t="s">
        <v>141</v>
      </c>
      <c r="KTN40" s="116"/>
      <c r="KTO40" s="116"/>
      <c r="KTP40" s="116"/>
      <c r="KTQ40" s="85" t="s">
        <v>141</v>
      </c>
      <c r="KTR40" s="116"/>
      <c r="KTS40" s="116"/>
      <c r="KTT40" s="116"/>
      <c r="KTU40" s="85" t="s">
        <v>141</v>
      </c>
      <c r="KTV40" s="116"/>
      <c r="KTW40" s="116"/>
      <c r="KTX40" s="116"/>
      <c r="KTY40" s="85" t="s">
        <v>141</v>
      </c>
      <c r="KTZ40" s="116"/>
      <c r="KUA40" s="116"/>
      <c r="KUB40" s="116"/>
      <c r="KUC40" s="85" t="s">
        <v>141</v>
      </c>
      <c r="KUD40" s="116"/>
      <c r="KUE40" s="116"/>
      <c r="KUF40" s="116"/>
      <c r="KUG40" s="85" t="s">
        <v>141</v>
      </c>
      <c r="KUH40" s="116"/>
      <c r="KUI40" s="116"/>
      <c r="KUJ40" s="116"/>
      <c r="KUK40" s="85" t="s">
        <v>141</v>
      </c>
      <c r="KUL40" s="116"/>
      <c r="KUM40" s="116"/>
      <c r="KUN40" s="116"/>
      <c r="KUO40" s="85" t="s">
        <v>141</v>
      </c>
      <c r="KUP40" s="116"/>
      <c r="KUQ40" s="116"/>
      <c r="KUR40" s="116"/>
      <c r="KUS40" s="85" t="s">
        <v>141</v>
      </c>
      <c r="KUT40" s="116"/>
      <c r="KUU40" s="116"/>
      <c r="KUV40" s="116"/>
      <c r="KUW40" s="85" t="s">
        <v>141</v>
      </c>
      <c r="KUX40" s="116"/>
      <c r="KUY40" s="116"/>
      <c r="KUZ40" s="116"/>
      <c r="KVA40" s="85" t="s">
        <v>141</v>
      </c>
      <c r="KVB40" s="116"/>
      <c r="KVC40" s="116"/>
      <c r="KVD40" s="116"/>
      <c r="KVE40" s="85" t="s">
        <v>141</v>
      </c>
      <c r="KVF40" s="116"/>
      <c r="KVG40" s="116"/>
      <c r="KVH40" s="116"/>
      <c r="KVI40" s="85" t="s">
        <v>141</v>
      </c>
      <c r="KVJ40" s="116"/>
      <c r="KVK40" s="116"/>
      <c r="KVL40" s="116"/>
      <c r="KVM40" s="85" t="s">
        <v>141</v>
      </c>
      <c r="KVN40" s="116"/>
      <c r="KVO40" s="116"/>
      <c r="KVP40" s="116"/>
      <c r="KVQ40" s="85" t="s">
        <v>141</v>
      </c>
      <c r="KVR40" s="116"/>
      <c r="KVS40" s="116"/>
      <c r="KVT40" s="116"/>
      <c r="KVU40" s="85" t="s">
        <v>141</v>
      </c>
      <c r="KVV40" s="116"/>
      <c r="KVW40" s="116"/>
      <c r="KVX40" s="116"/>
      <c r="KVY40" s="85" t="s">
        <v>141</v>
      </c>
      <c r="KVZ40" s="116"/>
      <c r="KWA40" s="116"/>
      <c r="KWB40" s="116"/>
      <c r="KWC40" s="85" t="s">
        <v>141</v>
      </c>
      <c r="KWD40" s="116"/>
      <c r="KWE40" s="116"/>
      <c r="KWF40" s="116"/>
      <c r="KWG40" s="85" t="s">
        <v>141</v>
      </c>
      <c r="KWH40" s="116"/>
      <c r="KWI40" s="116"/>
      <c r="KWJ40" s="116"/>
      <c r="KWK40" s="85" t="s">
        <v>141</v>
      </c>
      <c r="KWL40" s="116"/>
      <c r="KWM40" s="116"/>
      <c r="KWN40" s="116"/>
      <c r="KWO40" s="85" t="s">
        <v>141</v>
      </c>
      <c r="KWP40" s="116"/>
      <c r="KWQ40" s="116"/>
      <c r="KWR40" s="116"/>
      <c r="KWS40" s="85" t="s">
        <v>141</v>
      </c>
      <c r="KWT40" s="116"/>
      <c r="KWU40" s="116"/>
      <c r="KWV40" s="116"/>
      <c r="KWW40" s="85" t="s">
        <v>141</v>
      </c>
      <c r="KWX40" s="116"/>
      <c r="KWY40" s="116"/>
      <c r="KWZ40" s="116"/>
      <c r="KXA40" s="85" t="s">
        <v>141</v>
      </c>
      <c r="KXB40" s="116"/>
      <c r="KXC40" s="116"/>
      <c r="KXD40" s="116"/>
      <c r="KXE40" s="85" t="s">
        <v>141</v>
      </c>
      <c r="KXF40" s="116"/>
      <c r="KXG40" s="116"/>
      <c r="KXH40" s="116"/>
      <c r="KXI40" s="85" t="s">
        <v>141</v>
      </c>
      <c r="KXJ40" s="116"/>
      <c r="KXK40" s="116"/>
      <c r="KXL40" s="116"/>
      <c r="KXM40" s="85" t="s">
        <v>141</v>
      </c>
      <c r="KXN40" s="116"/>
      <c r="KXO40" s="116"/>
      <c r="KXP40" s="116"/>
      <c r="KXQ40" s="85" t="s">
        <v>141</v>
      </c>
      <c r="KXR40" s="116"/>
      <c r="KXS40" s="116"/>
      <c r="KXT40" s="116"/>
      <c r="KXU40" s="85" t="s">
        <v>141</v>
      </c>
      <c r="KXV40" s="116"/>
      <c r="KXW40" s="116"/>
      <c r="KXX40" s="116"/>
      <c r="KXY40" s="85" t="s">
        <v>141</v>
      </c>
      <c r="KXZ40" s="116"/>
      <c r="KYA40" s="116"/>
      <c r="KYB40" s="116"/>
      <c r="KYC40" s="85" t="s">
        <v>141</v>
      </c>
      <c r="KYD40" s="116"/>
      <c r="KYE40" s="116"/>
      <c r="KYF40" s="116"/>
      <c r="KYG40" s="85" t="s">
        <v>141</v>
      </c>
      <c r="KYH40" s="116"/>
      <c r="KYI40" s="116"/>
      <c r="KYJ40" s="116"/>
      <c r="KYK40" s="85" t="s">
        <v>141</v>
      </c>
      <c r="KYL40" s="116"/>
      <c r="KYM40" s="116"/>
      <c r="KYN40" s="116"/>
      <c r="KYO40" s="85" t="s">
        <v>141</v>
      </c>
      <c r="KYP40" s="116"/>
      <c r="KYQ40" s="116"/>
      <c r="KYR40" s="116"/>
      <c r="KYS40" s="85" t="s">
        <v>141</v>
      </c>
      <c r="KYT40" s="116"/>
      <c r="KYU40" s="116"/>
      <c r="KYV40" s="116"/>
      <c r="KYW40" s="85" t="s">
        <v>141</v>
      </c>
      <c r="KYX40" s="116"/>
      <c r="KYY40" s="116"/>
      <c r="KYZ40" s="116"/>
      <c r="KZA40" s="85" t="s">
        <v>141</v>
      </c>
      <c r="KZB40" s="116"/>
      <c r="KZC40" s="116"/>
      <c r="KZD40" s="116"/>
      <c r="KZE40" s="85" t="s">
        <v>141</v>
      </c>
      <c r="KZF40" s="116"/>
      <c r="KZG40" s="116"/>
      <c r="KZH40" s="116"/>
      <c r="KZI40" s="85" t="s">
        <v>141</v>
      </c>
      <c r="KZJ40" s="116"/>
      <c r="KZK40" s="116"/>
      <c r="KZL40" s="116"/>
      <c r="KZM40" s="85" t="s">
        <v>141</v>
      </c>
      <c r="KZN40" s="116"/>
      <c r="KZO40" s="116"/>
      <c r="KZP40" s="116"/>
      <c r="KZQ40" s="85" t="s">
        <v>141</v>
      </c>
      <c r="KZR40" s="116"/>
      <c r="KZS40" s="116"/>
      <c r="KZT40" s="116"/>
      <c r="KZU40" s="85" t="s">
        <v>141</v>
      </c>
      <c r="KZV40" s="116"/>
      <c r="KZW40" s="116"/>
      <c r="KZX40" s="116"/>
      <c r="KZY40" s="85" t="s">
        <v>141</v>
      </c>
      <c r="KZZ40" s="116"/>
      <c r="LAA40" s="116"/>
      <c r="LAB40" s="116"/>
      <c r="LAC40" s="85" t="s">
        <v>141</v>
      </c>
      <c r="LAD40" s="116"/>
      <c r="LAE40" s="116"/>
      <c r="LAF40" s="116"/>
      <c r="LAG40" s="85" t="s">
        <v>141</v>
      </c>
      <c r="LAH40" s="116"/>
      <c r="LAI40" s="116"/>
      <c r="LAJ40" s="116"/>
      <c r="LAK40" s="85" t="s">
        <v>141</v>
      </c>
      <c r="LAL40" s="116"/>
      <c r="LAM40" s="116"/>
      <c r="LAN40" s="116"/>
      <c r="LAO40" s="85" t="s">
        <v>141</v>
      </c>
      <c r="LAP40" s="116"/>
      <c r="LAQ40" s="116"/>
      <c r="LAR40" s="116"/>
      <c r="LAS40" s="85" t="s">
        <v>141</v>
      </c>
      <c r="LAT40" s="116"/>
      <c r="LAU40" s="116"/>
      <c r="LAV40" s="116"/>
      <c r="LAW40" s="85" t="s">
        <v>141</v>
      </c>
      <c r="LAX40" s="116"/>
      <c r="LAY40" s="116"/>
      <c r="LAZ40" s="116"/>
      <c r="LBA40" s="85" t="s">
        <v>141</v>
      </c>
      <c r="LBB40" s="116"/>
      <c r="LBC40" s="116"/>
      <c r="LBD40" s="116"/>
      <c r="LBE40" s="85" t="s">
        <v>141</v>
      </c>
      <c r="LBF40" s="116"/>
      <c r="LBG40" s="116"/>
      <c r="LBH40" s="116"/>
      <c r="LBI40" s="85" t="s">
        <v>141</v>
      </c>
      <c r="LBJ40" s="116"/>
      <c r="LBK40" s="116"/>
      <c r="LBL40" s="116"/>
      <c r="LBM40" s="85" t="s">
        <v>141</v>
      </c>
      <c r="LBN40" s="116"/>
      <c r="LBO40" s="116"/>
      <c r="LBP40" s="116"/>
      <c r="LBQ40" s="85" t="s">
        <v>141</v>
      </c>
      <c r="LBR40" s="116"/>
      <c r="LBS40" s="116"/>
      <c r="LBT40" s="116"/>
      <c r="LBU40" s="85" t="s">
        <v>141</v>
      </c>
      <c r="LBV40" s="116"/>
      <c r="LBW40" s="116"/>
      <c r="LBX40" s="116"/>
      <c r="LBY40" s="85" t="s">
        <v>141</v>
      </c>
      <c r="LBZ40" s="116"/>
      <c r="LCA40" s="116"/>
      <c r="LCB40" s="116"/>
      <c r="LCC40" s="85" t="s">
        <v>141</v>
      </c>
      <c r="LCD40" s="116"/>
      <c r="LCE40" s="116"/>
      <c r="LCF40" s="116"/>
      <c r="LCG40" s="85" t="s">
        <v>141</v>
      </c>
      <c r="LCH40" s="116"/>
      <c r="LCI40" s="116"/>
      <c r="LCJ40" s="116"/>
      <c r="LCK40" s="85" t="s">
        <v>141</v>
      </c>
      <c r="LCL40" s="116"/>
      <c r="LCM40" s="116"/>
      <c r="LCN40" s="116"/>
      <c r="LCO40" s="85" t="s">
        <v>141</v>
      </c>
      <c r="LCP40" s="116"/>
      <c r="LCQ40" s="116"/>
      <c r="LCR40" s="116"/>
      <c r="LCS40" s="85" t="s">
        <v>141</v>
      </c>
      <c r="LCT40" s="116"/>
      <c r="LCU40" s="116"/>
      <c r="LCV40" s="116"/>
      <c r="LCW40" s="85" t="s">
        <v>141</v>
      </c>
      <c r="LCX40" s="116"/>
      <c r="LCY40" s="116"/>
      <c r="LCZ40" s="116"/>
      <c r="LDA40" s="85" t="s">
        <v>141</v>
      </c>
      <c r="LDB40" s="116"/>
      <c r="LDC40" s="116"/>
      <c r="LDD40" s="116"/>
      <c r="LDE40" s="85" t="s">
        <v>141</v>
      </c>
      <c r="LDF40" s="116"/>
      <c r="LDG40" s="116"/>
      <c r="LDH40" s="116"/>
      <c r="LDI40" s="85" t="s">
        <v>141</v>
      </c>
      <c r="LDJ40" s="116"/>
      <c r="LDK40" s="116"/>
      <c r="LDL40" s="116"/>
      <c r="LDM40" s="85" t="s">
        <v>141</v>
      </c>
      <c r="LDN40" s="116"/>
      <c r="LDO40" s="116"/>
      <c r="LDP40" s="116"/>
      <c r="LDQ40" s="85" t="s">
        <v>141</v>
      </c>
      <c r="LDR40" s="116"/>
      <c r="LDS40" s="116"/>
      <c r="LDT40" s="116"/>
      <c r="LDU40" s="85" t="s">
        <v>141</v>
      </c>
      <c r="LDV40" s="116"/>
      <c r="LDW40" s="116"/>
      <c r="LDX40" s="116"/>
      <c r="LDY40" s="85" t="s">
        <v>141</v>
      </c>
      <c r="LDZ40" s="116"/>
      <c r="LEA40" s="116"/>
      <c r="LEB40" s="116"/>
      <c r="LEC40" s="85" t="s">
        <v>141</v>
      </c>
      <c r="LED40" s="116"/>
      <c r="LEE40" s="116"/>
      <c r="LEF40" s="116"/>
      <c r="LEG40" s="85" t="s">
        <v>141</v>
      </c>
      <c r="LEH40" s="116"/>
      <c r="LEI40" s="116"/>
      <c r="LEJ40" s="116"/>
      <c r="LEK40" s="85" t="s">
        <v>141</v>
      </c>
      <c r="LEL40" s="116"/>
      <c r="LEM40" s="116"/>
      <c r="LEN40" s="116"/>
      <c r="LEO40" s="85" t="s">
        <v>141</v>
      </c>
      <c r="LEP40" s="116"/>
      <c r="LEQ40" s="116"/>
      <c r="LER40" s="116"/>
      <c r="LES40" s="85" t="s">
        <v>141</v>
      </c>
      <c r="LET40" s="116"/>
      <c r="LEU40" s="116"/>
      <c r="LEV40" s="116"/>
      <c r="LEW40" s="85" t="s">
        <v>141</v>
      </c>
      <c r="LEX40" s="116"/>
      <c r="LEY40" s="116"/>
      <c r="LEZ40" s="116"/>
      <c r="LFA40" s="85" t="s">
        <v>141</v>
      </c>
      <c r="LFB40" s="116"/>
      <c r="LFC40" s="116"/>
      <c r="LFD40" s="116"/>
      <c r="LFE40" s="85" t="s">
        <v>141</v>
      </c>
      <c r="LFF40" s="116"/>
      <c r="LFG40" s="116"/>
      <c r="LFH40" s="116"/>
      <c r="LFI40" s="85" t="s">
        <v>141</v>
      </c>
      <c r="LFJ40" s="116"/>
      <c r="LFK40" s="116"/>
      <c r="LFL40" s="116"/>
      <c r="LFM40" s="85" t="s">
        <v>141</v>
      </c>
      <c r="LFN40" s="116"/>
      <c r="LFO40" s="116"/>
      <c r="LFP40" s="116"/>
      <c r="LFQ40" s="85" t="s">
        <v>141</v>
      </c>
      <c r="LFR40" s="116"/>
      <c r="LFS40" s="116"/>
      <c r="LFT40" s="116"/>
      <c r="LFU40" s="85" t="s">
        <v>141</v>
      </c>
      <c r="LFV40" s="116"/>
      <c r="LFW40" s="116"/>
      <c r="LFX40" s="116"/>
      <c r="LFY40" s="85" t="s">
        <v>141</v>
      </c>
      <c r="LFZ40" s="116"/>
      <c r="LGA40" s="116"/>
      <c r="LGB40" s="116"/>
      <c r="LGC40" s="85" t="s">
        <v>141</v>
      </c>
      <c r="LGD40" s="116"/>
      <c r="LGE40" s="116"/>
      <c r="LGF40" s="116"/>
      <c r="LGG40" s="85" t="s">
        <v>141</v>
      </c>
      <c r="LGH40" s="116"/>
      <c r="LGI40" s="116"/>
      <c r="LGJ40" s="116"/>
      <c r="LGK40" s="85" t="s">
        <v>141</v>
      </c>
      <c r="LGL40" s="116"/>
      <c r="LGM40" s="116"/>
      <c r="LGN40" s="116"/>
      <c r="LGO40" s="85" t="s">
        <v>141</v>
      </c>
      <c r="LGP40" s="116"/>
      <c r="LGQ40" s="116"/>
      <c r="LGR40" s="116"/>
      <c r="LGS40" s="85" t="s">
        <v>141</v>
      </c>
      <c r="LGT40" s="116"/>
      <c r="LGU40" s="116"/>
      <c r="LGV40" s="116"/>
      <c r="LGW40" s="85" t="s">
        <v>141</v>
      </c>
      <c r="LGX40" s="116"/>
      <c r="LGY40" s="116"/>
      <c r="LGZ40" s="116"/>
      <c r="LHA40" s="85" t="s">
        <v>141</v>
      </c>
      <c r="LHB40" s="116"/>
      <c r="LHC40" s="116"/>
      <c r="LHD40" s="116"/>
      <c r="LHE40" s="85" t="s">
        <v>141</v>
      </c>
      <c r="LHF40" s="116"/>
      <c r="LHG40" s="116"/>
      <c r="LHH40" s="116"/>
      <c r="LHI40" s="85" t="s">
        <v>141</v>
      </c>
      <c r="LHJ40" s="116"/>
      <c r="LHK40" s="116"/>
      <c r="LHL40" s="116"/>
      <c r="LHM40" s="85" t="s">
        <v>141</v>
      </c>
      <c r="LHN40" s="116"/>
      <c r="LHO40" s="116"/>
      <c r="LHP40" s="116"/>
      <c r="LHQ40" s="85" t="s">
        <v>141</v>
      </c>
      <c r="LHR40" s="116"/>
      <c r="LHS40" s="116"/>
      <c r="LHT40" s="116"/>
      <c r="LHU40" s="85" t="s">
        <v>141</v>
      </c>
      <c r="LHV40" s="116"/>
      <c r="LHW40" s="116"/>
      <c r="LHX40" s="116"/>
      <c r="LHY40" s="85" t="s">
        <v>141</v>
      </c>
      <c r="LHZ40" s="116"/>
      <c r="LIA40" s="116"/>
      <c r="LIB40" s="116"/>
      <c r="LIC40" s="85" t="s">
        <v>141</v>
      </c>
      <c r="LID40" s="116"/>
      <c r="LIE40" s="116"/>
      <c r="LIF40" s="116"/>
      <c r="LIG40" s="85" t="s">
        <v>141</v>
      </c>
      <c r="LIH40" s="116"/>
      <c r="LII40" s="116"/>
      <c r="LIJ40" s="116"/>
      <c r="LIK40" s="85" t="s">
        <v>141</v>
      </c>
      <c r="LIL40" s="116"/>
      <c r="LIM40" s="116"/>
      <c r="LIN40" s="116"/>
      <c r="LIO40" s="85" t="s">
        <v>141</v>
      </c>
      <c r="LIP40" s="116"/>
      <c r="LIQ40" s="116"/>
      <c r="LIR40" s="116"/>
      <c r="LIS40" s="85" t="s">
        <v>141</v>
      </c>
      <c r="LIT40" s="116"/>
      <c r="LIU40" s="116"/>
      <c r="LIV40" s="116"/>
      <c r="LIW40" s="85" t="s">
        <v>141</v>
      </c>
      <c r="LIX40" s="116"/>
      <c r="LIY40" s="116"/>
      <c r="LIZ40" s="116"/>
      <c r="LJA40" s="85" t="s">
        <v>141</v>
      </c>
      <c r="LJB40" s="116"/>
      <c r="LJC40" s="116"/>
      <c r="LJD40" s="116"/>
      <c r="LJE40" s="85" t="s">
        <v>141</v>
      </c>
      <c r="LJF40" s="116"/>
      <c r="LJG40" s="116"/>
      <c r="LJH40" s="116"/>
      <c r="LJI40" s="85" t="s">
        <v>141</v>
      </c>
      <c r="LJJ40" s="116"/>
      <c r="LJK40" s="116"/>
      <c r="LJL40" s="116"/>
      <c r="LJM40" s="85" t="s">
        <v>141</v>
      </c>
      <c r="LJN40" s="116"/>
      <c r="LJO40" s="116"/>
      <c r="LJP40" s="116"/>
      <c r="LJQ40" s="85" t="s">
        <v>141</v>
      </c>
      <c r="LJR40" s="116"/>
      <c r="LJS40" s="116"/>
      <c r="LJT40" s="116"/>
      <c r="LJU40" s="85" t="s">
        <v>141</v>
      </c>
      <c r="LJV40" s="116"/>
      <c r="LJW40" s="116"/>
      <c r="LJX40" s="116"/>
      <c r="LJY40" s="85" t="s">
        <v>141</v>
      </c>
      <c r="LJZ40" s="116"/>
      <c r="LKA40" s="116"/>
      <c r="LKB40" s="116"/>
      <c r="LKC40" s="85" t="s">
        <v>141</v>
      </c>
      <c r="LKD40" s="116"/>
      <c r="LKE40" s="116"/>
      <c r="LKF40" s="116"/>
      <c r="LKG40" s="85" t="s">
        <v>141</v>
      </c>
      <c r="LKH40" s="116"/>
      <c r="LKI40" s="116"/>
      <c r="LKJ40" s="116"/>
      <c r="LKK40" s="85" t="s">
        <v>141</v>
      </c>
      <c r="LKL40" s="116"/>
      <c r="LKM40" s="116"/>
      <c r="LKN40" s="116"/>
      <c r="LKO40" s="85" t="s">
        <v>141</v>
      </c>
      <c r="LKP40" s="116"/>
      <c r="LKQ40" s="116"/>
      <c r="LKR40" s="116"/>
      <c r="LKS40" s="85" t="s">
        <v>141</v>
      </c>
      <c r="LKT40" s="116"/>
      <c r="LKU40" s="116"/>
      <c r="LKV40" s="116"/>
      <c r="LKW40" s="85" t="s">
        <v>141</v>
      </c>
      <c r="LKX40" s="116"/>
      <c r="LKY40" s="116"/>
      <c r="LKZ40" s="116"/>
      <c r="LLA40" s="85" t="s">
        <v>141</v>
      </c>
      <c r="LLB40" s="116"/>
      <c r="LLC40" s="116"/>
      <c r="LLD40" s="116"/>
      <c r="LLE40" s="85" t="s">
        <v>141</v>
      </c>
      <c r="LLF40" s="116"/>
      <c r="LLG40" s="116"/>
      <c r="LLH40" s="116"/>
      <c r="LLI40" s="85" t="s">
        <v>141</v>
      </c>
      <c r="LLJ40" s="116"/>
      <c r="LLK40" s="116"/>
      <c r="LLL40" s="116"/>
      <c r="LLM40" s="85" t="s">
        <v>141</v>
      </c>
      <c r="LLN40" s="116"/>
      <c r="LLO40" s="116"/>
      <c r="LLP40" s="116"/>
      <c r="LLQ40" s="85" t="s">
        <v>141</v>
      </c>
      <c r="LLR40" s="116"/>
      <c r="LLS40" s="116"/>
      <c r="LLT40" s="116"/>
      <c r="LLU40" s="85" t="s">
        <v>141</v>
      </c>
      <c r="LLV40" s="116"/>
      <c r="LLW40" s="116"/>
      <c r="LLX40" s="116"/>
      <c r="LLY40" s="85" t="s">
        <v>141</v>
      </c>
      <c r="LLZ40" s="116"/>
      <c r="LMA40" s="116"/>
      <c r="LMB40" s="116"/>
      <c r="LMC40" s="85" t="s">
        <v>141</v>
      </c>
      <c r="LMD40" s="116"/>
      <c r="LME40" s="116"/>
      <c r="LMF40" s="116"/>
      <c r="LMG40" s="85" t="s">
        <v>141</v>
      </c>
      <c r="LMH40" s="116"/>
      <c r="LMI40" s="116"/>
      <c r="LMJ40" s="116"/>
      <c r="LMK40" s="85" t="s">
        <v>141</v>
      </c>
      <c r="LML40" s="116"/>
      <c r="LMM40" s="116"/>
      <c r="LMN40" s="116"/>
      <c r="LMO40" s="85" t="s">
        <v>141</v>
      </c>
      <c r="LMP40" s="116"/>
      <c r="LMQ40" s="116"/>
      <c r="LMR40" s="116"/>
      <c r="LMS40" s="85" t="s">
        <v>141</v>
      </c>
      <c r="LMT40" s="116"/>
      <c r="LMU40" s="116"/>
      <c r="LMV40" s="116"/>
      <c r="LMW40" s="85" t="s">
        <v>141</v>
      </c>
      <c r="LMX40" s="116"/>
      <c r="LMY40" s="116"/>
      <c r="LMZ40" s="116"/>
      <c r="LNA40" s="85" t="s">
        <v>141</v>
      </c>
      <c r="LNB40" s="116"/>
      <c r="LNC40" s="116"/>
      <c r="LND40" s="116"/>
      <c r="LNE40" s="85" t="s">
        <v>141</v>
      </c>
      <c r="LNF40" s="116"/>
      <c r="LNG40" s="116"/>
      <c r="LNH40" s="116"/>
      <c r="LNI40" s="85" t="s">
        <v>141</v>
      </c>
      <c r="LNJ40" s="116"/>
      <c r="LNK40" s="116"/>
      <c r="LNL40" s="116"/>
      <c r="LNM40" s="85" t="s">
        <v>141</v>
      </c>
      <c r="LNN40" s="116"/>
      <c r="LNO40" s="116"/>
      <c r="LNP40" s="116"/>
      <c r="LNQ40" s="85" t="s">
        <v>141</v>
      </c>
      <c r="LNR40" s="116"/>
      <c r="LNS40" s="116"/>
      <c r="LNT40" s="116"/>
      <c r="LNU40" s="85" t="s">
        <v>141</v>
      </c>
      <c r="LNV40" s="116"/>
      <c r="LNW40" s="116"/>
      <c r="LNX40" s="116"/>
      <c r="LNY40" s="85" t="s">
        <v>141</v>
      </c>
      <c r="LNZ40" s="116"/>
      <c r="LOA40" s="116"/>
      <c r="LOB40" s="116"/>
      <c r="LOC40" s="85" t="s">
        <v>141</v>
      </c>
      <c r="LOD40" s="116"/>
      <c r="LOE40" s="116"/>
      <c r="LOF40" s="116"/>
      <c r="LOG40" s="85" t="s">
        <v>141</v>
      </c>
      <c r="LOH40" s="116"/>
      <c r="LOI40" s="116"/>
      <c r="LOJ40" s="116"/>
      <c r="LOK40" s="85" t="s">
        <v>141</v>
      </c>
      <c r="LOL40" s="116"/>
      <c r="LOM40" s="116"/>
      <c r="LON40" s="116"/>
      <c r="LOO40" s="85" t="s">
        <v>141</v>
      </c>
      <c r="LOP40" s="116"/>
      <c r="LOQ40" s="116"/>
      <c r="LOR40" s="116"/>
      <c r="LOS40" s="85" t="s">
        <v>141</v>
      </c>
      <c r="LOT40" s="116"/>
      <c r="LOU40" s="116"/>
      <c r="LOV40" s="116"/>
      <c r="LOW40" s="85" t="s">
        <v>141</v>
      </c>
      <c r="LOX40" s="116"/>
      <c r="LOY40" s="116"/>
      <c r="LOZ40" s="116"/>
      <c r="LPA40" s="85" t="s">
        <v>141</v>
      </c>
      <c r="LPB40" s="116"/>
      <c r="LPC40" s="116"/>
      <c r="LPD40" s="116"/>
      <c r="LPE40" s="85" t="s">
        <v>141</v>
      </c>
      <c r="LPF40" s="116"/>
      <c r="LPG40" s="116"/>
      <c r="LPH40" s="116"/>
      <c r="LPI40" s="85" t="s">
        <v>141</v>
      </c>
      <c r="LPJ40" s="116"/>
      <c r="LPK40" s="116"/>
      <c r="LPL40" s="116"/>
      <c r="LPM40" s="85" t="s">
        <v>141</v>
      </c>
      <c r="LPN40" s="116"/>
      <c r="LPO40" s="116"/>
      <c r="LPP40" s="116"/>
      <c r="LPQ40" s="85" t="s">
        <v>141</v>
      </c>
      <c r="LPR40" s="116"/>
      <c r="LPS40" s="116"/>
      <c r="LPT40" s="116"/>
      <c r="LPU40" s="85" t="s">
        <v>141</v>
      </c>
      <c r="LPV40" s="116"/>
      <c r="LPW40" s="116"/>
      <c r="LPX40" s="116"/>
      <c r="LPY40" s="85" t="s">
        <v>141</v>
      </c>
      <c r="LPZ40" s="116"/>
      <c r="LQA40" s="116"/>
      <c r="LQB40" s="116"/>
      <c r="LQC40" s="85" t="s">
        <v>141</v>
      </c>
      <c r="LQD40" s="116"/>
      <c r="LQE40" s="116"/>
      <c r="LQF40" s="116"/>
      <c r="LQG40" s="85" t="s">
        <v>141</v>
      </c>
      <c r="LQH40" s="116"/>
      <c r="LQI40" s="116"/>
      <c r="LQJ40" s="116"/>
      <c r="LQK40" s="85" t="s">
        <v>141</v>
      </c>
      <c r="LQL40" s="116"/>
      <c r="LQM40" s="116"/>
      <c r="LQN40" s="116"/>
      <c r="LQO40" s="85" t="s">
        <v>141</v>
      </c>
      <c r="LQP40" s="116"/>
      <c r="LQQ40" s="116"/>
      <c r="LQR40" s="116"/>
      <c r="LQS40" s="85" t="s">
        <v>141</v>
      </c>
      <c r="LQT40" s="116"/>
      <c r="LQU40" s="116"/>
      <c r="LQV40" s="116"/>
      <c r="LQW40" s="85" t="s">
        <v>141</v>
      </c>
      <c r="LQX40" s="116"/>
      <c r="LQY40" s="116"/>
      <c r="LQZ40" s="116"/>
      <c r="LRA40" s="85" t="s">
        <v>141</v>
      </c>
      <c r="LRB40" s="116"/>
      <c r="LRC40" s="116"/>
      <c r="LRD40" s="116"/>
      <c r="LRE40" s="85" t="s">
        <v>141</v>
      </c>
      <c r="LRF40" s="116"/>
      <c r="LRG40" s="116"/>
      <c r="LRH40" s="116"/>
      <c r="LRI40" s="85" t="s">
        <v>141</v>
      </c>
      <c r="LRJ40" s="116"/>
      <c r="LRK40" s="116"/>
      <c r="LRL40" s="116"/>
      <c r="LRM40" s="85" t="s">
        <v>141</v>
      </c>
      <c r="LRN40" s="116"/>
      <c r="LRO40" s="116"/>
      <c r="LRP40" s="116"/>
      <c r="LRQ40" s="85" t="s">
        <v>141</v>
      </c>
      <c r="LRR40" s="116"/>
      <c r="LRS40" s="116"/>
      <c r="LRT40" s="116"/>
      <c r="LRU40" s="85" t="s">
        <v>141</v>
      </c>
      <c r="LRV40" s="116"/>
      <c r="LRW40" s="116"/>
      <c r="LRX40" s="116"/>
      <c r="LRY40" s="85" t="s">
        <v>141</v>
      </c>
      <c r="LRZ40" s="116"/>
      <c r="LSA40" s="116"/>
      <c r="LSB40" s="116"/>
      <c r="LSC40" s="85" t="s">
        <v>141</v>
      </c>
      <c r="LSD40" s="116"/>
      <c r="LSE40" s="116"/>
      <c r="LSF40" s="116"/>
      <c r="LSG40" s="85" t="s">
        <v>141</v>
      </c>
      <c r="LSH40" s="116"/>
      <c r="LSI40" s="116"/>
      <c r="LSJ40" s="116"/>
      <c r="LSK40" s="85" t="s">
        <v>141</v>
      </c>
      <c r="LSL40" s="116"/>
      <c r="LSM40" s="116"/>
      <c r="LSN40" s="116"/>
      <c r="LSO40" s="85" t="s">
        <v>141</v>
      </c>
      <c r="LSP40" s="116"/>
      <c r="LSQ40" s="116"/>
      <c r="LSR40" s="116"/>
      <c r="LSS40" s="85" t="s">
        <v>141</v>
      </c>
      <c r="LST40" s="116"/>
      <c r="LSU40" s="116"/>
      <c r="LSV40" s="116"/>
      <c r="LSW40" s="85" t="s">
        <v>141</v>
      </c>
      <c r="LSX40" s="116"/>
      <c r="LSY40" s="116"/>
      <c r="LSZ40" s="116"/>
      <c r="LTA40" s="85" t="s">
        <v>141</v>
      </c>
      <c r="LTB40" s="116"/>
      <c r="LTC40" s="116"/>
      <c r="LTD40" s="116"/>
      <c r="LTE40" s="85" t="s">
        <v>141</v>
      </c>
      <c r="LTF40" s="116"/>
      <c r="LTG40" s="116"/>
      <c r="LTH40" s="116"/>
      <c r="LTI40" s="85" t="s">
        <v>141</v>
      </c>
      <c r="LTJ40" s="116"/>
      <c r="LTK40" s="116"/>
      <c r="LTL40" s="116"/>
      <c r="LTM40" s="85" t="s">
        <v>141</v>
      </c>
      <c r="LTN40" s="116"/>
      <c r="LTO40" s="116"/>
      <c r="LTP40" s="116"/>
      <c r="LTQ40" s="85" t="s">
        <v>141</v>
      </c>
      <c r="LTR40" s="116"/>
      <c r="LTS40" s="116"/>
      <c r="LTT40" s="116"/>
      <c r="LTU40" s="85" t="s">
        <v>141</v>
      </c>
      <c r="LTV40" s="116"/>
      <c r="LTW40" s="116"/>
      <c r="LTX40" s="116"/>
      <c r="LTY40" s="85" t="s">
        <v>141</v>
      </c>
      <c r="LTZ40" s="116"/>
      <c r="LUA40" s="116"/>
      <c r="LUB40" s="116"/>
      <c r="LUC40" s="85" t="s">
        <v>141</v>
      </c>
      <c r="LUD40" s="116"/>
      <c r="LUE40" s="116"/>
      <c r="LUF40" s="116"/>
      <c r="LUG40" s="85" t="s">
        <v>141</v>
      </c>
      <c r="LUH40" s="116"/>
      <c r="LUI40" s="116"/>
      <c r="LUJ40" s="116"/>
      <c r="LUK40" s="85" t="s">
        <v>141</v>
      </c>
      <c r="LUL40" s="116"/>
      <c r="LUM40" s="116"/>
      <c r="LUN40" s="116"/>
      <c r="LUO40" s="85" t="s">
        <v>141</v>
      </c>
      <c r="LUP40" s="116"/>
      <c r="LUQ40" s="116"/>
      <c r="LUR40" s="116"/>
      <c r="LUS40" s="85" t="s">
        <v>141</v>
      </c>
      <c r="LUT40" s="116"/>
      <c r="LUU40" s="116"/>
      <c r="LUV40" s="116"/>
      <c r="LUW40" s="85" t="s">
        <v>141</v>
      </c>
      <c r="LUX40" s="116"/>
      <c r="LUY40" s="116"/>
      <c r="LUZ40" s="116"/>
      <c r="LVA40" s="85" t="s">
        <v>141</v>
      </c>
      <c r="LVB40" s="116"/>
      <c r="LVC40" s="116"/>
      <c r="LVD40" s="116"/>
      <c r="LVE40" s="85" t="s">
        <v>141</v>
      </c>
      <c r="LVF40" s="116"/>
      <c r="LVG40" s="116"/>
      <c r="LVH40" s="116"/>
      <c r="LVI40" s="85" t="s">
        <v>141</v>
      </c>
      <c r="LVJ40" s="116"/>
      <c r="LVK40" s="116"/>
      <c r="LVL40" s="116"/>
      <c r="LVM40" s="85" t="s">
        <v>141</v>
      </c>
      <c r="LVN40" s="116"/>
      <c r="LVO40" s="116"/>
      <c r="LVP40" s="116"/>
      <c r="LVQ40" s="85" t="s">
        <v>141</v>
      </c>
      <c r="LVR40" s="116"/>
      <c r="LVS40" s="116"/>
      <c r="LVT40" s="116"/>
      <c r="LVU40" s="85" t="s">
        <v>141</v>
      </c>
      <c r="LVV40" s="116"/>
      <c r="LVW40" s="116"/>
      <c r="LVX40" s="116"/>
      <c r="LVY40" s="85" t="s">
        <v>141</v>
      </c>
      <c r="LVZ40" s="116"/>
      <c r="LWA40" s="116"/>
      <c r="LWB40" s="116"/>
      <c r="LWC40" s="85" t="s">
        <v>141</v>
      </c>
      <c r="LWD40" s="116"/>
      <c r="LWE40" s="116"/>
      <c r="LWF40" s="116"/>
      <c r="LWG40" s="85" t="s">
        <v>141</v>
      </c>
      <c r="LWH40" s="116"/>
      <c r="LWI40" s="116"/>
      <c r="LWJ40" s="116"/>
      <c r="LWK40" s="85" t="s">
        <v>141</v>
      </c>
      <c r="LWL40" s="116"/>
      <c r="LWM40" s="116"/>
      <c r="LWN40" s="116"/>
      <c r="LWO40" s="85" t="s">
        <v>141</v>
      </c>
      <c r="LWP40" s="116"/>
      <c r="LWQ40" s="116"/>
      <c r="LWR40" s="116"/>
      <c r="LWS40" s="85" t="s">
        <v>141</v>
      </c>
      <c r="LWT40" s="116"/>
      <c r="LWU40" s="116"/>
      <c r="LWV40" s="116"/>
      <c r="LWW40" s="85" t="s">
        <v>141</v>
      </c>
      <c r="LWX40" s="116"/>
      <c r="LWY40" s="116"/>
      <c r="LWZ40" s="116"/>
      <c r="LXA40" s="85" t="s">
        <v>141</v>
      </c>
      <c r="LXB40" s="116"/>
      <c r="LXC40" s="116"/>
      <c r="LXD40" s="116"/>
      <c r="LXE40" s="85" t="s">
        <v>141</v>
      </c>
      <c r="LXF40" s="116"/>
      <c r="LXG40" s="116"/>
      <c r="LXH40" s="116"/>
      <c r="LXI40" s="85" t="s">
        <v>141</v>
      </c>
      <c r="LXJ40" s="116"/>
      <c r="LXK40" s="116"/>
      <c r="LXL40" s="116"/>
      <c r="LXM40" s="85" t="s">
        <v>141</v>
      </c>
      <c r="LXN40" s="116"/>
      <c r="LXO40" s="116"/>
      <c r="LXP40" s="116"/>
      <c r="LXQ40" s="85" t="s">
        <v>141</v>
      </c>
      <c r="LXR40" s="116"/>
      <c r="LXS40" s="116"/>
      <c r="LXT40" s="116"/>
      <c r="LXU40" s="85" t="s">
        <v>141</v>
      </c>
      <c r="LXV40" s="116"/>
      <c r="LXW40" s="116"/>
      <c r="LXX40" s="116"/>
      <c r="LXY40" s="85" t="s">
        <v>141</v>
      </c>
      <c r="LXZ40" s="116"/>
      <c r="LYA40" s="116"/>
      <c r="LYB40" s="116"/>
      <c r="LYC40" s="85" t="s">
        <v>141</v>
      </c>
      <c r="LYD40" s="116"/>
      <c r="LYE40" s="116"/>
      <c r="LYF40" s="116"/>
      <c r="LYG40" s="85" t="s">
        <v>141</v>
      </c>
      <c r="LYH40" s="116"/>
      <c r="LYI40" s="116"/>
      <c r="LYJ40" s="116"/>
      <c r="LYK40" s="85" t="s">
        <v>141</v>
      </c>
      <c r="LYL40" s="116"/>
      <c r="LYM40" s="116"/>
      <c r="LYN40" s="116"/>
      <c r="LYO40" s="85" t="s">
        <v>141</v>
      </c>
      <c r="LYP40" s="116"/>
      <c r="LYQ40" s="116"/>
      <c r="LYR40" s="116"/>
      <c r="LYS40" s="85" t="s">
        <v>141</v>
      </c>
      <c r="LYT40" s="116"/>
      <c r="LYU40" s="116"/>
      <c r="LYV40" s="116"/>
      <c r="LYW40" s="85" t="s">
        <v>141</v>
      </c>
      <c r="LYX40" s="116"/>
      <c r="LYY40" s="116"/>
      <c r="LYZ40" s="116"/>
      <c r="LZA40" s="85" t="s">
        <v>141</v>
      </c>
      <c r="LZB40" s="116"/>
      <c r="LZC40" s="116"/>
      <c r="LZD40" s="116"/>
      <c r="LZE40" s="85" t="s">
        <v>141</v>
      </c>
      <c r="LZF40" s="116"/>
      <c r="LZG40" s="116"/>
      <c r="LZH40" s="116"/>
      <c r="LZI40" s="85" t="s">
        <v>141</v>
      </c>
      <c r="LZJ40" s="116"/>
      <c r="LZK40" s="116"/>
      <c r="LZL40" s="116"/>
      <c r="LZM40" s="85" t="s">
        <v>141</v>
      </c>
      <c r="LZN40" s="116"/>
      <c r="LZO40" s="116"/>
      <c r="LZP40" s="116"/>
      <c r="LZQ40" s="85" t="s">
        <v>141</v>
      </c>
      <c r="LZR40" s="116"/>
      <c r="LZS40" s="116"/>
      <c r="LZT40" s="116"/>
      <c r="LZU40" s="85" t="s">
        <v>141</v>
      </c>
      <c r="LZV40" s="116"/>
      <c r="LZW40" s="116"/>
      <c r="LZX40" s="116"/>
      <c r="LZY40" s="85" t="s">
        <v>141</v>
      </c>
      <c r="LZZ40" s="116"/>
      <c r="MAA40" s="116"/>
      <c r="MAB40" s="116"/>
      <c r="MAC40" s="85" t="s">
        <v>141</v>
      </c>
      <c r="MAD40" s="116"/>
      <c r="MAE40" s="116"/>
      <c r="MAF40" s="116"/>
      <c r="MAG40" s="85" t="s">
        <v>141</v>
      </c>
      <c r="MAH40" s="116"/>
      <c r="MAI40" s="116"/>
      <c r="MAJ40" s="116"/>
      <c r="MAK40" s="85" t="s">
        <v>141</v>
      </c>
      <c r="MAL40" s="116"/>
      <c r="MAM40" s="116"/>
      <c r="MAN40" s="116"/>
      <c r="MAO40" s="85" t="s">
        <v>141</v>
      </c>
      <c r="MAP40" s="116"/>
      <c r="MAQ40" s="116"/>
      <c r="MAR40" s="116"/>
      <c r="MAS40" s="85" t="s">
        <v>141</v>
      </c>
      <c r="MAT40" s="116"/>
      <c r="MAU40" s="116"/>
      <c r="MAV40" s="116"/>
      <c r="MAW40" s="85" t="s">
        <v>141</v>
      </c>
      <c r="MAX40" s="116"/>
      <c r="MAY40" s="116"/>
      <c r="MAZ40" s="116"/>
      <c r="MBA40" s="85" t="s">
        <v>141</v>
      </c>
      <c r="MBB40" s="116"/>
      <c r="MBC40" s="116"/>
      <c r="MBD40" s="116"/>
      <c r="MBE40" s="85" t="s">
        <v>141</v>
      </c>
      <c r="MBF40" s="116"/>
      <c r="MBG40" s="116"/>
      <c r="MBH40" s="116"/>
      <c r="MBI40" s="85" t="s">
        <v>141</v>
      </c>
      <c r="MBJ40" s="116"/>
      <c r="MBK40" s="116"/>
      <c r="MBL40" s="116"/>
      <c r="MBM40" s="85" t="s">
        <v>141</v>
      </c>
      <c r="MBN40" s="116"/>
      <c r="MBO40" s="116"/>
      <c r="MBP40" s="116"/>
      <c r="MBQ40" s="85" t="s">
        <v>141</v>
      </c>
      <c r="MBR40" s="116"/>
      <c r="MBS40" s="116"/>
      <c r="MBT40" s="116"/>
      <c r="MBU40" s="85" t="s">
        <v>141</v>
      </c>
      <c r="MBV40" s="116"/>
      <c r="MBW40" s="116"/>
      <c r="MBX40" s="116"/>
      <c r="MBY40" s="85" t="s">
        <v>141</v>
      </c>
      <c r="MBZ40" s="116"/>
      <c r="MCA40" s="116"/>
      <c r="MCB40" s="116"/>
      <c r="MCC40" s="85" t="s">
        <v>141</v>
      </c>
      <c r="MCD40" s="116"/>
      <c r="MCE40" s="116"/>
      <c r="MCF40" s="116"/>
      <c r="MCG40" s="85" t="s">
        <v>141</v>
      </c>
      <c r="MCH40" s="116"/>
      <c r="MCI40" s="116"/>
      <c r="MCJ40" s="116"/>
      <c r="MCK40" s="85" t="s">
        <v>141</v>
      </c>
      <c r="MCL40" s="116"/>
      <c r="MCM40" s="116"/>
      <c r="MCN40" s="116"/>
      <c r="MCO40" s="85" t="s">
        <v>141</v>
      </c>
      <c r="MCP40" s="116"/>
      <c r="MCQ40" s="116"/>
      <c r="MCR40" s="116"/>
      <c r="MCS40" s="85" t="s">
        <v>141</v>
      </c>
      <c r="MCT40" s="116"/>
      <c r="MCU40" s="116"/>
      <c r="MCV40" s="116"/>
      <c r="MCW40" s="85" t="s">
        <v>141</v>
      </c>
      <c r="MCX40" s="116"/>
      <c r="MCY40" s="116"/>
      <c r="MCZ40" s="116"/>
      <c r="MDA40" s="85" t="s">
        <v>141</v>
      </c>
      <c r="MDB40" s="116"/>
      <c r="MDC40" s="116"/>
      <c r="MDD40" s="116"/>
      <c r="MDE40" s="85" t="s">
        <v>141</v>
      </c>
      <c r="MDF40" s="116"/>
      <c r="MDG40" s="116"/>
      <c r="MDH40" s="116"/>
      <c r="MDI40" s="85" t="s">
        <v>141</v>
      </c>
      <c r="MDJ40" s="116"/>
      <c r="MDK40" s="116"/>
      <c r="MDL40" s="116"/>
      <c r="MDM40" s="85" t="s">
        <v>141</v>
      </c>
      <c r="MDN40" s="116"/>
      <c r="MDO40" s="116"/>
      <c r="MDP40" s="116"/>
      <c r="MDQ40" s="85" t="s">
        <v>141</v>
      </c>
      <c r="MDR40" s="116"/>
      <c r="MDS40" s="116"/>
      <c r="MDT40" s="116"/>
      <c r="MDU40" s="85" t="s">
        <v>141</v>
      </c>
      <c r="MDV40" s="116"/>
      <c r="MDW40" s="116"/>
      <c r="MDX40" s="116"/>
      <c r="MDY40" s="85" t="s">
        <v>141</v>
      </c>
      <c r="MDZ40" s="116"/>
      <c r="MEA40" s="116"/>
      <c r="MEB40" s="116"/>
      <c r="MEC40" s="85" t="s">
        <v>141</v>
      </c>
      <c r="MED40" s="116"/>
      <c r="MEE40" s="116"/>
      <c r="MEF40" s="116"/>
      <c r="MEG40" s="85" t="s">
        <v>141</v>
      </c>
      <c r="MEH40" s="116"/>
      <c r="MEI40" s="116"/>
      <c r="MEJ40" s="116"/>
      <c r="MEK40" s="85" t="s">
        <v>141</v>
      </c>
      <c r="MEL40" s="116"/>
      <c r="MEM40" s="116"/>
      <c r="MEN40" s="116"/>
      <c r="MEO40" s="85" t="s">
        <v>141</v>
      </c>
      <c r="MEP40" s="116"/>
      <c r="MEQ40" s="116"/>
      <c r="MER40" s="116"/>
      <c r="MES40" s="85" t="s">
        <v>141</v>
      </c>
      <c r="MET40" s="116"/>
      <c r="MEU40" s="116"/>
      <c r="MEV40" s="116"/>
      <c r="MEW40" s="85" t="s">
        <v>141</v>
      </c>
      <c r="MEX40" s="116"/>
      <c r="MEY40" s="116"/>
      <c r="MEZ40" s="116"/>
      <c r="MFA40" s="85" t="s">
        <v>141</v>
      </c>
      <c r="MFB40" s="116"/>
      <c r="MFC40" s="116"/>
      <c r="MFD40" s="116"/>
      <c r="MFE40" s="85" t="s">
        <v>141</v>
      </c>
      <c r="MFF40" s="116"/>
      <c r="MFG40" s="116"/>
      <c r="MFH40" s="116"/>
      <c r="MFI40" s="85" t="s">
        <v>141</v>
      </c>
      <c r="MFJ40" s="116"/>
      <c r="MFK40" s="116"/>
      <c r="MFL40" s="116"/>
      <c r="MFM40" s="85" t="s">
        <v>141</v>
      </c>
      <c r="MFN40" s="116"/>
      <c r="MFO40" s="116"/>
      <c r="MFP40" s="116"/>
      <c r="MFQ40" s="85" t="s">
        <v>141</v>
      </c>
      <c r="MFR40" s="116"/>
      <c r="MFS40" s="116"/>
      <c r="MFT40" s="116"/>
      <c r="MFU40" s="85" t="s">
        <v>141</v>
      </c>
      <c r="MFV40" s="116"/>
      <c r="MFW40" s="116"/>
      <c r="MFX40" s="116"/>
      <c r="MFY40" s="85" t="s">
        <v>141</v>
      </c>
      <c r="MFZ40" s="116"/>
      <c r="MGA40" s="116"/>
      <c r="MGB40" s="116"/>
      <c r="MGC40" s="85" t="s">
        <v>141</v>
      </c>
      <c r="MGD40" s="116"/>
      <c r="MGE40" s="116"/>
      <c r="MGF40" s="116"/>
      <c r="MGG40" s="85" t="s">
        <v>141</v>
      </c>
      <c r="MGH40" s="116"/>
      <c r="MGI40" s="116"/>
      <c r="MGJ40" s="116"/>
      <c r="MGK40" s="85" t="s">
        <v>141</v>
      </c>
      <c r="MGL40" s="116"/>
      <c r="MGM40" s="116"/>
      <c r="MGN40" s="116"/>
      <c r="MGO40" s="85" t="s">
        <v>141</v>
      </c>
      <c r="MGP40" s="116"/>
      <c r="MGQ40" s="116"/>
      <c r="MGR40" s="116"/>
      <c r="MGS40" s="85" t="s">
        <v>141</v>
      </c>
      <c r="MGT40" s="116"/>
      <c r="MGU40" s="116"/>
      <c r="MGV40" s="116"/>
      <c r="MGW40" s="85" t="s">
        <v>141</v>
      </c>
      <c r="MGX40" s="116"/>
      <c r="MGY40" s="116"/>
      <c r="MGZ40" s="116"/>
      <c r="MHA40" s="85" t="s">
        <v>141</v>
      </c>
      <c r="MHB40" s="116"/>
      <c r="MHC40" s="116"/>
      <c r="MHD40" s="116"/>
      <c r="MHE40" s="85" t="s">
        <v>141</v>
      </c>
      <c r="MHF40" s="116"/>
      <c r="MHG40" s="116"/>
      <c r="MHH40" s="116"/>
      <c r="MHI40" s="85" t="s">
        <v>141</v>
      </c>
      <c r="MHJ40" s="116"/>
      <c r="MHK40" s="116"/>
      <c r="MHL40" s="116"/>
      <c r="MHM40" s="85" t="s">
        <v>141</v>
      </c>
      <c r="MHN40" s="116"/>
      <c r="MHO40" s="116"/>
      <c r="MHP40" s="116"/>
      <c r="MHQ40" s="85" t="s">
        <v>141</v>
      </c>
      <c r="MHR40" s="116"/>
      <c r="MHS40" s="116"/>
      <c r="MHT40" s="116"/>
      <c r="MHU40" s="85" t="s">
        <v>141</v>
      </c>
      <c r="MHV40" s="116"/>
      <c r="MHW40" s="116"/>
      <c r="MHX40" s="116"/>
      <c r="MHY40" s="85" t="s">
        <v>141</v>
      </c>
      <c r="MHZ40" s="116"/>
      <c r="MIA40" s="116"/>
      <c r="MIB40" s="116"/>
      <c r="MIC40" s="85" t="s">
        <v>141</v>
      </c>
      <c r="MID40" s="116"/>
      <c r="MIE40" s="116"/>
      <c r="MIF40" s="116"/>
      <c r="MIG40" s="85" t="s">
        <v>141</v>
      </c>
      <c r="MIH40" s="116"/>
      <c r="MII40" s="116"/>
      <c r="MIJ40" s="116"/>
      <c r="MIK40" s="85" t="s">
        <v>141</v>
      </c>
      <c r="MIL40" s="116"/>
      <c r="MIM40" s="116"/>
      <c r="MIN40" s="116"/>
      <c r="MIO40" s="85" t="s">
        <v>141</v>
      </c>
      <c r="MIP40" s="116"/>
      <c r="MIQ40" s="116"/>
      <c r="MIR40" s="116"/>
      <c r="MIS40" s="85" t="s">
        <v>141</v>
      </c>
      <c r="MIT40" s="116"/>
      <c r="MIU40" s="116"/>
      <c r="MIV40" s="116"/>
      <c r="MIW40" s="85" t="s">
        <v>141</v>
      </c>
      <c r="MIX40" s="116"/>
      <c r="MIY40" s="116"/>
      <c r="MIZ40" s="116"/>
      <c r="MJA40" s="85" t="s">
        <v>141</v>
      </c>
      <c r="MJB40" s="116"/>
      <c r="MJC40" s="116"/>
      <c r="MJD40" s="116"/>
      <c r="MJE40" s="85" t="s">
        <v>141</v>
      </c>
      <c r="MJF40" s="116"/>
      <c r="MJG40" s="116"/>
      <c r="MJH40" s="116"/>
      <c r="MJI40" s="85" t="s">
        <v>141</v>
      </c>
      <c r="MJJ40" s="116"/>
      <c r="MJK40" s="116"/>
      <c r="MJL40" s="116"/>
      <c r="MJM40" s="85" t="s">
        <v>141</v>
      </c>
      <c r="MJN40" s="116"/>
      <c r="MJO40" s="116"/>
      <c r="MJP40" s="116"/>
      <c r="MJQ40" s="85" t="s">
        <v>141</v>
      </c>
      <c r="MJR40" s="116"/>
      <c r="MJS40" s="116"/>
      <c r="MJT40" s="116"/>
      <c r="MJU40" s="85" t="s">
        <v>141</v>
      </c>
      <c r="MJV40" s="116"/>
      <c r="MJW40" s="116"/>
      <c r="MJX40" s="116"/>
      <c r="MJY40" s="85" t="s">
        <v>141</v>
      </c>
      <c r="MJZ40" s="116"/>
      <c r="MKA40" s="116"/>
      <c r="MKB40" s="116"/>
      <c r="MKC40" s="85" t="s">
        <v>141</v>
      </c>
      <c r="MKD40" s="116"/>
      <c r="MKE40" s="116"/>
      <c r="MKF40" s="116"/>
      <c r="MKG40" s="85" t="s">
        <v>141</v>
      </c>
      <c r="MKH40" s="116"/>
      <c r="MKI40" s="116"/>
      <c r="MKJ40" s="116"/>
      <c r="MKK40" s="85" t="s">
        <v>141</v>
      </c>
      <c r="MKL40" s="116"/>
      <c r="MKM40" s="116"/>
      <c r="MKN40" s="116"/>
      <c r="MKO40" s="85" t="s">
        <v>141</v>
      </c>
      <c r="MKP40" s="116"/>
      <c r="MKQ40" s="116"/>
      <c r="MKR40" s="116"/>
      <c r="MKS40" s="85" t="s">
        <v>141</v>
      </c>
      <c r="MKT40" s="116"/>
      <c r="MKU40" s="116"/>
      <c r="MKV40" s="116"/>
      <c r="MKW40" s="85" t="s">
        <v>141</v>
      </c>
      <c r="MKX40" s="116"/>
      <c r="MKY40" s="116"/>
      <c r="MKZ40" s="116"/>
      <c r="MLA40" s="85" t="s">
        <v>141</v>
      </c>
      <c r="MLB40" s="116"/>
      <c r="MLC40" s="116"/>
      <c r="MLD40" s="116"/>
      <c r="MLE40" s="85" t="s">
        <v>141</v>
      </c>
      <c r="MLF40" s="116"/>
      <c r="MLG40" s="116"/>
      <c r="MLH40" s="116"/>
      <c r="MLI40" s="85" t="s">
        <v>141</v>
      </c>
      <c r="MLJ40" s="116"/>
      <c r="MLK40" s="116"/>
      <c r="MLL40" s="116"/>
      <c r="MLM40" s="85" t="s">
        <v>141</v>
      </c>
      <c r="MLN40" s="116"/>
      <c r="MLO40" s="116"/>
      <c r="MLP40" s="116"/>
      <c r="MLQ40" s="85" t="s">
        <v>141</v>
      </c>
      <c r="MLR40" s="116"/>
      <c r="MLS40" s="116"/>
      <c r="MLT40" s="116"/>
      <c r="MLU40" s="85" t="s">
        <v>141</v>
      </c>
      <c r="MLV40" s="116"/>
      <c r="MLW40" s="116"/>
      <c r="MLX40" s="116"/>
      <c r="MLY40" s="85" t="s">
        <v>141</v>
      </c>
      <c r="MLZ40" s="116"/>
      <c r="MMA40" s="116"/>
      <c r="MMB40" s="116"/>
      <c r="MMC40" s="85" t="s">
        <v>141</v>
      </c>
      <c r="MMD40" s="116"/>
      <c r="MME40" s="116"/>
      <c r="MMF40" s="116"/>
      <c r="MMG40" s="85" t="s">
        <v>141</v>
      </c>
      <c r="MMH40" s="116"/>
      <c r="MMI40" s="116"/>
      <c r="MMJ40" s="116"/>
      <c r="MMK40" s="85" t="s">
        <v>141</v>
      </c>
      <c r="MML40" s="116"/>
      <c r="MMM40" s="116"/>
      <c r="MMN40" s="116"/>
      <c r="MMO40" s="85" t="s">
        <v>141</v>
      </c>
      <c r="MMP40" s="116"/>
      <c r="MMQ40" s="116"/>
      <c r="MMR40" s="116"/>
      <c r="MMS40" s="85" t="s">
        <v>141</v>
      </c>
      <c r="MMT40" s="116"/>
      <c r="MMU40" s="116"/>
      <c r="MMV40" s="116"/>
      <c r="MMW40" s="85" t="s">
        <v>141</v>
      </c>
      <c r="MMX40" s="116"/>
      <c r="MMY40" s="116"/>
      <c r="MMZ40" s="116"/>
      <c r="MNA40" s="85" t="s">
        <v>141</v>
      </c>
      <c r="MNB40" s="116"/>
      <c r="MNC40" s="116"/>
      <c r="MND40" s="116"/>
      <c r="MNE40" s="85" t="s">
        <v>141</v>
      </c>
      <c r="MNF40" s="116"/>
      <c r="MNG40" s="116"/>
      <c r="MNH40" s="116"/>
      <c r="MNI40" s="85" t="s">
        <v>141</v>
      </c>
      <c r="MNJ40" s="116"/>
      <c r="MNK40" s="116"/>
      <c r="MNL40" s="116"/>
      <c r="MNM40" s="85" t="s">
        <v>141</v>
      </c>
      <c r="MNN40" s="116"/>
      <c r="MNO40" s="116"/>
      <c r="MNP40" s="116"/>
      <c r="MNQ40" s="85" t="s">
        <v>141</v>
      </c>
      <c r="MNR40" s="116"/>
      <c r="MNS40" s="116"/>
      <c r="MNT40" s="116"/>
      <c r="MNU40" s="85" t="s">
        <v>141</v>
      </c>
      <c r="MNV40" s="116"/>
      <c r="MNW40" s="116"/>
      <c r="MNX40" s="116"/>
      <c r="MNY40" s="85" t="s">
        <v>141</v>
      </c>
      <c r="MNZ40" s="116"/>
      <c r="MOA40" s="116"/>
      <c r="MOB40" s="116"/>
      <c r="MOC40" s="85" t="s">
        <v>141</v>
      </c>
      <c r="MOD40" s="116"/>
      <c r="MOE40" s="116"/>
      <c r="MOF40" s="116"/>
      <c r="MOG40" s="85" t="s">
        <v>141</v>
      </c>
      <c r="MOH40" s="116"/>
      <c r="MOI40" s="116"/>
      <c r="MOJ40" s="116"/>
      <c r="MOK40" s="85" t="s">
        <v>141</v>
      </c>
      <c r="MOL40" s="116"/>
      <c r="MOM40" s="116"/>
      <c r="MON40" s="116"/>
      <c r="MOO40" s="85" t="s">
        <v>141</v>
      </c>
      <c r="MOP40" s="116"/>
      <c r="MOQ40" s="116"/>
      <c r="MOR40" s="116"/>
      <c r="MOS40" s="85" t="s">
        <v>141</v>
      </c>
      <c r="MOT40" s="116"/>
      <c r="MOU40" s="116"/>
      <c r="MOV40" s="116"/>
      <c r="MOW40" s="85" t="s">
        <v>141</v>
      </c>
      <c r="MOX40" s="116"/>
      <c r="MOY40" s="116"/>
      <c r="MOZ40" s="116"/>
      <c r="MPA40" s="85" t="s">
        <v>141</v>
      </c>
      <c r="MPB40" s="116"/>
      <c r="MPC40" s="116"/>
      <c r="MPD40" s="116"/>
      <c r="MPE40" s="85" t="s">
        <v>141</v>
      </c>
      <c r="MPF40" s="116"/>
      <c r="MPG40" s="116"/>
      <c r="MPH40" s="116"/>
      <c r="MPI40" s="85" t="s">
        <v>141</v>
      </c>
      <c r="MPJ40" s="116"/>
      <c r="MPK40" s="116"/>
      <c r="MPL40" s="116"/>
      <c r="MPM40" s="85" t="s">
        <v>141</v>
      </c>
      <c r="MPN40" s="116"/>
      <c r="MPO40" s="116"/>
      <c r="MPP40" s="116"/>
      <c r="MPQ40" s="85" t="s">
        <v>141</v>
      </c>
      <c r="MPR40" s="116"/>
      <c r="MPS40" s="116"/>
      <c r="MPT40" s="116"/>
      <c r="MPU40" s="85" t="s">
        <v>141</v>
      </c>
      <c r="MPV40" s="116"/>
      <c r="MPW40" s="116"/>
      <c r="MPX40" s="116"/>
      <c r="MPY40" s="85" t="s">
        <v>141</v>
      </c>
      <c r="MPZ40" s="116"/>
      <c r="MQA40" s="116"/>
      <c r="MQB40" s="116"/>
      <c r="MQC40" s="85" t="s">
        <v>141</v>
      </c>
      <c r="MQD40" s="116"/>
      <c r="MQE40" s="116"/>
      <c r="MQF40" s="116"/>
      <c r="MQG40" s="85" t="s">
        <v>141</v>
      </c>
      <c r="MQH40" s="116"/>
      <c r="MQI40" s="116"/>
      <c r="MQJ40" s="116"/>
      <c r="MQK40" s="85" t="s">
        <v>141</v>
      </c>
      <c r="MQL40" s="116"/>
      <c r="MQM40" s="116"/>
      <c r="MQN40" s="116"/>
      <c r="MQO40" s="85" t="s">
        <v>141</v>
      </c>
      <c r="MQP40" s="116"/>
      <c r="MQQ40" s="116"/>
      <c r="MQR40" s="116"/>
      <c r="MQS40" s="85" t="s">
        <v>141</v>
      </c>
      <c r="MQT40" s="116"/>
      <c r="MQU40" s="116"/>
      <c r="MQV40" s="116"/>
      <c r="MQW40" s="85" t="s">
        <v>141</v>
      </c>
      <c r="MQX40" s="116"/>
      <c r="MQY40" s="116"/>
      <c r="MQZ40" s="116"/>
      <c r="MRA40" s="85" t="s">
        <v>141</v>
      </c>
      <c r="MRB40" s="116"/>
      <c r="MRC40" s="116"/>
      <c r="MRD40" s="116"/>
      <c r="MRE40" s="85" t="s">
        <v>141</v>
      </c>
      <c r="MRF40" s="116"/>
      <c r="MRG40" s="116"/>
      <c r="MRH40" s="116"/>
      <c r="MRI40" s="85" t="s">
        <v>141</v>
      </c>
      <c r="MRJ40" s="116"/>
      <c r="MRK40" s="116"/>
      <c r="MRL40" s="116"/>
      <c r="MRM40" s="85" t="s">
        <v>141</v>
      </c>
      <c r="MRN40" s="116"/>
      <c r="MRO40" s="116"/>
      <c r="MRP40" s="116"/>
      <c r="MRQ40" s="85" t="s">
        <v>141</v>
      </c>
      <c r="MRR40" s="116"/>
      <c r="MRS40" s="116"/>
      <c r="MRT40" s="116"/>
      <c r="MRU40" s="85" t="s">
        <v>141</v>
      </c>
      <c r="MRV40" s="116"/>
      <c r="MRW40" s="116"/>
      <c r="MRX40" s="116"/>
      <c r="MRY40" s="85" t="s">
        <v>141</v>
      </c>
      <c r="MRZ40" s="116"/>
      <c r="MSA40" s="116"/>
      <c r="MSB40" s="116"/>
      <c r="MSC40" s="85" t="s">
        <v>141</v>
      </c>
      <c r="MSD40" s="116"/>
      <c r="MSE40" s="116"/>
      <c r="MSF40" s="116"/>
      <c r="MSG40" s="85" t="s">
        <v>141</v>
      </c>
      <c r="MSH40" s="116"/>
      <c r="MSI40" s="116"/>
      <c r="MSJ40" s="116"/>
      <c r="MSK40" s="85" t="s">
        <v>141</v>
      </c>
      <c r="MSL40" s="116"/>
      <c r="MSM40" s="116"/>
      <c r="MSN40" s="116"/>
      <c r="MSO40" s="85" t="s">
        <v>141</v>
      </c>
      <c r="MSP40" s="116"/>
      <c r="MSQ40" s="116"/>
      <c r="MSR40" s="116"/>
      <c r="MSS40" s="85" t="s">
        <v>141</v>
      </c>
      <c r="MST40" s="116"/>
      <c r="MSU40" s="116"/>
      <c r="MSV40" s="116"/>
      <c r="MSW40" s="85" t="s">
        <v>141</v>
      </c>
      <c r="MSX40" s="116"/>
      <c r="MSY40" s="116"/>
      <c r="MSZ40" s="116"/>
      <c r="MTA40" s="85" t="s">
        <v>141</v>
      </c>
      <c r="MTB40" s="116"/>
      <c r="MTC40" s="116"/>
      <c r="MTD40" s="116"/>
      <c r="MTE40" s="85" t="s">
        <v>141</v>
      </c>
      <c r="MTF40" s="116"/>
      <c r="MTG40" s="116"/>
      <c r="MTH40" s="116"/>
      <c r="MTI40" s="85" t="s">
        <v>141</v>
      </c>
      <c r="MTJ40" s="116"/>
      <c r="MTK40" s="116"/>
      <c r="MTL40" s="116"/>
      <c r="MTM40" s="85" t="s">
        <v>141</v>
      </c>
      <c r="MTN40" s="116"/>
      <c r="MTO40" s="116"/>
      <c r="MTP40" s="116"/>
      <c r="MTQ40" s="85" t="s">
        <v>141</v>
      </c>
      <c r="MTR40" s="116"/>
      <c r="MTS40" s="116"/>
      <c r="MTT40" s="116"/>
      <c r="MTU40" s="85" t="s">
        <v>141</v>
      </c>
      <c r="MTV40" s="116"/>
      <c r="MTW40" s="116"/>
      <c r="MTX40" s="116"/>
      <c r="MTY40" s="85" t="s">
        <v>141</v>
      </c>
      <c r="MTZ40" s="116"/>
      <c r="MUA40" s="116"/>
      <c r="MUB40" s="116"/>
      <c r="MUC40" s="85" t="s">
        <v>141</v>
      </c>
      <c r="MUD40" s="116"/>
      <c r="MUE40" s="116"/>
      <c r="MUF40" s="116"/>
      <c r="MUG40" s="85" t="s">
        <v>141</v>
      </c>
      <c r="MUH40" s="116"/>
      <c r="MUI40" s="116"/>
      <c r="MUJ40" s="116"/>
      <c r="MUK40" s="85" t="s">
        <v>141</v>
      </c>
      <c r="MUL40" s="116"/>
      <c r="MUM40" s="116"/>
      <c r="MUN40" s="116"/>
      <c r="MUO40" s="85" t="s">
        <v>141</v>
      </c>
      <c r="MUP40" s="116"/>
      <c r="MUQ40" s="116"/>
      <c r="MUR40" s="116"/>
      <c r="MUS40" s="85" t="s">
        <v>141</v>
      </c>
      <c r="MUT40" s="116"/>
      <c r="MUU40" s="116"/>
      <c r="MUV40" s="116"/>
      <c r="MUW40" s="85" t="s">
        <v>141</v>
      </c>
      <c r="MUX40" s="116"/>
      <c r="MUY40" s="116"/>
      <c r="MUZ40" s="116"/>
      <c r="MVA40" s="85" t="s">
        <v>141</v>
      </c>
      <c r="MVB40" s="116"/>
      <c r="MVC40" s="116"/>
      <c r="MVD40" s="116"/>
      <c r="MVE40" s="85" t="s">
        <v>141</v>
      </c>
      <c r="MVF40" s="116"/>
      <c r="MVG40" s="116"/>
      <c r="MVH40" s="116"/>
      <c r="MVI40" s="85" t="s">
        <v>141</v>
      </c>
      <c r="MVJ40" s="116"/>
      <c r="MVK40" s="116"/>
      <c r="MVL40" s="116"/>
      <c r="MVM40" s="85" t="s">
        <v>141</v>
      </c>
      <c r="MVN40" s="116"/>
      <c r="MVO40" s="116"/>
      <c r="MVP40" s="116"/>
      <c r="MVQ40" s="85" t="s">
        <v>141</v>
      </c>
      <c r="MVR40" s="116"/>
      <c r="MVS40" s="116"/>
      <c r="MVT40" s="116"/>
      <c r="MVU40" s="85" t="s">
        <v>141</v>
      </c>
      <c r="MVV40" s="116"/>
      <c r="MVW40" s="116"/>
      <c r="MVX40" s="116"/>
      <c r="MVY40" s="85" t="s">
        <v>141</v>
      </c>
      <c r="MVZ40" s="116"/>
      <c r="MWA40" s="116"/>
      <c r="MWB40" s="116"/>
      <c r="MWC40" s="85" t="s">
        <v>141</v>
      </c>
      <c r="MWD40" s="116"/>
      <c r="MWE40" s="116"/>
      <c r="MWF40" s="116"/>
      <c r="MWG40" s="85" t="s">
        <v>141</v>
      </c>
      <c r="MWH40" s="116"/>
      <c r="MWI40" s="116"/>
      <c r="MWJ40" s="116"/>
      <c r="MWK40" s="85" t="s">
        <v>141</v>
      </c>
      <c r="MWL40" s="116"/>
      <c r="MWM40" s="116"/>
      <c r="MWN40" s="116"/>
      <c r="MWO40" s="85" t="s">
        <v>141</v>
      </c>
      <c r="MWP40" s="116"/>
      <c r="MWQ40" s="116"/>
      <c r="MWR40" s="116"/>
      <c r="MWS40" s="85" t="s">
        <v>141</v>
      </c>
      <c r="MWT40" s="116"/>
      <c r="MWU40" s="116"/>
      <c r="MWV40" s="116"/>
      <c r="MWW40" s="85" t="s">
        <v>141</v>
      </c>
      <c r="MWX40" s="116"/>
      <c r="MWY40" s="116"/>
      <c r="MWZ40" s="116"/>
      <c r="MXA40" s="85" t="s">
        <v>141</v>
      </c>
      <c r="MXB40" s="116"/>
      <c r="MXC40" s="116"/>
      <c r="MXD40" s="116"/>
      <c r="MXE40" s="85" t="s">
        <v>141</v>
      </c>
      <c r="MXF40" s="116"/>
      <c r="MXG40" s="116"/>
      <c r="MXH40" s="116"/>
      <c r="MXI40" s="85" t="s">
        <v>141</v>
      </c>
      <c r="MXJ40" s="116"/>
      <c r="MXK40" s="116"/>
      <c r="MXL40" s="116"/>
      <c r="MXM40" s="85" t="s">
        <v>141</v>
      </c>
      <c r="MXN40" s="116"/>
      <c r="MXO40" s="116"/>
      <c r="MXP40" s="116"/>
      <c r="MXQ40" s="85" t="s">
        <v>141</v>
      </c>
      <c r="MXR40" s="116"/>
      <c r="MXS40" s="116"/>
      <c r="MXT40" s="116"/>
      <c r="MXU40" s="85" t="s">
        <v>141</v>
      </c>
      <c r="MXV40" s="116"/>
      <c r="MXW40" s="116"/>
      <c r="MXX40" s="116"/>
      <c r="MXY40" s="85" t="s">
        <v>141</v>
      </c>
      <c r="MXZ40" s="116"/>
      <c r="MYA40" s="116"/>
      <c r="MYB40" s="116"/>
      <c r="MYC40" s="85" t="s">
        <v>141</v>
      </c>
      <c r="MYD40" s="116"/>
      <c r="MYE40" s="116"/>
      <c r="MYF40" s="116"/>
      <c r="MYG40" s="85" t="s">
        <v>141</v>
      </c>
      <c r="MYH40" s="116"/>
      <c r="MYI40" s="116"/>
      <c r="MYJ40" s="116"/>
      <c r="MYK40" s="85" t="s">
        <v>141</v>
      </c>
      <c r="MYL40" s="116"/>
      <c r="MYM40" s="116"/>
      <c r="MYN40" s="116"/>
      <c r="MYO40" s="85" t="s">
        <v>141</v>
      </c>
      <c r="MYP40" s="116"/>
      <c r="MYQ40" s="116"/>
      <c r="MYR40" s="116"/>
      <c r="MYS40" s="85" t="s">
        <v>141</v>
      </c>
      <c r="MYT40" s="116"/>
      <c r="MYU40" s="116"/>
      <c r="MYV40" s="116"/>
      <c r="MYW40" s="85" t="s">
        <v>141</v>
      </c>
      <c r="MYX40" s="116"/>
      <c r="MYY40" s="116"/>
      <c r="MYZ40" s="116"/>
      <c r="MZA40" s="85" t="s">
        <v>141</v>
      </c>
      <c r="MZB40" s="116"/>
      <c r="MZC40" s="116"/>
      <c r="MZD40" s="116"/>
      <c r="MZE40" s="85" t="s">
        <v>141</v>
      </c>
      <c r="MZF40" s="116"/>
      <c r="MZG40" s="116"/>
      <c r="MZH40" s="116"/>
      <c r="MZI40" s="85" t="s">
        <v>141</v>
      </c>
      <c r="MZJ40" s="116"/>
      <c r="MZK40" s="116"/>
      <c r="MZL40" s="116"/>
      <c r="MZM40" s="85" t="s">
        <v>141</v>
      </c>
      <c r="MZN40" s="116"/>
      <c r="MZO40" s="116"/>
      <c r="MZP40" s="116"/>
      <c r="MZQ40" s="85" t="s">
        <v>141</v>
      </c>
      <c r="MZR40" s="116"/>
      <c r="MZS40" s="116"/>
      <c r="MZT40" s="116"/>
      <c r="MZU40" s="85" t="s">
        <v>141</v>
      </c>
      <c r="MZV40" s="116"/>
      <c r="MZW40" s="116"/>
      <c r="MZX40" s="116"/>
      <c r="MZY40" s="85" t="s">
        <v>141</v>
      </c>
      <c r="MZZ40" s="116"/>
      <c r="NAA40" s="116"/>
      <c r="NAB40" s="116"/>
      <c r="NAC40" s="85" t="s">
        <v>141</v>
      </c>
      <c r="NAD40" s="116"/>
      <c r="NAE40" s="116"/>
      <c r="NAF40" s="116"/>
      <c r="NAG40" s="85" t="s">
        <v>141</v>
      </c>
      <c r="NAH40" s="116"/>
      <c r="NAI40" s="116"/>
      <c r="NAJ40" s="116"/>
      <c r="NAK40" s="85" t="s">
        <v>141</v>
      </c>
      <c r="NAL40" s="116"/>
      <c r="NAM40" s="116"/>
      <c r="NAN40" s="116"/>
      <c r="NAO40" s="85" t="s">
        <v>141</v>
      </c>
      <c r="NAP40" s="116"/>
      <c r="NAQ40" s="116"/>
      <c r="NAR40" s="116"/>
      <c r="NAS40" s="85" t="s">
        <v>141</v>
      </c>
      <c r="NAT40" s="116"/>
      <c r="NAU40" s="116"/>
      <c r="NAV40" s="116"/>
      <c r="NAW40" s="85" t="s">
        <v>141</v>
      </c>
      <c r="NAX40" s="116"/>
      <c r="NAY40" s="116"/>
      <c r="NAZ40" s="116"/>
      <c r="NBA40" s="85" t="s">
        <v>141</v>
      </c>
      <c r="NBB40" s="116"/>
      <c r="NBC40" s="116"/>
      <c r="NBD40" s="116"/>
      <c r="NBE40" s="85" t="s">
        <v>141</v>
      </c>
      <c r="NBF40" s="116"/>
      <c r="NBG40" s="116"/>
      <c r="NBH40" s="116"/>
      <c r="NBI40" s="85" t="s">
        <v>141</v>
      </c>
      <c r="NBJ40" s="116"/>
      <c r="NBK40" s="116"/>
      <c r="NBL40" s="116"/>
      <c r="NBM40" s="85" t="s">
        <v>141</v>
      </c>
      <c r="NBN40" s="116"/>
      <c r="NBO40" s="116"/>
      <c r="NBP40" s="116"/>
      <c r="NBQ40" s="85" t="s">
        <v>141</v>
      </c>
      <c r="NBR40" s="116"/>
      <c r="NBS40" s="116"/>
      <c r="NBT40" s="116"/>
      <c r="NBU40" s="85" t="s">
        <v>141</v>
      </c>
      <c r="NBV40" s="116"/>
      <c r="NBW40" s="116"/>
      <c r="NBX40" s="116"/>
      <c r="NBY40" s="85" t="s">
        <v>141</v>
      </c>
      <c r="NBZ40" s="116"/>
      <c r="NCA40" s="116"/>
      <c r="NCB40" s="116"/>
      <c r="NCC40" s="85" t="s">
        <v>141</v>
      </c>
      <c r="NCD40" s="116"/>
      <c r="NCE40" s="116"/>
      <c r="NCF40" s="116"/>
      <c r="NCG40" s="85" t="s">
        <v>141</v>
      </c>
      <c r="NCH40" s="116"/>
      <c r="NCI40" s="116"/>
      <c r="NCJ40" s="116"/>
      <c r="NCK40" s="85" t="s">
        <v>141</v>
      </c>
      <c r="NCL40" s="116"/>
      <c r="NCM40" s="116"/>
      <c r="NCN40" s="116"/>
      <c r="NCO40" s="85" t="s">
        <v>141</v>
      </c>
      <c r="NCP40" s="116"/>
      <c r="NCQ40" s="116"/>
      <c r="NCR40" s="116"/>
      <c r="NCS40" s="85" t="s">
        <v>141</v>
      </c>
      <c r="NCT40" s="116"/>
      <c r="NCU40" s="116"/>
      <c r="NCV40" s="116"/>
      <c r="NCW40" s="85" t="s">
        <v>141</v>
      </c>
      <c r="NCX40" s="116"/>
      <c r="NCY40" s="116"/>
      <c r="NCZ40" s="116"/>
      <c r="NDA40" s="85" t="s">
        <v>141</v>
      </c>
      <c r="NDB40" s="116"/>
      <c r="NDC40" s="116"/>
      <c r="NDD40" s="116"/>
      <c r="NDE40" s="85" t="s">
        <v>141</v>
      </c>
      <c r="NDF40" s="116"/>
      <c r="NDG40" s="116"/>
      <c r="NDH40" s="116"/>
      <c r="NDI40" s="85" t="s">
        <v>141</v>
      </c>
      <c r="NDJ40" s="116"/>
      <c r="NDK40" s="116"/>
      <c r="NDL40" s="116"/>
      <c r="NDM40" s="85" t="s">
        <v>141</v>
      </c>
      <c r="NDN40" s="116"/>
      <c r="NDO40" s="116"/>
      <c r="NDP40" s="116"/>
      <c r="NDQ40" s="85" t="s">
        <v>141</v>
      </c>
      <c r="NDR40" s="116"/>
      <c r="NDS40" s="116"/>
      <c r="NDT40" s="116"/>
      <c r="NDU40" s="85" t="s">
        <v>141</v>
      </c>
      <c r="NDV40" s="116"/>
      <c r="NDW40" s="116"/>
      <c r="NDX40" s="116"/>
      <c r="NDY40" s="85" t="s">
        <v>141</v>
      </c>
      <c r="NDZ40" s="116"/>
      <c r="NEA40" s="116"/>
      <c r="NEB40" s="116"/>
      <c r="NEC40" s="85" t="s">
        <v>141</v>
      </c>
      <c r="NED40" s="116"/>
      <c r="NEE40" s="116"/>
      <c r="NEF40" s="116"/>
      <c r="NEG40" s="85" t="s">
        <v>141</v>
      </c>
      <c r="NEH40" s="116"/>
      <c r="NEI40" s="116"/>
      <c r="NEJ40" s="116"/>
      <c r="NEK40" s="85" t="s">
        <v>141</v>
      </c>
      <c r="NEL40" s="116"/>
      <c r="NEM40" s="116"/>
      <c r="NEN40" s="116"/>
      <c r="NEO40" s="85" t="s">
        <v>141</v>
      </c>
      <c r="NEP40" s="116"/>
      <c r="NEQ40" s="116"/>
      <c r="NER40" s="116"/>
      <c r="NES40" s="85" t="s">
        <v>141</v>
      </c>
      <c r="NET40" s="116"/>
      <c r="NEU40" s="116"/>
      <c r="NEV40" s="116"/>
      <c r="NEW40" s="85" t="s">
        <v>141</v>
      </c>
      <c r="NEX40" s="116"/>
      <c r="NEY40" s="116"/>
      <c r="NEZ40" s="116"/>
      <c r="NFA40" s="85" t="s">
        <v>141</v>
      </c>
      <c r="NFB40" s="116"/>
      <c r="NFC40" s="116"/>
      <c r="NFD40" s="116"/>
      <c r="NFE40" s="85" t="s">
        <v>141</v>
      </c>
      <c r="NFF40" s="116"/>
      <c r="NFG40" s="116"/>
      <c r="NFH40" s="116"/>
      <c r="NFI40" s="85" t="s">
        <v>141</v>
      </c>
      <c r="NFJ40" s="116"/>
      <c r="NFK40" s="116"/>
      <c r="NFL40" s="116"/>
      <c r="NFM40" s="85" t="s">
        <v>141</v>
      </c>
      <c r="NFN40" s="116"/>
      <c r="NFO40" s="116"/>
      <c r="NFP40" s="116"/>
      <c r="NFQ40" s="85" t="s">
        <v>141</v>
      </c>
      <c r="NFR40" s="116"/>
      <c r="NFS40" s="116"/>
      <c r="NFT40" s="116"/>
      <c r="NFU40" s="85" t="s">
        <v>141</v>
      </c>
      <c r="NFV40" s="116"/>
      <c r="NFW40" s="116"/>
      <c r="NFX40" s="116"/>
      <c r="NFY40" s="85" t="s">
        <v>141</v>
      </c>
      <c r="NFZ40" s="116"/>
      <c r="NGA40" s="116"/>
      <c r="NGB40" s="116"/>
      <c r="NGC40" s="85" t="s">
        <v>141</v>
      </c>
      <c r="NGD40" s="116"/>
      <c r="NGE40" s="116"/>
      <c r="NGF40" s="116"/>
      <c r="NGG40" s="85" t="s">
        <v>141</v>
      </c>
      <c r="NGH40" s="116"/>
      <c r="NGI40" s="116"/>
      <c r="NGJ40" s="116"/>
      <c r="NGK40" s="85" t="s">
        <v>141</v>
      </c>
      <c r="NGL40" s="116"/>
      <c r="NGM40" s="116"/>
      <c r="NGN40" s="116"/>
      <c r="NGO40" s="85" t="s">
        <v>141</v>
      </c>
      <c r="NGP40" s="116"/>
      <c r="NGQ40" s="116"/>
      <c r="NGR40" s="116"/>
      <c r="NGS40" s="85" t="s">
        <v>141</v>
      </c>
      <c r="NGT40" s="116"/>
      <c r="NGU40" s="116"/>
      <c r="NGV40" s="116"/>
      <c r="NGW40" s="85" t="s">
        <v>141</v>
      </c>
      <c r="NGX40" s="116"/>
      <c r="NGY40" s="116"/>
      <c r="NGZ40" s="116"/>
      <c r="NHA40" s="85" t="s">
        <v>141</v>
      </c>
      <c r="NHB40" s="116"/>
      <c r="NHC40" s="116"/>
      <c r="NHD40" s="116"/>
      <c r="NHE40" s="85" t="s">
        <v>141</v>
      </c>
      <c r="NHF40" s="116"/>
      <c r="NHG40" s="116"/>
      <c r="NHH40" s="116"/>
      <c r="NHI40" s="85" t="s">
        <v>141</v>
      </c>
      <c r="NHJ40" s="116"/>
      <c r="NHK40" s="116"/>
      <c r="NHL40" s="116"/>
      <c r="NHM40" s="85" t="s">
        <v>141</v>
      </c>
      <c r="NHN40" s="116"/>
      <c r="NHO40" s="116"/>
      <c r="NHP40" s="116"/>
      <c r="NHQ40" s="85" t="s">
        <v>141</v>
      </c>
      <c r="NHR40" s="116"/>
      <c r="NHS40" s="116"/>
      <c r="NHT40" s="116"/>
      <c r="NHU40" s="85" t="s">
        <v>141</v>
      </c>
      <c r="NHV40" s="116"/>
      <c r="NHW40" s="116"/>
      <c r="NHX40" s="116"/>
      <c r="NHY40" s="85" t="s">
        <v>141</v>
      </c>
      <c r="NHZ40" s="116"/>
      <c r="NIA40" s="116"/>
      <c r="NIB40" s="116"/>
      <c r="NIC40" s="85" t="s">
        <v>141</v>
      </c>
      <c r="NID40" s="116"/>
      <c r="NIE40" s="116"/>
      <c r="NIF40" s="116"/>
      <c r="NIG40" s="85" t="s">
        <v>141</v>
      </c>
      <c r="NIH40" s="116"/>
      <c r="NII40" s="116"/>
      <c r="NIJ40" s="116"/>
      <c r="NIK40" s="85" t="s">
        <v>141</v>
      </c>
      <c r="NIL40" s="116"/>
      <c r="NIM40" s="116"/>
      <c r="NIN40" s="116"/>
      <c r="NIO40" s="85" t="s">
        <v>141</v>
      </c>
      <c r="NIP40" s="116"/>
      <c r="NIQ40" s="116"/>
      <c r="NIR40" s="116"/>
      <c r="NIS40" s="85" t="s">
        <v>141</v>
      </c>
      <c r="NIT40" s="116"/>
      <c r="NIU40" s="116"/>
      <c r="NIV40" s="116"/>
      <c r="NIW40" s="85" t="s">
        <v>141</v>
      </c>
      <c r="NIX40" s="116"/>
      <c r="NIY40" s="116"/>
      <c r="NIZ40" s="116"/>
      <c r="NJA40" s="85" t="s">
        <v>141</v>
      </c>
      <c r="NJB40" s="116"/>
      <c r="NJC40" s="116"/>
      <c r="NJD40" s="116"/>
      <c r="NJE40" s="85" t="s">
        <v>141</v>
      </c>
      <c r="NJF40" s="116"/>
      <c r="NJG40" s="116"/>
      <c r="NJH40" s="116"/>
      <c r="NJI40" s="85" t="s">
        <v>141</v>
      </c>
      <c r="NJJ40" s="116"/>
      <c r="NJK40" s="116"/>
      <c r="NJL40" s="116"/>
      <c r="NJM40" s="85" t="s">
        <v>141</v>
      </c>
      <c r="NJN40" s="116"/>
      <c r="NJO40" s="116"/>
      <c r="NJP40" s="116"/>
      <c r="NJQ40" s="85" t="s">
        <v>141</v>
      </c>
      <c r="NJR40" s="116"/>
      <c r="NJS40" s="116"/>
      <c r="NJT40" s="116"/>
      <c r="NJU40" s="85" t="s">
        <v>141</v>
      </c>
      <c r="NJV40" s="116"/>
      <c r="NJW40" s="116"/>
      <c r="NJX40" s="116"/>
      <c r="NJY40" s="85" t="s">
        <v>141</v>
      </c>
      <c r="NJZ40" s="116"/>
      <c r="NKA40" s="116"/>
      <c r="NKB40" s="116"/>
      <c r="NKC40" s="85" t="s">
        <v>141</v>
      </c>
      <c r="NKD40" s="116"/>
      <c r="NKE40" s="116"/>
      <c r="NKF40" s="116"/>
      <c r="NKG40" s="85" t="s">
        <v>141</v>
      </c>
      <c r="NKH40" s="116"/>
      <c r="NKI40" s="116"/>
      <c r="NKJ40" s="116"/>
      <c r="NKK40" s="85" t="s">
        <v>141</v>
      </c>
      <c r="NKL40" s="116"/>
      <c r="NKM40" s="116"/>
      <c r="NKN40" s="116"/>
      <c r="NKO40" s="85" t="s">
        <v>141</v>
      </c>
      <c r="NKP40" s="116"/>
      <c r="NKQ40" s="116"/>
      <c r="NKR40" s="116"/>
      <c r="NKS40" s="85" t="s">
        <v>141</v>
      </c>
      <c r="NKT40" s="116"/>
      <c r="NKU40" s="116"/>
      <c r="NKV40" s="116"/>
      <c r="NKW40" s="85" t="s">
        <v>141</v>
      </c>
      <c r="NKX40" s="116"/>
      <c r="NKY40" s="116"/>
      <c r="NKZ40" s="116"/>
      <c r="NLA40" s="85" t="s">
        <v>141</v>
      </c>
      <c r="NLB40" s="116"/>
      <c r="NLC40" s="116"/>
      <c r="NLD40" s="116"/>
      <c r="NLE40" s="85" t="s">
        <v>141</v>
      </c>
      <c r="NLF40" s="116"/>
      <c r="NLG40" s="116"/>
      <c r="NLH40" s="116"/>
      <c r="NLI40" s="85" t="s">
        <v>141</v>
      </c>
      <c r="NLJ40" s="116"/>
      <c r="NLK40" s="116"/>
      <c r="NLL40" s="116"/>
      <c r="NLM40" s="85" t="s">
        <v>141</v>
      </c>
      <c r="NLN40" s="116"/>
      <c r="NLO40" s="116"/>
      <c r="NLP40" s="116"/>
      <c r="NLQ40" s="85" t="s">
        <v>141</v>
      </c>
      <c r="NLR40" s="116"/>
      <c r="NLS40" s="116"/>
      <c r="NLT40" s="116"/>
      <c r="NLU40" s="85" t="s">
        <v>141</v>
      </c>
      <c r="NLV40" s="116"/>
      <c r="NLW40" s="116"/>
      <c r="NLX40" s="116"/>
      <c r="NLY40" s="85" t="s">
        <v>141</v>
      </c>
      <c r="NLZ40" s="116"/>
      <c r="NMA40" s="116"/>
      <c r="NMB40" s="116"/>
      <c r="NMC40" s="85" t="s">
        <v>141</v>
      </c>
      <c r="NMD40" s="116"/>
      <c r="NME40" s="116"/>
      <c r="NMF40" s="116"/>
      <c r="NMG40" s="85" t="s">
        <v>141</v>
      </c>
      <c r="NMH40" s="116"/>
      <c r="NMI40" s="116"/>
      <c r="NMJ40" s="116"/>
      <c r="NMK40" s="85" t="s">
        <v>141</v>
      </c>
      <c r="NML40" s="116"/>
      <c r="NMM40" s="116"/>
      <c r="NMN40" s="116"/>
      <c r="NMO40" s="85" t="s">
        <v>141</v>
      </c>
      <c r="NMP40" s="116"/>
      <c r="NMQ40" s="116"/>
      <c r="NMR40" s="116"/>
      <c r="NMS40" s="85" t="s">
        <v>141</v>
      </c>
      <c r="NMT40" s="116"/>
      <c r="NMU40" s="116"/>
      <c r="NMV40" s="116"/>
      <c r="NMW40" s="85" t="s">
        <v>141</v>
      </c>
      <c r="NMX40" s="116"/>
      <c r="NMY40" s="116"/>
      <c r="NMZ40" s="116"/>
      <c r="NNA40" s="85" t="s">
        <v>141</v>
      </c>
      <c r="NNB40" s="116"/>
      <c r="NNC40" s="116"/>
      <c r="NND40" s="116"/>
      <c r="NNE40" s="85" t="s">
        <v>141</v>
      </c>
      <c r="NNF40" s="116"/>
      <c r="NNG40" s="116"/>
      <c r="NNH40" s="116"/>
      <c r="NNI40" s="85" t="s">
        <v>141</v>
      </c>
      <c r="NNJ40" s="116"/>
      <c r="NNK40" s="116"/>
      <c r="NNL40" s="116"/>
      <c r="NNM40" s="85" t="s">
        <v>141</v>
      </c>
      <c r="NNN40" s="116"/>
      <c r="NNO40" s="116"/>
      <c r="NNP40" s="116"/>
      <c r="NNQ40" s="85" t="s">
        <v>141</v>
      </c>
      <c r="NNR40" s="116"/>
      <c r="NNS40" s="116"/>
      <c r="NNT40" s="116"/>
      <c r="NNU40" s="85" t="s">
        <v>141</v>
      </c>
      <c r="NNV40" s="116"/>
      <c r="NNW40" s="116"/>
      <c r="NNX40" s="116"/>
      <c r="NNY40" s="85" t="s">
        <v>141</v>
      </c>
      <c r="NNZ40" s="116"/>
      <c r="NOA40" s="116"/>
      <c r="NOB40" s="116"/>
      <c r="NOC40" s="85" t="s">
        <v>141</v>
      </c>
      <c r="NOD40" s="116"/>
      <c r="NOE40" s="116"/>
      <c r="NOF40" s="116"/>
      <c r="NOG40" s="85" t="s">
        <v>141</v>
      </c>
      <c r="NOH40" s="116"/>
      <c r="NOI40" s="116"/>
      <c r="NOJ40" s="116"/>
      <c r="NOK40" s="85" t="s">
        <v>141</v>
      </c>
      <c r="NOL40" s="116"/>
      <c r="NOM40" s="116"/>
      <c r="NON40" s="116"/>
      <c r="NOO40" s="85" t="s">
        <v>141</v>
      </c>
      <c r="NOP40" s="116"/>
      <c r="NOQ40" s="116"/>
      <c r="NOR40" s="116"/>
      <c r="NOS40" s="85" t="s">
        <v>141</v>
      </c>
      <c r="NOT40" s="116"/>
      <c r="NOU40" s="116"/>
      <c r="NOV40" s="116"/>
      <c r="NOW40" s="85" t="s">
        <v>141</v>
      </c>
      <c r="NOX40" s="116"/>
      <c r="NOY40" s="116"/>
      <c r="NOZ40" s="116"/>
      <c r="NPA40" s="85" t="s">
        <v>141</v>
      </c>
      <c r="NPB40" s="116"/>
      <c r="NPC40" s="116"/>
      <c r="NPD40" s="116"/>
      <c r="NPE40" s="85" t="s">
        <v>141</v>
      </c>
      <c r="NPF40" s="116"/>
      <c r="NPG40" s="116"/>
      <c r="NPH40" s="116"/>
      <c r="NPI40" s="85" t="s">
        <v>141</v>
      </c>
      <c r="NPJ40" s="116"/>
      <c r="NPK40" s="116"/>
      <c r="NPL40" s="116"/>
      <c r="NPM40" s="85" t="s">
        <v>141</v>
      </c>
      <c r="NPN40" s="116"/>
      <c r="NPO40" s="116"/>
      <c r="NPP40" s="116"/>
      <c r="NPQ40" s="85" t="s">
        <v>141</v>
      </c>
      <c r="NPR40" s="116"/>
      <c r="NPS40" s="116"/>
      <c r="NPT40" s="116"/>
      <c r="NPU40" s="85" t="s">
        <v>141</v>
      </c>
      <c r="NPV40" s="116"/>
      <c r="NPW40" s="116"/>
      <c r="NPX40" s="116"/>
      <c r="NPY40" s="85" t="s">
        <v>141</v>
      </c>
      <c r="NPZ40" s="116"/>
      <c r="NQA40" s="116"/>
      <c r="NQB40" s="116"/>
      <c r="NQC40" s="85" t="s">
        <v>141</v>
      </c>
      <c r="NQD40" s="116"/>
      <c r="NQE40" s="116"/>
      <c r="NQF40" s="116"/>
      <c r="NQG40" s="85" t="s">
        <v>141</v>
      </c>
      <c r="NQH40" s="116"/>
      <c r="NQI40" s="116"/>
      <c r="NQJ40" s="116"/>
      <c r="NQK40" s="85" t="s">
        <v>141</v>
      </c>
      <c r="NQL40" s="116"/>
      <c r="NQM40" s="116"/>
      <c r="NQN40" s="116"/>
      <c r="NQO40" s="85" t="s">
        <v>141</v>
      </c>
      <c r="NQP40" s="116"/>
      <c r="NQQ40" s="116"/>
      <c r="NQR40" s="116"/>
      <c r="NQS40" s="85" t="s">
        <v>141</v>
      </c>
      <c r="NQT40" s="116"/>
      <c r="NQU40" s="116"/>
      <c r="NQV40" s="116"/>
      <c r="NQW40" s="85" t="s">
        <v>141</v>
      </c>
      <c r="NQX40" s="116"/>
      <c r="NQY40" s="116"/>
      <c r="NQZ40" s="116"/>
      <c r="NRA40" s="85" t="s">
        <v>141</v>
      </c>
      <c r="NRB40" s="116"/>
      <c r="NRC40" s="116"/>
      <c r="NRD40" s="116"/>
      <c r="NRE40" s="85" t="s">
        <v>141</v>
      </c>
      <c r="NRF40" s="116"/>
      <c r="NRG40" s="116"/>
      <c r="NRH40" s="116"/>
      <c r="NRI40" s="85" t="s">
        <v>141</v>
      </c>
      <c r="NRJ40" s="116"/>
      <c r="NRK40" s="116"/>
      <c r="NRL40" s="116"/>
      <c r="NRM40" s="85" t="s">
        <v>141</v>
      </c>
      <c r="NRN40" s="116"/>
      <c r="NRO40" s="116"/>
      <c r="NRP40" s="116"/>
      <c r="NRQ40" s="85" t="s">
        <v>141</v>
      </c>
      <c r="NRR40" s="116"/>
      <c r="NRS40" s="116"/>
      <c r="NRT40" s="116"/>
      <c r="NRU40" s="85" t="s">
        <v>141</v>
      </c>
      <c r="NRV40" s="116"/>
      <c r="NRW40" s="116"/>
      <c r="NRX40" s="116"/>
      <c r="NRY40" s="85" t="s">
        <v>141</v>
      </c>
      <c r="NRZ40" s="116"/>
      <c r="NSA40" s="116"/>
      <c r="NSB40" s="116"/>
      <c r="NSC40" s="85" t="s">
        <v>141</v>
      </c>
      <c r="NSD40" s="116"/>
      <c r="NSE40" s="116"/>
      <c r="NSF40" s="116"/>
      <c r="NSG40" s="85" t="s">
        <v>141</v>
      </c>
      <c r="NSH40" s="116"/>
      <c r="NSI40" s="116"/>
      <c r="NSJ40" s="116"/>
      <c r="NSK40" s="85" t="s">
        <v>141</v>
      </c>
      <c r="NSL40" s="116"/>
      <c r="NSM40" s="116"/>
      <c r="NSN40" s="116"/>
      <c r="NSO40" s="85" t="s">
        <v>141</v>
      </c>
      <c r="NSP40" s="116"/>
      <c r="NSQ40" s="116"/>
      <c r="NSR40" s="116"/>
      <c r="NSS40" s="85" t="s">
        <v>141</v>
      </c>
      <c r="NST40" s="116"/>
      <c r="NSU40" s="116"/>
      <c r="NSV40" s="116"/>
      <c r="NSW40" s="85" t="s">
        <v>141</v>
      </c>
      <c r="NSX40" s="116"/>
      <c r="NSY40" s="116"/>
      <c r="NSZ40" s="116"/>
      <c r="NTA40" s="85" t="s">
        <v>141</v>
      </c>
      <c r="NTB40" s="116"/>
      <c r="NTC40" s="116"/>
      <c r="NTD40" s="116"/>
      <c r="NTE40" s="85" t="s">
        <v>141</v>
      </c>
      <c r="NTF40" s="116"/>
      <c r="NTG40" s="116"/>
      <c r="NTH40" s="116"/>
      <c r="NTI40" s="85" t="s">
        <v>141</v>
      </c>
      <c r="NTJ40" s="116"/>
      <c r="NTK40" s="116"/>
      <c r="NTL40" s="116"/>
      <c r="NTM40" s="85" t="s">
        <v>141</v>
      </c>
      <c r="NTN40" s="116"/>
      <c r="NTO40" s="116"/>
      <c r="NTP40" s="116"/>
      <c r="NTQ40" s="85" t="s">
        <v>141</v>
      </c>
      <c r="NTR40" s="116"/>
      <c r="NTS40" s="116"/>
      <c r="NTT40" s="116"/>
      <c r="NTU40" s="85" t="s">
        <v>141</v>
      </c>
      <c r="NTV40" s="116"/>
      <c r="NTW40" s="116"/>
      <c r="NTX40" s="116"/>
      <c r="NTY40" s="85" t="s">
        <v>141</v>
      </c>
      <c r="NTZ40" s="116"/>
      <c r="NUA40" s="116"/>
      <c r="NUB40" s="116"/>
      <c r="NUC40" s="85" t="s">
        <v>141</v>
      </c>
      <c r="NUD40" s="116"/>
      <c r="NUE40" s="116"/>
      <c r="NUF40" s="116"/>
      <c r="NUG40" s="85" t="s">
        <v>141</v>
      </c>
      <c r="NUH40" s="116"/>
      <c r="NUI40" s="116"/>
      <c r="NUJ40" s="116"/>
      <c r="NUK40" s="85" t="s">
        <v>141</v>
      </c>
      <c r="NUL40" s="116"/>
      <c r="NUM40" s="116"/>
      <c r="NUN40" s="116"/>
      <c r="NUO40" s="85" t="s">
        <v>141</v>
      </c>
      <c r="NUP40" s="116"/>
      <c r="NUQ40" s="116"/>
      <c r="NUR40" s="116"/>
      <c r="NUS40" s="85" t="s">
        <v>141</v>
      </c>
      <c r="NUT40" s="116"/>
      <c r="NUU40" s="116"/>
      <c r="NUV40" s="116"/>
      <c r="NUW40" s="85" t="s">
        <v>141</v>
      </c>
      <c r="NUX40" s="116"/>
      <c r="NUY40" s="116"/>
      <c r="NUZ40" s="116"/>
      <c r="NVA40" s="85" t="s">
        <v>141</v>
      </c>
      <c r="NVB40" s="116"/>
      <c r="NVC40" s="116"/>
      <c r="NVD40" s="116"/>
      <c r="NVE40" s="85" t="s">
        <v>141</v>
      </c>
      <c r="NVF40" s="116"/>
      <c r="NVG40" s="116"/>
      <c r="NVH40" s="116"/>
      <c r="NVI40" s="85" t="s">
        <v>141</v>
      </c>
      <c r="NVJ40" s="116"/>
      <c r="NVK40" s="116"/>
      <c r="NVL40" s="116"/>
      <c r="NVM40" s="85" t="s">
        <v>141</v>
      </c>
      <c r="NVN40" s="116"/>
      <c r="NVO40" s="116"/>
      <c r="NVP40" s="116"/>
      <c r="NVQ40" s="85" t="s">
        <v>141</v>
      </c>
      <c r="NVR40" s="116"/>
      <c r="NVS40" s="116"/>
      <c r="NVT40" s="116"/>
      <c r="NVU40" s="85" t="s">
        <v>141</v>
      </c>
      <c r="NVV40" s="116"/>
      <c r="NVW40" s="116"/>
      <c r="NVX40" s="116"/>
      <c r="NVY40" s="85" t="s">
        <v>141</v>
      </c>
      <c r="NVZ40" s="116"/>
      <c r="NWA40" s="116"/>
      <c r="NWB40" s="116"/>
      <c r="NWC40" s="85" t="s">
        <v>141</v>
      </c>
      <c r="NWD40" s="116"/>
      <c r="NWE40" s="116"/>
      <c r="NWF40" s="116"/>
      <c r="NWG40" s="85" t="s">
        <v>141</v>
      </c>
      <c r="NWH40" s="116"/>
      <c r="NWI40" s="116"/>
      <c r="NWJ40" s="116"/>
      <c r="NWK40" s="85" t="s">
        <v>141</v>
      </c>
      <c r="NWL40" s="116"/>
      <c r="NWM40" s="116"/>
      <c r="NWN40" s="116"/>
      <c r="NWO40" s="85" t="s">
        <v>141</v>
      </c>
      <c r="NWP40" s="116"/>
      <c r="NWQ40" s="116"/>
      <c r="NWR40" s="116"/>
      <c r="NWS40" s="85" t="s">
        <v>141</v>
      </c>
      <c r="NWT40" s="116"/>
      <c r="NWU40" s="116"/>
      <c r="NWV40" s="116"/>
      <c r="NWW40" s="85" t="s">
        <v>141</v>
      </c>
      <c r="NWX40" s="116"/>
      <c r="NWY40" s="116"/>
      <c r="NWZ40" s="116"/>
      <c r="NXA40" s="85" t="s">
        <v>141</v>
      </c>
      <c r="NXB40" s="116"/>
      <c r="NXC40" s="116"/>
      <c r="NXD40" s="116"/>
      <c r="NXE40" s="85" t="s">
        <v>141</v>
      </c>
      <c r="NXF40" s="116"/>
      <c r="NXG40" s="116"/>
      <c r="NXH40" s="116"/>
      <c r="NXI40" s="85" t="s">
        <v>141</v>
      </c>
      <c r="NXJ40" s="116"/>
      <c r="NXK40" s="116"/>
      <c r="NXL40" s="116"/>
      <c r="NXM40" s="85" t="s">
        <v>141</v>
      </c>
      <c r="NXN40" s="116"/>
      <c r="NXO40" s="116"/>
      <c r="NXP40" s="116"/>
      <c r="NXQ40" s="85" t="s">
        <v>141</v>
      </c>
      <c r="NXR40" s="116"/>
      <c r="NXS40" s="116"/>
      <c r="NXT40" s="116"/>
      <c r="NXU40" s="85" t="s">
        <v>141</v>
      </c>
      <c r="NXV40" s="116"/>
      <c r="NXW40" s="116"/>
      <c r="NXX40" s="116"/>
      <c r="NXY40" s="85" t="s">
        <v>141</v>
      </c>
      <c r="NXZ40" s="116"/>
      <c r="NYA40" s="116"/>
      <c r="NYB40" s="116"/>
      <c r="NYC40" s="85" t="s">
        <v>141</v>
      </c>
      <c r="NYD40" s="116"/>
      <c r="NYE40" s="116"/>
      <c r="NYF40" s="116"/>
      <c r="NYG40" s="85" t="s">
        <v>141</v>
      </c>
      <c r="NYH40" s="116"/>
      <c r="NYI40" s="116"/>
      <c r="NYJ40" s="116"/>
      <c r="NYK40" s="85" t="s">
        <v>141</v>
      </c>
      <c r="NYL40" s="116"/>
      <c r="NYM40" s="116"/>
      <c r="NYN40" s="116"/>
      <c r="NYO40" s="85" t="s">
        <v>141</v>
      </c>
      <c r="NYP40" s="116"/>
      <c r="NYQ40" s="116"/>
      <c r="NYR40" s="116"/>
      <c r="NYS40" s="85" t="s">
        <v>141</v>
      </c>
      <c r="NYT40" s="116"/>
      <c r="NYU40" s="116"/>
      <c r="NYV40" s="116"/>
      <c r="NYW40" s="85" t="s">
        <v>141</v>
      </c>
      <c r="NYX40" s="116"/>
      <c r="NYY40" s="116"/>
      <c r="NYZ40" s="116"/>
      <c r="NZA40" s="85" t="s">
        <v>141</v>
      </c>
      <c r="NZB40" s="116"/>
      <c r="NZC40" s="116"/>
      <c r="NZD40" s="116"/>
      <c r="NZE40" s="85" t="s">
        <v>141</v>
      </c>
      <c r="NZF40" s="116"/>
      <c r="NZG40" s="116"/>
      <c r="NZH40" s="116"/>
      <c r="NZI40" s="85" t="s">
        <v>141</v>
      </c>
      <c r="NZJ40" s="116"/>
      <c r="NZK40" s="116"/>
      <c r="NZL40" s="116"/>
      <c r="NZM40" s="85" t="s">
        <v>141</v>
      </c>
      <c r="NZN40" s="116"/>
      <c r="NZO40" s="116"/>
      <c r="NZP40" s="116"/>
      <c r="NZQ40" s="85" t="s">
        <v>141</v>
      </c>
      <c r="NZR40" s="116"/>
      <c r="NZS40" s="116"/>
      <c r="NZT40" s="116"/>
      <c r="NZU40" s="85" t="s">
        <v>141</v>
      </c>
      <c r="NZV40" s="116"/>
      <c r="NZW40" s="116"/>
      <c r="NZX40" s="116"/>
      <c r="NZY40" s="85" t="s">
        <v>141</v>
      </c>
      <c r="NZZ40" s="116"/>
      <c r="OAA40" s="116"/>
      <c r="OAB40" s="116"/>
      <c r="OAC40" s="85" t="s">
        <v>141</v>
      </c>
      <c r="OAD40" s="116"/>
      <c r="OAE40" s="116"/>
      <c r="OAF40" s="116"/>
      <c r="OAG40" s="85" t="s">
        <v>141</v>
      </c>
      <c r="OAH40" s="116"/>
      <c r="OAI40" s="116"/>
      <c r="OAJ40" s="116"/>
      <c r="OAK40" s="85" t="s">
        <v>141</v>
      </c>
      <c r="OAL40" s="116"/>
      <c r="OAM40" s="116"/>
      <c r="OAN40" s="116"/>
      <c r="OAO40" s="85" t="s">
        <v>141</v>
      </c>
      <c r="OAP40" s="116"/>
      <c r="OAQ40" s="116"/>
      <c r="OAR40" s="116"/>
      <c r="OAS40" s="85" t="s">
        <v>141</v>
      </c>
      <c r="OAT40" s="116"/>
      <c r="OAU40" s="116"/>
      <c r="OAV40" s="116"/>
      <c r="OAW40" s="85" t="s">
        <v>141</v>
      </c>
      <c r="OAX40" s="116"/>
      <c r="OAY40" s="116"/>
      <c r="OAZ40" s="116"/>
      <c r="OBA40" s="85" t="s">
        <v>141</v>
      </c>
      <c r="OBB40" s="116"/>
      <c r="OBC40" s="116"/>
      <c r="OBD40" s="116"/>
      <c r="OBE40" s="85" t="s">
        <v>141</v>
      </c>
      <c r="OBF40" s="116"/>
      <c r="OBG40" s="116"/>
      <c r="OBH40" s="116"/>
      <c r="OBI40" s="85" t="s">
        <v>141</v>
      </c>
      <c r="OBJ40" s="116"/>
      <c r="OBK40" s="116"/>
      <c r="OBL40" s="116"/>
      <c r="OBM40" s="85" t="s">
        <v>141</v>
      </c>
      <c r="OBN40" s="116"/>
      <c r="OBO40" s="116"/>
      <c r="OBP40" s="116"/>
      <c r="OBQ40" s="85" t="s">
        <v>141</v>
      </c>
      <c r="OBR40" s="116"/>
      <c r="OBS40" s="116"/>
      <c r="OBT40" s="116"/>
      <c r="OBU40" s="85" t="s">
        <v>141</v>
      </c>
      <c r="OBV40" s="116"/>
      <c r="OBW40" s="116"/>
      <c r="OBX40" s="116"/>
      <c r="OBY40" s="85" t="s">
        <v>141</v>
      </c>
      <c r="OBZ40" s="116"/>
      <c r="OCA40" s="116"/>
      <c r="OCB40" s="116"/>
      <c r="OCC40" s="85" t="s">
        <v>141</v>
      </c>
      <c r="OCD40" s="116"/>
      <c r="OCE40" s="116"/>
      <c r="OCF40" s="116"/>
      <c r="OCG40" s="85" t="s">
        <v>141</v>
      </c>
      <c r="OCH40" s="116"/>
      <c r="OCI40" s="116"/>
      <c r="OCJ40" s="116"/>
      <c r="OCK40" s="85" t="s">
        <v>141</v>
      </c>
      <c r="OCL40" s="116"/>
      <c r="OCM40" s="116"/>
      <c r="OCN40" s="116"/>
      <c r="OCO40" s="85" t="s">
        <v>141</v>
      </c>
      <c r="OCP40" s="116"/>
      <c r="OCQ40" s="116"/>
      <c r="OCR40" s="116"/>
      <c r="OCS40" s="85" t="s">
        <v>141</v>
      </c>
      <c r="OCT40" s="116"/>
      <c r="OCU40" s="116"/>
      <c r="OCV40" s="116"/>
      <c r="OCW40" s="85" t="s">
        <v>141</v>
      </c>
      <c r="OCX40" s="116"/>
      <c r="OCY40" s="116"/>
      <c r="OCZ40" s="116"/>
      <c r="ODA40" s="85" t="s">
        <v>141</v>
      </c>
      <c r="ODB40" s="116"/>
      <c r="ODC40" s="116"/>
      <c r="ODD40" s="116"/>
      <c r="ODE40" s="85" t="s">
        <v>141</v>
      </c>
      <c r="ODF40" s="116"/>
      <c r="ODG40" s="116"/>
      <c r="ODH40" s="116"/>
      <c r="ODI40" s="85" t="s">
        <v>141</v>
      </c>
      <c r="ODJ40" s="116"/>
      <c r="ODK40" s="116"/>
      <c r="ODL40" s="116"/>
      <c r="ODM40" s="85" t="s">
        <v>141</v>
      </c>
      <c r="ODN40" s="116"/>
      <c r="ODO40" s="116"/>
      <c r="ODP40" s="116"/>
      <c r="ODQ40" s="85" t="s">
        <v>141</v>
      </c>
      <c r="ODR40" s="116"/>
      <c r="ODS40" s="116"/>
      <c r="ODT40" s="116"/>
      <c r="ODU40" s="85" t="s">
        <v>141</v>
      </c>
      <c r="ODV40" s="116"/>
      <c r="ODW40" s="116"/>
      <c r="ODX40" s="116"/>
      <c r="ODY40" s="85" t="s">
        <v>141</v>
      </c>
      <c r="ODZ40" s="116"/>
      <c r="OEA40" s="116"/>
      <c r="OEB40" s="116"/>
      <c r="OEC40" s="85" t="s">
        <v>141</v>
      </c>
      <c r="OED40" s="116"/>
      <c r="OEE40" s="116"/>
      <c r="OEF40" s="116"/>
      <c r="OEG40" s="85" t="s">
        <v>141</v>
      </c>
      <c r="OEH40" s="116"/>
      <c r="OEI40" s="116"/>
      <c r="OEJ40" s="116"/>
      <c r="OEK40" s="85" t="s">
        <v>141</v>
      </c>
      <c r="OEL40" s="116"/>
      <c r="OEM40" s="116"/>
      <c r="OEN40" s="116"/>
      <c r="OEO40" s="85" t="s">
        <v>141</v>
      </c>
      <c r="OEP40" s="116"/>
      <c r="OEQ40" s="116"/>
      <c r="OER40" s="116"/>
      <c r="OES40" s="85" t="s">
        <v>141</v>
      </c>
      <c r="OET40" s="116"/>
      <c r="OEU40" s="116"/>
      <c r="OEV40" s="116"/>
      <c r="OEW40" s="85" t="s">
        <v>141</v>
      </c>
      <c r="OEX40" s="116"/>
      <c r="OEY40" s="116"/>
      <c r="OEZ40" s="116"/>
      <c r="OFA40" s="85" t="s">
        <v>141</v>
      </c>
      <c r="OFB40" s="116"/>
      <c r="OFC40" s="116"/>
      <c r="OFD40" s="116"/>
      <c r="OFE40" s="85" t="s">
        <v>141</v>
      </c>
      <c r="OFF40" s="116"/>
      <c r="OFG40" s="116"/>
      <c r="OFH40" s="116"/>
      <c r="OFI40" s="85" t="s">
        <v>141</v>
      </c>
      <c r="OFJ40" s="116"/>
      <c r="OFK40" s="116"/>
      <c r="OFL40" s="116"/>
      <c r="OFM40" s="85" t="s">
        <v>141</v>
      </c>
      <c r="OFN40" s="116"/>
      <c r="OFO40" s="116"/>
      <c r="OFP40" s="116"/>
      <c r="OFQ40" s="85" t="s">
        <v>141</v>
      </c>
      <c r="OFR40" s="116"/>
      <c r="OFS40" s="116"/>
      <c r="OFT40" s="116"/>
      <c r="OFU40" s="85" t="s">
        <v>141</v>
      </c>
      <c r="OFV40" s="116"/>
      <c r="OFW40" s="116"/>
      <c r="OFX40" s="116"/>
      <c r="OFY40" s="85" t="s">
        <v>141</v>
      </c>
      <c r="OFZ40" s="116"/>
      <c r="OGA40" s="116"/>
      <c r="OGB40" s="116"/>
      <c r="OGC40" s="85" t="s">
        <v>141</v>
      </c>
      <c r="OGD40" s="116"/>
      <c r="OGE40" s="116"/>
      <c r="OGF40" s="116"/>
      <c r="OGG40" s="85" t="s">
        <v>141</v>
      </c>
      <c r="OGH40" s="116"/>
      <c r="OGI40" s="116"/>
      <c r="OGJ40" s="116"/>
      <c r="OGK40" s="85" t="s">
        <v>141</v>
      </c>
      <c r="OGL40" s="116"/>
      <c r="OGM40" s="116"/>
      <c r="OGN40" s="116"/>
      <c r="OGO40" s="85" t="s">
        <v>141</v>
      </c>
      <c r="OGP40" s="116"/>
      <c r="OGQ40" s="116"/>
      <c r="OGR40" s="116"/>
      <c r="OGS40" s="85" t="s">
        <v>141</v>
      </c>
      <c r="OGT40" s="116"/>
      <c r="OGU40" s="116"/>
      <c r="OGV40" s="116"/>
      <c r="OGW40" s="85" t="s">
        <v>141</v>
      </c>
      <c r="OGX40" s="116"/>
      <c r="OGY40" s="116"/>
      <c r="OGZ40" s="116"/>
      <c r="OHA40" s="85" t="s">
        <v>141</v>
      </c>
      <c r="OHB40" s="116"/>
      <c r="OHC40" s="116"/>
      <c r="OHD40" s="116"/>
      <c r="OHE40" s="85" t="s">
        <v>141</v>
      </c>
      <c r="OHF40" s="116"/>
      <c r="OHG40" s="116"/>
      <c r="OHH40" s="116"/>
      <c r="OHI40" s="85" t="s">
        <v>141</v>
      </c>
      <c r="OHJ40" s="116"/>
      <c r="OHK40" s="116"/>
      <c r="OHL40" s="116"/>
      <c r="OHM40" s="85" t="s">
        <v>141</v>
      </c>
      <c r="OHN40" s="116"/>
      <c r="OHO40" s="116"/>
      <c r="OHP40" s="116"/>
      <c r="OHQ40" s="85" t="s">
        <v>141</v>
      </c>
      <c r="OHR40" s="116"/>
      <c r="OHS40" s="116"/>
      <c r="OHT40" s="116"/>
      <c r="OHU40" s="85" t="s">
        <v>141</v>
      </c>
      <c r="OHV40" s="116"/>
      <c r="OHW40" s="116"/>
      <c r="OHX40" s="116"/>
      <c r="OHY40" s="85" t="s">
        <v>141</v>
      </c>
      <c r="OHZ40" s="116"/>
      <c r="OIA40" s="116"/>
      <c r="OIB40" s="116"/>
      <c r="OIC40" s="85" t="s">
        <v>141</v>
      </c>
      <c r="OID40" s="116"/>
      <c r="OIE40" s="116"/>
      <c r="OIF40" s="116"/>
      <c r="OIG40" s="85" t="s">
        <v>141</v>
      </c>
      <c r="OIH40" s="116"/>
      <c r="OII40" s="116"/>
      <c r="OIJ40" s="116"/>
      <c r="OIK40" s="85" t="s">
        <v>141</v>
      </c>
      <c r="OIL40" s="116"/>
      <c r="OIM40" s="116"/>
      <c r="OIN40" s="116"/>
      <c r="OIO40" s="85" t="s">
        <v>141</v>
      </c>
      <c r="OIP40" s="116"/>
      <c r="OIQ40" s="116"/>
      <c r="OIR40" s="116"/>
      <c r="OIS40" s="85" t="s">
        <v>141</v>
      </c>
      <c r="OIT40" s="116"/>
      <c r="OIU40" s="116"/>
      <c r="OIV40" s="116"/>
      <c r="OIW40" s="85" t="s">
        <v>141</v>
      </c>
      <c r="OIX40" s="116"/>
      <c r="OIY40" s="116"/>
      <c r="OIZ40" s="116"/>
      <c r="OJA40" s="85" t="s">
        <v>141</v>
      </c>
      <c r="OJB40" s="116"/>
      <c r="OJC40" s="116"/>
      <c r="OJD40" s="116"/>
      <c r="OJE40" s="85" t="s">
        <v>141</v>
      </c>
      <c r="OJF40" s="116"/>
      <c r="OJG40" s="116"/>
      <c r="OJH40" s="116"/>
      <c r="OJI40" s="85" t="s">
        <v>141</v>
      </c>
      <c r="OJJ40" s="116"/>
      <c r="OJK40" s="116"/>
      <c r="OJL40" s="116"/>
      <c r="OJM40" s="85" t="s">
        <v>141</v>
      </c>
      <c r="OJN40" s="116"/>
      <c r="OJO40" s="116"/>
      <c r="OJP40" s="116"/>
      <c r="OJQ40" s="85" t="s">
        <v>141</v>
      </c>
      <c r="OJR40" s="116"/>
      <c r="OJS40" s="116"/>
      <c r="OJT40" s="116"/>
      <c r="OJU40" s="85" t="s">
        <v>141</v>
      </c>
      <c r="OJV40" s="116"/>
      <c r="OJW40" s="116"/>
      <c r="OJX40" s="116"/>
      <c r="OJY40" s="85" t="s">
        <v>141</v>
      </c>
      <c r="OJZ40" s="116"/>
      <c r="OKA40" s="116"/>
      <c r="OKB40" s="116"/>
      <c r="OKC40" s="85" t="s">
        <v>141</v>
      </c>
      <c r="OKD40" s="116"/>
      <c r="OKE40" s="116"/>
      <c r="OKF40" s="116"/>
      <c r="OKG40" s="85" t="s">
        <v>141</v>
      </c>
      <c r="OKH40" s="116"/>
      <c r="OKI40" s="116"/>
      <c r="OKJ40" s="116"/>
      <c r="OKK40" s="85" t="s">
        <v>141</v>
      </c>
      <c r="OKL40" s="116"/>
      <c r="OKM40" s="116"/>
      <c r="OKN40" s="116"/>
      <c r="OKO40" s="85" t="s">
        <v>141</v>
      </c>
      <c r="OKP40" s="116"/>
      <c r="OKQ40" s="116"/>
      <c r="OKR40" s="116"/>
      <c r="OKS40" s="85" t="s">
        <v>141</v>
      </c>
      <c r="OKT40" s="116"/>
      <c r="OKU40" s="116"/>
      <c r="OKV40" s="116"/>
      <c r="OKW40" s="85" t="s">
        <v>141</v>
      </c>
      <c r="OKX40" s="116"/>
      <c r="OKY40" s="116"/>
      <c r="OKZ40" s="116"/>
      <c r="OLA40" s="85" t="s">
        <v>141</v>
      </c>
      <c r="OLB40" s="116"/>
      <c r="OLC40" s="116"/>
      <c r="OLD40" s="116"/>
      <c r="OLE40" s="85" t="s">
        <v>141</v>
      </c>
      <c r="OLF40" s="116"/>
      <c r="OLG40" s="116"/>
      <c r="OLH40" s="116"/>
      <c r="OLI40" s="85" t="s">
        <v>141</v>
      </c>
      <c r="OLJ40" s="116"/>
      <c r="OLK40" s="116"/>
      <c r="OLL40" s="116"/>
      <c r="OLM40" s="85" t="s">
        <v>141</v>
      </c>
      <c r="OLN40" s="116"/>
      <c r="OLO40" s="116"/>
      <c r="OLP40" s="116"/>
      <c r="OLQ40" s="85" t="s">
        <v>141</v>
      </c>
      <c r="OLR40" s="116"/>
      <c r="OLS40" s="116"/>
      <c r="OLT40" s="116"/>
      <c r="OLU40" s="85" t="s">
        <v>141</v>
      </c>
      <c r="OLV40" s="116"/>
      <c r="OLW40" s="116"/>
      <c r="OLX40" s="116"/>
      <c r="OLY40" s="85" t="s">
        <v>141</v>
      </c>
      <c r="OLZ40" s="116"/>
      <c r="OMA40" s="116"/>
      <c r="OMB40" s="116"/>
      <c r="OMC40" s="85" t="s">
        <v>141</v>
      </c>
      <c r="OMD40" s="116"/>
      <c r="OME40" s="116"/>
      <c r="OMF40" s="116"/>
      <c r="OMG40" s="85" t="s">
        <v>141</v>
      </c>
      <c r="OMH40" s="116"/>
      <c r="OMI40" s="116"/>
      <c r="OMJ40" s="116"/>
      <c r="OMK40" s="85" t="s">
        <v>141</v>
      </c>
      <c r="OML40" s="116"/>
      <c r="OMM40" s="116"/>
      <c r="OMN40" s="116"/>
      <c r="OMO40" s="85" t="s">
        <v>141</v>
      </c>
      <c r="OMP40" s="116"/>
      <c r="OMQ40" s="116"/>
      <c r="OMR40" s="116"/>
      <c r="OMS40" s="85" t="s">
        <v>141</v>
      </c>
      <c r="OMT40" s="116"/>
      <c r="OMU40" s="116"/>
      <c r="OMV40" s="116"/>
      <c r="OMW40" s="85" t="s">
        <v>141</v>
      </c>
      <c r="OMX40" s="116"/>
      <c r="OMY40" s="116"/>
      <c r="OMZ40" s="116"/>
      <c r="ONA40" s="85" t="s">
        <v>141</v>
      </c>
      <c r="ONB40" s="116"/>
      <c r="ONC40" s="116"/>
      <c r="OND40" s="116"/>
      <c r="ONE40" s="85" t="s">
        <v>141</v>
      </c>
      <c r="ONF40" s="116"/>
      <c r="ONG40" s="116"/>
      <c r="ONH40" s="116"/>
      <c r="ONI40" s="85" t="s">
        <v>141</v>
      </c>
      <c r="ONJ40" s="116"/>
      <c r="ONK40" s="116"/>
      <c r="ONL40" s="116"/>
      <c r="ONM40" s="85" t="s">
        <v>141</v>
      </c>
      <c r="ONN40" s="116"/>
      <c r="ONO40" s="116"/>
      <c r="ONP40" s="116"/>
      <c r="ONQ40" s="85" t="s">
        <v>141</v>
      </c>
      <c r="ONR40" s="116"/>
      <c r="ONS40" s="116"/>
      <c r="ONT40" s="116"/>
      <c r="ONU40" s="85" t="s">
        <v>141</v>
      </c>
      <c r="ONV40" s="116"/>
      <c r="ONW40" s="116"/>
      <c r="ONX40" s="116"/>
      <c r="ONY40" s="85" t="s">
        <v>141</v>
      </c>
      <c r="ONZ40" s="116"/>
      <c r="OOA40" s="116"/>
      <c r="OOB40" s="116"/>
      <c r="OOC40" s="85" t="s">
        <v>141</v>
      </c>
      <c r="OOD40" s="116"/>
      <c r="OOE40" s="116"/>
      <c r="OOF40" s="116"/>
      <c r="OOG40" s="85" t="s">
        <v>141</v>
      </c>
      <c r="OOH40" s="116"/>
      <c r="OOI40" s="116"/>
      <c r="OOJ40" s="116"/>
      <c r="OOK40" s="85" t="s">
        <v>141</v>
      </c>
      <c r="OOL40" s="116"/>
      <c r="OOM40" s="116"/>
      <c r="OON40" s="116"/>
      <c r="OOO40" s="85" t="s">
        <v>141</v>
      </c>
      <c r="OOP40" s="116"/>
      <c r="OOQ40" s="116"/>
      <c r="OOR40" s="116"/>
      <c r="OOS40" s="85" t="s">
        <v>141</v>
      </c>
      <c r="OOT40" s="116"/>
      <c r="OOU40" s="116"/>
      <c r="OOV40" s="116"/>
      <c r="OOW40" s="85" t="s">
        <v>141</v>
      </c>
      <c r="OOX40" s="116"/>
      <c r="OOY40" s="116"/>
      <c r="OOZ40" s="116"/>
      <c r="OPA40" s="85" t="s">
        <v>141</v>
      </c>
      <c r="OPB40" s="116"/>
      <c r="OPC40" s="116"/>
      <c r="OPD40" s="116"/>
      <c r="OPE40" s="85" t="s">
        <v>141</v>
      </c>
      <c r="OPF40" s="116"/>
      <c r="OPG40" s="116"/>
      <c r="OPH40" s="116"/>
      <c r="OPI40" s="85" t="s">
        <v>141</v>
      </c>
      <c r="OPJ40" s="116"/>
      <c r="OPK40" s="116"/>
      <c r="OPL40" s="116"/>
      <c r="OPM40" s="85" t="s">
        <v>141</v>
      </c>
      <c r="OPN40" s="116"/>
      <c r="OPO40" s="116"/>
      <c r="OPP40" s="116"/>
      <c r="OPQ40" s="85" t="s">
        <v>141</v>
      </c>
      <c r="OPR40" s="116"/>
      <c r="OPS40" s="116"/>
      <c r="OPT40" s="116"/>
      <c r="OPU40" s="85" t="s">
        <v>141</v>
      </c>
      <c r="OPV40" s="116"/>
      <c r="OPW40" s="116"/>
      <c r="OPX40" s="116"/>
      <c r="OPY40" s="85" t="s">
        <v>141</v>
      </c>
      <c r="OPZ40" s="116"/>
      <c r="OQA40" s="116"/>
      <c r="OQB40" s="116"/>
      <c r="OQC40" s="85" t="s">
        <v>141</v>
      </c>
      <c r="OQD40" s="116"/>
      <c r="OQE40" s="116"/>
      <c r="OQF40" s="116"/>
      <c r="OQG40" s="85" t="s">
        <v>141</v>
      </c>
      <c r="OQH40" s="116"/>
      <c r="OQI40" s="116"/>
      <c r="OQJ40" s="116"/>
      <c r="OQK40" s="85" t="s">
        <v>141</v>
      </c>
      <c r="OQL40" s="116"/>
      <c r="OQM40" s="116"/>
      <c r="OQN40" s="116"/>
      <c r="OQO40" s="85" t="s">
        <v>141</v>
      </c>
      <c r="OQP40" s="116"/>
      <c r="OQQ40" s="116"/>
      <c r="OQR40" s="116"/>
      <c r="OQS40" s="85" t="s">
        <v>141</v>
      </c>
      <c r="OQT40" s="116"/>
      <c r="OQU40" s="116"/>
      <c r="OQV40" s="116"/>
      <c r="OQW40" s="85" t="s">
        <v>141</v>
      </c>
      <c r="OQX40" s="116"/>
      <c r="OQY40" s="116"/>
      <c r="OQZ40" s="116"/>
      <c r="ORA40" s="85" t="s">
        <v>141</v>
      </c>
      <c r="ORB40" s="116"/>
      <c r="ORC40" s="116"/>
      <c r="ORD40" s="116"/>
      <c r="ORE40" s="85" t="s">
        <v>141</v>
      </c>
      <c r="ORF40" s="116"/>
      <c r="ORG40" s="116"/>
      <c r="ORH40" s="116"/>
      <c r="ORI40" s="85" t="s">
        <v>141</v>
      </c>
      <c r="ORJ40" s="116"/>
      <c r="ORK40" s="116"/>
      <c r="ORL40" s="116"/>
      <c r="ORM40" s="85" t="s">
        <v>141</v>
      </c>
      <c r="ORN40" s="116"/>
      <c r="ORO40" s="116"/>
      <c r="ORP40" s="116"/>
      <c r="ORQ40" s="85" t="s">
        <v>141</v>
      </c>
      <c r="ORR40" s="116"/>
      <c r="ORS40" s="116"/>
      <c r="ORT40" s="116"/>
      <c r="ORU40" s="85" t="s">
        <v>141</v>
      </c>
      <c r="ORV40" s="116"/>
      <c r="ORW40" s="116"/>
      <c r="ORX40" s="116"/>
      <c r="ORY40" s="85" t="s">
        <v>141</v>
      </c>
      <c r="ORZ40" s="116"/>
      <c r="OSA40" s="116"/>
      <c r="OSB40" s="116"/>
      <c r="OSC40" s="85" t="s">
        <v>141</v>
      </c>
      <c r="OSD40" s="116"/>
      <c r="OSE40" s="116"/>
      <c r="OSF40" s="116"/>
      <c r="OSG40" s="85" t="s">
        <v>141</v>
      </c>
      <c r="OSH40" s="116"/>
      <c r="OSI40" s="116"/>
      <c r="OSJ40" s="116"/>
      <c r="OSK40" s="85" t="s">
        <v>141</v>
      </c>
      <c r="OSL40" s="116"/>
      <c r="OSM40" s="116"/>
      <c r="OSN40" s="116"/>
      <c r="OSO40" s="85" t="s">
        <v>141</v>
      </c>
      <c r="OSP40" s="116"/>
      <c r="OSQ40" s="116"/>
      <c r="OSR40" s="116"/>
      <c r="OSS40" s="85" t="s">
        <v>141</v>
      </c>
      <c r="OST40" s="116"/>
      <c r="OSU40" s="116"/>
      <c r="OSV40" s="116"/>
      <c r="OSW40" s="85" t="s">
        <v>141</v>
      </c>
      <c r="OSX40" s="116"/>
      <c r="OSY40" s="116"/>
      <c r="OSZ40" s="116"/>
      <c r="OTA40" s="85" t="s">
        <v>141</v>
      </c>
      <c r="OTB40" s="116"/>
      <c r="OTC40" s="116"/>
      <c r="OTD40" s="116"/>
      <c r="OTE40" s="85" t="s">
        <v>141</v>
      </c>
      <c r="OTF40" s="116"/>
      <c r="OTG40" s="116"/>
      <c r="OTH40" s="116"/>
      <c r="OTI40" s="85" t="s">
        <v>141</v>
      </c>
      <c r="OTJ40" s="116"/>
      <c r="OTK40" s="116"/>
      <c r="OTL40" s="116"/>
      <c r="OTM40" s="85" t="s">
        <v>141</v>
      </c>
      <c r="OTN40" s="116"/>
      <c r="OTO40" s="116"/>
      <c r="OTP40" s="116"/>
      <c r="OTQ40" s="85" t="s">
        <v>141</v>
      </c>
      <c r="OTR40" s="116"/>
      <c r="OTS40" s="116"/>
      <c r="OTT40" s="116"/>
      <c r="OTU40" s="85" t="s">
        <v>141</v>
      </c>
      <c r="OTV40" s="116"/>
      <c r="OTW40" s="116"/>
      <c r="OTX40" s="116"/>
      <c r="OTY40" s="85" t="s">
        <v>141</v>
      </c>
      <c r="OTZ40" s="116"/>
      <c r="OUA40" s="116"/>
      <c r="OUB40" s="116"/>
      <c r="OUC40" s="85" t="s">
        <v>141</v>
      </c>
      <c r="OUD40" s="116"/>
      <c r="OUE40" s="116"/>
      <c r="OUF40" s="116"/>
      <c r="OUG40" s="85" t="s">
        <v>141</v>
      </c>
      <c r="OUH40" s="116"/>
      <c r="OUI40" s="116"/>
      <c r="OUJ40" s="116"/>
      <c r="OUK40" s="85" t="s">
        <v>141</v>
      </c>
      <c r="OUL40" s="116"/>
      <c r="OUM40" s="116"/>
      <c r="OUN40" s="116"/>
      <c r="OUO40" s="85" t="s">
        <v>141</v>
      </c>
      <c r="OUP40" s="116"/>
      <c r="OUQ40" s="116"/>
      <c r="OUR40" s="116"/>
      <c r="OUS40" s="85" t="s">
        <v>141</v>
      </c>
      <c r="OUT40" s="116"/>
      <c r="OUU40" s="116"/>
      <c r="OUV40" s="116"/>
      <c r="OUW40" s="85" t="s">
        <v>141</v>
      </c>
      <c r="OUX40" s="116"/>
      <c r="OUY40" s="116"/>
      <c r="OUZ40" s="116"/>
      <c r="OVA40" s="85" t="s">
        <v>141</v>
      </c>
      <c r="OVB40" s="116"/>
      <c r="OVC40" s="116"/>
      <c r="OVD40" s="116"/>
      <c r="OVE40" s="85" t="s">
        <v>141</v>
      </c>
      <c r="OVF40" s="116"/>
      <c r="OVG40" s="116"/>
      <c r="OVH40" s="116"/>
      <c r="OVI40" s="85" t="s">
        <v>141</v>
      </c>
      <c r="OVJ40" s="116"/>
      <c r="OVK40" s="116"/>
      <c r="OVL40" s="116"/>
      <c r="OVM40" s="85" t="s">
        <v>141</v>
      </c>
      <c r="OVN40" s="116"/>
      <c r="OVO40" s="116"/>
      <c r="OVP40" s="116"/>
      <c r="OVQ40" s="85" t="s">
        <v>141</v>
      </c>
      <c r="OVR40" s="116"/>
      <c r="OVS40" s="116"/>
      <c r="OVT40" s="116"/>
      <c r="OVU40" s="85" t="s">
        <v>141</v>
      </c>
      <c r="OVV40" s="116"/>
      <c r="OVW40" s="116"/>
      <c r="OVX40" s="116"/>
      <c r="OVY40" s="85" t="s">
        <v>141</v>
      </c>
      <c r="OVZ40" s="116"/>
      <c r="OWA40" s="116"/>
      <c r="OWB40" s="116"/>
      <c r="OWC40" s="85" t="s">
        <v>141</v>
      </c>
      <c r="OWD40" s="116"/>
      <c r="OWE40" s="116"/>
      <c r="OWF40" s="116"/>
      <c r="OWG40" s="85" t="s">
        <v>141</v>
      </c>
      <c r="OWH40" s="116"/>
      <c r="OWI40" s="116"/>
      <c r="OWJ40" s="116"/>
      <c r="OWK40" s="85" t="s">
        <v>141</v>
      </c>
      <c r="OWL40" s="116"/>
      <c r="OWM40" s="116"/>
      <c r="OWN40" s="116"/>
      <c r="OWO40" s="85" t="s">
        <v>141</v>
      </c>
      <c r="OWP40" s="116"/>
      <c r="OWQ40" s="116"/>
      <c r="OWR40" s="116"/>
      <c r="OWS40" s="85" t="s">
        <v>141</v>
      </c>
      <c r="OWT40" s="116"/>
      <c r="OWU40" s="116"/>
      <c r="OWV40" s="116"/>
      <c r="OWW40" s="85" t="s">
        <v>141</v>
      </c>
      <c r="OWX40" s="116"/>
      <c r="OWY40" s="116"/>
      <c r="OWZ40" s="116"/>
      <c r="OXA40" s="85" t="s">
        <v>141</v>
      </c>
      <c r="OXB40" s="116"/>
      <c r="OXC40" s="116"/>
      <c r="OXD40" s="116"/>
      <c r="OXE40" s="85" t="s">
        <v>141</v>
      </c>
      <c r="OXF40" s="116"/>
      <c r="OXG40" s="116"/>
      <c r="OXH40" s="116"/>
      <c r="OXI40" s="85" t="s">
        <v>141</v>
      </c>
      <c r="OXJ40" s="116"/>
      <c r="OXK40" s="116"/>
      <c r="OXL40" s="116"/>
      <c r="OXM40" s="85" t="s">
        <v>141</v>
      </c>
      <c r="OXN40" s="116"/>
      <c r="OXO40" s="116"/>
      <c r="OXP40" s="116"/>
      <c r="OXQ40" s="85" t="s">
        <v>141</v>
      </c>
      <c r="OXR40" s="116"/>
      <c r="OXS40" s="116"/>
      <c r="OXT40" s="116"/>
      <c r="OXU40" s="85" t="s">
        <v>141</v>
      </c>
      <c r="OXV40" s="116"/>
      <c r="OXW40" s="116"/>
      <c r="OXX40" s="116"/>
      <c r="OXY40" s="85" t="s">
        <v>141</v>
      </c>
      <c r="OXZ40" s="116"/>
      <c r="OYA40" s="116"/>
      <c r="OYB40" s="116"/>
      <c r="OYC40" s="85" t="s">
        <v>141</v>
      </c>
      <c r="OYD40" s="116"/>
      <c r="OYE40" s="116"/>
      <c r="OYF40" s="116"/>
      <c r="OYG40" s="85" t="s">
        <v>141</v>
      </c>
      <c r="OYH40" s="116"/>
      <c r="OYI40" s="116"/>
      <c r="OYJ40" s="116"/>
      <c r="OYK40" s="85" t="s">
        <v>141</v>
      </c>
      <c r="OYL40" s="116"/>
      <c r="OYM40" s="116"/>
      <c r="OYN40" s="116"/>
      <c r="OYO40" s="85" t="s">
        <v>141</v>
      </c>
      <c r="OYP40" s="116"/>
      <c r="OYQ40" s="116"/>
      <c r="OYR40" s="116"/>
      <c r="OYS40" s="85" t="s">
        <v>141</v>
      </c>
      <c r="OYT40" s="116"/>
      <c r="OYU40" s="116"/>
      <c r="OYV40" s="116"/>
      <c r="OYW40" s="85" t="s">
        <v>141</v>
      </c>
      <c r="OYX40" s="116"/>
      <c r="OYY40" s="116"/>
      <c r="OYZ40" s="116"/>
      <c r="OZA40" s="85" t="s">
        <v>141</v>
      </c>
      <c r="OZB40" s="116"/>
      <c r="OZC40" s="116"/>
      <c r="OZD40" s="116"/>
      <c r="OZE40" s="85" t="s">
        <v>141</v>
      </c>
      <c r="OZF40" s="116"/>
      <c r="OZG40" s="116"/>
      <c r="OZH40" s="116"/>
      <c r="OZI40" s="85" t="s">
        <v>141</v>
      </c>
      <c r="OZJ40" s="116"/>
      <c r="OZK40" s="116"/>
      <c r="OZL40" s="116"/>
      <c r="OZM40" s="85" t="s">
        <v>141</v>
      </c>
      <c r="OZN40" s="116"/>
      <c r="OZO40" s="116"/>
      <c r="OZP40" s="116"/>
      <c r="OZQ40" s="85" t="s">
        <v>141</v>
      </c>
      <c r="OZR40" s="116"/>
      <c r="OZS40" s="116"/>
      <c r="OZT40" s="116"/>
      <c r="OZU40" s="85" t="s">
        <v>141</v>
      </c>
      <c r="OZV40" s="116"/>
      <c r="OZW40" s="116"/>
      <c r="OZX40" s="116"/>
      <c r="OZY40" s="85" t="s">
        <v>141</v>
      </c>
      <c r="OZZ40" s="116"/>
      <c r="PAA40" s="116"/>
      <c r="PAB40" s="116"/>
      <c r="PAC40" s="85" t="s">
        <v>141</v>
      </c>
      <c r="PAD40" s="116"/>
      <c r="PAE40" s="116"/>
      <c r="PAF40" s="116"/>
      <c r="PAG40" s="85" t="s">
        <v>141</v>
      </c>
      <c r="PAH40" s="116"/>
      <c r="PAI40" s="116"/>
      <c r="PAJ40" s="116"/>
      <c r="PAK40" s="85" t="s">
        <v>141</v>
      </c>
      <c r="PAL40" s="116"/>
      <c r="PAM40" s="116"/>
      <c r="PAN40" s="116"/>
      <c r="PAO40" s="85" t="s">
        <v>141</v>
      </c>
      <c r="PAP40" s="116"/>
      <c r="PAQ40" s="116"/>
      <c r="PAR40" s="116"/>
      <c r="PAS40" s="85" t="s">
        <v>141</v>
      </c>
      <c r="PAT40" s="116"/>
      <c r="PAU40" s="116"/>
      <c r="PAV40" s="116"/>
      <c r="PAW40" s="85" t="s">
        <v>141</v>
      </c>
      <c r="PAX40" s="116"/>
      <c r="PAY40" s="116"/>
      <c r="PAZ40" s="116"/>
      <c r="PBA40" s="85" t="s">
        <v>141</v>
      </c>
      <c r="PBB40" s="116"/>
      <c r="PBC40" s="116"/>
      <c r="PBD40" s="116"/>
      <c r="PBE40" s="85" t="s">
        <v>141</v>
      </c>
      <c r="PBF40" s="116"/>
      <c r="PBG40" s="116"/>
      <c r="PBH40" s="116"/>
      <c r="PBI40" s="85" t="s">
        <v>141</v>
      </c>
      <c r="PBJ40" s="116"/>
      <c r="PBK40" s="116"/>
      <c r="PBL40" s="116"/>
      <c r="PBM40" s="85" t="s">
        <v>141</v>
      </c>
      <c r="PBN40" s="116"/>
      <c r="PBO40" s="116"/>
      <c r="PBP40" s="116"/>
      <c r="PBQ40" s="85" t="s">
        <v>141</v>
      </c>
      <c r="PBR40" s="116"/>
      <c r="PBS40" s="116"/>
      <c r="PBT40" s="116"/>
      <c r="PBU40" s="85" t="s">
        <v>141</v>
      </c>
      <c r="PBV40" s="116"/>
      <c r="PBW40" s="116"/>
      <c r="PBX40" s="116"/>
      <c r="PBY40" s="85" t="s">
        <v>141</v>
      </c>
      <c r="PBZ40" s="116"/>
      <c r="PCA40" s="116"/>
      <c r="PCB40" s="116"/>
      <c r="PCC40" s="85" t="s">
        <v>141</v>
      </c>
      <c r="PCD40" s="116"/>
      <c r="PCE40" s="116"/>
      <c r="PCF40" s="116"/>
      <c r="PCG40" s="85" t="s">
        <v>141</v>
      </c>
      <c r="PCH40" s="116"/>
      <c r="PCI40" s="116"/>
      <c r="PCJ40" s="116"/>
      <c r="PCK40" s="85" t="s">
        <v>141</v>
      </c>
      <c r="PCL40" s="116"/>
      <c r="PCM40" s="116"/>
      <c r="PCN40" s="116"/>
      <c r="PCO40" s="85" t="s">
        <v>141</v>
      </c>
      <c r="PCP40" s="116"/>
      <c r="PCQ40" s="116"/>
      <c r="PCR40" s="116"/>
      <c r="PCS40" s="85" t="s">
        <v>141</v>
      </c>
      <c r="PCT40" s="116"/>
      <c r="PCU40" s="116"/>
      <c r="PCV40" s="116"/>
      <c r="PCW40" s="85" t="s">
        <v>141</v>
      </c>
      <c r="PCX40" s="116"/>
      <c r="PCY40" s="116"/>
      <c r="PCZ40" s="116"/>
      <c r="PDA40" s="85" t="s">
        <v>141</v>
      </c>
      <c r="PDB40" s="116"/>
      <c r="PDC40" s="116"/>
      <c r="PDD40" s="116"/>
      <c r="PDE40" s="85" t="s">
        <v>141</v>
      </c>
      <c r="PDF40" s="116"/>
      <c r="PDG40" s="116"/>
      <c r="PDH40" s="116"/>
      <c r="PDI40" s="85" t="s">
        <v>141</v>
      </c>
      <c r="PDJ40" s="116"/>
      <c r="PDK40" s="116"/>
      <c r="PDL40" s="116"/>
      <c r="PDM40" s="85" t="s">
        <v>141</v>
      </c>
      <c r="PDN40" s="116"/>
      <c r="PDO40" s="116"/>
      <c r="PDP40" s="116"/>
      <c r="PDQ40" s="85" t="s">
        <v>141</v>
      </c>
      <c r="PDR40" s="116"/>
      <c r="PDS40" s="116"/>
      <c r="PDT40" s="116"/>
      <c r="PDU40" s="85" t="s">
        <v>141</v>
      </c>
      <c r="PDV40" s="116"/>
      <c r="PDW40" s="116"/>
      <c r="PDX40" s="116"/>
      <c r="PDY40" s="85" t="s">
        <v>141</v>
      </c>
      <c r="PDZ40" s="116"/>
      <c r="PEA40" s="116"/>
      <c r="PEB40" s="116"/>
      <c r="PEC40" s="85" t="s">
        <v>141</v>
      </c>
      <c r="PED40" s="116"/>
      <c r="PEE40" s="116"/>
      <c r="PEF40" s="116"/>
      <c r="PEG40" s="85" t="s">
        <v>141</v>
      </c>
      <c r="PEH40" s="116"/>
      <c r="PEI40" s="116"/>
      <c r="PEJ40" s="116"/>
      <c r="PEK40" s="85" t="s">
        <v>141</v>
      </c>
      <c r="PEL40" s="116"/>
      <c r="PEM40" s="116"/>
      <c r="PEN40" s="116"/>
      <c r="PEO40" s="85" t="s">
        <v>141</v>
      </c>
      <c r="PEP40" s="116"/>
      <c r="PEQ40" s="116"/>
      <c r="PER40" s="116"/>
      <c r="PES40" s="85" t="s">
        <v>141</v>
      </c>
      <c r="PET40" s="116"/>
      <c r="PEU40" s="116"/>
      <c r="PEV40" s="116"/>
      <c r="PEW40" s="85" t="s">
        <v>141</v>
      </c>
      <c r="PEX40" s="116"/>
      <c r="PEY40" s="116"/>
      <c r="PEZ40" s="116"/>
      <c r="PFA40" s="85" t="s">
        <v>141</v>
      </c>
      <c r="PFB40" s="116"/>
      <c r="PFC40" s="116"/>
      <c r="PFD40" s="116"/>
      <c r="PFE40" s="85" t="s">
        <v>141</v>
      </c>
      <c r="PFF40" s="116"/>
      <c r="PFG40" s="116"/>
      <c r="PFH40" s="116"/>
      <c r="PFI40" s="85" t="s">
        <v>141</v>
      </c>
      <c r="PFJ40" s="116"/>
      <c r="PFK40" s="116"/>
      <c r="PFL40" s="116"/>
      <c r="PFM40" s="85" t="s">
        <v>141</v>
      </c>
      <c r="PFN40" s="116"/>
      <c r="PFO40" s="116"/>
      <c r="PFP40" s="116"/>
      <c r="PFQ40" s="85" t="s">
        <v>141</v>
      </c>
      <c r="PFR40" s="116"/>
      <c r="PFS40" s="116"/>
      <c r="PFT40" s="116"/>
      <c r="PFU40" s="85" t="s">
        <v>141</v>
      </c>
      <c r="PFV40" s="116"/>
      <c r="PFW40" s="116"/>
      <c r="PFX40" s="116"/>
      <c r="PFY40" s="85" t="s">
        <v>141</v>
      </c>
      <c r="PFZ40" s="116"/>
      <c r="PGA40" s="116"/>
      <c r="PGB40" s="116"/>
      <c r="PGC40" s="85" t="s">
        <v>141</v>
      </c>
      <c r="PGD40" s="116"/>
      <c r="PGE40" s="116"/>
      <c r="PGF40" s="116"/>
      <c r="PGG40" s="85" t="s">
        <v>141</v>
      </c>
      <c r="PGH40" s="116"/>
      <c r="PGI40" s="116"/>
      <c r="PGJ40" s="116"/>
      <c r="PGK40" s="85" t="s">
        <v>141</v>
      </c>
      <c r="PGL40" s="116"/>
      <c r="PGM40" s="116"/>
      <c r="PGN40" s="116"/>
      <c r="PGO40" s="85" t="s">
        <v>141</v>
      </c>
      <c r="PGP40" s="116"/>
      <c r="PGQ40" s="116"/>
      <c r="PGR40" s="116"/>
      <c r="PGS40" s="85" t="s">
        <v>141</v>
      </c>
      <c r="PGT40" s="116"/>
      <c r="PGU40" s="116"/>
      <c r="PGV40" s="116"/>
      <c r="PGW40" s="85" t="s">
        <v>141</v>
      </c>
      <c r="PGX40" s="116"/>
      <c r="PGY40" s="116"/>
      <c r="PGZ40" s="116"/>
      <c r="PHA40" s="85" t="s">
        <v>141</v>
      </c>
      <c r="PHB40" s="116"/>
      <c r="PHC40" s="116"/>
      <c r="PHD40" s="116"/>
      <c r="PHE40" s="85" t="s">
        <v>141</v>
      </c>
      <c r="PHF40" s="116"/>
      <c r="PHG40" s="116"/>
      <c r="PHH40" s="116"/>
      <c r="PHI40" s="85" t="s">
        <v>141</v>
      </c>
      <c r="PHJ40" s="116"/>
      <c r="PHK40" s="116"/>
      <c r="PHL40" s="116"/>
      <c r="PHM40" s="85" t="s">
        <v>141</v>
      </c>
      <c r="PHN40" s="116"/>
      <c r="PHO40" s="116"/>
      <c r="PHP40" s="116"/>
      <c r="PHQ40" s="85" t="s">
        <v>141</v>
      </c>
      <c r="PHR40" s="116"/>
      <c r="PHS40" s="116"/>
      <c r="PHT40" s="116"/>
      <c r="PHU40" s="85" t="s">
        <v>141</v>
      </c>
      <c r="PHV40" s="116"/>
      <c r="PHW40" s="116"/>
      <c r="PHX40" s="116"/>
      <c r="PHY40" s="85" t="s">
        <v>141</v>
      </c>
      <c r="PHZ40" s="116"/>
      <c r="PIA40" s="116"/>
      <c r="PIB40" s="116"/>
      <c r="PIC40" s="85" t="s">
        <v>141</v>
      </c>
      <c r="PID40" s="116"/>
      <c r="PIE40" s="116"/>
      <c r="PIF40" s="116"/>
      <c r="PIG40" s="85" t="s">
        <v>141</v>
      </c>
      <c r="PIH40" s="116"/>
      <c r="PII40" s="116"/>
      <c r="PIJ40" s="116"/>
      <c r="PIK40" s="85" t="s">
        <v>141</v>
      </c>
      <c r="PIL40" s="116"/>
      <c r="PIM40" s="116"/>
      <c r="PIN40" s="116"/>
      <c r="PIO40" s="85" t="s">
        <v>141</v>
      </c>
      <c r="PIP40" s="116"/>
      <c r="PIQ40" s="116"/>
      <c r="PIR40" s="116"/>
      <c r="PIS40" s="85" t="s">
        <v>141</v>
      </c>
      <c r="PIT40" s="116"/>
      <c r="PIU40" s="116"/>
      <c r="PIV40" s="116"/>
      <c r="PIW40" s="85" t="s">
        <v>141</v>
      </c>
      <c r="PIX40" s="116"/>
      <c r="PIY40" s="116"/>
      <c r="PIZ40" s="116"/>
      <c r="PJA40" s="85" t="s">
        <v>141</v>
      </c>
      <c r="PJB40" s="116"/>
      <c r="PJC40" s="116"/>
      <c r="PJD40" s="116"/>
      <c r="PJE40" s="85" t="s">
        <v>141</v>
      </c>
      <c r="PJF40" s="116"/>
      <c r="PJG40" s="116"/>
      <c r="PJH40" s="116"/>
      <c r="PJI40" s="85" t="s">
        <v>141</v>
      </c>
      <c r="PJJ40" s="116"/>
      <c r="PJK40" s="116"/>
      <c r="PJL40" s="116"/>
      <c r="PJM40" s="85" t="s">
        <v>141</v>
      </c>
      <c r="PJN40" s="116"/>
      <c r="PJO40" s="116"/>
      <c r="PJP40" s="116"/>
      <c r="PJQ40" s="85" t="s">
        <v>141</v>
      </c>
      <c r="PJR40" s="116"/>
      <c r="PJS40" s="116"/>
      <c r="PJT40" s="116"/>
      <c r="PJU40" s="85" t="s">
        <v>141</v>
      </c>
      <c r="PJV40" s="116"/>
      <c r="PJW40" s="116"/>
      <c r="PJX40" s="116"/>
      <c r="PJY40" s="85" t="s">
        <v>141</v>
      </c>
      <c r="PJZ40" s="116"/>
      <c r="PKA40" s="116"/>
      <c r="PKB40" s="116"/>
      <c r="PKC40" s="85" t="s">
        <v>141</v>
      </c>
      <c r="PKD40" s="116"/>
      <c r="PKE40" s="116"/>
      <c r="PKF40" s="116"/>
      <c r="PKG40" s="85" t="s">
        <v>141</v>
      </c>
      <c r="PKH40" s="116"/>
      <c r="PKI40" s="116"/>
      <c r="PKJ40" s="116"/>
      <c r="PKK40" s="85" t="s">
        <v>141</v>
      </c>
      <c r="PKL40" s="116"/>
      <c r="PKM40" s="116"/>
      <c r="PKN40" s="116"/>
      <c r="PKO40" s="85" t="s">
        <v>141</v>
      </c>
      <c r="PKP40" s="116"/>
      <c r="PKQ40" s="116"/>
      <c r="PKR40" s="116"/>
      <c r="PKS40" s="85" t="s">
        <v>141</v>
      </c>
      <c r="PKT40" s="116"/>
      <c r="PKU40" s="116"/>
      <c r="PKV40" s="116"/>
      <c r="PKW40" s="85" t="s">
        <v>141</v>
      </c>
      <c r="PKX40" s="116"/>
      <c r="PKY40" s="116"/>
      <c r="PKZ40" s="116"/>
      <c r="PLA40" s="85" t="s">
        <v>141</v>
      </c>
      <c r="PLB40" s="116"/>
      <c r="PLC40" s="116"/>
      <c r="PLD40" s="116"/>
      <c r="PLE40" s="85" t="s">
        <v>141</v>
      </c>
      <c r="PLF40" s="116"/>
      <c r="PLG40" s="116"/>
      <c r="PLH40" s="116"/>
      <c r="PLI40" s="85" t="s">
        <v>141</v>
      </c>
      <c r="PLJ40" s="116"/>
      <c r="PLK40" s="116"/>
      <c r="PLL40" s="116"/>
      <c r="PLM40" s="85" t="s">
        <v>141</v>
      </c>
      <c r="PLN40" s="116"/>
      <c r="PLO40" s="116"/>
      <c r="PLP40" s="116"/>
      <c r="PLQ40" s="85" t="s">
        <v>141</v>
      </c>
      <c r="PLR40" s="116"/>
      <c r="PLS40" s="116"/>
      <c r="PLT40" s="116"/>
      <c r="PLU40" s="85" t="s">
        <v>141</v>
      </c>
      <c r="PLV40" s="116"/>
      <c r="PLW40" s="116"/>
      <c r="PLX40" s="116"/>
      <c r="PLY40" s="85" t="s">
        <v>141</v>
      </c>
      <c r="PLZ40" s="116"/>
      <c r="PMA40" s="116"/>
      <c r="PMB40" s="116"/>
      <c r="PMC40" s="85" t="s">
        <v>141</v>
      </c>
      <c r="PMD40" s="116"/>
      <c r="PME40" s="116"/>
      <c r="PMF40" s="116"/>
      <c r="PMG40" s="85" t="s">
        <v>141</v>
      </c>
      <c r="PMH40" s="116"/>
      <c r="PMI40" s="116"/>
      <c r="PMJ40" s="116"/>
      <c r="PMK40" s="85" t="s">
        <v>141</v>
      </c>
      <c r="PML40" s="116"/>
      <c r="PMM40" s="116"/>
      <c r="PMN40" s="116"/>
      <c r="PMO40" s="85" t="s">
        <v>141</v>
      </c>
      <c r="PMP40" s="116"/>
      <c r="PMQ40" s="116"/>
      <c r="PMR40" s="116"/>
      <c r="PMS40" s="85" t="s">
        <v>141</v>
      </c>
      <c r="PMT40" s="116"/>
      <c r="PMU40" s="116"/>
      <c r="PMV40" s="116"/>
      <c r="PMW40" s="85" t="s">
        <v>141</v>
      </c>
      <c r="PMX40" s="116"/>
      <c r="PMY40" s="116"/>
      <c r="PMZ40" s="116"/>
      <c r="PNA40" s="85" t="s">
        <v>141</v>
      </c>
      <c r="PNB40" s="116"/>
      <c r="PNC40" s="116"/>
      <c r="PND40" s="116"/>
      <c r="PNE40" s="85" t="s">
        <v>141</v>
      </c>
      <c r="PNF40" s="116"/>
      <c r="PNG40" s="116"/>
      <c r="PNH40" s="116"/>
      <c r="PNI40" s="85" t="s">
        <v>141</v>
      </c>
      <c r="PNJ40" s="116"/>
      <c r="PNK40" s="116"/>
      <c r="PNL40" s="116"/>
      <c r="PNM40" s="85" t="s">
        <v>141</v>
      </c>
      <c r="PNN40" s="116"/>
      <c r="PNO40" s="116"/>
      <c r="PNP40" s="116"/>
      <c r="PNQ40" s="85" t="s">
        <v>141</v>
      </c>
      <c r="PNR40" s="116"/>
      <c r="PNS40" s="116"/>
      <c r="PNT40" s="116"/>
      <c r="PNU40" s="85" t="s">
        <v>141</v>
      </c>
      <c r="PNV40" s="116"/>
      <c r="PNW40" s="116"/>
      <c r="PNX40" s="116"/>
      <c r="PNY40" s="85" t="s">
        <v>141</v>
      </c>
      <c r="PNZ40" s="116"/>
      <c r="POA40" s="116"/>
      <c r="POB40" s="116"/>
      <c r="POC40" s="85" t="s">
        <v>141</v>
      </c>
      <c r="POD40" s="116"/>
      <c r="POE40" s="116"/>
      <c r="POF40" s="116"/>
      <c r="POG40" s="85" t="s">
        <v>141</v>
      </c>
      <c r="POH40" s="116"/>
      <c r="POI40" s="116"/>
      <c r="POJ40" s="116"/>
      <c r="POK40" s="85" t="s">
        <v>141</v>
      </c>
      <c r="POL40" s="116"/>
      <c r="POM40" s="116"/>
      <c r="PON40" s="116"/>
      <c r="POO40" s="85" t="s">
        <v>141</v>
      </c>
      <c r="POP40" s="116"/>
      <c r="POQ40" s="116"/>
      <c r="POR40" s="116"/>
      <c r="POS40" s="85" t="s">
        <v>141</v>
      </c>
      <c r="POT40" s="116"/>
      <c r="POU40" s="116"/>
      <c r="POV40" s="116"/>
      <c r="POW40" s="85" t="s">
        <v>141</v>
      </c>
      <c r="POX40" s="116"/>
      <c r="POY40" s="116"/>
      <c r="POZ40" s="116"/>
      <c r="PPA40" s="85" t="s">
        <v>141</v>
      </c>
      <c r="PPB40" s="116"/>
      <c r="PPC40" s="116"/>
      <c r="PPD40" s="116"/>
      <c r="PPE40" s="85" t="s">
        <v>141</v>
      </c>
      <c r="PPF40" s="116"/>
      <c r="PPG40" s="116"/>
      <c r="PPH40" s="116"/>
      <c r="PPI40" s="85" t="s">
        <v>141</v>
      </c>
      <c r="PPJ40" s="116"/>
      <c r="PPK40" s="116"/>
      <c r="PPL40" s="116"/>
      <c r="PPM40" s="85" t="s">
        <v>141</v>
      </c>
      <c r="PPN40" s="116"/>
      <c r="PPO40" s="116"/>
      <c r="PPP40" s="116"/>
      <c r="PPQ40" s="85" t="s">
        <v>141</v>
      </c>
      <c r="PPR40" s="116"/>
      <c r="PPS40" s="116"/>
      <c r="PPT40" s="116"/>
      <c r="PPU40" s="85" t="s">
        <v>141</v>
      </c>
      <c r="PPV40" s="116"/>
      <c r="PPW40" s="116"/>
      <c r="PPX40" s="116"/>
      <c r="PPY40" s="85" t="s">
        <v>141</v>
      </c>
      <c r="PPZ40" s="116"/>
      <c r="PQA40" s="116"/>
      <c r="PQB40" s="116"/>
      <c r="PQC40" s="85" t="s">
        <v>141</v>
      </c>
      <c r="PQD40" s="116"/>
      <c r="PQE40" s="116"/>
      <c r="PQF40" s="116"/>
      <c r="PQG40" s="85" t="s">
        <v>141</v>
      </c>
      <c r="PQH40" s="116"/>
      <c r="PQI40" s="116"/>
      <c r="PQJ40" s="116"/>
      <c r="PQK40" s="85" t="s">
        <v>141</v>
      </c>
      <c r="PQL40" s="116"/>
      <c r="PQM40" s="116"/>
      <c r="PQN40" s="116"/>
      <c r="PQO40" s="85" t="s">
        <v>141</v>
      </c>
      <c r="PQP40" s="116"/>
      <c r="PQQ40" s="116"/>
      <c r="PQR40" s="116"/>
      <c r="PQS40" s="85" t="s">
        <v>141</v>
      </c>
      <c r="PQT40" s="116"/>
      <c r="PQU40" s="116"/>
      <c r="PQV40" s="116"/>
      <c r="PQW40" s="85" t="s">
        <v>141</v>
      </c>
      <c r="PQX40" s="116"/>
      <c r="PQY40" s="116"/>
      <c r="PQZ40" s="116"/>
      <c r="PRA40" s="85" t="s">
        <v>141</v>
      </c>
      <c r="PRB40" s="116"/>
      <c r="PRC40" s="116"/>
      <c r="PRD40" s="116"/>
      <c r="PRE40" s="85" t="s">
        <v>141</v>
      </c>
      <c r="PRF40" s="116"/>
      <c r="PRG40" s="116"/>
      <c r="PRH40" s="116"/>
      <c r="PRI40" s="85" t="s">
        <v>141</v>
      </c>
      <c r="PRJ40" s="116"/>
      <c r="PRK40" s="116"/>
      <c r="PRL40" s="116"/>
      <c r="PRM40" s="85" t="s">
        <v>141</v>
      </c>
      <c r="PRN40" s="116"/>
      <c r="PRO40" s="116"/>
      <c r="PRP40" s="116"/>
      <c r="PRQ40" s="85" t="s">
        <v>141</v>
      </c>
      <c r="PRR40" s="116"/>
      <c r="PRS40" s="116"/>
      <c r="PRT40" s="116"/>
      <c r="PRU40" s="85" t="s">
        <v>141</v>
      </c>
      <c r="PRV40" s="116"/>
      <c r="PRW40" s="116"/>
      <c r="PRX40" s="116"/>
      <c r="PRY40" s="85" t="s">
        <v>141</v>
      </c>
      <c r="PRZ40" s="116"/>
      <c r="PSA40" s="116"/>
      <c r="PSB40" s="116"/>
      <c r="PSC40" s="85" t="s">
        <v>141</v>
      </c>
      <c r="PSD40" s="116"/>
      <c r="PSE40" s="116"/>
      <c r="PSF40" s="116"/>
      <c r="PSG40" s="85" t="s">
        <v>141</v>
      </c>
      <c r="PSH40" s="116"/>
      <c r="PSI40" s="116"/>
      <c r="PSJ40" s="116"/>
      <c r="PSK40" s="85" t="s">
        <v>141</v>
      </c>
      <c r="PSL40" s="116"/>
      <c r="PSM40" s="116"/>
      <c r="PSN40" s="116"/>
      <c r="PSO40" s="85" t="s">
        <v>141</v>
      </c>
      <c r="PSP40" s="116"/>
      <c r="PSQ40" s="116"/>
      <c r="PSR40" s="116"/>
      <c r="PSS40" s="85" t="s">
        <v>141</v>
      </c>
      <c r="PST40" s="116"/>
      <c r="PSU40" s="116"/>
      <c r="PSV40" s="116"/>
      <c r="PSW40" s="85" t="s">
        <v>141</v>
      </c>
      <c r="PSX40" s="116"/>
      <c r="PSY40" s="116"/>
      <c r="PSZ40" s="116"/>
      <c r="PTA40" s="85" t="s">
        <v>141</v>
      </c>
      <c r="PTB40" s="116"/>
      <c r="PTC40" s="116"/>
      <c r="PTD40" s="116"/>
      <c r="PTE40" s="85" t="s">
        <v>141</v>
      </c>
      <c r="PTF40" s="116"/>
      <c r="PTG40" s="116"/>
      <c r="PTH40" s="116"/>
      <c r="PTI40" s="85" t="s">
        <v>141</v>
      </c>
      <c r="PTJ40" s="116"/>
      <c r="PTK40" s="116"/>
      <c r="PTL40" s="116"/>
      <c r="PTM40" s="85" t="s">
        <v>141</v>
      </c>
      <c r="PTN40" s="116"/>
      <c r="PTO40" s="116"/>
      <c r="PTP40" s="116"/>
      <c r="PTQ40" s="85" t="s">
        <v>141</v>
      </c>
      <c r="PTR40" s="116"/>
      <c r="PTS40" s="116"/>
      <c r="PTT40" s="116"/>
      <c r="PTU40" s="85" t="s">
        <v>141</v>
      </c>
      <c r="PTV40" s="116"/>
      <c r="PTW40" s="116"/>
      <c r="PTX40" s="116"/>
      <c r="PTY40" s="85" t="s">
        <v>141</v>
      </c>
      <c r="PTZ40" s="116"/>
      <c r="PUA40" s="116"/>
      <c r="PUB40" s="116"/>
      <c r="PUC40" s="85" t="s">
        <v>141</v>
      </c>
      <c r="PUD40" s="116"/>
      <c r="PUE40" s="116"/>
      <c r="PUF40" s="116"/>
      <c r="PUG40" s="85" t="s">
        <v>141</v>
      </c>
      <c r="PUH40" s="116"/>
      <c r="PUI40" s="116"/>
      <c r="PUJ40" s="116"/>
      <c r="PUK40" s="85" t="s">
        <v>141</v>
      </c>
      <c r="PUL40" s="116"/>
      <c r="PUM40" s="116"/>
      <c r="PUN40" s="116"/>
      <c r="PUO40" s="85" t="s">
        <v>141</v>
      </c>
      <c r="PUP40" s="116"/>
      <c r="PUQ40" s="116"/>
      <c r="PUR40" s="116"/>
      <c r="PUS40" s="85" t="s">
        <v>141</v>
      </c>
      <c r="PUT40" s="116"/>
      <c r="PUU40" s="116"/>
      <c r="PUV40" s="116"/>
      <c r="PUW40" s="85" t="s">
        <v>141</v>
      </c>
      <c r="PUX40" s="116"/>
      <c r="PUY40" s="116"/>
      <c r="PUZ40" s="116"/>
      <c r="PVA40" s="85" t="s">
        <v>141</v>
      </c>
      <c r="PVB40" s="116"/>
      <c r="PVC40" s="116"/>
      <c r="PVD40" s="116"/>
      <c r="PVE40" s="85" t="s">
        <v>141</v>
      </c>
      <c r="PVF40" s="116"/>
      <c r="PVG40" s="116"/>
      <c r="PVH40" s="116"/>
      <c r="PVI40" s="85" t="s">
        <v>141</v>
      </c>
      <c r="PVJ40" s="116"/>
      <c r="PVK40" s="116"/>
      <c r="PVL40" s="116"/>
      <c r="PVM40" s="85" t="s">
        <v>141</v>
      </c>
      <c r="PVN40" s="116"/>
      <c r="PVO40" s="116"/>
      <c r="PVP40" s="116"/>
      <c r="PVQ40" s="85" t="s">
        <v>141</v>
      </c>
      <c r="PVR40" s="116"/>
      <c r="PVS40" s="116"/>
      <c r="PVT40" s="116"/>
      <c r="PVU40" s="85" t="s">
        <v>141</v>
      </c>
      <c r="PVV40" s="116"/>
      <c r="PVW40" s="116"/>
      <c r="PVX40" s="116"/>
      <c r="PVY40" s="85" t="s">
        <v>141</v>
      </c>
      <c r="PVZ40" s="116"/>
      <c r="PWA40" s="116"/>
      <c r="PWB40" s="116"/>
      <c r="PWC40" s="85" t="s">
        <v>141</v>
      </c>
      <c r="PWD40" s="116"/>
      <c r="PWE40" s="116"/>
      <c r="PWF40" s="116"/>
      <c r="PWG40" s="85" t="s">
        <v>141</v>
      </c>
      <c r="PWH40" s="116"/>
      <c r="PWI40" s="116"/>
      <c r="PWJ40" s="116"/>
      <c r="PWK40" s="85" t="s">
        <v>141</v>
      </c>
      <c r="PWL40" s="116"/>
      <c r="PWM40" s="116"/>
      <c r="PWN40" s="116"/>
      <c r="PWO40" s="85" t="s">
        <v>141</v>
      </c>
      <c r="PWP40" s="116"/>
      <c r="PWQ40" s="116"/>
      <c r="PWR40" s="116"/>
      <c r="PWS40" s="85" t="s">
        <v>141</v>
      </c>
      <c r="PWT40" s="116"/>
      <c r="PWU40" s="116"/>
      <c r="PWV40" s="116"/>
      <c r="PWW40" s="85" t="s">
        <v>141</v>
      </c>
      <c r="PWX40" s="116"/>
      <c r="PWY40" s="116"/>
      <c r="PWZ40" s="116"/>
      <c r="PXA40" s="85" t="s">
        <v>141</v>
      </c>
      <c r="PXB40" s="116"/>
      <c r="PXC40" s="116"/>
      <c r="PXD40" s="116"/>
      <c r="PXE40" s="85" t="s">
        <v>141</v>
      </c>
      <c r="PXF40" s="116"/>
      <c r="PXG40" s="116"/>
      <c r="PXH40" s="116"/>
      <c r="PXI40" s="85" t="s">
        <v>141</v>
      </c>
      <c r="PXJ40" s="116"/>
      <c r="PXK40" s="116"/>
      <c r="PXL40" s="116"/>
      <c r="PXM40" s="85" t="s">
        <v>141</v>
      </c>
      <c r="PXN40" s="116"/>
      <c r="PXO40" s="116"/>
      <c r="PXP40" s="116"/>
      <c r="PXQ40" s="85" t="s">
        <v>141</v>
      </c>
      <c r="PXR40" s="116"/>
      <c r="PXS40" s="116"/>
      <c r="PXT40" s="116"/>
      <c r="PXU40" s="85" t="s">
        <v>141</v>
      </c>
      <c r="PXV40" s="116"/>
      <c r="PXW40" s="116"/>
      <c r="PXX40" s="116"/>
      <c r="PXY40" s="85" t="s">
        <v>141</v>
      </c>
      <c r="PXZ40" s="116"/>
      <c r="PYA40" s="116"/>
      <c r="PYB40" s="116"/>
      <c r="PYC40" s="85" t="s">
        <v>141</v>
      </c>
      <c r="PYD40" s="116"/>
      <c r="PYE40" s="116"/>
      <c r="PYF40" s="116"/>
      <c r="PYG40" s="85" t="s">
        <v>141</v>
      </c>
      <c r="PYH40" s="116"/>
      <c r="PYI40" s="116"/>
      <c r="PYJ40" s="116"/>
      <c r="PYK40" s="85" t="s">
        <v>141</v>
      </c>
      <c r="PYL40" s="116"/>
      <c r="PYM40" s="116"/>
      <c r="PYN40" s="116"/>
      <c r="PYO40" s="85" t="s">
        <v>141</v>
      </c>
      <c r="PYP40" s="116"/>
      <c r="PYQ40" s="116"/>
      <c r="PYR40" s="116"/>
      <c r="PYS40" s="85" t="s">
        <v>141</v>
      </c>
      <c r="PYT40" s="116"/>
      <c r="PYU40" s="116"/>
      <c r="PYV40" s="116"/>
      <c r="PYW40" s="85" t="s">
        <v>141</v>
      </c>
      <c r="PYX40" s="116"/>
      <c r="PYY40" s="116"/>
      <c r="PYZ40" s="116"/>
      <c r="PZA40" s="85" t="s">
        <v>141</v>
      </c>
      <c r="PZB40" s="116"/>
      <c r="PZC40" s="116"/>
      <c r="PZD40" s="116"/>
      <c r="PZE40" s="85" t="s">
        <v>141</v>
      </c>
      <c r="PZF40" s="116"/>
      <c r="PZG40" s="116"/>
      <c r="PZH40" s="116"/>
      <c r="PZI40" s="85" t="s">
        <v>141</v>
      </c>
      <c r="PZJ40" s="116"/>
      <c r="PZK40" s="116"/>
      <c r="PZL40" s="116"/>
      <c r="PZM40" s="85" t="s">
        <v>141</v>
      </c>
      <c r="PZN40" s="116"/>
      <c r="PZO40" s="116"/>
      <c r="PZP40" s="116"/>
      <c r="PZQ40" s="85" t="s">
        <v>141</v>
      </c>
      <c r="PZR40" s="116"/>
      <c r="PZS40" s="116"/>
      <c r="PZT40" s="116"/>
      <c r="PZU40" s="85" t="s">
        <v>141</v>
      </c>
      <c r="PZV40" s="116"/>
      <c r="PZW40" s="116"/>
      <c r="PZX40" s="116"/>
      <c r="PZY40" s="85" t="s">
        <v>141</v>
      </c>
      <c r="PZZ40" s="116"/>
      <c r="QAA40" s="116"/>
      <c r="QAB40" s="116"/>
      <c r="QAC40" s="85" t="s">
        <v>141</v>
      </c>
      <c r="QAD40" s="116"/>
      <c r="QAE40" s="116"/>
      <c r="QAF40" s="116"/>
      <c r="QAG40" s="85" t="s">
        <v>141</v>
      </c>
      <c r="QAH40" s="116"/>
      <c r="QAI40" s="116"/>
      <c r="QAJ40" s="116"/>
      <c r="QAK40" s="85" t="s">
        <v>141</v>
      </c>
      <c r="QAL40" s="116"/>
      <c r="QAM40" s="116"/>
      <c r="QAN40" s="116"/>
      <c r="QAO40" s="85" t="s">
        <v>141</v>
      </c>
      <c r="QAP40" s="116"/>
      <c r="QAQ40" s="116"/>
      <c r="QAR40" s="116"/>
      <c r="QAS40" s="85" t="s">
        <v>141</v>
      </c>
      <c r="QAT40" s="116"/>
      <c r="QAU40" s="116"/>
      <c r="QAV40" s="116"/>
      <c r="QAW40" s="85" t="s">
        <v>141</v>
      </c>
      <c r="QAX40" s="116"/>
      <c r="QAY40" s="116"/>
      <c r="QAZ40" s="116"/>
      <c r="QBA40" s="85" t="s">
        <v>141</v>
      </c>
      <c r="QBB40" s="116"/>
      <c r="QBC40" s="116"/>
      <c r="QBD40" s="116"/>
      <c r="QBE40" s="85" t="s">
        <v>141</v>
      </c>
      <c r="QBF40" s="116"/>
      <c r="QBG40" s="116"/>
      <c r="QBH40" s="116"/>
      <c r="QBI40" s="85" t="s">
        <v>141</v>
      </c>
      <c r="QBJ40" s="116"/>
      <c r="QBK40" s="116"/>
      <c r="QBL40" s="116"/>
      <c r="QBM40" s="85" t="s">
        <v>141</v>
      </c>
      <c r="QBN40" s="116"/>
      <c r="QBO40" s="116"/>
      <c r="QBP40" s="116"/>
      <c r="QBQ40" s="85" t="s">
        <v>141</v>
      </c>
      <c r="QBR40" s="116"/>
      <c r="QBS40" s="116"/>
      <c r="QBT40" s="116"/>
      <c r="QBU40" s="85" t="s">
        <v>141</v>
      </c>
      <c r="QBV40" s="116"/>
      <c r="QBW40" s="116"/>
      <c r="QBX40" s="116"/>
      <c r="QBY40" s="85" t="s">
        <v>141</v>
      </c>
      <c r="QBZ40" s="116"/>
      <c r="QCA40" s="116"/>
      <c r="QCB40" s="116"/>
      <c r="QCC40" s="85" t="s">
        <v>141</v>
      </c>
      <c r="QCD40" s="116"/>
      <c r="QCE40" s="116"/>
      <c r="QCF40" s="116"/>
      <c r="QCG40" s="85" t="s">
        <v>141</v>
      </c>
      <c r="QCH40" s="116"/>
      <c r="QCI40" s="116"/>
      <c r="QCJ40" s="116"/>
      <c r="QCK40" s="85" t="s">
        <v>141</v>
      </c>
      <c r="QCL40" s="116"/>
      <c r="QCM40" s="116"/>
      <c r="QCN40" s="116"/>
      <c r="QCO40" s="85" t="s">
        <v>141</v>
      </c>
      <c r="QCP40" s="116"/>
      <c r="QCQ40" s="116"/>
      <c r="QCR40" s="116"/>
      <c r="QCS40" s="85" t="s">
        <v>141</v>
      </c>
      <c r="QCT40" s="116"/>
      <c r="QCU40" s="116"/>
      <c r="QCV40" s="116"/>
      <c r="QCW40" s="85" t="s">
        <v>141</v>
      </c>
      <c r="QCX40" s="116"/>
      <c r="QCY40" s="116"/>
      <c r="QCZ40" s="116"/>
      <c r="QDA40" s="85" t="s">
        <v>141</v>
      </c>
      <c r="QDB40" s="116"/>
      <c r="QDC40" s="116"/>
      <c r="QDD40" s="116"/>
      <c r="QDE40" s="85" t="s">
        <v>141</v>
      </c>
      <c r="QDF40" s="116"/>
      <c r="QDG40" s="116"/>
      <c r="QDH40" s="116"/>
      <c r="QDI40" s="85" t="s">
        <v>141</v>
      </c>
      <c r="QDJ40" s="116"/>
      <c r="QDK40" s="116"/>
      <c r="QDL40" s="116"/>
      <c r="QDM40" s="85" t="s">
        <v>141</v>
      </c>
      <c r="QDN40" s="116"/>
      <c r="QDO40" s="116"/>
      <c r="QDP40" s="116"/>
      <c r="QDQ40" s="85" t="s">
        <v>141</v>
      </c>
      <c r="QDR40" s="116"/>
      <c r="QDS40" s="116"/>
      <c r="QDT40" s="116"/>
      <c r="QDU40" s="85" t="s">
        <v>141</v>
      </c>
      <c r="QDV40" s="116"/>
      <c r="QDW40" s="116"/>
      <c r="QDX40" s="116"/>
      <c r="QDY40" s="85" t="s">
        <v>141</v>
      </c>
      <c r="QDZ40" s="116"/>
      <c r="QEA40" s="116"/>
      <c r="QEB40" s="116"/>
      <c r="QEC40" s="85" t="s">
        <v>141</v>
      </c>
      <c r="QED40" s="116"/>
      <c r="QEE40" s="116"/>
      <c r="QEF40" s="116"/>
      <c r="QEG40" s="85" t="s">
        <v>141</v>
      </c>
      <c r="QEH40" s="116"/>
      <c r="QEI40" s="116"/>
      <c r="QEJ40" s="116"/>
      <c r="QEK40" s="85" t="s">
        <v>141</v>
      </c>
      <c r="QEL40" s="116"/>
      <c r="QEM40" s="116"/>
      <c r="QEN40" s="116"/>
      <c r="QEO40" s="85" t="s">
        <v>141</v>
      </c>
      <c r="QEP40" s="116"/>
      <c r="QEQ40" s="116"/>
      <c r="QER40" s="116"/>
      <c r="QES40" s="85" t="s">
        <v>141</v>
      </c>
      <c r="QET40" s="116"/>
      <c r="QEU40" s="116"/>
      <c r="QEV40" s="116"/>
      <c r="QEW40" s="85" t="s">
        <v>141</v>
      </c>
      <c r="QEX40" s="116"/>
      <c r="QEY40" s="116"/>
      <c r="QEZ40" s="116"/>
      <c r="QFA40" s="85" t="s">
        <v>141</v>
      </c>
      <c r="QFB40" s="116"/>
      <c r="QFC40" s="116"/>
      <c r="QFD40" s="116"/>
      <c r="QFE40" s="85" t="s">
        <v>141</v>
      </c>
      <c r="QFF40" s="116"/>
      <c r="QFG40" s="116"/>
      <c r="QFH40" s="116"/>
      <c r="QFI40" s="85" t="s">
        <v>141</v>
      </c>
      <c r="QFJ40" s="116"/>
      <c r="QFK40" s="116"/>
      <c r="QFL40" s="116"/>
      <c r="QFM40" s="85" t="s">
        <v>141</v>
      </c>
      <c r="QFN40" s="116"/>
      <c r="QFO40" s="116"/>
      <c r="QFP40" s="116"/>
      <c r="QFQ40" s="85" t="s">
        <v>141</v>
      </c>
      <c r="QFR40" s="116"/>
      <c r="QFS40" s="116"/>
      <c r="QFT40" s="116"/>
      <c r="QFU40" s="85" t="s">
        <v>141</v>
      </c>
      <c r="QFV40" s="116"/>
      <c r="QFW40" s="116"/>
      <c r="QFX40" s="116"/>
      <c r="QFY40" s="85" t="s">
        <v>141</v>
      </c>
      <c r="QFZ40" s="116"/>
      <c r="QGA40" s="116"/>
      <c r="QGB40" s="116"/>
      <c r="QGC40" s="85" t="s">
        <v>141</v>
      </c>
      <c r="QGD40" s="116"/>
      <c r="QGE40" s="116"/>
      <c r="QGF40" s="116"/>
      <c r="QGG40" s="85" t="s">
        <v>141</v>
      </c>
      <c r="QGH40" s="116"/>
      <c r="QGI40" s="116"/>
      <c r="QGJ40" s="116"/>
      <c r="QGK40" s="85" t="s">
        <v>141</v>
      </c>
      <c r="QGL40" s="116"/>
      <c r="QGM40" s="116"/>
      <c r="QGN40" s="116"/>
      <c r="QGO40" s="85" t="s">
        <v>141</v>
      </c>
      <c r="QGP40" s="116"/>
      <c r="QGQ40" s="116"/>
      <c r="QGR40" s="116"/>
      <c r="QGS40" s="85" t="s">
        <v>141</v>
      </c>
      <c r="QGT40" s="116"/>
      <c r="QGU40" s="116"/>
      <c r="QGV40" s="116"/>
      <c r="QGW40" s="85" t="s">
        <v>141</v>
      </c>
      <c r="QGX40" s="116"/>
      <c r="QGY40" s="116"/>
      <c r="QGZ40" s="116"/>
      <c r="QHA40" s="85" t="s">
        <v>141</v>
      </c>
      <c r="QHB40" s="116"/>
      <c r="QHC40" s="116"/>
      <c r="QHD40" s="116"/>
      <c r="QHE40" s="85" t="s">
        <v>141</v>
      </c>
      <c r="QHF40" s="116"/>
      <c r="QHG40" s="116"/>
      <c r="QHH40" s="116"/>
      <c r="QHI40" s="85" t="s">
        <v>141</v>
      </c>
      <c r="QHJ40" s="116"/>
      <c r="QHK40" s="116"/>
      <c r="QHL40" s="116"/>
      <c r="QHM40" s="85" t="s">
        <v>141</v>
      </c>
      <c r="QHN40" s="116"/>
      <c r="QHO40" s="116"/>
      <c r="QHP40" s="116"/>
      <c r="QHQ40" s="85" t="s">
        <v>141</v>
      </c>
      <c r="QHR40" s="116"/>
      <c r="QHS40" s="116"/>
      <c r="QHT40" s="116"/>
      <c r="QHU40" s="85" t="s">
        <v>141</v>
      </c>
      <c r="QHV40" s="116"/>
      <c r="QHW40" s="116"/>
      <c r="QHX40" s="116"/>
      <c r="QHY40" s="85" t="s">
        <v>141</v>
      </c>
      <c r="QHZ40" s="116"/>
      <c r="QIA40" s="116"/>
      <c r="QIB40" s="116"/>
      <c r="QIC40" s="85" t="s">
        <v>141</v>
      </c>
      <c r="QID40" s="116"/>
      <c r="QIE40" s="116"/>
      <c r="QIF40" s="116"/>
      <c r="QIG40" s="85" t="s">
        <v>141</v>
      </c>
      <c r="QIH40" s="116"/>
      <c r="QII40" s="116"/>
      <c r="QIJ40" s="116"/>
      <c r="QIK40" s="85" t="s">
        <v>141</v>
      </c>
      <c r="QIL40" s="116"/>
      <c r="QIM40" s="116"/>
      <c r="QIN40" s="116"/>
      <c r="QIO40" s="85" t="s">
        <v>141</v>
      </c>
      <c r="QIP40" s="116"/>
      <c r="QIQ40" s="116"/>
      <c r="QIR40" s="116"/>
      <c r="QIS40" s="85" t="s">
        <v>141</v>
      </c>
      <c r="QIT40" s="116"/>
      <c r="QIU40" s="116"/>
      <c r="QIV40" s="116"/>
      <c r="QIW40" s="85" t="s">
        <v>141</v>
      </c>
      <c r="QIX40" s="116"/>
      <c r="QIY40" s="116"/>
      <c r="QIZ40" s="116"/>
      <c r="QJA40" s="85" t="s">
        <v>141</v>
      </c>
      <c r="QJB40" s="116"/>
      <c r="QJC40" s="116"/>
      <c r="QJD40" s="116"/>
      <c r="QJE40" s="85" t="s">
        <v>141</v>
      </c>
      <c r="QJF40" s="116"/>
      <c r="QJG40" s="116"/>
      <c r="QJH40" s="116"/>
      <c r="QJI40" s="85" t="s">
        <v>141</v>
      </c>
      <c r="QJJ40" s="116"/>
      <c r="QJK40" s="116"/>
      <c r="QJL40" s="116"/>
      <c r="QJM40" s="85" t="s">
        <v>141</v>
      </c>
      <c r="QJN40" s="116"/>
      <c r="QJO40" s="116"/>
      <c r="QJP40" s="116"/>
      <c r="QJQ40" s="85" t="s">
        <v>141</v>
      </c>
      <c r="QJR40" s="116"/>
      <c r="QJS40" s="116"/>
      <c r="QJT40" s="116"/>
      <c r="QJU40" s="85" t="s">
        <v>141</v>
      </c>
      <c r="QJV40" s="116"/>
      <c r="QJW40" s="116"/>
      <c r="QJX40" s="116"/>
      <c r="QJY40" s="85" t="s">
        <v>141</v>
      </c>
      <c r="QJZ40" s="116"/>
      <c r="QKA40" s="116"/>
      <c r="QKB40" s="116"/>
      <c r="QKC40" s="85" t="s">
        <v>141</v>
      </c>
      <c r="QKD40" s="116"/>
      <c r="QKE40" s="116"/>
      <c r="QKF40" s="116"/>
      <c r="QKG40" s="85" t="s">
        <v>141</v>
      </c>
      <c r="QKH40" s="116"/>
      <c r="QKI40" s="116"/>
      <c r="QKJ40" s="116"/>
      <c r="QKK40" s="85" t="s">
        <v>141</v>
      </c>
      <c r="QKL40" s="116"/>
      <c r="QKM40" s="116"/>
      <c r="QKN40" s="116"/>
      <c r="QKO40" s="85" t="s">
        <v>141</v>
      </c>
      <c r="QKP40" s="116"/>
      <c r="QKQ40" s="116"/>
      <c r="QKR40" s="116"/>
      <c r="QKS40" s="85" t="s">
        <v>141</v>
      </c>
      <c r="QKT40" s="116"/>
      <c r="QKU40" s="116"/>
      <c r="QKV40" s="116"/>
      <c r="QKW40" s="85" t="s">
        <v>141</v>
      </c>
      <c r="QKX40" s="116"/>
      <c r="QKY40" s="116"/>
      <c r="QKZ40" s="116"/>
      <c r="QLA40" s="85" t="s">
        <v>141</v>
      </c>
      <c r="QLB40" s="116"/>
      <c r="QLC40" s="116"/>
      <c r="QLD40" s="116"/>
      <c r="QLE40" s="85" t="s">
        <v>141</v>
      </c>
      <c r="QLF40" s="116"/>
      <c r="QLG40" s="116"/>
      <c r="QLH40" s="116"/>
      <c r="QLI40" s="85" t="s">
        <v>141</v>
      </c>
      <c r="QLJ40" s="116"/>
      <c r="QLK40" s="116"/>
      <c r="QLL40" s="116"/>
      <c r="QLM40" s="85" t="s">
        <v>141</v>
      </c>
      <c r="QLN40" s="116"/>
      <c r="QLO40" s="116"/>
      <c r="QLP40" s="116"/>
      <c r="QLQ40" s="85" t="s">
        <v>141</v>
      </c>
      <c r="QLR40" s="116"/>
      <c r="QLS40" s="116"/>
      <c r="QLT40" s="116"/>
      <c r="QLU40" s="85" t="s">
        <v>141</v>
      </c>
      <c r="QLV40" s="116"/>
      <c r="QLW40" s="116"/>
      <c r="QLX40" s="116"/>
      <c r="QLY40" s="85" t="s">
        <v>141</v>
      </c>
      <c r="QLZ40" s="116"/>
      <c r="QMA40" s="116"/>
      <c r="QMB40" s="116"/>
      <c r="QMC40" s="85" t="s">
        <v>141</v>
      </c>
      <c r="QMD40" s="116"/>
      <c r="QME40" s="116"/>
      <c r="QMF40" s="116"/>
      <c r="QMG40" s="85" t="s">
        <v>141</v>
      </c>
      <c r="QMH40" s="116"/>
      <c r="QMI40" s="116"/>
      <c r="QMJ40" s="116"/>
      <c r="QMK40" s="85" t="s">
        <v>141</v>
      </c>
      <c r="QML40" s="116"/>
      <c r="QMM40" s="116"/>
      <c r="QMN40" s="116"/>
      <c r="QMO40" s="85" t="s">
        <v>141</v>
      </c>
      <c r="QMP40" s="116"/>
      <c r="QMQ40" s="116"/>
      <c r="QMR40" s="116"/>
      <c r="QMS40" s="85" t="s">
        <v>141</v>
      </c>
      <c r="QMT40" s="116"/>
      <c r="QMU40" s="116"/>
      <c r="QMV40" s="116"/>
      <c r="QMW40" s="85" t="s">
        <v>141</v>
      </c>
      <c r="QMX40" s="116"/>
      <c r="QMY40" s="116"/>
      <c r="QMZ40" s="116"/>
      <c r="QNA40" s="85" t="s">
        <v>141</v>
      </c>
      <c r="QNB40" s="116"/>
      <c r="QNC40" s="116"/>
      <c r="QND40" s="116"/>
      <c r="QNE40" s="85" t="s">
        <v>141</v>
      </c>
      <c r="QNF40" s="116"/>
      <c r="QNG40" s="116"/>
      <c r="QNH40" s="116"/>
      <c r="QNI40" s="85" t="s">
        <v>141</v>
      </c>
      <c r="QNJ40" s="116"/>
      <c r="QNK40" s="116"/>
      <c r="QNL40" s="116"/>
      <c r="QNM40" s="85" t="s">
        <v>141</v>
      </c>
      <c r="QNN40" s="116"/>
      <c r="QNO40" s="116"/>
      <c r="QNP40" s="116"/>
      <c r="QNQ40" s="85" t="s">
        <v>141</v>
      </c>
      <c r="QNR40" s="116"/>
      <c r="QNS40" s="116"/>
      <c r="QNT40" s="116"/>
      <c r="QNU40" s="85" t="s">
        <v>141</v>
      </c>
      <c r="QNV40" s="116"/>
      <c r="QNW40" s="116"/>
      <c r="QNX40" s="116"/>
      <c r="QNY40" s="85" t="s">
        <v>141</v>
      </c>
      <c r="QNZ40" s="116"/>
      <c r="QOA40" s="116"/>
      <c r="QOB40" s="116"/>
      <c r="QOC40" s="85" t="s">
        <v>141</v>
      </c>
      <c r="QOD40" s="116"/>
      <c r="QOE40" s="116"/>
      <c r="QOF40" s="116"/>
      <c r="QOG40" s="85" t="s">
        <v>141</v>
      </c>
      <c r="QOH40" s="116"/>
      <c r="QOI40" s="116"/>
      <c r="QOJ40" s="116"/>
      <c r="QOK40" s="85" t="s">
        <v>141</v>
      </c>
      <c r="QOL40" s="116"/>
      <c r="QOM40" s="116"/>
      <c r="QON40" s="116"/>
      <c r="QOO40" s="85" t="s">
        <v>141</v>
      </c>
      <c r="QOP40" s="116"/>
      <c r="QOQ40" s="116"/>
      <c r="QOR40" s="116"/>
      <c r="QOS40" s="85" t="s">
        <v>141</v>
      </c>
      <c r="QOT40" s="116"/>
      <c r="QOU40" s="116"/>
      <c r="QOV40" s="116"/>
      <c r="QOW40" s="85" t="s">
        <v>141</v>
      </c>
      <c r="QOX40" s="116"/>
      <c r="QOY40" s="116"/>
      <c r="QOZ40" s="116"/>
      <c r="QPA40" s="85" t="s">
        <v>141</v>
      </c>
      <c r="QPB40" s="116"/>
      <c r="QPC40" s="116"/>
      <c r="QPD40" s="116"/>
      <c r="QPE40" s="85" t="s">
        <v>141</v>
      </c>
      <c r="QPF40" s="116"/>
      <c r="QPG40" s="116"/>
      <c r="QPH40" s="116"/>
      <c r="QPI40" s="85" t="s">
        <v>141</v>
      </c>
      <c r="QPJ40" s="116"/>
      <c r="QPK40" s="116"/>
      <c r="QPL40" s="116"/>
      <c r="QPM40" s="85" t="s">
        <v>141</v>
      </c>
      <c r="QPN40" s="116"/>
      <c r="QPO40" s="116"/>
      <c r="QPP40" s="116"/>
      <c r="QPQ40" s="85" t="s">
        <v>141</v>
      </c>
      <c r="QPR40" s="116"/>
      <c r="QPS40" s="116"/>
      <c r="QPT40" s="116"/>
      <c r="QPU40" s="85" t="s">
        <v>141</v>
      </c>
      <c r="QPV40" s="116"/>
      <c r="QPW40" s="116"/>
      <c r="QPX40" s="116"/>
      <c r="QPY40" s="85" t="s">
        <v>141</v>
      </c>
      <c r="QPZ40" s="116"/>
      <c r="QQA40" s="116"/>
      <c r="QQB40" s="116"/>
      <c r="QQC40" s="85" t="s">
        <v>141</v>
      </c>
      <c r="QQD40" s="116"/>
      <c r="QQE40" s="116"/>
      <c r="QQF40" s="116"/>
      <c r="QQG40" s="85" t="s">
        <v>141</v>
      </c>
      <c r="QQH40" s="116"/>
      <c r="QQI40" s="116"/>
      <c r="QQJ40" s="116"/>
      <c r="QQK40" s="85" t="s">
        <v>141</v>
      </c>
      <c r="QQL40" s="116"/>
      <c r="QQM40" s="116"/>
      <c r="QQN40" s="116"/>
      <c r="QQO40" s="85" t="s">
        <v>141</v>
      </c>
      <c r="QQP40" s="116"/>
      <c r="QQQ40" s="116"/>
      <c r="QQR40" s="116"/>
      <c r="QQS40" s="85" t="s">
        <v>141</v>
      </c>
      <c r="QQT40" s="116"/>
      <c r="QQU40" s="116"/>
      <c r="QQV40" s="116"/>
      <c r="QQW40" s="85" t="s">
        <v>141</v>
      </c>
      <c r="QQX40" s="116"/>
      <c r="QQY40" s="116"/>
      <c r="QQZ40" s="116"/>
      <c r="QRA40" s="85" t="s">
        <v>141</v>
      </c>
      <c r="QRB40" s="116"/>
      <c r="QRC40" s="116"/>
      <c r="QRD40" s="116"/>
      <c r="QRE40" s="85" t="s">
        <v>141</v>
      </c>
      <c r="QRF40" s="116"/>
      <c r="QRG40" s="116"/>
      <c r="QRH40" s="116"/>
      <c r="QRI40" s="85" t="s">
        <v>141</v>
      </c>
      <c r="QRJ40" s="116"/>
      <c r="QRK40" s="116"/>
      <c r="QRL40" s="116"/>
      <c r="QRM40" s="85" t="s">
        <v>141</v>
      </c>
      <c r="QRN40" s="116"/>
      <c r="QRO40" s="116"/>
      <c r="QRP40" s="116"/>
      <c r="QRQ40" s="85" t="s">
        <v>141</v>
      </c>
      <c r="QRR40" s="116"/>
      <c r="QRS40" s="116"/>
      <c r="QRT40" s="116"/>
      <c r="QRU40" s="85" t="s">
        <v>141</v>
      </c>
      <c r="QRV40" s="116"/>
      <c r="QRW40" s="116"/>
      <c r="QRX40" s="116"/>
      <c r="QRY40" s="85" t="s">
        <v>141</v>
      </c>
      <c r="QRZ40" s="116"/>
      <c r="QSA40" s="116"/>
      <c r="QSB40" s="116"/>
      <c r="QSC40" s="85" t="s">
        <v>141</v>
      </c>
      <c r="QSD40" s="116"/>
      <c r="QSE40" s="116"/>
      <c r="QSF40" s="116"/>
      <c r="QSG40" s="85" t="s">
        <v>141</v>
      </c>
      <c r="QSH40" s="116"/>
      <c r="QSI40" s="116"/>
      <c r="QSJ40" s="116"/>
      <c r="QSK40" s="85" t="s">
        <v>141</v>
      </c>
      <c r="QSL40" s="116"/>
      <c r="QSM40" s="116"/>
      <c r="QSN40" s="116"/>
      <c r="QSO40" s="85" t="s">
        <v>141</v>
      </c>
      <c r="QSP40" s="116"/>
      <c r="QSQ40" s="116"/>
      <c r="QSR40" s="116"/>
      <c r="QSS40" s="85" t="s">
        <v>141</v>
      </c>
      <c r="QST40" s="116"/>
      <c r="QSU40" s="116"/>
      <c r="QSV40" s="116"/>
      <c r="QSW40" s="85" t="s">
        <v>141</v>
      </c>
      <c r="QSX40" s="116"/>
      <c r="QSY40" s="116"/>
      <c r="QSZ40" s="116"/>
      <c r="QTA40" s="85" t="s">
        <v>141</v>
      </c>
      <c r="QTB40" s="116"/>
      <c r="QTC40" s="116"/>
      <c r="QTD40" s="116"/>
      <c r="QTE40" s="85" t="s">
        <v>141</v>
      </c>
      <c r="QTF40" s="116"/>
      <c r="QTG40" s="116"/>
      <c r="QTH40" s="116"/>
      <c r="QTI40" s="85" t="s">
        <v>141</v>
      </c>
      <c r="QTJ40" s="116"/>
      <c r="QTK40" s="116"/>
      <c r="QTL40" s="116"/>
      <c r="QTM40" s="85" t="s">
        <v>141</v>
      </c>
      <c r="QTN40" s="116"/>
      <c r="QTO40" s="116"/>
      <c r="QTP40" s="116"/>
      <c r="QTQ40" s="85" t="s">
        <v>141</v>
      </c>
      <c r="QTR40" s="116"/>
      <c r="QTS40" s="116"/>
      <c r="QTT40" s="116"/>
      <c r="QTU40" s="85" t="s">
        <v>141</v>
      </c>
      <c r="QTV40" s="116"/>
      <c r="QTW40" s="116"/>
      <c r="QTX40" s="116"/>
      <c r="QTY40" s="85" t="s">
        <v>141</v>
      </c>
      <c r="QTZ40" s="116"/>
      <c r="QUA40" s="116"/>
      <c r="QUB40" s="116"/>
      <c r="QUC40" s="85" t="s">
        <v>141</v>
      </c>
      <c r="QUD40" s="116"/>
      <c r="QUE40" s="116"/>
      <c r="QUF40" s="116"/>
      <c r="QUG40" s="85" t="s">
        <v>141</v>
      </c>
      <c r="QUH40" s="116"/>
      <c r="QUI40" s="116"/>
      <c r="QUJ40" s="116"/>
      <c r="QUK40" s="85" t="s">
        <v>141</v>
      </c>
      <c r="QUL40" s="116"/>
      <c r="QUM40" s="116"/>
      <c r="QUN40" s="116"/>
      <c r="QUO40" s="85" t="s">
        <v>141</v>
      </c>
      <c r="QUP40" s="116"/>
      <c r="QUQ40" s="116"/>
      <c r="QUR40" s="116"/>
      <c r="QUS40" s="85" t="s">
        <v>141</v>
      </c>
      <c r="QUT40" s="116"/>
      <c r="QUU40" s="116"/>
      <c r="QUV40" s="116"/>
      <c r="QUW40" s="85" t="s">
        <v>141</v>
      </c>
      <c r="QUX40" s="116"/>
      <c r="QUY40" s="116"/>
      <c r="QUZ40" s="116"/>
      <c r="QVA40" s="85" t="s">
        <v>141</v>
      </c>
      <c r="QVB40" s="116"/>
      <c r="QVC40" s="116"/>
      <c r="QVD40" s="116"/>
      <c r="QVE40" s="85" t="s">
        <v>141</v>
      </c>
      <c r="QVF40" s="116"/>
      <c r="QVG40" s="116"/>
      <c r="QVH40" s="116"/>
      <c r="QVI40" s="85" t="s">
        <v>141</v>
      </c>
      <c r="QVJ40" s="116"/>
      <c r="QVK40" s="116"/>
      <c r="QVL40" s="116"/>
      <c r="QVM40" s="85" t="s">
        <v>141</v>
      </c>
      <c r="QVN40" s="116"/>
      <c r="QVO40" s="116"/>
      <c r="QVP40" s="116"/>
      <c r="QVQ40" s="85" t="s">
        <v>141</v>
      </c>
      <c r="QVR40" s="116"/>
      <c r="QVS40" s="116"/>
      <c r="QVT40" s="116"/>
      <c r="QVU40" s="85" t="s">
        <v>141</v>
      </c>
      <c r="QVV40" s="116"/>
      <c r="QVW40" s="116"/>
      <c r="QVX40" s="116"/>
      <c r="QVY40" s="85" t="s">
        <v>141</v>
      </c>
      <c r="QVZ40" s="116"/>
      <c r="QWA40" s="116"/>
      <c r="QWB40" s="116"/>
      <c r="QWC40" s="85" t="s">
        <v>141</v>
      </c>
      <c r="QWD40" s="116"/>
      <c r="QWE40" s="116"/>
      <c r="QWF40" s="116"/>
      <c r="QWG40" s="85" t="s">
        <v>141</v>
      </c>
      <c r="QWH40" s="116"/>
      <c r="QWI40" s="116"/>
      <c r="QWJ40" s="116"/>
      <c r="QWK40" s="85" t="s">
        <v>141</v>
      </c>
      <c r="QWL40" s="116"/>
      <c r="QWM40" s="116"/>
      <c r="QWN40" s="116"/>
      <c r="QWO40" s="85" t="s">
        <v>141</v>
      </c>
      <c r="QWP40" s="116"/>
      <c r="QWQ40" s="116"/>
      <c r="QWR40" s="116"/>
      <c r="QWS40" s="85" t="s">
        <v>141</v>
      </c>
      <c r="QWT40" s="116"/>
      <c r="QWU40" s="116"/>
      <c r="QWV40" s="116"/>
      <c r="QWW40" s="85" t="s">
        <v>141</v>
      </c>
      <c r="QWX40" s="116"/>
      <c r="QWY40" s="116"/>
      <c r="QWZ40" s="116"/>
      <c r="QXA40" s="85" t="s">
        <v>141</v>
      </c>
      <c r="QXB40" s="116"/>
      <c r="QXC40" s="116"/>
      <c r="QXD40" s="116"/>
      <c r="QXE40" s="85" t="s">
        <v>141</v>
      </c>
      <c r="QXF40" s="116"/>
      <c r="QXG40" s="116"/>
      <c r="QXH40" s="116"/>
      <c r="QXI40" s="85" t="s">
        <v>141</v>
      </c>
      <c r="QXJ40" s="116"/>
      <c r="QXK40" s="116"/>
      <c r="QXL40" s="116"/>
      <c r="QXM40" s="85" t="s">
        <v>141</v>
      </c>
      <c r="QXN40" s="116"/>
      <c r="QXO40" s="116"/>
      <c r="QXP40" s="116"/>
      <c r="QXQ40" s="85" t="s">
        <v>141</v>
      </c>
      <c r="QXR40" s="116"/>
      <c r="QXS40" s="116"/>
      <c r="QXT40" s="116"/>
      <c r="QXU40" s="85" t="s">
        <v>141</v>
      </c>
      <c r="QXV40" s="116"/>
      <c r="QXW40" s="116"/>
      <c r="QXX40" s="116"/>
      <c r="QXY40" s="85" t="s">
        <v>141</v>
      </c>
      <c r="QXZ40" s="116"/>
      <c r="QYA40" s="116"/>
      <c r="QYB40" s="116"/>
      <c r="QYC40" s="85" t="s">
        <v>141</v>
      </c>
      <c r="QYD40" s="116"/>
      <c r="QYE40" s="116"/>
      <c r="QYF40" s="116"/>
      <c r="QYG40" s="85" t="s">
        <v>141</v>
      </c>
      <c r="QYH40" s="116"/>
      <c r="QYI40" s="116"/>
      <c r="QYJ40" s="116"/>
      <c r="QYK40" s="85" t="s">
        <v>141</v>
      </c>
      <c r="QYL40" s="116"/>
      <c r="QYM40" s="116"/>
      <c r="QYN40" s="116"/>
      <c r="QYO40" s="85" t="s">
        <v>141</v>
      </c>
      <c r="QYP40" s="116"/>
      <c r="QYQ40" s="116"/>
      <c r="QYR40" s="116"/>
      <c r="QYS40" s="85" t="s">
        <v>141</v>
      </c>
      <c r="QYT40" s="116"/>
      <c r="QYU40" s="116"/>
      <c r="QYV40" s="116"/>
      <c r="QYW40" s="85" t="s">
        <v>141</v>
      </c>
      <c r="QYX40" s="116"/>
      <c r="QYY40" s="116"/>
      <c r="QYZ40" s="116"/>
      <c r="QZA40" s="85" t="s">
        <v>141</v>
      </c>
      <c r="QZB40" s="116"/>
      <c r="QZC40" s="116"/>
      <c r="QZD40" s="116"/>
      <c r="QZE40" s="85" t="s">
        <v>141</v>
      </c>
      <c r="QZF40" s="116"/>
      <c r="QZG40" s="116"/>
      <c r="QZH40" s="116"/>
      <c r="QZI40" s="85" t="s">
        <v>141</v>
      </c>
      <c r="QZJ40" s="116"/>
      <c r="QZK40" s="116"/>
      <c r="QZL40" s="116"/>
      <c r="QZM40" s="85" t="s">
        <v>141</v>
      </c>
      <c r="QZN40" s="116"/>
      <c r="QZO40" s="116"/>
      <c r="QZP40" s="116"/>
      <c r="QZQ40" s="85" t="s">
        <v>141</v>
      </c>
      <c r="QZR40" s="116"/>
      <c r="QZS40" s="116"/>
      <c r="QZT40" s="116"/>
      <c r="QZU40" s="85" t="s">
        <v>141</v>
      </c>
      <c r="QZV40" s="116"/>
      <c r="QZW40" s="116"/>
      <c r="QZX40" s="116"/>
      <c r="QZY40" s="85" t="s">
        <v>141</v>
      </c>
      <c r="QZZ40" s="116"/>
      <c r="RAA40" s="116"/>
      <c r="RAB40" s="116"/>
      <c r="RAC40" s="85" t="s">
        <v>141</v>
      </c>
      <c r="RAD40" s="116"/>
      <c r="RAE40" s="116"/>
      <c r="RAF40" s="116"/>
      <c r="RAG40" s="85" t="s">
        <v>141</v>
      </c>
      <c r="RAH40" s="116"/>
      <c r="RAI40" s="116"/>
      <c r="RAJ40" s="116"/>
      <c r="RAK40" s="85" t="s">
        <v>141</v>
      </c>
      <c r="RAL40" s="116"/>
      <c r="RAM40" s="116"/>
      <c r="RAN40" s="116"/>
      <c r="RAO40" s="85" t="s">
        <v>141</v>
      </c>
      <c r="RAP40" s="116"/>
      <c r="RAQ40" s="116"/>
      <c r="RAR40" s="116"/>
      <c r="RAS40" s="85" t="s">
        <v>141</v>
      </c>
      <c r="RAT40" s="116"/>
      <c r="RAU40" s="116"/>
      <c r="RAV40" s="116"/>
      <c r="RAW40" s="85" t="s">
        <v>141</v>
      </c>
      <c r="RAX40" s="116"/>
      <c r="RAY40" s="116"/>
      <c r="RAZ40" s="116"/>
      <c r="RBA40" s="85" t="s">
        <v>141</v>
      </c>
      <c r="RBB40" s="116"/>
      <c r="RBC40" s="116"/>
      <c r="RBD40" s="116"/>
      <c r="RBE40" s="85" t="s">
        <v>141</v>
      </c>
      <c r="RBF40" s="116"/>
      <c r="RBG40" s="116"/>
      <c r="RBH40" s="116"/>
      <c r="RBI40" s="85" t="s">
        <v>141</v>
      </c>
      <c r="RBJ40" s="116"/>
      <c r="RBK40" s="116"/>
      <c r="RBL40" s="116"/>
      <c r="RBM40" s="85" t="s">
        <v>141</v>
      </c>
      <c r="RBN40" s="116"/>
      <c r="RBO40" s="116"/>
      <c r="RBP40" s="116"/>
      <c r="RBQ40" s="85" t="s">
        <v>141</v>
      </c>
      <c r="RBR40" s="116"/>
      <c r="RBS40" s="116"/>
      <c r="RBT40" s="116"/>
      <c r="RBU40" s="85" t="s">
        <v>141</v>
      </c>
      <c r="RBV40" s="116"/>
      <c r="RBW40" s="116"/>
      <c r="RBX40" s="116"/>
      <c r="RBY40" s="85" t="s">
        <v>141</v>
      </c>
      <c r="RBZ40" s="116"/>
      <c r="RCA40" s="116"/>
      <c r="RCB40" s="116"/>
      <c r="RCC40" s="85" t="s">
        <v>141</v>
      </c>
      <c r="RCD40" s="116"/>
      <c r="RCE40" s="116"/>
      <c r="RCF40" s="116"/>
      <c r="RCG40" s="85" t="s">
        <v>141</v>
      </c>
      <c r="RCH40" s="116"/>
      <c r="RCI40" s="116"/>
      <c r="RCJ40" s="116"/>
      <c r="RCK40" s="85" t="s">
        <v>141</v>
      </c>
      <c r="RCL40" s="116"/>
      <c r="RCM40" s="116"/>
      <c r="RCN40" s="116"/>
      <c r="RCO40" s="85" t="s">
        <v>141</v>
      </c>
      <c r="RCP40" s="116"/>
      <c r="RCQ40" s="116"/>
      <c r="RCR40" s="116"/>
      <c r="RCS40" s="85" t="s">
        <v>141</v>
      </c>
      <c r="RCT40" s="116"/>
      <c r="RCU40" s="116"/>
      <c r="RCV40" s="116"/>
      <c r="RCW40" s="85" t="s">
        <v>141</v>
      </c>
      <c r="RCX40" s="116"/>
      <c r="RCY40" s="116"/>
      <c r="RCZ40" s="116"/>
      <c r="RDA40" s="85" t="s">
        <v>141</v>
      </c>
      <c r="RDB40" s="116"/>
      <c r="RDC40" s="116"/>
      <c r="RDD40" s="116"/>
      <c r="RDE40" s="85" t="s">
        <v>141</v>
      </c>
      <c r="RDF40" s="116"/>
      <c r="RDG40" s="116"/>
      <c r="RDH40" s="116"/>
      <c r="RDI40" s="85" t="s">
        <v>141</v>
      </c>
      <c r="RDJ40" s="116"/>
      <c r="RDK40" s="116"/>
      <c r="RDL40" s="116"/>
      <c r="RDM40" s="85" t="s">
        <v>141</v>
      </c>
      <c r="RDN40" s="116"/>
      <c r="RDO40" s="116"/>
      <c r="RDP40" s="116"/>
      <c r="RDQ40" s="85" t="s">
        <v>141</v>
      </c>
      <c r="RDR40" s="116"/>
      <c r="RDS40" s="116"/>
      <c r="RDT40" s="116"/>
      <c r="RDU40" s="85" t="s">
        <v>141</v>
      </c>
      <c r="RDV40" s="116"/>
      <c r="RDW40" s="116"/>
      <c r="RDX40" s="116"/>
      <c r="RDY40" s="85" t="s">
        <v>141</v>
      </c>
      <c r="RDZ40" s="116"/>
      <c r="REA40" s="116"/>
      <c r="REB40" s="116"/>
      <c r="REC40" s="85" t="s">
        <v>141</v>
      </c>
      <c r="RED40" s="116"/>
      <c r="REE40" s="116"/>
      <c r="REF40" s="116"/>
      <c r="REG40" s="85" t="s">
        <v>141</v>
      </c>
      <c r="REH40" s="116"/>
      <c r="REI40" s="116"/>
      <c r="REJ40" s="116"/>
      <c r="REK40" s="85" t="s">
        <v>141</v>
      </c>
      <c r="REL40" s="116"/>
      <c r="REM40" s="116"/>
      <c r="REN40" s="116"/>
      <c r="REO40" s="85" t="s">
        <v>141</v>
      </c>
      <c r="REP40" s="116"/>
      <c r="REQ40" s="116"/>
      <c r="RER40" s="116"/>
      <c r="RES40" s="85" t="s">
        <v>141</v>
      </c>
      <c r="RET40" s="116"/>
      <c r="REU40" s="116"/>
      <c r="REV40" s="116"/>
      <c r="REW40" s="85" t="s">
        <v>141</v>
      </c>
      <c r="REX40" s="116"/>
      <c r="REY40" s="116"/>
      <c r="REZ40" s="116"/>
      <c r="RFA40" s="85" t="s">
        <v>141</v>
      </c>
      <c r="RFB40" s="116"/>
      <c r="RFC40" s="116"/>
      <c r="RFD40" s="116"/>
      <c r="RFE40" s="85" t="s">
        <v>141</v>
      </c>
      <c r="RFF40" s="116"/>
      <c r="RFG40" s="116"/>
      <c r="RFH40" s="116"/>
      <c r="RFI40" s="85" t="s">
        <v>141</v>
      </c>
      <c r="RFJ40" s="116"/>
      <c r="RFK40" s="116"/>
      <c r="RFL40" s="116"/>
      <c r="RFM40" s="85" t="s">
        <v>141</v>
      </c>
      <c r="RFN40" s="116"/>
      <c r="RFO40" s="116"/>
      <c r="RFP40" s="116"/>
      <c r="RFQ40" s="85" t="s">
        <v>141</v>
      </c>
      <c r="RFR40" s="116"/>
      <c r="RFS40" s="116"/>
      <c r="RFT40" s="116"/>
      <c r="RFU40" s="85" t="s">
        <v>141</v>
      </c>
      <c r="RFV40" s="116"/>
      <c r="RFW40" s="116"/>
      <c r="RFX40" s="116"/>
      <c r="RFY40" s="85" t="s">
        <v>141</v>
      </c>
      <c r="RFZ40" s="116"/>
      <c r="RGA40" s="116"/>
      <c r="RGB40" s="116"/>
      <c r="RGC40" s="85" t="s">
        <v>141</v>
      </c>
      <c r="RGD40" s="116"/>
      <c r="RGE40" s="116"/>
      <c r="RGF40" s="116"/>
      <c r="RGG40" s="85" t="s">
        <v>141</v>
      </c>
      <c r="RGH40" s="116"/>
      <c r="RGI40" s="116"/>
      <c r="RGJ40" s="116"/>
      <c r="RGK40" s="85" t="s">
        <v>141</v>
      </c>
      <c r="RGL40" s="116"/>
      <c r="RGM40" s="116"/>
      <c r="RGN40" s="116"/>
      <c r="RGO40" s="85" t="s">
        <v>141</v>
      </c>
      <c r="RGP40" s="116"/>
      <c r="RGQ40" s="116"/>
      <c r="RGR40" s="116"/>
      <c r="RGS40" s="85" t="s">
        <v>141</v>
      </c>
      <c r="RGT40" s="116"/>
      <c r="RGU40" s="116"/>
      <c r="RGV40" s="116"/>
      <c r="RGW40" s="85" t="s">
        <v>141</v>
      </c>
      <c r="RGX40" s="116"/>
      <c r="RGY40" s="116"/>
      <c r="RGZ40" s="116"/>
      <c r="RHA40" s="85" t="s">
        <v>141</v>
      </c>
      <c r="RHB40" s="116"/>
      <c r="RHC40" s="116"/>
      <c r="RHD40" s="116"/>
      <c r="RHE40" s="85" t="s">
        <v>141</v>
      </c>
      <c r="RHF40" s="116"/>
      <c r="RHG40" s="116"/>
      <c r="RHH40" s="116"/>
      <c r="RHI40" s="85" t="s">
        <v>141</v>
      </c>
      <c r="RHJ40" s="116"/>
      <c r="RHK40" s="116"/>
      <c r="RHL40" s="116"/>
      <c r="RHM40" s="85" t="s">
        <v>141</v>
      </c>
      <c r="RHN40" s="116"/>
      <c r="RHO40" s="116"/>
      <c r="RHP40" s="116"/>
      <c r="RHQ40" s="85" t="s">
        <v>141</v>
      </c>
      <c r="RHR40" s="116"/>
      <c r="RHS40" s="116"/>
      <c r="RHT40" s="116"/>
      <c r="RHU40" s="85" t="s">
        <v>141</v>
      </c>
      <c r="RHV40" s="116"/>
      <c r="RHW40" s="116"/>
      <c r="RHX40" s="116"/>
      <c r="RHY40" s="85" t="s">
        <v>141</v>
      </c>
      <c r="RHZ40" s="116"/>
      <c r="RIA40" s="116"/>
      <c r="RIB40" s="116"/>
      <c r="RIC40" s="85" t="s">
        <v>141</v>
      </c>
      <c r="RID40" s="116"/>
      <c r="RIE40" s="116"/>
      <c r="RIF40" s="116"/>
      <c r="RIG40" s="85" t="s">
        <v>141</v>
      </c>
      <c r="RIH40" s="116"/>
      <c r="RII40" s="116"/>
      <c r="RIJ40" s="116"/>
      <c r="RIK40" s="85" t="s">
        <v>141</v>
      </c>
      <c r="RIL40" s="116"/>
      <c r="RIM40" s="116"/>
      <c r="RIN40" s="116"/>
      <c r="RIO40" s="85" t="s">
        <v>141</v>
      </c>
      <c r="RIP40" s="116"/>
      <c r="RIQ40" s="116"/>
      <c r="RIR40" s="116"/>
      <c r="RIS40" s="85" t="s">
        <v>141</v>
      </c>
      <c r="RIT40" s="116"/>
      <c r="RIU40" s="116"/>
      <c r="RIV40" s="116"/>
      <c r="RIW40" s="85" t="s">
        <v>141</v>
      </c>
      <c r="RIX40" s="116"/>
      <c r="RIY40" s="116"/>
      <c r="RIZ40" s="116"/>
      <c r="RJA40" s="85" t="s">
        <v>141</v>
      </c>
      <c r="RJB40" s="116"/>
      <c r="RJC40" s="116"/>
      <c r="RJD40" s="116"/>
      <c r="RJE40" s="85" t="s">
        <v>141</v>
      </c>
      <c r="RJF40" s="116"/>
      <c r="RJG40" s="116"/>
      <c r="RJH40" s="116"/>
      <c r="RJI40" s="85" t="s">
        <v>141</v>
      </c>
      <c r="RJJ40" s="116"/>
      <c r="RJK40" s="116"/>
      <c r="RJL40" s="116"/>
      <c r="RJM40" s="85" t="s">
        <v>141</v>
      </c>
      <c r="RJN40" s="116"/>
      <c r="RJO40" s="116"/>
      <c r="RJP40" s="116"/>
      <c r="RJQ40" s="85" t="s">
        <v>141</v>
      </c>
      <c r="RJR40" s="116"/>
      <c r="RJS40" s="116"/>
      <c r="RJT40" s="116"/>
      <c r="RJU40" s="85" t="s">
        <v>141</v>
      </c>
      <c r="RJV40" s="116"/>
      <c r="RJW40" s="116"/>
      <c r="RJX40" s="116"/>
      <c r="RJY40" s="85" t="s">
        <v>141</v>
      </c>
      <c r="RJZ40" s="116"/>
      <c r="RKA40" s="116"/>
      <c r="RKB40" s="116"/>
      <c r="RKC40" s="85" t="s">
        <v>141</v>
      </c>
      <c r="RKD40" s="116"/>
      <c r="RKE40" s="116"/>
      <c r="RKF40" s="116"/>
      <c r="RKG40" s="85" t="s">
        <v>141</v>
      </c>
      <c r="RKH40" s="116"/>
      <c r="RKI40" s="116"/>
      <c r="RKJ40" s="116"/>
      <c r="RKK40" s="85" t="s">
        <v>141</v>
      </c>
      <c r="RKL40" s="116"/>
      <c r="RKM40" s="116"/>
      <c r="RKN40" s="116"/>
      <c r="RKO40" s="85" t="s">
        <v>141</v>
      </c>
      <c r="RKP40" s="116"/>
      <c r="RKQ40" s="116"/>
      <c r="RKR40" s="116"/>
      <c r="RKS40" s="85" t="s">
        <v>141</v>
      </c>
      <c r="RKT40" s="116"/>
      <c r="RKU40" s="116"/>
      <c r="RKV40" s="116"/>
      <c r="RKW40" s="85" t="s">
        <v>141</v>
      </c>
      <c r="RKX40" s="116"/>
      <c r="RKY40" s="116"/>
      <c r="RKZ40" s="116"/>
      <c r="RLA40" s="85" t="s">
        <v>141</v>
      </c>
      <c r="RLB40" s="116"/>
      <c r="RLC40" s="116"/>
      <c r="RLD40" s="116"/>
      <c r="RLE40" s="85" t="s">
        <v>141</v>
      </c>
      <c r="RLF40" s="116"/>
      <c r="RLG40" s="116"/>
      <c r="RLH40" s="116"/>
      <c r="RLI40" s="85" t="s">
        <v>141</v>
      </c>
      <c r="RLJ40" s="116"/>
      <c r="RLK40" s="116"/>
      <c r="RLL40" s="116"/>
      <c r="RLM40" s="85" t="s">
        <v>141</v>
      </c>
      <c r="RLN40" s="116"/>
      <c r="RLO40" s="116"/>
      <c r="RLP40" s="116"/>
      <c r="RLQ40" s="85" t="s">
        <v>141</v>
      </c>
      <c r="RLR40" s="116"/>
      <c r="RLS40" s="116"/>
      <c r="RLT40" s="116"/>
      <c r="RLU40" s="85" t="s">
        <v>141</v>
      </c>
      <c r="RLV40" s="116"/>
      <c r="RLW40" s="116"/>
      <c r="RLX40" s="116"/>
      <c r="RLY40" s="85" t="s">
        <v>141</v>
      </c>
      <c r="RLZ40" s="116"/>
      <c r="RMA40" s="116"/>
      <c r="RMB40" s="116"/>
      <c r="RMC40" s="85" t="s">
        <v>141</v>
      </c>
      <c r="RMD40" s="116"/>
      <c r="RME40" s="116"/>
      <c r="RMF40" s="116"/>
      <c r="RMG40" s="85" t="s">
        <v>141</v>
      </c>
      <c r="RMH40" s="116"/>
      <c r="RMI40" s="116"/>
      <c r="RMJ40" s="116"/>
      <c r="RMK40" s="85" t="s">
        <v>141</v>
      </c>
      <c r="RML40" s="116"/>
      <c r="RMM40" s="116"/>
      <c r="RMN40" s="116"/>
      <c r="RMO40" s="85" t="s">
        <v>141</v>
      </c>
      <c r="RMP40" s="116"/>
      <c r="RMQ40" s="116"/>
      <c r="RMR40" s="116"/>
      <c r="RMS40" s="85" t="s">
        <v>141</v>
      </c>
      <c r="RMT40" s="116"/>
      <c r="RMU40" s="116"/>
      <c r="RMV40" s="116"/>
      <c r="RMW40" s="85" t="s">
        <v>141</v>
      </c>
      <c r="RMX40" s="116"/>
      <c r="RMY40" s="116"/>
      <c r="RMZ40" s="116"/>
      <c r="RNA40" s="85" t="s">
        <v>141</v>
      </c>
      <c r="RNB40" s="116"/>
      <c r="RNC40" s="116"/>
      <c r="RND40" s="116"/>
      <c r="RNE40" s="85" t="s">
        <v>141</v>
      </c>
      <c r="RNF40" s="116"/>
      <c r="RNG40" s="116"/>
      <c r="RNH40" s="116"/>
      <c r="RNI40" s="85" t="s">
        <v>141</v>
      </c>
      <c r="RNJ40" s="116"/>
      <c r="RNK40" s="116"/>
      <c r="RNL40" s="116"/>
      <c r="RNM40" s="85" t="s">
        <v>141</v>
      </c>
      <c r="RNN40" s="116"/>
      <c r="RNO40" s="116"/>
      <c r="RNP40" s="116"/>
      <c r="RNQ40" s="85" t="s">
        <v>141</v>
      </c>
      <c r="RNR40" s="116"/>
      <c r="RNS40" s="116"/>
      <c r="RNT40" s="116"/>
      <c r="RNU40" s="85" t="s">
        <v>141</v>
      </c>
      <c r="RNV40" s="116"/>
      <c r="RNW40" s="116"/>
      <c r="RNX40" s="116"/>
      <c r="RNY40" s="85" t="s">
        <v>141</v>
      </c>
      <c r="RNZ40" s="116"/>
      <c r="ROA40" s="116"/>
      <c r="ROB40" s="116"/>
      <c r="ROC40" s="85" t="s">
        <v>141</v>
      </c>
      <c r="ROD40" s="116"/>
      <c r="ROE40" s="116"/>
      <c r="ROF40" s="116"/>
      <c r="ROG40" s="85" t="s">
        <v>141</v>
      </c>
      <c r="ROH40" s="116"/>
      <c r="ROI40" s="116"/>
      <c r="ROJ40" s="116"/>
      <c r="ROK40" s="85" t="s">
        <v>141</v>
      </c>
      <c r="ROL40" s="116"/>
      <c r="ROM40" s="116"/>
      <c r="RON40" s="116"/>
      <c r="ROO40" s="85" t="s">
        <v>141</v>
      </c>
      <c r="ROP40" s="116"/>
      <c r="ROQ40" s="116"/>
      <c r="ROR40" s="116"/>
      <c r="ROS40" s="85" t="s">
        <v>141</v>
      </c>
      <c r="ROT40" s="116"/>
      <c r="ROU40" s="116"/>
      <c r="ROV40" s="116"/>
      <c r="ROW40" s="85" t="s">
        <v>141</v>
      </c>
      <c r="ROX40" s="116"/>
      <c r="ROY40" s="116"/>
      <c r="ROZ40" s="116"/>
      <c r="RPA40" s="85" t="s">
        <v>141</v>
      </c>
      <c r="RPB40" s="116"/>
      <c r="RPC40" s="116"/>
      <c r="RPD40" s="116"/>
      <c r="RPE40" s="85" t="s">
        <v>141</v>
      </c>
      <c r="RPF40" s="116"/>
      <c r="RPG40" s="116"/>
      <c r="RPH40" s="116"/>
      <c r="RPI40" s="85" t="s">
        <v>141</v>
      </c>
      <c r="RPJ40" s="116"/>
      <c r="RPK40" s="116"/>
      <c r="RPL40" s="116"/>
      <c r="RPM40" s="85" t="s">
        <v>141</v>
      </c>
      <c r="RPN40" s="116"/>
      <c r="RPO40" s="116"/>
      <c r="RPP40" s="116"/>
      <c r="RPQ40" s="85" t="s">
        <v>141</v>
      </c>
      <c r="RPR40" s="116"/>
      <c r="RPS40" s="116"/>
      <c r="RPT40" s="116"/>
      <c r="RPU40" s="85" t="s">
        <v>141</v>
      </c>
      <c r="RPV40" s="116"/>
      <c r="RPW40" s="116"/>
      <c r="RPX40" s="116"/>
      <c r="RPY40" s="85" t="s">
        <v>141</v>
      </c>
      <c r="RPZ40" s="116"/>
      <c r="RQA40" s="116"/>
      <c r="RQB40" s="116"/>
      <c r="RQC40" s="85" t="s">
        <v>141</v>
      </c>
      <c r="RQD40" s="116"/>
      <c r="RQE40" s="116"/>
      <c r="RQF40" s="116"/>
      <c r="RQG40" s="85" t="s">
        <v>141</v>
      </c>
      <c r="RQH40" s="116"/>
      <c r="RQI40" s="116"/>
      <c r="RQJ40" s="116"/>
      <c r="RQK40" s="85" t="s">
        <v>141</v>
      </c>
      <c r="RQL40" s="116"/>
      <c r="RQM40" s="116"/>
      <c r="RQN40" s="116"/>
      <c r="RQO40" s="85" t="s">
        <v>141</v>
      </c>
      <c r="RQP40" s="116"/>
      <c r="RQQ40" s="116"/>
      <c r="RQR40" s="116"/>
      <c r="RQS40" s="85" t="s">
        <v>141</v>
      </c>
      <c r="RQT40" s="116"/>
      <c r="RQU40" s="116"/>
      <c r="RQV40" s="116"/>
      <c r="RQW40" s="85" t="s">
        <v>141</v>
      </c>
      <c r="RQX40" s="116"/>
      <c r="RQY40" s="116"/>
      <c r="RQZ40" s="116"/>
      <c r="RRA40" s="85" t="s">
        <v>141</v>
      </c>
      <c r="RRB40" s="116"/>
      <c r="RRC40" s="116"/>
      <c r="RRD40" s="116"/>
      <c r="RRE40" s="85" t="s">
        <v>141</v>
      </c>
      <c r="RRF40" s="116"/>
      <c r="RRG40" s="116"/>
      <c r="RRH40" s="116"/>
      <c r="RRI40" s="85" t="s">
        <v>141</v>
      </c>
      <c r="RRJ40" s="116"/>
      <c r="RRK40" s="116"/>
      <c r="RRL40" s="116"/>
      <c r="RRM40" s="85" t="s">
        <v>141</v>
      </c>
      <c r="RRN40" s="116"/>
      <c r="RRO40" s="116"/>
      <c r="RRP40" s="116"/>
      <c r="RRQ40" s="85" t="s">
        <v>141</v>
      </c>
      <c r="RRR40" s="116"/>
      <c r="RRS40" s="116"/>
      <c r="RRT40" s="116"/>
      <c r="RRU40" s="85" t="s">
        <v>141</v>
      </c>
      <c r="RRV40" s="116"/>
      <c r="RRW40" s="116"/>
      <c r="RRX40" s="116"/>
      <c r="RRY40" s="85" t="s">
        <v>141</v>
      </c>
      <c r="RRZ40" s="116"/>
      <c r="RSA40" s="116"/>
      <c r="RSB40" s="116"/>
      <c r="RSC40" s="85" t="s">
        <v>141</v>
      </c>
      <c r="RSD40" s="116"/>
      <c r="RSE40" s="116"/>
      <c r="RSF40" s="116"/>
      <c r="RSG40" s="85" t="s">
        <v>141</v>
      </c>
      <c r="RSH40" s="116"/>
      <c r="RSI40" s="116"/>
      <c r="RSJ40" s="116"/>
      <c r="RSK40" s="85" t="s">
        <v>141</v>
      </c>
      <c r="RSL40" s="116"/>
      <c r="RSM40" s="116"/>
      <c r="RSN40" s="116"/>
      <c r="RSO40" s="85" t="s">
        <v>141</v>
      </c>
      <c r="RSP40" s="116"/>
      <c r="RSQ40" s="116"/>
      <c r="RSR40" s="116"/>
      <c r="RSS40" s="85" t="s">
        <v>141</v>
      </c>
      <c r="RST40" s="116"/>
      <c r="RSU40" s="116"/>
      <c r="RSV40" s="116"/>
      <c r="RSW40" s="85" t="s">
        <v>141</v>
      </c>
      <c r="RSX40" s="116"/>
      <c r="RSY40" s="116"/>
      <c r="RSZ40" s="116"/>
      <c r="RTA40" s="85" t="s">
        <v>141</v>
      </c>
      <c r="RTB40" s="116"/>
      <c r="RTC40" s="116"/>
      <c r="RTD40" s="116"/>
      <c r="RTE40" s="85" t="s">
        <v>141</v>
      </c>
      <c r="RTF40" s="116"/>
      <c r="RTG40" s="116"/>
      <c r="RTH40" s="116"/>
      <c r="RTI40" s="85" t="s">
        <v>141</v>
      </c>
      <c r="RTJ40" s="116"/>
      <c r="RTK40" s="116"/>
      <c r="RTL40" s="116"/>
      <c r="RTM40" s="85" t="s">
        <v>141</v>
      </c>
      <c r="RTN40" s="116"/>
      <c r="RTO40" s="116"/>
      <c r="RTP40" s="116"/>
      <c r="RTQ40" s="85" t="s">
        <v>141</v>
      </c>
      <c r="RTR40" s="116"/>
      <c r="RTS40" s="116"/>
      <c r="RTT40" s="116"/>
      <c r="RTU40" s="85" t="s">
        <v>141</v>
      </c>
      <c r="RTV40" s="116"/>
      <c r="RTW40" s="116"/>
      <c r="RTX40" s="116"/>
      <c r="RTY40" s="85" t="s">
        <v>141</v>
      </c>
      <c r="RTZ40" s="116"/>
      <c r="RUA40" s="116"/>
      <c r="RUB40" s="116"/>
      <c r="RUC40" s="85" t="s">
        <v>141</v>
      </c>
      <c r="RUD40" s="116"/>
      <c r="RUE40" s="116"/>
      <c r="RUF40" s="116"/>
      <c r="RUG40" s="85" t="s">
        <v>141</v>
      </c>
      <c r="RUH40" s="116"/>
      <c r="RUI40" s="116"/>
      <c r="RUJ40" s="116"/>
      <c r="RUK40" s="85" t="s">
        <v>141</v>
      </c>
      <c r="RUL40" s="116"/>
      <c r="RUM40" s="116"/>
      <c r="RUN40" s="116"/>
      <c r="RUO40" s="85" t="s">
        <v>141</v>
      </c>
      <c r="RUP40" s="116"/>
      <c r="RUQ40" s="116"/>
      <c r="RUR40" s="116"/>
      <c r="RUS40" s="85" t="s">
        <v>141</v>
      </c>
      <c r="RUT40" s="116"/>
      <c r="RUU40" s="116"/>
      <c r="RUV40" s="116"/>
      <c r="RUW40" s="85" t="s">
        <v>141</v>
      </c>
      <c r="RUX40" s="116"/>
      <c r="RUY40" s="116"/>
      <c r="RUZ40" s="116"/>
      <c r="RVA40" s="85" t="s">
        <v>141</v>
      </c>
      <c r="RVB40" s="116"/>
      <c r="RVC40" s="116"/>
      <c r="RVD40" s="116"/>
      <c r="RVE40" s="85" t="s">
        <v>141</v>
      </c>
      <c r="RVF40" s="116"/>
      <c r="RVG40" s="116"/>
      <c r="RVH40" s="116"/>
      <c r="RVI40" s="85" t="s">
        <v>141</v>
      </c>
      <c r="RVJ40" s="116"/>
      <c r="RVK40" s="116"/>
      <c r="RVL40" s="116"/>
      <c r="RVM40" s="85" t="s">
        <v>141</v>
      </c>
      <c r="RVN40" s="116"/>
      <c r="RVO40" s="116"/>
      <c r="RVP40" s="116"/>
      <c r="RVQ40" s="85" t="s">
        <v>141</v>
      </c>
      <c r="RVR40" s="116"/>
      <c r="RVS40" s="116"/>
      <c r="RVT40" s="116"/>
      <c r="RVU40" s="85" t="s">
        <v>141</v>
      </c>
      <c r="RVV40" s="116"/>
      <c r="RVW40" s="116"/>
      <c r="RVX40" s="116"/>
      <c r="RVY40" s="85" t="s">
        <v>141</v>
      </c>
      <c r="RVZ40" s="116"/>
      <c r="RWA40" s="116"/>
      <c r="RWB40" s="116"/>
      <c r="RWC40" s="85" t="s">
        <v>141</v>
      </c>
      <c r="RWD40" s="116"/>
      <c r="RWE40" s="116"/>
      <c r="RWF40" s="116"/>
      <c r="RWG40" s="85" t="s">
        <v>141</v>
      </c>
      <c r="RWH40" s="116"/>
      <c r="RWI40" s="116"/>
      <c r="RWJ40" s="116"/>
      <c r="RWK40" s="85" t="s">
        <v>141</v>
      </c>
      <c r="RWL40" s="116"/>
      <c r="RWM40" s="116"/>
      <c r="RWN40" s="116"/>
      <c r="RWO40" s="85" t="s">
        <v>141</v>
      </c>
      <c r="RWP40" s="116"/>
      <c r="RWQ40" s="116"/>
      <c r="RWR40" s="116"/>
      <c r="RWS40" s="85" t="s">
        <v>141</v>
      </c>
      <c r="RWT40" s="116"/>
      <c r="RWU40" s="116"/>
      <c r="RWV40" s="116"/>
      <c r="RWW40" s="85" t="s">
        <v>141</v>
      </c>
      <c r="RWX40" s="116"/>
      <c r="RWY40" s="116"/>
      <c r="RWZ40" s="116"/>
      <c r="RXA40" s="85" t="s">
        <v>141</v>
      </c>
      <c r="RXB40" s="116"/>
      <c r="RXC40" s="116"/>
      <c r="RXD40" s="116"/>
      <c r="RXE40" s="85" t="s">
        <v>141</v>
      </c>
      <c r="RXF40" s="116"/>
      <c r="RXG40" s="116"/>
      <c r="RXH40" s="116"/>
      <c r="RXI40" s="85" t="s">
        <v>141</v>
      </c>
      <c r="RXJ40" s="116"/>
      <c r="RXK40" s="116"/>
      <c r="RXL40" s="116"/>
      <c r="RXM40" s="85" t="s">
        <v>141</v>
      </c>
      <c r="RXN40" s="116"/>
      <c r="RXO40" s="116"/>
      <c r="RXP40" s="116"/>
      <c r="RXQ40" s="85" t="s">
        <v>141</v>
      </c>
      <c r="RXR40" s="116"/>
      <c r="RXS40" s="116"/>
      <c r="RXT40" s="116"/>
      <c r="RXU40" s="85" t="s">
        <v>141</v>
      </c>
      <c r="RXV40" s="116"/>
      <c r="RXW40" s="116"/>
      <c r="RXX40" s="116"/>
      <c r="RXY40" s="85" t="s">
        <v>141</v>
      </c>
      <c r="RXZ40" s="116"/>
      <c r="RYA40" s="116"/>
      <c r="RYB40" s="116"/>
      <c r="RYC40" s="85" t="s">
        <v>141</v>
      </c>
      <c r="RYD40" s="116"/>
      <c r="RYE40" s="116"/>
      <c r="RYF40" s="116"/>
      <c r="RYG40" s="85" t="s">
        <v>141</v>
      </c>
      <c r="RYH40" s="116"/>
      <c r="RYI40" s="116"/>
      <c r="RYJ40" s="116"/>
      <c r="RYK40" s="85" t="s">
        <v>141</v>
      </c>
      <c r="RYL40" s="116"/>
      <c r="RYM40" s="116"/>
      <c r="RYN40" s="116"/>
      <c r="RYO40" s="85" t="s">
        <v>141</v>
      </c>
      <c r="RYP40" s="116"/>
      <c r="RYQ40" s="116"/>
      <c r="RYR40" s="116"/>
      <c r="RYS40" s="85" t="s">
        <v>141</v>
      </c>
      <c r="RYT40" s="116"/>
      <c r="RYU40" s="116"/>
      <c r="RYV40" s="116"/>
      <c r="RYW40" s="85" t="s">
        <v>141</v>
      </c>
      <c r="RYX40" s="116"/>
      <c r="RYY40" s="116"/>
      <c r="RYZ40" s="116"/>
      <c r="RZA40" s="85" t="s">
        <v>141</v>
      </c>
      <c r="RZB40" s="116"/>
      <c r="RZC40" s="116"/>
      <c r="RZD40" s="116"/>
      <c r="RZE40" s="85" t="s">
        <v>141</v>
      </c>
      <c r="RZF40" s="116"/>
      <c r="RZG40" s="116"/>
      <c r="RZH40" s="116"/>
      <c r="RZI40" s="85" t="s">
        <v>141</v>
      </c>
      <c r="RZJ40" s="116"/>
      <c r="RZK40" s="116"/>
      <c r="RZL40" s="116"/>
      <c r="RZM40" s="85" t="s">
        <v>141</v>
      </c>
      <c r="RZN40" s="116"/>
      <c r="RZO40" s="116"/>
      <c r="RZP40" s="116"/>
      <c r="RZQ40" s="85" t="s">
        <v>141</v>
      </c>
      <c r="RZR40" s="116"/>
      <c r="RZS40" s="116"/>
      <c r="RZT40" s="116"/>
      <c r="RZU40" s="85" t="s">
        <v>141</v>
      </c>
      <c r="RZV40" s="116"/>
      <c r="RZW40" s="116"/>
      <c r="RZX40" s="116"/>
      <c r="RZY40" s="85" t="s">
        <v>141</v>
      </c>
      <c r="RZZ40" s="116"/>
      <c r="SAA40" s="116"/>
      <c r="SAB40" s="116"/>
      <c r="SAC40" s="85" t="s">
        <v>141</v>
      </c>
      <c r="SAD40" s="116"/>
      <c r="SAE40" s="116"/>
      <c r="SAF40" s="116"/>
      <c r="SAG40" s="85" t="s">
        <v>141</v>
      </c>
      <c r="SAH40" s="116"/>
      <c r="SAI40" s="116"/>
      <c r="SAJ40" s="116"/>
      <c r="SAK40" s="85" t="s">
        <v>141</v>
      </c>
      <c r="SAL40" s="116"/>
      <c r="SAM40" s="116"/>
      <c r="SAN40" s="116"/>
      <c r="SAO40" s="85" t="s">
        <v>141</v>
      </c>
      <c r="SAP40" s="116"/>
      <c r="SAQ40" s="116"/>
      <c r="SAR40" s="116"/>
      <c r="SAS40" s="85" t="s">
        <v>141</v>
      </c>
      <c r="SAT40" s="116"/>
      <c r="SAU40" s="116"/>
      <c r="SAV40" s="116"/>
      <c r="SAW40" s="85" t="s">
        <v>141</v>
      </c>
      <c r="SAX40" s="116"/>
      <c r="SAY40" s="116"/>
      <c r="SAZ40" s="116"/>
      <c r="SBA40" s="85" t="s">
        <v>141</v>
      </c>
      <c r="SBB40" s="116"/>
      <c r="SBC40" s="116"/>
      <c r="SBD40" s="116"/>
      <c r="SBE40" s="85" t="s">
        <v>141</v>
      </c>
      <c r="SBF40" s="116"/>
      <c r="SBG40" s="116"/>
      <c r="SBH40" s="116"/>
      <c r="SBI40" s="85" t="s">
        <v>141</v>
      </c>
      <c r="SBJ40" s="116"/>
      <c r="SBK40" s="116"/>
      <c r="SBL40" s="116"/>
      <c r="SBM40" s="85" t="s">
        <v>141</v>
      </c>
      <c r="SBN40" s="116"/>
      <c r="SBO40" s="116"/>
      <c r="SBP40" s="116"/>
      <c r="SBQ40" s="85" t="s">
        <v>141</v>
      </c>
      <c r="SBR40" s="116"/>
      <c r="SBS40" s="116"/>
      <c r="SBT40" s="116"/>
      <c r="SBU40" s="85" t="s">
        <v>141</v>
      </c>
      <c r="SBV40" s="116"/>
      <c r="SBW40" s="116"/>
      <c r="SBX40" s="116"/>
      <c r="SBY40" s="85" t="s">
        <v>141</v>
      </c>
      <c r="SBZ40" s="116"/>
      <c r="SCA40" s="116"/>
      <c r="SCB40" s="116"/>
      <c r="SCC40" s="85" t="s">
        <v>141</v>
      </c>
      <c r="SCD40" s="116"/>
      <c r="SCE40" s="116"/>
      <c r="SCF40" s="116"/>
      <c r="SCG40" s="85" t="s">
        <v>141</v>
      </c>
      <c r="SCH40" s="116"/>
      <c r="SCI40" s="116"/>
      <c r="SCJ40" s="116"/>
      <c r="SCK40" s="85" t="s">
        <v>141</v>
      </c>
      <c r="SCL40" s="116"/>
      <c r="SCM40" s="116"/>
      <c r="SCN40" s="116"/>
      <c r="SCO40" s="85" t="s">
        <v>141</v>
      </c>
      <c r="SCP40" s="116"/>
      <c r="SCQ40" s="116"/>
      <c r="SCR40" s="116"/>
      <c r="SCS40" s="85" t="s">
        <v>141</v>
      </c>
      <c r="SCT40" s="116"/>
      <c r="SCU40" s="116"/>
      <c r="SCV40" s="116"/>
      <c r="SCW40" s="85" t="s">
        <v>141</v>
      </c>
      <c r="SCX40" s="116"/>
      <c r="SCY40" s="116"/>
      <c r="SCZ40" s="116"/>
      <c r="SDA40" s="85" t="s">
        <v>141</v>
      </c>
      <c r="SDB40" s="116"/>
      <c r="SDC40" s="116"/>
      <c r="SDD40" s="116"/>
      <c r="SDE40" s="85" t="s">
        <v>141</v>
      </c>
      <c r="SDF40" s="116"/>
      <c r="SDG40" s="116"/>
      <c r="SDH40" s="116"/>
      <c r="SDI40" s="85" t="s">
        <v>141</v>
      </c>
      <c r="SDJ40" s="116"/>
      <c r="SDK40" s="116"/>
      <c r="SDL40" s="116"/>
      <c r="SDM40" s="85" t="s">
        <v>141</v>
      </c>
      <c r="SDN40" s="116"/>
      <c r="SDO40" s="116"/>
      <c r="SDP40" s="116"/>
      <c r="SDQ40" s="85" t="s">
        <v>141</v>
      </c>
      <c r="SDR40" s="116"/>
      <c r="SDS40" s="116"/>
      <c r="SDT40" s="116"/>
      <c r="SDU40" s="85" t="s">
        <v>141</v>
      </c>
      <c r="SDV40" s="116"/>
      <c r="SDW40" s="116"/>
      <c r="SDX40" s="116"/>
      <c r="SDY40" s="85" t="s">
        <v>141</v>
      </c>
      <c r="SDZ40" s="116"/>
      <c r="SEA40" s="116"/>
      <c r="SEB40" s="116"/>
      <c r="SEC40" s="85" t="s">
        <v>141</v>
      </c>
      <c r="SED40" s="116"/>
      <c r="SEE40" s="116"/>
      <c r="SEF40" s="116"/>
      <c r="SEG40" s="85" t="s">
        <v>141</v>
      </c>
      <c r="SEH40" s="116"/>
      <c r="SEI40" s="116"/>
      <c r="SEJ40" s="116"/>
      <c r="SEK40" s="85" t="s">
        <v>141</v>
      </c>
      <c r="SEL40" s="116"/>
      <c r="SEM40" s="116"/>
      <c r="SEN40" s="116"/>
      <c r="SEO40" s="85" t="s">
        <v>141</v>
      </c>
      <c r="SEP40" s="116"/>
      <c r="SEQ40" s="116"/>
      <c r="SER40" s="116"/>
      <c r="SES40" s="85" t="s">
        <v>141</v>
      </c>
      <c r="SET40" s="116"/>
      <c r="SEU40" s="116"/>
      <c r="SEV40" s="116"/>
      <c r="SEW40" s="85" t="s">
        <v>141</v>
      </c>
      <c r="SEX40" s="116"/>
      <c r="SEY40" s="116"/>
      <c r="SEZ40" s="116"/>
      <c r="SFA40" s="85" t="s">
        <v>141</v>
      </c>
      <c r="SFB40" s="116"/>
      <c r="SFC40" s="116"/>
      <c r="SFD40" s="116"/>
      <c r="SFE40" s="85" t="s">
        <v>141</v>
      </c>
      <c r="SFF40" s="116"/>
      <c r="SFG40" s="116"/>
      <c r="SFH40" s="116"/>
      <c r="SFI40" s="85" t="s">
        <v>141</v>
      </c>
      <c r="SFJ40" s="116"/>
      <c r="SFK40" s="116"/>
      <c r="SFL40" s="116"/>
      <c r="SFM40" s="85" t="s">
        <v>141</v>
      </c>
      <c r="SFN40" s="116"/>
      <c r="SFO40" s="116"/>
      <c r="SFP40" s="116"/>
      <c r="SFQ40" s="85" t="s">
        <v>141</v>
      </c>
      <c r="SFR40" s="116"/>
      <c r="SFS40" s="116"/>
      <c r="SFT40" s="116"/>
      <c r="SFU40" s="85" t="s">
        <v>141</v>
      </c>
      <c r="SFV40" s="116"/>
      <c r="SFW40" s="116"/>
      <c r="SFX40" s="116"/>
      <c r="SFY40" s="85" t="s">
        <v>141</v>
      </c>
      <c r="SFZ40" s="116"/>
      <c r="SGA40" s="116"/>
      <c r="SGB40" s="116"/>
      <c r="SGC40" s="85" t="s">
        <v>141</v>
      </c>
      <c r="SGD40" s="116"/>
      <c r="SGE40" s="116"/>
      <c r="SGF40" s="116"/>
      <c r="SGG40" s="85" t="s">
        <v>141</v>
      </c>
      <c r="SGH40" s="116"/>
      <c r="SGI40" s="116"/>
      <c r="SGJ40" s="116"/>
      <c r="SGK40" s="85" t="s">
        <v>141</v>
      </c>
      <c r="SGL40" s="116"/>
      <c r="SGM40" s="116"/>
      <c r="SGN40" s="116"/>
      <c r="SGO40" s="85" t="s">
        <v>141</v>
      </c>
      <c r="SGP40" s="116"/>
      <c r="SGQ40" s="116"/>
      <c r="SGR40" s="116"/>
      <c r="SGS40" s="85" t="s">
        <v>141</v>
      </c>
      <c r="SGT40" s="116"/>
      <c r="SGU40" s="116"/>
      <c r="SGV40" s="116"/>
      <c r="SGW40" s="85" t="s">
        <v>141</v>
      </c>
      <c r="SGX40" s="116"/>
      <c r="SGY40" s="116"/>
      <c r="SGZ40" s="116"/>
      <c r="SHA40" s="85" t="s">
        <v>141</v>
      </c>
      <c r="SHB40" s="116"/>
      <c r="SHC40" s="116"/>
      <c r="SHD40" s="116"/>
      <c r="SHE40" s="85" t="s">
        <v>141</v>
      </c>
      <c r="SHF40" s="116"/>
      <c r="SHG40" s="116"/>
      <c r="SHH40" s="116"/>
      <c r="SHI40" s="85" t="s">
        <v>141</v>
      </c>
      <c r="SHJ40" s="116"/>
      <c r="SHK40" s="116"/>
      <c r="SHL40" s="116"/>
      <c r="SHM40" s="85" t="s">
        <v>141</v>
      </c>
      <c r="SHN40" s="116"/>
      <c r="SHO40" s="116"/>
      <c r="SHP40" s="116"/>
      <c r="SHQ40" s="85" t="s">
        <v>141</v>
      </c>
      <c r="SHR40" s="116"/>
      <c r="SHS40" s="116"/>
      <c r="SHT40" s="116"/>
      <c r="SHU40" s="85" t="s">
        <v>141</v>
      </c>
      <c r="SHV40" s="116"/>
      <c r="SHW40" s="116"/>
      <c r="SHX40" s="116"/>
      <c r="SHY40" s="85" t="s">
        <v>141</v>
      </c>
      <c r="SHZ40" s="116"/>
      <c r="SIA40" s="116"/>
      <c r="SIB40" s="116"/>
      <c r="SIC40" s="85" t="s">
        <v>141</v>
      </c>
      <c r="SID40" s="116"/>
      <c r="SIE40" s="116"/>
      <c r="SIF40" s="116"/>
      <c r="SIG40" s="85" t="s">
        <v>141</v>
      </c>
      <c r="SIH40" s="116"/>
      <c r="SII40" s="116"/>
      <c r="SIJ40" s="116"/>
      <c r="SIK40" s="85" t="s">
        <v>141</v>
      </c>
      <c r="SIL40" s="116"/>
      <c r="SIM40" s="116"/>
      <c r="SIN40" s="116"/>
      <c r="SIO40" s="85" t="s">
        <v>141</v>
      </c>
      <c r="SIP40" s="116"/>
      <c r="SIQ40" s="116"/>
      <c r="SIR40" s="116"/>
      <c r="SIS40" s="85" t="s">
        <v>141</v>
      </c>
      <c r="SIT40" s="116"/>
      <c r="SIU40" s="116"/>
      <c r="SIV40" s="116"/>
      <c r="SIW40" s="85" t="s">
        <v>141</v>
      </c>
      <c r="SIX40" s="116"/>
      <c r="SIY40" s="116"/>
      <c r="SIZ40" s="116"/>
      <c r="SJA40" s="85" t="s">
        <v>141</v>
      </c>
      <c r="SJB40" s="116"/>
      <c r="SJC40" s="116"/>
      <c r="SJD40" s="116"/>
      <c r="SJE40" s="85" t="s">
        <v>141</v>
      </c>
      <c r="SJF40" s="116"/>
      <c r="SJG40" s="116"/>
      <c r="SJH40" s="116"/>
      <c r="SJI40" s="85" t="s">
        <v>141</v>
      </c>
      <c r="SJJ40" s="116"/>
      <c r="SJK40" s="116"/>
      <c r="SJL40" s="116"/>
      <c r="SJM40" s="85" t="s">
        <v>141</v>
      </c>
      <c r="SJN40" s="116"/>
      <c r="SJO40" s="116"/>
      <c r="SJP40" s="116"/>
      <c r="SJQ40" s="85" t="s">
        <v>141</v>
      </c>
      <c r="SJR40" s="116"/>
      <c r="SJS40" s="116"/>
      <c r="SJT40" s="116"/>
      <c r="SJU40" s="85" t="s">
        <v>141</v>
      </c>
      <c r="SJV40" s="116"/>
      <c r="SJW40" s="116"/>
      <c r="SJX40" s="116"/>
      <c r="SJY40" s="85" t="s">
        <v>141</v>
      </c>
      <c r="SJZ40" s="116"/>
      <c r="SKA40" s="116"/>
      <c r="SKB40" s="116"/>
      <c r="SKC40" s="85" t="s">
        <v>141</v>
      </c>
      <c r="SKD40" s="116"/>
      <c r="SKE40" s="116"/>
      <c r="SKF40" s="116"/>
      <c r="SKG40" s="85" t="s">
        <v>141</v>
      </c>
      <c r="SKH40" s="116"/>
      <c r="SKI40" s="116"/>
      <c r="SKJ40" s="116"/>
      <c r="SKK40" s="85" t="s">
        <v>141</v>
      </c>
      <c r="SKL40" s="116"/>
      <c r="SKM40" s="116"/>
      <c r="SKN40" s="116"/>
      <c r="SKO40" s="85" t="s">
        <v>141</v>
      </c>
      <c r="SKP40" s="116"/>
      <c r="SKQ40" s="116"/>
      <c r="SKR40" s="116"/>
      <c r="SKS40" s="85" t="s">
        <v>141</v>
      </c>
      <c r="SKT40" s="116"/>
      <c r="SKU40" s="116"/>
      <c r="SKV40" s="116"/>
      <c r="SKW40" s="85" t="s">
        <v>141</v>
      </c>
      <c r="SKX40" s="116"/>
      <c r="SKY40" s="116"/>
      <c r="SKZ40" s="116"/>
      <c r="SLA40" s="85" t="s">
        <v>141</v>
      </c>
      <c r="SLB40" s="116"/>
      <c r="SLC40" s="116"/>
      <c r="SLD40" s="116"/>
      <c r="SLE40" s="85" t="s">
        <v>141</v>
      </c>
      <c r="SLF40" s="116"/>
      <c r="SLG40" s="116"/>
      <c r="SLH40" s="116"/>
      <c r="SLI40" s="85" t="s">
        <v>141</v>
      </c>
      <c r="SLJ40" s="116"/>
      <c r="SLK40" s="116"/>
      <c r="SLL40" s="116"/>
      <c r="SLM40" s="85" t="s">
        <v>141</v>
      </c>
      <c r="SLN40" s="116"/>
      <c r="SLO40" s="116"/>
      <c r="SLP40" s="116"/>
      <c r="SLQ40" s="85" t="s">
        <v>141</v>
      </c>
      <c r="SLR40" s="116"/>
      <c r="SLS40" s="116"/>
      <c r="SLT40" s="116"/>
      <c r="SLU40" s="85" t="s">
        <v>141</v>
      </c>
      <c r="SLV40" s="116"/>
      <c r="SLW40" s="116"/>
      <c r="SLX40" s="116"/>
      <c r="SLY40" s="85" t="s">
        <v>141</v>
      </c>
      <c r="SLZ40" s="116"/>
      <c r="SMA40" s="116"/>
      <c r="SMB40" s="116"/>
      <c r="SMC40" s="85" t="s">
        <v>141</v>
      </c>
      <c r="SMD40" s="116"/>
      <c r="SME40" s="116"/>
      <c r="SMF40" s="116"/>
      <c r="SMG40" s="85" t="s">
        <v>141</v>
      </c>
      <c r="SMH40" s="116"/>
      <c r="SMI40" s="116"/>
      <c r="SMJ40" s="116"/>
      <c r="SMK40" s="85" t="s">
        <v>141</v>
      </c>
      <c r="SML40" s="116"/>
      <c r="SMM40" s="116"/>
      <c r="SMN40" s="116"/>
      <c r="SMO40" s="85" t="s">
        <v>141</v>
      </c>
      <c r="SMP40" s="116"/>
      <c r="SMQ40" s="116"/>
      <c r="SMR40" s="116"/>
      <c r="SMS40" s="85" t="s">
        <v>141</v>
      </c>
      <c r="SMT40" s="116"/>
      <c r="SMU40" s="116"/>
      <c r="SMV40" s="116"/>
      <c r="SMW40" s="85" t="s">
        <v>141</v>
      </c>
      <c r="SMX40" s="116"/>
      <c r="SMY40" s="116"/>
      <c r="SMZ40" s="116"/>
      <c r="SNA40" s="85" t="s">
        <v>141</v>
      </c>
      <c r="SNB40" s="116"/>
      <c r="SNC40" s="116"/>
      <c r="SND40" s="116"/>
      <c r="SNE40" s="85" t="s">
        <v>141</v>
      </c>
      <c r="SNF40" s="116"/>
      <c r="SNG40" s="116"/>
      <c r="SNH40" s="116"/>
      <c r="SNI40" s="85" t="s">
        <v>141</v>
      </c>
      <c r="SNJ40" s="116"/>
      <c r="SNK40" s="116"/>
      <c r="SNL40" s="116"/>
      <c r="SNM40" s="85" t="s">
        <v>141</v>
      </c>
      <c r="SNN40" s="116"/>
      <c r="SNO40" s="116"/>
      <c r="SNP40" s="116"/>
      <c r="SNQ40" s="85" t="s">
        <v>141</v>
      </c>
      <c r="SNR40" s="116"/>
      <c r="SNS40" s="116"/>
      <c r="SNT40" s="116"/>
      <c r="SNU40" s="85" t="s">
        <v>141</v>
      </c>
      <c r="SNV40" s="116"/>
      <c r="SNW40" s="116"/>
      <c r="SNX40" s="116"/>
      <c r="SNY40" s="85" t="s">
        <v>141</v>
      </c>
      <c r="SNZ40" s="116"/>
      <c r="SOA40" s="116"/>
      <c r="SOB40" s="116"/>
      <c r="SOC40" s="85" t="s">
        <v>141</v>
      </c>
      <c r="SOD40" s="116"/>
      <c r="SOE40" s="116"/>
      <c r="SOF40" s="116"/>
      <c r="SOG40" s="85" t="s">
        <v>141</v>
      </c>
      <c r="SOH40" s="116"/>
      <c r="SOI40" s="116"/>
      <c r="SOJ40" s="116"/>
      <c r="SOK40" s="85" t="s">
        <v>141</v>
      </c>
      <c r="SOL40" s="116"/>
      <c r="SOM40" s="116"/>
      <c r="SON40" s="116"/>
      <c r="SOO40" s="85" t="s">
        <v>141</v>
      </c>
      <c r="SOP40" s="116"/>
      <c r="SOQ40" s="116"/>
      <c r="SOR40" s="116"/>
      <c r="SOS40" s="85" t="s">
        <v>141</v>
      </c>
      <c r="SOT40" s="116"/>
      <c r="SOU40" s="116"/>
      <c r="SOV40" s="116"/>
      <c r="SOW40" s="85" t="s">
        <v>141</v>
      </c>
      <c r="SOX40" s="116"/>
      <c r="SOY40" s="116"/>
      <c r="SOZ40" s="116"/>
      <c r="SPA40" s="85" t="s">
        <v>141</v>
      </c>
      <c r="SPB40" s="116"/>
      <c r="SPC40" s="116"/>
      <c r="SPD40" s="116"/>
      <c r="SPE40" s="85" t="s">
        <v>141</v>
      </c>
      <c r="SPF40" s="116"/>
      <c r="SPG40" s="116"/>
      <c r="SPH40" s="116"/>
      <c r="SPI40" s="85" t="s">
        <v>141</v>
      </c>
      <c r="SPJ40" s="116"/>
      <c r="SPK40" s="116"/>
      <c r="SPL40" s="116"/>
      <c r="SPM40" s="85" t="s">
        <v>141</v>
      </c>
      <c r="SPN40" s="116"/>
      <c r="SPO40" s="116"/>
      <c r="SPP40" s="116"/>
      <c r="SPQ40" s="85" t="s">
        <v>141</v>
      </c>
      <c r="SPR40" s="116"/>
      <c r="SPS40" s="116"/>
      <c r="SPT40" s="116"/>
      <c r="SPU40" s="85" t="s">
        <v>141</v>
      </c>
      <c r="SPV40" s="116"/>
      <c r="SPW40" s="116"/>
      <c r="SPX40" s="116"/>
      <c r="SPY40" s="85" t="s">
        <v>141</v>
      </c>
      <c r="SPZ40" s="116"/>
      <c r="SQA40" s="116"/>
      <c r="SQB40" s="116"/>
      <c r="SQC40" s="85" t="s">
        <v>141</v>
      </c>
      <c r="SQD40" s="116"/>
      <c r="SQE40" s="116"/>
      <c r="SQF40" s="116"/>
      <c r="SQG40" s="85" t="s">
        <v>141</v>
      </c>
      <c r="SQH40" s="116"/>
      <c r="SQI40" s="116"/>
      <c r="SQJ40" s="116"/>
      <c r="SQK40" s="85" t="s">
        <v>141</v>
      </c>
      <c r="SQL40" s="116"/>
      <c r="SQM40" s="116"/>
      <c r="SQN40" s="116"/>
      <c r="SQO40" s="85" t="s">
        <v>141</v>
      </c>
      <c r="SQP40" s="116"/>
      <c r="SQQ40" s="116"/>
      <c r="SQR40" s="116"/>
      <c r="SQS40" s="85" t="s">
        <v>141</v>
      </c>
      <c r="SQT40" s="116"/>
      <c r="SQU40" s="116"/>
      <c r="SQV40" s="116"/>
      <c r="SQW40" s="85" t="s">
        <v>141</v>
      </c>
      <c r="SQX40" s="116"/>
      <c r="SQY40" s="116"/>
      <c r="SQZ40" s="116"/>
      <c r="SRA40" s="85" t="s">
        <v>141</v>
      </c>
      <c r="SRB40" s="116"/>
      <c r="SRC40" s="116"/>
      <c r="SRD40" s="116"/>
      <c r="SRE40" s="85" t="s">
        <v>141</v>
      </c>
      <c r="SRF40" s="116"/>
      <c r="SRG40" s="116"/>
      <c r="SRH40" s="116"/>
      <c r="SRI40" s="85" t="s">
        <v>141</v>
      </c>
      <c r="SRJ40" s="116"/>
      <c r="SRK40" s="116"/>
      <c r="SRL40" s="116"/>
      <c r="SRM40" s="85" t="s">
        <v>141</v>
      </c>
      <c r="SRN40" s="116"/>
      <c r="SRO40" s="116"/>
      <c r="SRP40" s="116"/>
      <c r="SRQ40" s="85" t="s">
        <v>141</v>
      </c>
      <c r="SRR40" s="116"/>
      <c r="SRS40" s="116"/>
      <c r="SRT40" s="116"/>
      <c r="SRU40" s="85" t="s">
        <v>141</v>
      </c>
      <c r="SRV40" s="116"/>
      <c r="SRW40" s="116"/>
      <c r="SRX40" s="116"/>
      <c r="SRY40" s="85" t="s">
        <v>141</v>
      </c>
      <c r="SRZ40" s="116"/>
      <c r="SSA40" s="116"/>
      <c r="SSB40" s="116"/>
      <c r="SSC40" s="85" t="s">
        <v>141</v>
      </c>
      <c r="SSD40" s="116"/>
      <c r="SSE40" s="116"/>
      <c r="SSF40" s="116"/>
      <c r="SSG40" s="85" t="s">
        <v>141</v>
      </c>
      <c r="SSH40" s="116"/>
      <c r="SSI40" s="116"/>
      <c r="SSJ40" s="116"/>
      <c r="SSK40" s="85" t="s">
        <v>141</v>
      </c>
      <c r="SSL40" s="116"/>
      <c r="SSM40" s="116"/>
      <c r="SSN40" s="116"/>
      <c r="SSO40" s="85" t="s">
        <v>141</v>
      </c>
      <c r="SSP40" s="116"/>
      <c r="SSQ40" s="116"/>
      <c r="SSR40" s="116"/>
      <c r="SSS40" s="85" t="s">
        <v>141</v>
      </c>
      <c r="SST40" s="116"/>
      <c r="SSU40" s="116"/>
      <c r="SSV40" s="116"/>
      <c r="SSW40" s="85" t="s">
        <v>141</v>
      </c>
      <c r="SSX40" s="116"/>
      <c r="SSY40" s="116"/>
      <c r="SSZ40" s="116"/>
      <c r="STA40" s="85" t="s">
        <v>141</v>
      </c>
      <c r="STB40" s="116"/>
      <c r="STC40" s="116"/>
      <c r="STD40" s="116"/>
      <c r="STE40" s="85" t="s">
        <v>141</v>
      </c>
      <c r="STF40" s="116"/>
      <c r="STG40" s="116"/>
      <c r="STH40" s="116"/>
      <c r="STI40" s="85" t="s">
        <v>141</v>
      </c>
      <c r="STJ40" s="116"/>
      <c r="STK40" s="116"/>
      <c r="STL40" s="116"/>
      <c r="STM40" s="85" t="s">
        <v>141</v>
      </c>
      <c r="STN40" s="116"/>
      <c r="STO40" s="116"/>
      <c r="STP40" s="116"/>
      <c r="STQ40" s="85" t="s">
        <v>141</v>
      </c>
      <c r="STR40" s="116"/>
      <c r="STS40" s="116"/>
      <c r="STT40" s="116"/>
      <c r="STU40" s="85" t="s">
        <v>141</v>
      </c>
      <c r="STV40" s="116"/>
      <c r="STW40" s="116"/>
      <c r="STX40" s="116"/>
      <c r="STY40" s="85" t="s">
        <v>141</v>
      </c>
      <c r="STZ40" s="116"/>
      <c r="SUA40" s="116"/>
      <c r="SUB40" s="116"/>
      <c r="SUC40" s="85" t="s">
        <v>141</v>
      </c>
      <c r="SUD40" s="116"/>
      <c r="SUE40" s="116"/>
      <c r="SUF40" s="116"/>
      <c r="SUG40" s="85" t="s">
        <v>141</v>
      </c>
      <c r="SUH40" s="116"/>
      <c r="SUI40" s="116"/>
      <c r="SUJ40" s="116"/>
      <c r="SUK40" s="85" t="s">
        <v>141</v>
      </c>
      <c r="SUL40" s="116"/>
      <c r="SUM40" s="116"/>
      <c r="SUN40" s="116"/>
      <c r="SUO40" s="85" t="s">
        <v>141</v>
      </c>
      <c r="SUP40" s="116"/>
      <c r="SUQ40" s="116"/>
      <c r="SUR40" s="116"/>
      <c r="SUS40" s="85" t="s">
        <v>141</v>
      </c>
      <c r="SUT40" s="116"/>
      <c r="SUU40" s="116"/>
      <c r="SUV40" s="116"/>
      <c r="SUW40" s="85" t="s">
        <v>141</v>
      </c>
      <c r="SUX40" s="116"/>
      <c r="SUY40" s="116"/>
      <c r="SUZ40" s="116"/>
      <c r="SVA40" s="85" t="s">
        <v>141</v>
      </c>
      <c r="SVB40" s="116"/>
      <c r="SVC40" s="116"/>
      <c r="SVD40" s="116"/>
      <c r="SVE40" s="85" t="s">
        <v>141</v>
      </c>
      <c r="SVF40" s="116"/>
      <c r="SVG40" s="116"/>
      <c r="SVH40" s="116"/>
      <c r="SVI40" s="85" t="s">
        <v>141</v>
      </c>
      <c r="SVJ40" s="116"/>
      <c r="SVK40" s="116"/>
      <c r="SVL40" s="116"/>
      <c r="SVM40" s="85" t="s">
        <v>141</v>
      </c>
      <c r="SVN40" s="116"/>
      <c r="SVO40" s="116"/>
      <c r="SVP40" s="116"/>
      <c r="SVQ40" s="85" t="s">
        <v>141</v>
      </c>
      <c r="SVR40" s="116"/>
      <c r="SVS40" s="116"/>
      <c r="SVT40" s="116"/>
      <c r="SVU40" s="85" t="s">
        <v>141</v>
      </c>
      <c r="SVV40" s="116"/>
      <c r="SVW40" s="116"/>
      <c r="SVX40" s="116"/>
      <c r="SVY40" s="85" t="s">
        <v>141</v>
      </c>
      <c r="SVZ40" s="116"/>
      <c r="SWA40" s="116"/>
      <c r="SWB40" s="116"/>
      <c r="SWC40" s="85" t="s">
        <v>141</v>
      </c>
      <c r="SWD40" s="116"/>
      <c r="SWE40" s="116"/>
      <c r="SWF40" s="116"/>
      <c r="SWG40" s="85" t="s">
        <v>141</v>
      </c>
      <c r="SWH40" s="116"/>
      <c r="SWI40" s="116"/>
      <c r="SWJ40" s="116"/>
      <c r="SWK40" s="85" t="s">
        <v>141</v>
      </c>
      <c r="SWL40" s="116"/>
      <c r="SWM40" s="116"/>
      <c r="SWN40" s="116"/>
      <c r="SWO40" s="85" t="s">
        <v>141</v>
      </c>
      <c r="SWP40" s="116"/>
      <c r="SWQ40" s="116"/>
      <c r="SWR40" s="116"/>
      <c r="SWS40" s="85" t="s">
        <v>141</v>
      </c>
      <c r="SWT40" s="116"/>
      <c r="SWU40" s="116"/>
      <c r="SWV40" s="116"/>
      <c r="SWW40" s="85" t="s">
        <v>141</v>
      </c>
      <c r="SWX40" s="116"/>
      <c r="SWY40" s="116"/>
      <c r="SWZ40" s="116"/>
      <c r="SXA40" s="85" t="s">
        <v>141</v>
      </c>
      <c r="SXB40" s="116"/>
      <c r="SXC40" s="116"/>
      <c r="SXD40" s="116"/>
      <c r="SXE40" s="85" t="s">
        <v>141</v>
      </c>
      <c r="SXF40" s="116"/>
      <c r="SXG40" s="116"/>
      <c r="SXH40" s="116"/>
      <c r="SXI40" s="85" t="s">
        <v>141</v>
      </c>
      <c r="SXJ40" s="116"/>
      <c r="SXK40" s="116"/>
      <c r="SXL40" s="116"/>
      <c r="SXM40" s="85" t="s">
        <v>141</v>
      </c>
      <c r="SXN40" s="116"/>
      <c r="SXO40" s="116"/>
      <c r="SXP40" s="116"/>
      <c r="SXQ40" s="85" t="s">
        <v>141</v>
      </c>
      <c r="SXR40" s="116"/>
      <c r="SXS40" s="116"/>
      <c r="SXT40" s="116"/>
      <c r="SXU40" s="85" t="s">
        <v>141</v>
      </c>
      <c r="SXV40" s="116"/>
      <c r="SXW40" s="116"/>
      <c r="SXX40" s="116"/>
      <c r="SXY40" s="85" t="s">
        <v>141</v>
      </c>
      <c r="SXZ40" s="116"/>
      <c r="SYA40" s="116"/>
      <c r="SYB40" s="116"/>
      <c r="SYC40" s="85" t="s">
        <v>141</v>
      </c>
      <c r="SYD40" s="116"/>
      <c r="SYE40" s="116"/>
      <c r="SYF40" s="116"/>
      <c r="SYG40" s="85" t="s">
        <v>141</v>
      </c>
      <c r="SYH40" s="116"/>
      <c r="SYI40" s="116"/>
      <c r="SYJ40" s="116"/>
      <c r="SYK40" s="85" t="s">
        <v>141</v>
      </c>
      <c r="SYL40" s="116"/>
      <c r="SYM40" s="116"/>
      <c r="SYN40" s="116"/>
      <c r="SYO40" s="85" t="s">
        <v>141</v>
      </c>
      <c r="SYP40" s="116"/>
      <c r="SYQ40" s="116"/>
      <c r="SYR40" s="116"/>
      <c r="SYS40" s="85" t="s">
        <v>141</v>
      </c>
      <c r="SYT40" s="116"/>
      <c r="SYU40" s="116"/>
      <c r="SYV40" s="116"/>
      <c r="SYW40" s="85" t="s">
        <v>141</v>
      </c>
      <c r="SYX40" s="116"/>
      <c r="SYY40" s="116"/>
      <c r="SYZ40" s="116"/>
      <c r="SZA40" s="85" t="s">
        <v>141</v>
      </c>
      <c r="SZB40" s="116"/>
      <c r="SZC40" s="116"/>
      <c r="SZD40" s="116"/>
      <c r="SZE40" s="85" t="s">
        <v>141</v>
      </c>
      <c r="SZF40" s="116"/>
      <c r="SZG40" s="116"/>
      <c r="SZH40" s="116"/>
      <c r="SZI40" s="85" t="s">
        <v>141</v>
      </c>
      <c r="SZJ40" s="116"/>
      <c r="SZK40" s="116"/>
      <c r="SZL40" s="116"/>
      <c r="SZM40" s="85" t="s">
        <v>141</v>
      </c>
      <c r="SZN40" s="116"/>
      <c r="SZO40" s="116"/>
      <c r="SZP40" s="116"/>
      <c r="SZQ40" s="85" t="s">
        <v>141</v>
      </c>
      <c r="SZR40" s="116"/>
      <c r="SZS40" s="116"/>
      <c r="SZT40" s="116"/>
      <c r="SZU40" s="85" t="s">
        <v>141</v>
      </c>
      <c r="SZV40" s="116"/>
      <c r="SZW40" s="116"/>
      <c r="SZX40" s="116"/>
      <c r="SZY40" s="85" t="s">
        <v>141</v>
      </c>
      <c r="SZZ40" s="116"/>
      <c r="TAA40" s="116"/>
      <c r="TAB40" s="116"/>
      <c r="TAC40" s="85" t="s">
        <v>141</v>
      </c>
      <c r="TAD40" s="116"/>
      <c r="TAE40" s="116"/>
      <c r="TAF40" s="116"/>
      <c r="TAG40" s="85" t="s">
        <v>141</v>
      </c>
      <c r="TAH40" s="116"/>
      <c r="TAI40" s="116"/>
      <c r="TAJ40" s="116"/>
      <c r="TAK40" s="85" t="s">
        <v>141</v>
      </c>
      <c r="TAL40" s="116"/>
      <c r="TAM40" s="116"/>
      <c r="TAN40" s="116"/>
      <c r="TAO40" s="85" t="s">
        <v>141</v>
      </c>
      <c r="TAP40" s="116"/>
      <c r="TAQ40" s="116"/>
      <c r="TAR40" s="116"/>
      <c r="TAS40" s="85" t="s">
        <v>141</v>
      </c>
      <c r="TAT40" s="116"/>
      <c r="TAU40" s="116"/>
      <c r="TAV40" s="116"/>
      <c r="TAW40" s="85" t="s">
        <v>141</v>
      </c>
      <c r="TAX40" s="116"/>
      <c r="TAY40" s="116"/>
      <c r="TAZ40" s="116"/>
      <c r="TBA40" s="85" t="s">
        <v>141</v>
      </c>
      <c r="TBB40" s="116"/>
      <c r="TBC40" s="116"/>
      <c r="TBD40" s="116"/>
      <c r="TBE40" s="85" t="s">
        <v>141</v>
      </c>
      <c r="TBF40" s="116"/>
      <c r="TBG40" s="116"/>
      <c r="TBH40" s="116"/>
      <c r="TBI40" s="85" t="s">
        <v>141</v>
      </c>
      <c r="TBJ40" s="116"/>
      <c r="TBK40" s="116"/>
      <c r="TBL40" s="116"/>
      <c r="TBM40" s="85" t="s">
        <v>141</v>
      </c>
      <c r="TBN40" s="116"/>
      <c r="TBO40" s="116"/>
      <c r="TBP40" s="116"/>
      <c r="TBQ40" s="85" t="s">
        <v>141</v>
      </c>
      <c r="TBR40" s="116"/>
      <c r="TBS40" s="116"/>
      <c r="TBT40" s="116"/>
      <c r="TBU40" s="85" t="s">
        <v>141</v>
      </c>
      <c r="TBV40" s="116"/>
      <c r="TBW40" s="116"/>
      <c r="TBX40" s="116"/>
      <c r="TBY40" s="85" t="s">
        <v>141</v>
      </c>
      <c r="TBZ40" s="116"/>
      <c r="TCA40" s="116"/>
      <c r="TCB40" s="116"/>
      <c r="TCC40" s="85" t="s">
        <v>141</v>
      </c>
      <c r="TCD40" s="116"/>
      <c r="TCE40" s="116"/>
      <c r="TCF40" s="116"/>
      <c r="TCG40" s="85" t="s">
        <v>141</v>
      </c>
      <c r="TCH40" s="116"/>
      <c r="TCI40" s="116"/>
      <c r="TCJ40" s="116"/>
      <c r="TCK40" s="85" t="s">
        <v>141</v>
      </c>
      <c r="TCL40" s="116"/>
      <c r="TCM40" s="116"/>
      <c r="TCN40" s="116"/>
      <c r="TCO40" s="85" t="s">
        <v>141</v>
      </c>
      <c r="TCP40" s="116"/>
      <c r="TCQ40" s="116"/>
      <c r="TCR40" s="116"/>
      <c r="TCS40" s="85" t="s">
        <v>141</v>
      </c>
      <c r="TCT40" s="116"/>
      <c r="TCU40" s="116"/>
      <c r="TCV40" s="116"/>
      <c r="TCW40" s="85" t="s">
        <v>141</v>
      </c>
      <c r="TCX40" s="116"/>
      <c r="TCY40" s="116"/>
      <c r="TCZ40" s="116"/>
      <c r="TDA40" s="85" t="s">
        <v>141</v>
      </c>
      <c r="TDB40" s="116"/>
      <c r="TDC40" s="116"/>
      <c r="TDD40" s="116"/>
      <c r="TDE40" s="85" t="s">
        <v>141</v>
      </c>
      <c r="TDF40" s="116"/>
      <c r="TDG40" s="116"/>
      <c r="TDH40" s="116"/>
      <c r="TDI40" s="85" t="s">
        <v>141</v>
      </c>
      <c r="TDJ40" s="116"/>
      <c r="TDK40" s="116"/>
      <c r="TDL40" s="116"/>
      <c r="TDM40" s="85" t="s">
        <v>141</v>
      </c>
      <c r="TDN40" s="116"/>
      <c r="TDO40" s="116"/>
      <c r="TDP40" s="116"/>
      <c r="TDQ40" s="85" t="s">
        <v>141</v>
      </c>
      <c r="TDR40" s="116"/>
      <c r="TDS40" s="116"/>
      <c r="TDT40" s="116"/>
      <c r="TDU40" s="85" t="s">
        <v>141</v>
      </c>
      <c r="TDV40" s="116"/>
      <c r="TDW40" s="116"/>
      <c r="TDX40" s="116"/>
      <c r="TDY40" s="85" t="s">
        <v>141</v>
      </c>
      <c r="TDZ40" s="116"/>
      <c r="TEA40" s="116"/>
      <c r="TEB40" s="116"/>
      <c r="TEC40" s="85" t="s">
        <v>141</v>
      </c>
      <c r="TED40" s="116"/>
      <c r="TEE40" s="116"/>
      <c r="TEF40" s="116"/>
      <c r="TEG40" s="85" t="s">
        <v>141</v>
      </c>
      <c r="TEH40" s="116"/>
      <c r="TEI40" s="116"/>
      <c r="TEJ40" s="116"/>
      <c r="TEK40" s="85" t="s">
        <v>141</v>
      </c>
      <c r="TEL40" s="116"/>
      <c r="TEM40" s="116"/>
      <c r="TEN40" s="116"/>
      <c r="TEO40" s="85" t="s">
        <v>141</v>
      </c>
      <c r="TEP40" s="116"/>
      <c r="TEQ40" s="116"/>
      <c r="TER40" s="116"/>
      <c r="TES40" s="85" t="s">
        <v>141</v>
      </c>
      <c r="TET40" s="116"/>
      <c r="TEU40" s="116"/>
      <c r="TEV40" s="116"/>
      <c r="TEW40" s="85" t="s">
        <v>141</v>
      </c>
      <c r="TEX40" s="116"/>
      <c r="TEY40" s="116"/>
      <c r="TEZ40" s="116"/>
      <c r="TFA40" s="85" t="s">
        <v>141</v>
      </c>
      <c r="TFB40" s="116"/>
      <c r="TFC40" s="116"/>
      <c r="TFD40" s="116"/>
      <c r="TFE40" s="85" t="s">
        <v>141</v>
      </c>
      <c r="TFF40" s="116"/>
      <c r="TFG40" s="116"/>
      <c r="TFH40" s="116"/>
      <c r="TFI40" s="85" t="s">
        <v>141</v>
      </c>
      <c r="TFJ40" s="116"/>
      <c r="TFK40" s="116"/>
      <c r="TFL40" s="116"/>
      <c r="TFM40" s="85" t="s">
        <v>141</v>
      </c>
      <c r="TFN40" s="116"/>
      <c r="TFO40" s="116"/>
      <c r="TFP40" s="116"/>
      <c r="TFQ40" s="85" t="s">
        <v>141</v>
      </c>
      <c r="TFR40" s="116"/>
      <c r="TFS40" s="116"/>
      <c r="TFT40" s="116"/>
      <c r="TFU40" s="85" t="s">
        <v>141</v>
      </c>
      <c r="TFV40" s="116"/>
      <c r="TFW40" s="116"/>
      <c r="TFX40" s="116"/>
      <c r="TFY40" s="85" t="s">
        <v>141</v>
      </c>
      <c r="TFZ40" s="116"/>
      <c r="TGA40" s="116"/>
      <c r="TGB40" s="116"/>
      <c r="TGC40" s="85" t="s">
        <v>141</v>
      </c>
      <c r="TGD40" s="116"/>
      <c r="TGE40" s="116"/>
      <c r="TGF40" s="116"/>
      <c r="TGG40" s="85" t="s">
        <v>141</v>
      </c>
      <c r="TGH40" s="116"/>
      <c r="TGI40" s="116"/>
      <c r="TGJ40" s="116"/>
      <c r="TGK40" s="85" t="s">
        <v>141</v>
      </c>
      <c r="TGL40" s="116"/>
      <c r="TGM40" s="116"/>
      <c r="TGN40" s="116"/>
      <c r="TGO40" s="85" t="s">
        <v>141</v>
      </c>
      <c r="TGP40" s="116"/>
      <c r="TGQ40" s="116"/>
      <c r="TGR40" s="116"/>
      <c r="TGS40" s="85" t="s">
        <v>141</v>
      </c>
      <c r="TGT40" s="116"/>
      <c r="TGU40" s="116"/>
      <c r="TGV40" s="116"/>
      <c r="TGW40" s="85" t="s">
        <v>141</v>
      </c>
      <c r="TGX40" s="116"/>
      <c r="TGY40" s="116"/>
      <c r="TGZ40" s="116"/>
      <c r="THA40" s="85" t="s">
        <v>141</v>
      </c>
      <c r="THB40" s="116"/>
      <c r="THC40" s="116"/>
      <c r="THD40" s="116"/>
      <c r="THE40" s="85" t="s">
        <v>141</v>
      </c>
      <c r="THF40" s="116"/>
      <c r="THG40" s="116"/>
      <c r="THH40" s="116"/>
      <c r="THI40" s="85" t="s">
        <v>141</v>
      </c>
      <c r="THJ40" s="116"/>
      <c r="THK40" s="116"/>
      <c r="THL40" s="116"/>
      <c r="THM40" s="85" t="s">
        <v>141</v>
      </c>
      <c r="THN40" s="116"/>
      <c r="THO40" s="116"/>
      <c r="THP40" s="116"/>
      <c r="THQ40" s="85" t="s">
        <v>141</v>
      </c>
      <c r="THR40" s="116"/>
      <c r="THS40" s="116"/>
      <c r="THT40" s="116"/>
      <c r="THU40" s="85" t="s">
        <v>141</v>
      </c>
      <c r="THV40" s="116"/>
      <c r="THW40" s="116"/>
      <c r="THX40" s="116"/>
      <c r="THY40" s="85" t="s">
        <v>141</v>
      </c>
      <c r="THZ40" s="116"/>
      <c r="TIA40" s="116"/>
      <c r="TIB40" s="116"/>
      <c r="TIC40" s="85" t="s">
        <v>141</v>
      </c>
      <c r="TID40" s="116"/>
      <c r="TIE40" s="116"/>
      <c r="TIF40" s="116"/>
      <c r="TIG40" s="85" t="s">
        <v>141</v>
      </c>
      <c r="TIH40" s="116"/>
      <c r="TII40" s="116"/>
      <c r="TIJ40" s="116"/>
      <c r="TIK40" s="85" t="s">
        <v>141</v>
      </c>
      <c r="TIL40" s="116"/>
      <c r="TIM40" s="116"/>
      <c r="TIN40" s="116"/>
      <c r="TIO40" s="85" t="s">
        <v>141</v>
      </c>
      <c r="TIP40" s="116"/>
      <c r="TIQ40" s="116"/>
      <c r="TIR40" s="116"/>
      <c r="TIS40" s="85" t="s">
        <v>141</v>
      </c>
      <c r="TIT40" s="116"/>
      <c r="TIU40" s="116"/>
      <c r="TIV40" s="116"/>
      <c r="TIW40" s="85" t="s">
        <v>141</v>
      </c>
      <c r="TIX40" s="116"/>
      <c r="TIY40" s="116"/>
      <c r="TIZ40" s="116"/>
      <c r="TJA40" s="85" t="s">
        <v>141</v>
      </c>
      <c r="TJB40" s="116"/>
      <c r="TJC40" s="116"/>
      <c r="TJD40" s="116"/>
      <c r="TJE40" s="85" t="s">
        <v>141</v>
      </c>
      <c r="TJF40" s="116"/>
      <c r="TJG40" s="116"/>
      <c r="TJH40" s="116"/>
      <c r="TJI40" s="85" t="s">
        <v>141</v>
      </c>
      <c r="TJJ40" s="116"/>
      <c r="TJK40" s="116"/>
      <c r="TJL40" s="116"/>
      <c r="TJM40" s="85" t="s">
        <v>141</v>
      </c>
      <c r="TJN40" s="116"/>
      <c r="TJO40" s="116"/>
      <c r="TJP40" s="116"/>
      <c r="TJQ40" s="85" t="s">
        <v>141</v>
      </c>
      <c r="TJR40" s="116"/>
      <c r="TJS40" s="116"/>
      <c r="TJT40" s="116"/>
      <c r="TJU40" s="85" t="s">
        <v>141</v>
      </c>
      <c r="TJV40" s="116"/>
      <c r="TJW40" s="116"/>
      <c r="TJX40" s="116"/>
      <c r="TJY40" s="85" t="s">
        <v>141</v>
      </c>
      <c r="TJZ40" s="116"/>
      <c r="TKA40" s="116"/>
      <c r="TKB40" s="116"/>
      <c r="TKC40" s="85" t="s">
        <v>141</v>
      </c>
      <c r="TKD40" s="116"/>
      <c r="TKE40" s="116"/>
      <c r="TKF40" s="116"/>
      <c r="TKG40" s="85" t="s">
        <v>141</v>
      </c>
      <c r="TKH40" s="116"/>
      <c r="TKI40" s="116"/>
      <c r="TKJ40" s="116"/>
      <c r="TKK40" s="85" t="s">
        <v>141</v>
      </c>
      <c r="TKL40" s="116"/>
      <c r="TKM40" s="116"/>
      <c r="TKN40" s="116"/>
      <c r="TKO40" s="85" t="s">
        <v>141</v>
      </c>
      <c r="TKP40" s="116"/>
      <c r="TKQ40" s="116"/>
      <c r="TKR40" s="116"/>
      <c r="TKS40" s="85" t="s">
        <v>141</v>
      </c>
      <c r="TKT40" s="116"/>
      <c r="TKU40" s="116"/>
      <c r="TKV40" s="116"/>
      <c r="TKW40" s="85" t="s">
        <v>141</v>
      </c>
      <c r="TKX40" s="116"/>
      <c r="TKY40" s="116"/>
      <c r="TKZ40" s="116"/>
      <c r="TLA40" s="85" t="s">
        <v>141</v>
      </c>
      <c r="TLB40" s="116"/>
      <c r="TLC40" s="116"/>
      <c r="TLD40" s="116"/>
      <c r="TLE40" s="85" t="s">
        <v>141</v>
      </c>
      <c r="TLF40" s="116"/>
      <c r="TLG40" s="116"/>
      <c r="TLH40" s="116"/>
      <c r="TLI40" s="85" t="s">
        <v>141</v>
      </c>
      <c r="TLJ40" s="116"/>
      <c r="TLK40" s="116"/>
      <c r="TLL40" s="116"/>
      <c r="TLM40" s="85" t="s">
        <v>141</v>
      </c>
      <c r="TLN40" s="116"/>
      <c r="TLO40" s="116"/>
      <c r="TLP40" s="116"/>
      <c r="TLQ40" s="85" t="s">
        <v>141</v>
      </c>
      <c r="TLR40" s="116"/>
      <c r="TLS40" s="116"/>
      <c r="TLT40" s="116"/>
      <c r="TLU40" s="85" t="s">
        <v>141</v>
      </c>
      <c r="TLV40" s="116"/>
      <c r="TLW40" s="116"/>
      <c r="TLX40" s="116"/>
      <c r="TLY40" s="85" t="s">
        <v>141</v>
      </c>
      <c r="TLZ40" s="116"/>
      <c r="TMA40" s="116"/>
      <c r="TMB40" s="116"/>
      <c r="TMC40" s="85" t="s">
        <v>141</v>
      </c>
      <c r="TMD40" s="116"/>
      <c r="TME40" s="116"/>
      <c r="TMF40" s="116"/>
      <c r="TMG40" s="85" t="s">
        <v>141</v>
      </c>
      <c r="TMH40" s="116"/>
      <c r="TMI40" s="116"/>
      <c r="TMJ40" s="116"/>
      <c r="TMK40" s="85" t="s">
        <v>141</v>
      </c>
      <c r="TML40" s="116"/>
      <c r="TMM40" s="116"/>
      <c r="TMN40" s="116"/>
      <c r="TMO40" s="85" t="s">
        <v>141</v>
      </c>
      <c r="TMP40" s="116"/>
      <c r="TMQ40" s="116"/>
      <c r="TMR40" s="116"/>
      <c r="TMS40" s="85" t="s">
        <v>141</v>
      </c>
      <c r="TMT40" s="116"/>
      <c r="TMU40" s="116"/>
      <c r="TMV40" s="116"/>
      <c r="TMW40" s="85" t="s">
        <v>141</v>
      </c>
      <c r="TMX40" s="116"/>
      <c r="TMY40" s="116"/>
      <c r="TMZ40" s="116"/>
      <c r="TNA40" s="85" t="s">
        <v>141</v>
      </c>
      <c r="TNB40" s="116"/>
      <c r="TNC40" s="116"/>
      <c r="TND40" s="116"/>
      <c r="TNE40" s="85" t="s">
        <v>141</v>
      </c>
      <c r="TNF40" s="116"/>
      <c r="TNG40" s="116"/>
      <c r="TNH40" s="116"/>
      <c r="TNI40" s="85" t="s">
        <v>141</v>
      </c>
      <c r="TNJ40" s="116"/>
      <c r="TNK40" s="116"/>
      <c r="TNL40" s="116"/>
      <c r="TNM40" s="85" t="s">
        <v>141</v>
      </c>
      <c r="TNN40" s="116"/>
      <c r="TNO40" s="116"/>
      <c r="TNP40" s="116"/>
      <c r="TNQ40" s="85" t="s">
        <v>141</v>
      </c>
      <c r="TNR40" s="116"/>
      <c r="TNS40" s="116"/>
      <c r="TNT40" s="116"/>
      <c r="TNU40" s="85" t="s">
        <v>141</v>
      </c>
      <c r="TNV40" s="116"/>
      <c r="TNW40" s="116"/>
      <c r="TNX40" s="116"/>
      <c r="TNY40" s="85" t="s">
        <v>141</v>
      </c>
      <c r="TNZ40" s="116"/>
      <c r="TOA40" s="116"/>
      <c r="TOB40" s="116"/>
      <c r="TOC40" s="85" t="s">
        <v>141</v>
      </c>
      <c r="TOD40" s="116"/>
      <c r="TOE40" s="116"/>
      <c r="TOF40" s="116"/>
      <c r="TOG40" s="85" t="s">
        <v>141</v>
      </c>
      <c r="TOH40" s="116"/>
      <c r="TOI40" s="116"/>
      <c r="TOJ40" s="116"/>
      <c r="TOK40" s="85" t="s">
        <v>141</v>
      </c>
      <c r="TOL40" s="116"/>
      <c r="TOM40" s="116"/>
      <c r="TON40" s="116"/>
      <c r="TOO40" s="85" t="s">
        <v>141</v>
      </c>
      <c r="TOP40" s="116"/>
      <c r="TOQ40" s="116"/>
      <c r="TOR40" s="116"/>
      <c r="TOS40" s="85" t="s">
        <v>141</v>
      </c>
      <c r="TOT40" s="116"/>
      <c r="TOU40" s="116"/>
      <c r="TOV40" s="116"/>
      <c r="TOW40" s="85" t="s">
        <v>141</v>
      </c>
      <c r="TOX40" s="116"/>
      <c r="TOY40" s="116"/>
      <c r="TOZ40" s="116"/>
      <c r="TPA40" s="85" t="s">
        <v>141</v>
      </c>
      <c r="TPB40" s="116"/>
      <c r="TPC40" s="116"/>
      <c r="TPD40" s="116"/>
      <c r="TPE40" s="85" t="s">
        <v>141</v>
      </c>
      <c r="TPF40" s="116"/>
      <c r="TPG40" s="116"/>
      <c r="TPH40" s="116"/>
      <c r="TPI40" s="85" t="s">
        <v>141</v>
      </c>
      <c r="TPJ40" s="116"/>
      <c r="TPK40" s="116"/>
      <c r="TPL40" s="116"/>
      <c r="TPM40" s="85" t="s">
        <v>141</v>
      </c>
      <c r="TPN40" s="116"/>
      <c r="TPO40" s="116"/>
      <c r="TPP40" s="116"/>
      <c r="TPQ40" s="85" t="s">
        <v>141</v>
      </c>
      <c r="TPR40" s="116"/>
      <c r="TPS40" s="116"/>
      <c r="TPT40" s="116"/>
      <c r="TPU40" s="85" t="s">
        <v>141</v>
      </c>
      <c r="TPV40" s="116"/>
      <c r="TPW40" s="116"/>
      <c r="TPX40" s="116"/>
      <c r="TPY40" s="85" t="s">
        <v>141</v>
      </c>
      <c r="TPZ40" s="116"/>
      <c r="TQA40" s="116"/>
      <c r="TQB40" s="116"/>
      <c r="TQC40" s="85" t="s">
        <v>141</v>
      </c>
      <c r="TQD40" s="116"/>
      <c r="TQE40" s="116"/>
      <c r="TQF40" s="116"/>
      <c r="TQG40" s="85" t="s">
        <v>141</v>
      </c>
      <c r="TQH40" s="116"/>
      <c r="TQI40" s="116"/>
      <c r="TQJ40" s="116"/>
      <c r="TQK40" s="85" t="s">
        <v>141</v>
      </c>
      <c r="TQL40" s="116"/>
      <c r="TQM40" s="116"/>
      <c r="TQN40" s="116"/>
      <c r="TQO40" s="85" t="s">
        <v>141</v>
      </c>
      <c r="TQP40" s="116"/>
      <c r="TQQ40" s="116"/>
      <c r="TQR40" s="116"/>
      <c r="TQS40" s="85" t="s">
        <v>141</v>
      </c>
      <c r="TQT40" s="116"/>
      <c r="TQU40" s="116"/>
      <c r="TQV40" s="116"/>
      <c r="TQW40" s="85" t="s">
        <v>141</v>
      </c>
      <c r="TQX40" s="116"/>
      <c r="TQY40" s="116"/>
      <c r="TQZ40" s="116"/>
      <c r="TRA40" s="85" t="s">
        <v>141</v>
      </c>
      <c r="TRB40" s="116"/>
      <c r="TRC40" s="116"/>
      <c r="TRD40" s="116"/>
      <c r="TRE40" s="85" t="s">
        <v>141</v>
      </c>
      <c r="TRF40" s="116"/>
      <c r="TRG40" s="116"/>
      <c r="TRH40" s="116"/>
      <c r="TRI40" s="85" t="s">
        <v>141</v>
      </c>
      <c r="TRJ40" s="116"/>
      <c r="TRK40" s="116"/>
      <c r="TRL40" s="116"/>
      <c r="TRM40" s="85" t="s">
        <v>141</v>
      </c>
      <c r="TRN40" s="116"/>
      <c r="TRO40" s="116"/>
      <c r="TRP40" s="116"/>
      <c r="TRQ40" s="85" t="s">
        <v>141</v>
      </c>
      <c r="TRR40" s="116"/>
      <c r="TRS40" s="116"/>
      <c r="TRT40" s="116"/>
      <c r="TRU40" s="85" t="s">
        <v>141</v>
      </c>
      <c r="TRV40" s="116"/>
      <c r="TRW40" s="116"/>
      <c r="TRX40" s="116"/>
      <c r="TRY40" s="85" t="s">
        <v>141</v>
      </c>
      <c r="TRZ40" s="116"/>
      <c r="TSA40" s="116"/>
      <c r="TSB40" s="116"/>
      <c r="TSC40" s="85" t="s">
        <v>141</v>
      </c>
      <c r="TSD40" s="116"/>
      <c r="TSE40" s="116"/>
      <c r="TSF40" s="116"/>
      <c r="TSG40" s="85" t="s">
        <v>141</v>
      </c>
      <c r="TSH40" s="116"/>
      <c r="TSI40" s="116"/>
      <c r="TSJ40" s="116"/>
      <c r="TSK40" s="85" t="s">
        <v>141</v>
      </c>
      <c r="TSL40" s="116"/>
      <c r="TSM40" s="116"/>
      <c r="TSN40" s="116"/>
      <c r="TSO40" s="85" t="s">
        <v>141</v>
      </c>
      <c r="TSP40" s="116"/>
      <c r="TSQ40" s="116"/>
      <c r="TSR40" s="116"/>
      <c r="TSS40" s="85" t="s">
        <v>141</v>
      </c>
      <c r="TST40" s="116"/>
      <c r="TSU40" s="116"/>
      <c r="TSV40" s="116"/>
      <c r="TSW40" s="85" t="s">
        <v>141</v>
      </c>
      <c r="TSX40" s="116"/>
      <c r="TSY40" s="116"/>
      <c r="TSZ40" s="116"/>
      <c r="TTA40" s="85" t="s">
        <v>141</v>
      </c>
      <c r="TTB40" s="116"/>
      <c r="TTC40" s="116"/>
      <c r="TTD40" s="116"/>
      <c r="TTE40" s="85" t="s">
        <v>141</v>
      </c>
      <c r="TTF40" s="116"/>
      <c r="TTG40" s="116"/>
      <c r="TTH40" s="116"/>
      <c r="TTI40" s="85" t="s">
        <v>141</v>
      </c>
      <c r="TTJ40" s="116"/>
      <c r="TTK40" s="116"/>
      <c r="TTL40" s="116"/>
      <c r="TTM40" s="85" t="s">
        <v>141</v>
      </c>
      <c r="TTN40" s="116"/>
      <c r="TTO40" s="116"/>
      <c r="TTP40" s="116"/>
      <c r="TTQ40" s="85" t="s">
        <v>141</v>
      </c>
      <c r="TTR40" s="116"/>
      <c r="TTS40" s="116"/>
      <c r="TTT40" s="116"/>
      <c r="TTU40" s="85" t="s">
        <v>141</v>
      </c>
      <c r="TTV40" s="116"/>
      <c r="TTW40" s="116"/>
      <c r="TTX40" s="116"/>
      <c r="TTY40" s="85" t="s">
        <v>141</v>
      </c>
      <c r="TTZ40" s="116"/>
      <c r="TUA40" s="116"/>
      <c r="TUB40" s="116"/>
      <c r="TUC40" s="85" t="s">
        <v>141</v>
      </c>
      <c r="TUD40" s="116"/>
      <c r="TUE40" s="116"/>
      <c r="TUF40" s="116"/>
      <c r="TUG40" s="85" t="s">
        <v>141</v>
      </c>
      <c r="TUH40" s="116"/>
      <c r="TUI40" s="116"/>
      <c r="TUJ40" s="116"/>
      <c r="TUK40" s="85" t="s">
        <v>141</v>
      </c>
      <c r="TUL40" s="116"/>
      <c r="TUM40" s="116"/>
      <c r="TUN40" s="116"/>
      <c r="TUO40" s="85" t="s">
        <v>141</v>
      </c>
      <c r="TUP40" s="116"/>
      <c r="TUQ40" s="116"/>
      <c r="TUR40" s="116"/>
      <c r="TUS40" s="85" t="s">
        <v>141</v>
      </c>
      <c r="TUT40" s="116"/>
      <c r="TUU40" s="116"/>
      <c r="TUV40" s="116"/>
      <c r="TUW40" s="85" t="s">
        <v>141</v>
      </c>
      <c r="TUX40" s="116"/>
      <c r="TUY40" s="116"/>
      <c r="TUZ40" s="116"/>
      <c r="TVA40" s="85" t="s">
        <v>141</v>
      </c>
      <c r="TVB40" s="116"/>
      <c r="TVC40" s="116"/>
      <c r="TVD40" s="116"/>
      <c r="TVE40" s="85" t="s">
        <v>141</v>
      </c>
      <c r="TVF40" s="116"/>
      <c r="TVG40" s="116"/>
      <c r="TVH40" s="116"/>
      <c r="TVI40" s="85" t="s">
        <v>141</v>
      </c>
      <c r="TVJ40" s="116"/>
      <c r="TVK40" s="116"/>
      <c r="TVL40" s="116"/>
      <c r="TVM40" s="85" t="s">
        <v>141</v>
      </c>
      <c r="TVN40" s="116"/>
      <c r="TVO40" s="116"/>
      <c r="TVP40" s="116"/>
      <c r="TVQ40" s="85" t="s">
        <v>141</v>
      </c>
      <c r="TVR40" s="116"/>
      <c r="TVS40" s="116"/>
      <c r="TVT40" s="116"/>
      <c r="TVU40" s="85" t="s">
        <v>141</v>
      </c>
      <c r="TVV40" s="116"/>
      <c r="TVW40" s="116"/>
      <c r="TVX40" s="116"/>
      <c r="TVY40" s="85" t="s">
        <v>141</v>
      </c>
      <c r="TVZ40" s="116"/>
      <c r="TWA40" s="116"/>
      <c r="TWB40" s="116"/>
      <c r="TWC40" s="85" t="s">
        <v>141</v>
      </c>
      <c r="TWD40" s="116"/>
      <c r="TWE40" s="116"/>
      <c r="TWF40" s="116"/>
      <c r="TWG40" s="85" t="s">
        <v>141</v>
      </c>
      <c r="TWH40" s="116"/>
      <c r="TWI40" s="116"/>
      <c r="TWJ40" s="116"/>
      <c r="TWK40" s="85" t="s">
        <v>141</v>
      </c>
      <c r="TWL40" s="116"/>
      <c r="TWM40" s="116"/>
      <c r="TWN40" s="116"/>
      <c r="TWO40" s="85" t="s">
        <v>141</v>
      </c>
      <c r="TWP40" s="116"/>
      <c r="TWQ40" s="116"/>
      <c r="TWR40" s="116"/>
      <c r="TWS40" s="85" t="s">
        <v>141</v>
      </c>
      <c r="TWT40" s="116"/>
      <c r="TWU40" s="116"/>
      <c r="TWV40" s="116"/>
      <c r="TWW40" s="85" t="s">
        <v>141</v>
      </c>
      <c r="TWX40" s="116"/>
      <c r="TWY40" s="116"/>
      <c r="TWZ40" s="116"/>
      <c r="TXA40" s="85" t="s">
        <v>141</v>
      </c>
      <c r="TXB40" s="116"/>
      <c r="TXC40" s="116"/>
      <c r="TXD40" s="116"/>
      <c r="TXE40" s="85" t="s">
        <v>141</v>
      </c>
      <c r="TXF40" s="116"/>
      <c r="TXG40" s="116"/>
      <c r="TXH40" s="116"/>
      <c r="TXI40" s="85" t="s">
        <v>141</v>
      </c>
      <c r="TXJ40" s="116"/>
      <c r="TXK40" s="116"/>
      <c r="TXL40" s="116"/>
      <c r="TXM40" s="85" t="s">
        <v>141</v>
      </c>
      <c r="TXN40" s="116"/>
      <c r="TXO40" s="116"/>
      <c r="TXP40" s="116"/>
      <c r="TXQ40" s="85" t="s">
        <v>141</v>
      </c>
      <c r="TXR40" s="116"/>
      <c r="TXS40" s="116"/>
      <c r="TXT40" s="116"/>
      <c r="TXU40" s="85" t="s">
        <v>141</v>
      </c>
      <c r="TXV40" s="116"/>
      <c r="TXW40" s="116"/>
      <c r="TXX40" s="116"/>
      <c r="TXY40" s="85" t="s">
        <v>141</v>
      </c>
      <c r="TXZ40" s="116"/>
      <c r="TYA40" s="116"/>
      <c r="TYB40" s="116"/>
      <c r="TYC40" s="85" t="s">
        <v>141</v>
      </c>
      <c r="TYD40" s="116"/>
      <c r="TYE40" s="116"/>
      <c r="TYF40" s="116"/>
      <c r="TYG40" s="85" t="s">
        <v>141</v>
      </c>
      <c r="TYH40" s="116"/>
      <c r="TYI40" s="116"/>
      <c r="TYJ40" s="116"/>
      <c r="TYK40" s="85" t="s">
        <v>141</v>
      </c>
      <c r="TYL40" s="116"/>
      <c r="TYM40" s="116"/>
      <c r="TYN40" s="116"/>
      <c r="TYO40" s="85" t="s">
        <v>141</v>
      </c>
      <c r="TYP40" s="116"/>
      <c r="TYQ40" s="116"/>
      <c r="TYR40" s="116"/>
      <c r="TYS40" s="85" t="s">
        <v>141</v>
      </c>
      <c r="TYT40" s="116"/>
      <c r="TYU40" s="116"/>
      <c r="TYV40" s="116"/>
      <c r="TYW40" s="85" t="s">
        <v>141</v>
      </c>
      <c r="TYX40" s="116"/>
      <c r="TYY40" s="116"/>
      <c r="TYZ40" s="116"/>
      <c r="TZA40" s="85" t="s">
        <v>141</v>
      </c>
      <c r="TZB40" s="116"/>
      <c r="TZC40" s="116"/>
      <c r="TZD40" s="116"/>
      <c r="TZE40" s="85" t="s">
        <v>141</v>
      </c>
      <c r="TZF40" s="116"/>
      <c r="TZG40" s="116"/>
      <c r="TZH40" s="116"/>
      <c r="TZI40" s="85" t="s">
        <v>141</v>
      </c>
      <c r="TZJ40" s="116"/>
      <c r="TZK40" s="116"/>
      <c r="TZL40" s="116"/>
      <c r="TZM40" s="85" t="s">
        <v>141</v>
      </c>
      <c r="TZN40" s="116"/>
      <c r="TZO40" s="116"/>
      <c r="TZP40" s="116"/>
      <c r="TZQ40" s="85" t="s">
        <v>141</v>
      </c>
      <c r="TZR40" s="116"/>
      <c r="TZS40" s="116"/>
      <c r="TZT40" s="116"/>
      <c r="TZU40" s="85" t="s">
        <v>141</v>
      </c>
      <c r="TZV40" s="116"/>
      <c r="TZW40" s="116"/>
      <c r="TZX40" s="116"/>
      <c r="TZY40" s="85" t="s">
        <v>141</v>
      </c>
      <c r="TZZ40" s="116"/>
      <c r="UAA40" s="116"/>
      <c r="UAB40" s="116"/>
      <c r="UAC40" s="85" t="s">
        <v>141</v>
      </c>
      <c r="UAD40" s="116"/>
      <c r="UAE40" s="116"/>
      <c r="UAF40" s="116"/>
      <c r="UAG40" s="85" t="s">
        <v>141</v>
      </c>
      <c r="UAH40" s="116"/>
      <c r="UAI40" s="116"/>
      <c r="UAJ40" s="116"/>
      <c r="UAK40" s="85" t="s">
        <v>141</v>
      </c>
      <c r="UAL40" s="116"/>
      <c r="UAM40" s="116"/>
      <c r="UAN40" s="116"/>
      <c r="UAO40" s="85" t="s">
        <v>141</v>
      </c>
      <c r="UAP40" s="116"/>
      <c r="UAQ40" s="116"/>
      <c r="UAR40" s="116"/>
      <c r="UAS40" s="85" t="s">
        <v>141</v>
      </c>
      <c r="UAT40" s="116"/>
      <c r="UAU40" s="116"/>
      <c r="UAV40" s="116"/>
      <c r="UAW40" s="85" t="s">
        <v>141</v>
      </c>
      <c r="UAX40" s="116"/>
      <c r="UAY40" s="116"/>
      <c r="UAZ40" s="116"/>
      <c r="UBA40" s="85" t="s">
        <v>141</v>
      </c>
      <c r="UBB40" s="116"/>
      <c r="UBC40" s="116"/>
      <c r="UBD40" s="116"/>
      <c r="UBE40" s="85" t="s">
        <v>141</v>
      </c>
      <c r="UBF40" s="116"/>
      <c r="UBG40" s="116"/>
      <c r="UBH40" s="116"/>
      <c r="UBI40" s="85" t="s">
        <v>141</v>
      </c>
      <c r="UBJ40" s="116"/>
      <c r="UBK40" s="116"/>
      <c r="UBL40" s="116"/>
      <c r="UBM40" s="85" t="s">
        <v>141</v>
      </c>
      <c r="UBN40" s="116"/>
      <c r="UBO40" s="116"/>
      <c r="UBP40" s="116"/>
      <c r="UBQ40" s="85" t="s">
        <v>141</v>
      </c>
      <c r="UBR40" s="116"/>
      <c r="UBS40" s="116"/>
      <c r="UBT40" s="116"/>
      <c r="UBU40" s="85" t="s">
        <v>141</v>
      </c>
      <c r="UBV40" s="116"/>
      <c r="UBW40" s="116"/>
      <c r="UBX40" s="116"/>
      <c r="UBY40" s="85" t="s">
        <v>141</v>
      </c>
      <c r="UBZ40" s="116"/>
      <c r="UCA40" s="116"/>
      <c r="UCB40" s="116"/>
      <c r="UCC40" s="85" t="s">
        <v>141</v>
      </c>
      <c r="UCD40" s="116"/>
      <c r="UCE40" s="116"/>
      <c r="UCF40" s="116"/>
      <c r="UCG40" s="85" t="s">
        <v>141</v>
      </c>
      <c r="UCH40" s="116"/>
      <c r="UCI40" s="116"/>
      <c r="UCJ40" s="116"/>
      <c r="UCK40" s="85" t="s">
        <v>141</v>
      </c>
      <c r="UCL40" s="116"/>
      <c r="UCM40" s="116"/>
      <c r="UCN40" s="116"/>
      <c r="UCO40" s="85" t="s">
        <v>141</v>
      </c>
      <c r="UCP40" s="116"/>
      <c r="UCQ40" s="116"/>
      <c r="UCR40" s="116"/>
      <c r="UCS40" s="85" t="s">
        <v>141</v>
      </c>
      <c r="UCT40" s="116"/>
      <c r="UCU40" s="116"/>
      <c r="UCV40" s="116"/>
      <c r="UCW40" s="85" t="s">
        <v>141</v>
      </c>
      <c r="UCX40" s="116"/>
      <c r="UCY40" s="116"/>
      <c r="UCZ40" s="116"/>
      <c r="UDA40" s="85" t="s">
        <v>141</v>
      </c>
      <c r="UDB40" s="116"/>
      <c r="UDC40" s="116"/>
      <c r="UDD40" s="116"/>
      <c r="UDE40" s="85" t="s">
        <v>141</v>
      </c>
      <c r="UDF40" s="116"/>
      <c r="UDG40" s="116"/>
      <c r="UDH40" s="116"/>
      <c r="UDI40" s="85" t="s">
        <v>141</v>
      </c>
      <c r="UDJ40" s="116"/>
      <c r="UDK40" s="116"/>
      <c r="UDL40" s="116"/>
      <c r="UDM40" s="85" t="s">
        <v>141</v>
      </c>
      <c r="UDN40" s="116"/>
      <c r="UDO40" s="116"/>
      <c r="UDP40" s="116"/>
      <c r="UDQ40" s="85" t="s">
        <v>141</v>
      </c>
      <c r="UDR40" s="116"/>
      <c r="UDS40" s="116"/>
      <c r="UDT40" s="116"/>
      <c r="UDU40" s="85" t="s">
        <v>141</v>
      </c>
      <c r="UDV40" s="116"/>
      <c r="UDW40" s="116"/>
      <c r="UDX40" s="116"/>
      <c r="UDY40" s="85" t="s">
        <v>141</v>
      </c>
      <c r="UDZ40" s="116"/>
      <c r="UEA40" s="116"/>
      <c r="UEB40" s="116"/>
      <c r="UEC40" s="85" t="s">
        <v>141</v>
      </c>
      <c r="UED40" s="116"/>
      <c r="UEE40" s="116"/>
      <c r="UEF40" s="116"/>
      <c r="UEG40" s="85" t="s">
        <v>141</v>
      </c>
      <c r="UEH40" s="116"/>
      <c r="UEI40" s="116"/>
      <c r="UEJ40" s="116"/>
      <c r="UEK40" s="85" t="s">
        <v>141</v>
      </c>
      <c r="UEL40" s="116"/>
      <c r="UEM40" s="116"/>
      <c r="UEN40" s="116"/>
      <c r="UEO40" s="85" t="s">
        <v>141</v>
      </c>
      <c r="UEP40" s="116"/>
      <c r="UEQ40" s="116"/>
      <c r="UER40" s="116"/>
      <c r="UES40" s="85" t="s">
        <v>141</v>
      </c>
      <c r="UET40" s="116"/>
      <c r="UEU40" s="116"/>
      <c r="UEV40" s="116"/>
      <c r="UEW40" s="85" t="s">
        <v>141</v>
      </c>
      <c r="UEX40" s="116"/>
      <c r="UEY40" s="116"/>
      <c r="UEZ40" s="116"/>
      <c r="UFA40" s="85" t="s">
        <v>141</v>
      </c>
      <c r="UFB40" s="116"/>
      <c r="UFC40" s="116"/>
      <c r="UFD40" s="116"/>
      <c r="UFE40" s="85" t="s">
        <v>141</v>
      </c>
      <c r="UFF40" s="116"/>
      <c r="UFG40" s="116"/>
      <c r="UFH40" s="116"/>
      <c r="UFI40" s="85" t="s">
        <v>141</v>
      </c>
      <c r="UFJ40" s="116"/>
      <c r="UFK40" s="116"/>
      <c r="UFL40" s="116"/>
      <c r="UFM40" s="85" t="s">
        <v>141</v>
      </c>
      <c r="UFN40" s="116"/>
      <c r="UFO40" s="116"/>
      <c r="UFP40" s="116"/>
      <c r="UFQ40" s="85" t="s">
        <v>141</v>
      </c>
      <c r="UFR40" s="116"/>
      <c r="UFS40" s="116"/>
      <c r="UFT40" s="116"/>
      <c r="UFU40" s="85" t="s">
        <v>141</v>
      </c>
      <c r="UFV40" s="116"/>
      <c r="UFW40" s="116"/>
      <c r="UFX40" s="116"/>
      <c r="UFY40" s="85" t="s">
        <v>141</v>
      </c>
      <c r="UFZ40" s="116"/>
      <c r="UGA40" s="116"/>
      <c r="UGB40" s="116"/>
      <c r="UGC40" s="85" t="s">
        <v>141</v>
      </c>
      <c r="UGD40" s="116"/>
      <c r="UGE40" s="116"/>
      <c r="UGF40" s="116"/>
      <c r="UGG40" s="85" t="s">
        <v>141</v>
      </c>
      <c r="UGH40" s="116"/>
      <c r="UGI40" s="116"/>
      <c r="UGJ40" s="116"/>
      <c r="UGK40" s="85" t="s">
        <v>141</v>
      </c>
      <c r="UGL40" s="116"/>
      <c r="UGM40" s="116"/>
      <c r="UGN40" s="116"/>
      <c r="UGO40" s="85" t="s">
        <v>141</v>
      </c>
      <c r="UGP40" s="116"/>
      <c r="UGQ40" s="116"/>
      <c r="UGR40" s="116"/>
      <c r="UGS40" s="85" t="s">
        <v>141</v>
      </c>
      <c r="UGT40" s="116"/>
      <c r="UGU40" s="116"/>
      <c r="UGV40" s="116"/>
      <c r="UGW40" s="85" t="s">
        <v>141</v>
      </c>
      <c r="UGX40" s="116"/>
      <c r="UGY40" s="116"/>
      <c r="UGZ40" s="116"/>
      <c r="UHA40" s="85" t="s">
        <v>141</v>
      </c>
      <c r="UHB40" s="116"/>
      <c r="UHC40" s="116"/>
      <c r="UHD40" s="116"/>
      <c r="UHE40" s="85" t="s">
        <v>141</v>
      </c>
      <c r="UHF40" s="116"/>
      <c r="UHG40" s="116"/>
      <c r="UHH40" s="116"/>
      <c r="UHI40" s="85" t="s">
        <v>141</v>
      </c>
      <c r="UHJ40" s="116"/>
      <c r="UHK40" s="116"/>
      <c r="UHL40" s="116"/>
      <c r="UHM40" s="85" t="s">
        <v>141</v>
      </c>
      <c r="UHN40" s="116"/>
      <c r="UHO40" s="116"/>
      <c r="UHP40" s="116"/>
      <c r="UHQ40" s="85" t="s">
        <v>141</v>
      </c>
      <c r="UHR40" s="116"/>
      <c r="UHS40" s="116"/>
      <c r="UHT40" s="116"/>
      <c r="UHU40" s="85" t="s">
        <v>141</v>
      </c>
      <c r="UHV40" s="116"/>
      <c r="UHW40" s="116"/>
      <c r="UHX40" s="116"/>
      <c r="UHY40" s="85" t="s">
        <v>141</v>
      </c>
      <c r="UHZ40" s="116"/>
      <c r="UIA40" s="116"/>
      <c r="UIB40" s="116"/>
      <c r="UIC40" s="85" t="s">
        <v>141</v>
      </c>
      <c r="UID40" s="116"/>
      <c r="UIE40" s="116"/>
      <c r="UIF40" s="116"/>
      <c r="UIG40" s="85" t="s">
        <v>141</v>
      </c>
      <c r="UIH40" s="116"/>
      <c r="UII40" s="116"/>
      <c r="UIJ40" s="116"/>
      <c r="UIK40" s="85" t="s">
        <v>141</v>
      </c>
      <c r="UIL40" s="116"/>
      <c r="UIM40" s="116"/>
      <c r="UIN40" s="116"/>
      <c r="UIO40" s="85" t="s">
        <v>141</v>
      </c>
      <c r="UIP40" s="116"/>
      <c r="UIQ40" s="116"/>
      <c r="UIR40" s="116"/>
      <c r="UIS40" s="85" t="s">
        <v>141</v>
      </c>
      <c r="UIT40" s="116"/>
      <c r="UIU40" s="116"/>
      <c r="UIV40" s="116"/>
      <c r="UIW40" s="85" t="s">
        <v>141</v>
      </c>
      <c r="UIX40" s="116"/>
      <c r="UIY40" s="116"/>
      <c r="UIZ40" s="116"/>
      <c r="UJA40" s="85" t="s">
        <v>141</v>
      </c>
      <c r="UJB40" s="116"/>
      <c r="UJC40" s="116"/>
      <c r="UJD40" s="116"/>
      <c r="UJE40" s="85" t="s">
        <v>141</v>
      </c>
      <c r="UJF40" s="116"/>
      <c r="UJG40" s="116"/>
      <c r="UJH40" s="116"/>
      <c r="UJI40" s="85" t="s">
        <v>141</v>
      </c>
      <c r="UJJ40" s="116"/>
      <c r="UJK40" s="116"/>
      <c r="UJL40" s="116"/>
      <c r="UJM40" s="85" t="s">
        <v>141</v>
      </c>
      <c r="UJN40" s="116"/>
      <c r="UJO40" s="116"/>
      <c r="UJP40" s="116"/>
      <c r="UJQ40" s="85" t="s">
        <v>141</v>
      </c>
      <c r="UJR40" s="116"/>
      <c r="UJS40" s="116"/>
      <c r="UJT40" s="116"/>
      <c r="UJU40" s="85" t="s">
        <v>141</v>
      </c>
      <c r="UJV40" s="116"/>
      <c r="UJW40" s="116"/>
      <c r="UJX40" s="116"/>
      <c r="UJY40" s="85" t="s">
        <v>141</v>
      </c>
      <c r="UJZ40" s="116"/>
      <c r="UKA40" s="116"/>
      <c r="UKB40" s="116"/>
      <c r="UKC40" s="85" t="s">
        <v>141</v>
      </c>
      <c r="UKD40" s="116"/>
      <c r="UKE40" s="116"/>
      <c r="UKF40" s="116"/>
      <c r="UKG40" s="85" t="s">
        <v>141</v>
      </c>
      <c r="UKH40" s="116"/>
      <c r="UKI40" s="116"/>
      <c r="UKJ40" s="116"/>
      <c r="UKK40" s="85" t="s">
        <v>141</v>
      </c>
      <c r="UKL40" s="116"/>
      <c r="UKM40" s="116"/>
      <c r="UKN40" s="116"/>
      <c r="UKO40" s="85" t="s">
        <v>141</v>
      </c>
      <c r="UKP40" s="116"/>
      <c r="UKQ40" s="116"/>
      <c r="UKR40" s="116"/>
      <c r="UKS40" s="85" t="s">
        <v>141</v>
      </c>
      <c r="UKT40" s="116"/>
      <c r="UKU40" s="116"/>
      <c r="UKV40" s="116"/>
      <c r="UKW40" s="85" t="s">
        <v>141</v>
      </c>
      <c r="UKX40" s="116"/>
      <c r="UKY40" s="116"/>
      <c r="UKZ40" s="116"/>
      <c r="ULA40" s="85" t="s">
        <v>141</v>
      </c>
      <c r="ULB40" s="116"/>
      <c r="ULC40" s="116"/>
      <c r="ULD40" s="116"/>
      <c r="ULE40" s="85" t="s">
        <v>141</v>
      </c>
      <c r="ULF40" s="116"/>
      <c r="ULG40" s="116"/>
      <c r="ULH40" s="116"/>
      <c r="ULI40" s="85" t="s">
        <v>141</v>
      </c>
      <c r="ULJ40" s="116"/>
      <c r="ULK40" s="116"/>
      <c r="ULL40" s="116"/>
      <c r="ULM40" s="85" t="s">
        <v>141</v>
      </c>
      <c r="ULN40" s="116"/>
      <c r="ULO40" s="116"/>
      <c r="ULP40" s="116"/>
      <c r="ULQ40" s="85" t="s">
        <v>141</v>
      </c>
      <c r="ULR40" s="116"/>
      <c r="ULS40" s="116"/>
      <c r="ULT40" s="116"/>
      <c r="ULU40" s="85" t="s">
        <v>141</v>
      </c>
      <c r="ULV40" s="116"/>
      <c r="ULW40" s="116"/>
      <c r="ULX40" s="116"/>
      <c r="ULY40" s="85" t="s">
        <v>141</v>
      </c>
      <c r="ULZ40" s="116"/>
      <c r="UMA40" s="116"/>
      <c r="UMB40" s="116"/>
      <c r="UMC40" s="85" t="s">
        <v>141</v>
      </c>
      <c r="UMD40" s="116"/>
      <c r="UME40" s="116"/>
      <c r="UMF40" s="116"/>
      <c r="UMG40" s="85" t="s">
        <v>141</v>
      </c>
      <c r="UMH40" s="116"/>
      <c r="UMI40" s="116"/>
      <c r="UMJ40" s="116"/>
      <c r="UMK40" s="85" t="s">
        <v>141</v>
      </c>
      <c r="UML40" s="116"/>
      <c r="UMM40" s="116"/>
      <c r="UMN40" s="116"/>
      <c r="UMO40" s="85" t="s">
        <v>141</v>
      </c>
      <c r="UMP40" s="116"/>
      <c r="UMQ40" s="116"/>
      <c r="UMR40" s="116"/>
      <c r="UMS40" s="85" t="s">
        <v>141</v>
      </c>
      <c r="UMT40" s="116"/>
      <c r="UMU40" s="116"/>
      <c r="UMV40" s="116"/>
      <c r="UMW40" s="85" t="s">
        <v>141</v>
      </c>
      <c r="UMX40" s="116"/>
      <c r="UMY40" s="116"/>
      <c r="UMZ40" s="116"/>
      <c r="UNA40" s="85" t="s">
        <v>141</v>
      </c>
      <c r="UNB40" s="116"/>
      <c r="UNC40" s="116"/>
      <c r="UND40" s="116"/>
      <c r="UNE40" s="85" t="s">
        <v>141</v>
      </c>
      <c r="UNF40" s="116"/>
      <c r="UNG40" s="116"/>
      <c r="UNH40" s="116"/>
      <c r="UNI40" s="85" t="s">
        <v>141</v>
      </c>
      <c r="UNJ40" s="116"/>
      <c r="UNK40" s="116"/>
      <c r="UNL40" s="116"/>
      <c r="UNM40" s="85" t="s">
        <v>141</v>
      </c>
      <c r="UNN40" s="116"/>
      <c r="UNO40" s="116"/>
      <c r="UNP40" s="116"/>
      <c r="UNQ40" s="85" t="s">
        <v>141</v>
      </c>
      <c r="UNR40" s="116"/>
      <c r="UNS40" s="116"/>
      <c r="UNT40" s="116"/>
      <c r="UNU40" s="85" t="s">
        <v>141</v>
      </c>
      <c r="UNV40" s="116"/>
      <c r="UNW40" s="116"/>
      <c r="UNX40" s="116"/>
      <c r="UNY40" s="85" t="s">
        <v>141</v>
      </c>
      <c r="UNZ40" s="116"/>
      <c r="UOA40" s="116"/>
      <c r="UOB40" s="116"/>
      <c r="UOC40" s="85" t="s">
        <v>141</v>
      </c>
      <c r="UOD40" s="116"/>
      <c r="UOE40" s="116"/>
      <c r="UOF40" s="116"/>
      <c r="UOG40" s="85" t="s">
        <v>141</v>
      </c>
      <c r="UOH40" s="116"/>
      <c r="UOI40" s="116"/>
      <c r="UOJ40" s="116"/>
      <c r="UOK40" s="85" t="s">
        <v>141</v>
      </c>
      <c r="UOL40" s="116"/>
      <c r="UOM40" s="116"/>
      <c r="UON40" s="116"/>
      <c r="UOO40" s="85" t="s">
        <v>141</v>
      </c>
      <c r="UOP40" s="116"/>
      <c r="UOQ40" s="116"/>
      <c r="UOR40" s="116"/>
      <c r="UOS40" s="85" t="s">
        <v>141</v>
      </c>
      <c r="UOT40" s="116"/>
      <c r="UOU40" s="116"/>
      <c r="UOV40" s="116"/>
      <c r="UOW40" s="85" t="s">
        <v>141</v>
      </c>
      <c r="UOX40" s="116"/>
      <c r="UOY40" s="116"/>
      <c r="UOZ40" s="116"/>
      <c r="UPA40" s="85" t="s">
        <v>141</v>
      </c>
      <c r="UPB40" s="116"/>
      <c r="UPC40" s="116"/>
      <c r="UPD40" s="116"/>
      <c r="UPE40" s="85" t="s">
        <v>141</v>
      </c>
      <c r="UPF40" s="116"/>
      <c r="UPG40" s="116"/>
      <c r="UPH40" s="116"/>
      <c r="UPI40" s="85" t="s">
        <v>141</v>
      </c>
      <c r="UPJ40" s="116"/>
      <c r="UPK40" s="116"/>
      <c r="UPL40" s="116"/>
      <c r="UPM40" s="85" t="s">
        <v>141</v>
      </c>
      <c r="UPN40" s="116"/>
      <c r="UPO40" s="116"/>
      <c r="UPP40" s="116"/>
      <c r="UPQ40" s="85" t="s">
        <v>141</v>
      </c>
      <c r="UPR40" s="116"/>
      <c r="UPS40" s="116"/>
      <c r="UPT40" s="116"/>
      <c r="UPU40" s="85" t="s">
        <v>141</v>
      </c>
      <c r="UPV40" s="116"/>
      <c r="UPW40" s="116"/>
      <c r="UPX40" s="116"/>
      <c r="UPY40" s="85" t="s">
        <v>141</v>
      </c>
      <c r="UPZ40" s="116"/>
      <c r="UQA40" s="116"/>
      <c r="UQB40" s="116"/>
      <c r="UQC40" s="85" t="s">
        <v>141</v>
      </c>
      <c r="UQD40" s="116"/>
      <c r="UQE40" s="116"/>
      <c r="UQF40" s="116"/>
      <c r="UQG40" s="85" t="s">
        <v>141</v>
      </c>
      <c r="UQH40" s="116"/>
      <c r="UQI40" s="116"/>
      <c r="UQJ40" s="116"/>
      <c r="UQK40" s="85" t="s">
        <v>141</v>
      </c>
      <c r="UQL40" s="116"/>
      <c r="UQM40" s="116"/>
      <c r="UQN40" s="116"/>
      <c r="UQO40" s="85" t="s">
        <v>141</v>
      </c>
      <c r="UQP40" s="116"/>
      <c r="UQQ40" s="116"/>
      <c r="UQR40" s="116"/>
      <c r="UQS40" s="85" t="s">
        <v>141</v>
      </c>
      <c r="UQT40" s="116"/>
      <c r="UQU40" s="116"/>
      <c r="UQV40" s="116"/>
      <c r="UQW40" s="85" t="s">
        <v>141</v>
      </c>
      <c r="UQX40" s="116"/>
      <c r="UQY40" s="116"/>
      <c r="UQZ40" s="116"/>
      <c r="URA40" s="85" t="s">
        <v>141</v>
      </c>
      <c r="URB40" s="116"/>
      <c r="URC40" s="116"/>
      <c r="URD40" s="116"/>
      <c r="URE40" s="85" t="s">
        <v>141</v>
      </c>
      <c r="URF40" s="116"/>
      <c r="URG40" s="116"/>
      <c r="URH40" s="116"/>
      <c r="URI40" s="85" t="s">
        <v>141</v>
      </c>
      <c r="URJ40" s="116"/>
      <c r="URK40" s="116"/>
      <c r="URL40" s="116"/>
      <c r="URM40" s="85" t="s">
        <v>141</v>
      </c>
      <c r="URN40" s="116"/>
      <c r="URO40" s="116"/>
      <c r="URP40" s="116"/>
      <c r="URQ40" s="85" t="s">
        <v>141</v>
      </c>
      <c r="URR40" s="116"/>
      <c r="URS40" s="116"/>
      <c r="URT40" s="116"/>
      <c r="URU40" s="85" t="s">
        <v>141</v>
      </c>
      <c r="URV40" s="116"/>
      <c r="URW40" s="116"/>
      <c r="URX40" s="116"/>
      <c r="URY40" s="85" t="s">
        <v>141</v>
      </c>
      <c r="URZ40" s="116"/>
      <c r="USA40" s="116"/>
      <c r="USB40" s="116"/>
      <c r="USC40" s="85" t="s">
        <v>141</v>
      </c>
      <c r="USD40" s="116"/>
      <c r="USE40" s="116"/>
      <c r="USF40" s="116"/>
      <c r="USG40" s="85" t="s">
        <v>141</v>
      </c>
      <c r="USH40" s="116"/>
      <c r="USI40" s="116"/>
      <c r="USJ40" s="116"/>
      <c r="USK40" s="85" t="s">
        <v>141</v>
      </c>
      <c r="USL40" s="116"/>
      <c r="USM40" s="116"/>
      <c r="USN40" s="116"/>
      <c r="USO40" s="85" t="s">
        <v>141</v>
      </c>
      <c r="USP40" s="116"/>
      <c r="USQ40" s="116"/>
      <c r="USR40" s="116"/>
      <c r="USS40" s="85" t="s">
        <v>141</v>
      </c>
      <c r="UST40" s="116"/>
      <c r="USU40" s="116"/>
      <c r="USV40" s="116"/>
      <c r="USW40" s="85" t="s">
        <v>141</v>
      </c>
      <c r="USX40" s="116"/>
      <c r="USY40" s="116"/>
      <c r="USZ40" s="116"/>
      <c r="UTA40" s="85" t="s">
        <v>141</v>
      </c>
      <c r="UTB40" s="116"/>
      <c r="UTC40" s="116"/>
      <c r="UTD40" s="116"/>
      <c r="UTE40" s="85" t="s">
        <v>141</v>
      </c>
      <c r="UTF40" s="116"/>
      <c r="UTG40" s="116"/>
      <c r="UTH40" s="116"/>
      <c r="UTI40" s="85" t="s">
        <v>141</v>
      </c>
      <c r="UTJ40" s="116"/>
      <c r="UTK40" s="116"/>
      <c r="UTL40" s="116"/>
      <c r="UTM40" s="85" t="s">
        <v>141</v>
      </c>
      <c r="UTN40" s="116"/>
      <c r="UTO40" s="116"/>
      <c r="UTP40" s="116"/>
      <c r="UTQ40" s="85" t="s">
        <v>141</v>
      </c>
      <c r="UTR40" s="116"/>
      <c r="UTS40" s="116"/>
      <c r="UTT40" s="116"/>
      <c r="UTU40" s="85" t="s">
        <v>141</v>
      </c>
      <c r="UTV40" s="116"/>
      <c r="UTW40" s="116"/>
      <c r="UTX40" s="116"/>
      <c r="UTY40" s="85" t="s">
        <v>141</v>
      </c>
      <c r="UTZ40" s="116"/>
      <c r="UUA40" s="116"/>
      <c r="UUB40" s="116"/>
      <c r="UUC40" s="85" t="s">
        <v>141</v>
      </c>
      <c r="UUD40" s="116"/>
      <c r="UUE40" s="116"/>
      <c r="UUF40" s="116"/>
      <c r="UUG40" s="85" t="s">
        <v>141</v>
      </c>
      <c r="UUH40" s="116"/>
      <c r="UUI40" s="116"/>
      <c r="UUJ40" s="116"/>
      <c r="UUK40" s="85" t="s">
        <v>141</v>
      </c>
      <c r="UUL40" s="116"/>
      <c r="UUM40" s="116"/>
      <c r="UUN40" s="116"/>
      <c r="UUO40" s="85" t="s">
        <v>141</v>
      </c>
      <c r="UUP40" s="116"/>
      <c r="UUQ40" s="116"/>
      <c r="UUR40" s="116"/>
      <c r="UUS40" s="85" t="s">
        <v>141</v>
      </c>
      <c r="UUT40" s="116"/>
      <c r="UUU40" s="116"/>
      <c r="UUV40" s="116"/>
      <c r="UUW40" s="85" t="s">
        <v>141</v>
      </c>
      <c r="UUX40" s="116"/>
      <c r="UUY40" s="116"/>
      <c r="UUZ40" s="116"/>
      <c r="UVA40" s="85" t="s">
        <v>141</v>
      </c>
      <c r="UVB40" s="116"/>
      <c r="UVC40" s="116"/>
      <c r="UVD40" s="116"/>
      <c r="UVE40" s="85" t="s">
        <v>141</v>
      </c>
      <c r="UVF40" s="116"/>
      <c r="UVG40" s="116"/>
      <c r="UVH40" s="116"/>
      <c r="UVI40" s="85" t="s">
        <v>141</v>
      </c>
      <c r="UVJ40" s="116"/>
      <c r="UVK40" s="116"/>
      <c r="UVL40" s="116"/>
      <c r="UVM40" s="85" t="s">
        <v>141</v>
      </c>
      <c r="UVN40" s="116"/>
      <c r="UVO40" s="116"/>
      <c r="UVP40" s="116"/>
      <c r="UVQ40" s="85" t="s">
        <v>141</v>
      </c>
      <c r="UVR40" s="116"/>
      <c r="UVS40" s="116"/>
      <c r="UVT40" s="116"/>
      <c r="UVU40" s="85" t="s">
        <v>141</v>
      </c>
      <c r="UVV40" s="116"/>
      <c r="UVW40" s="116"/>
      <c r="UVX40" s="116"/>
      <c r="UVY40" s="85" t="s">
        <v>141</v>
      </c>
      <c r="UVZ40" s="116"/>
      <c r="UWA40" s="116"/>
      <c r="UWB40" s="116"/>
      <c r="UWC40" s="85" t="s">
        <v>141</v>
      </c>
      <c r="UWD40" s="116"/>
      <c r="UWE40" s="116"/>
      <c r="UWF40" s="116"/>
      <c r="UWG40" s="85" t="s">
        <v>141</v>
      </c>
      <c r="UWH40" s="116"/>
      <c r="UWI40" s="116"/>
      <c r="UWJ40" s="116"/>
      <c r="UWK40" s="85" t="s">
        <v>141</v>
      </c>
      <c r="UWL40" s="116"/>
      <c r="UWM40" s="116"/>
      <c r="UWN40" s="116"/>
      <c r="UWO40" s="85" t="s">
        <v>141</v>
      </c>
      <c r="UWP40" s="116"/>
      <c r="UWQ40" s="116"/>
      <c r="UWR40" s="116"/>
      <c r="UWS40" s="85" t="s">
        <v>141</v>
      </c>
      <c r="UWT40" s="116"/>
      <c r="UWU40" s="116"/>
      <c r="UWV40" s="116"/>
      <c r="UWW40" s="85" t="s">
        <v>141</v>
      </c>
      <c r="UWX40" s="116"/>
      <c r="UWY40" s="116"/>
      <c r="UWZ40" s="116"/>
      <c r="UXA40" s="85" t="s">
        <v>141</v>
      </c>
      <c r="UXB40" s="116"/>
      <c r="UXC40" s="116"/>
      <c r="UXD40" s="116"/>
      <c r="UXE40" s="85" t="s">
        <v>141</v>
      </c>
      <c r="UXF40" s="116"/>
      <c r="UXG40" s="116"/>
      <c r="UXH40" s="116"/>
      <c r="UXI40" s="85" t="s">
        <v>141</v>
      </c>
      <c r="UXJ40" s="116"/>
      <c r="UXK40" s="116"/>
      <c r="UXL40" s="116"/>
      <c r="UXM40" s="85" t="s">
        <v>141</v>
      </c>
      <c r="UXN40" s="116"/>
      <c r="UXO40" s="116"/>
      <c r="UXP40" s="116"/>
      <c r="UXQ40" s="85" t="s">
        <v>141</v>
      </c>
      <c r="UXR40" s="116"/>
      <c r="UXS40" s="116"/>
      <c r="UXT40" s="116"/>
      <c r="UXU40" s="85" t="s">
        <v>141</v>
      </c>
      <c r="UXV40" s="116"/>
      <c r="UXW40" s="116"/>
      <c r="UXX40" s="116"/>
      <c r="UXY40" s="85" t="s">
        <v>141</v>
      </c>
      <c r="UXZ40" s="116"/>
      <c r="UYA40" s="116"/>
      <c r="UYB40" s="116"/>
      <c r="UYC40" s="85" t="s">
        <v>141</v>
      </c>
      <c r="UYD40" s="116"/>
      <c r="UYE40" s="116"/>
      <c r="UYF40" s="116"/>
      <c r="UYG40" s="85" t="s">
        <v>141</v>
      </c>
      <c r="UYH40" s="116"/>
      <c r="UYI40" s="116"/>
      <c r="UYJ40" s="116"/>
      <c r="UYK40" s="85" t="s">
        <v>141</v>
      </c>
      <c r="UYL40" s="116"/>
      <c r="UYM40" s="116"/>
      <c r="UYN40" s="116"/>
      <c r="UYO40" s="85" t="s">
        <v>141</v>
      </c>
      <c r="UYP40" s="116"/>
      <c r="UYQ40" s="116"/>
      <c r="UYR40" s="116"/>
      <c r="UYS40" s="85" t="s">
        <v>141</v>
      </c>
      <c r="UYT40" s="116"/>
      <c r="UYU40" s="116"/>
      <c r="UYV40" s="116"/>
      <c r="UYW40" s="85" t="s">
        <v>141</v>
      </c>
      <c r="UYX40" s="116"/>
      <c r="UYY40" s="116"/>
      <c r="UYZ40" s="116"/>
      <c r="UZA40" s="85" t="s">
        <v>141</v>
      </c>
      <c r="UZB40" s="116"/>
      <c r="UZC40" s="116"/>
      <c r="UZD40" s="116"/>
      <c r="UZE40" s="85" t="s">
        <v>141</v>
      </c>
      <c r="UZF40" s="116"/>
      <c r="UZG40" s="116"/>
      <c r="UZH40" s="116"/>
      <c r="UZI40" s="85" t="s">
        <v>141</v>
      </c>
      <c r="UZJ40" s="116"/>
      <c r="UZK40" s="116"/>
      <c r="UZL40" s="116"/>
      <c r="UZM40" s="85" t="s">
        <v>141</v>
      </c>
      <c r="UZN40" s="116"/>
      <c r="UZO40" s="116"/>
      <c r="UZP40" s="116"/>
      <c r="UZQ40" s="85" t="s">
        <v>141</v>
      </c>
      <c r="UZR40" s="116"/>
      <c r="UZS40" s="116"/>
      <c r="UZT40" s="116"/>
      <c r="UZU40" s="85" t="s">
        <v>141</v>
      </c>
      <c r="UZV40" s="116"/>
      <c r="UZW40" s="116"/>
      <c r="UZX40" s="116"/>
      <c r="UZY40" s="85" t="s">
        <v>141</v>
      </c>
      <c r="UZZ40" s="116"/>
      <c r="VAA40" s="116"/>
      <c r="VAB40" s="116"/>
      <c r="VAC40" s="85" t="s">
        <v>141</v>
      </c>
      <c r="VAD40" s="116"/>
      <c r="VAE40" s="116"/>
      <c r="VAF40" s="116"/>
      <c r="VAG40" s="85" t="s">
        <v>141</v>
      </c>
      <c r="VAH40" s="116"/>
      <c r="VAI40" s="116"/>
      <c r="VAJ40" s="116"/>
      <c r="VAK40" s="85" t="s">
        <v>141</v>
      </c>
      <c r="VAL40" s="116"/>
      <c r="VAM40" s="116"/>
      <c r="VAN40" s="116"/>
      <c r="VAO40" s="85" t="s">
        <v>141</v>
      </c>
      <c r="VAP40" s="116"/>
      <c r="VAQ40" s="116"/>
      <c r="VAR40" s="116"/>
      <c r="VAS40" s="85" t="s">
        <v>141</v>
      </c>
      <c r="VAT40" s="116"/>
      <c r="VAU40" s="116"/>
      <c r="VAV40" s="116"/>
      <c r="VAW40" s="85" t="s">
        <v>141</v>
      </c>
      <c r="VAX40" s="116"/>
      <c r="VAY40" s="116"/>
      <c r="VAZ40" s="116"/>
      <c r="VBA40" s="85" t="s">
        <v>141</v>
      </c>
      <c r="VBB40" s="116"/>
      <c r="VBC40" s="116"/>
      <c r="VBD40" s="116"/>
      <c r="VBE40" s="85" t="s">
        <v>141</v>
      </c>
      <c r="VBF40" s="116"/>
      <c r="VBG40" s="116"/>
      <c r="VBH40" s="116"/>
      <c r="VBI40" s="85" t="s">
        <v>141</v>
      </c>
      <c r="VBJ40" s="116"/>
      <c r="VBK40" s="116"/>
      <c r="VBL40" s="116"/>
      <c r="VBM40" s="85" t="s">
        <v>141</v>
      </c>
      <c r="VBN40" s="116"/>
      <c r="VBO40" s="116"/>
      <c r="VBP40" s="116"/>
      <c r="VBQ40" s="85" t="s">
        <v>141</v>
      </c>
      <c r="VBR40" s="116"/>
      <c r="VBS40" s="116"/>
      <c r="VBT40" s="116"/>
      <c r="VBU40" s="85" t="s">
        <v>141</v>
      </c>
      <c r="VBV40" s="116"/>
      <c r="VBW40" s="116"/>
      <c r="VBX40" s="116"/>
      <c r="VBY40" s="85" t="s">
        <v>141</v>
      </c>
      <c r="VBZ40" s="116"/>
      <c r="VCA40" s="116"/>
      <c r="VCB40" s="116"/>
      <c r="VCC40" s="85" t="s">
        <v>141</v>
      </c>
      <c r="VCD40" s="116"/>
      <c r="VCE40" s="116"/>
      <c r="VCF40" s="116"/>
      <c r="VCG40" s="85" t="s">
        <v>141</v>
      </c>
      <c r="VCH40" s="116"/>
      <c r="VCI40" s="116"/>
      <c r="VCJ40" s="116"/>
      <c r="VCK40" s="85" t="s">
        <v>141</v>
      </c>
      <c r="VCL40" s="116"/>
      <c r="VCM40" s="116"/>
      <c r="VCN40" s="116"/>
      <c r="VCO40" s="85" t="s">
        <v>141</v>
      </c>
      <c r="VCP40" s="116"/>
      <c r="VCQ40" s="116"/>
      <c r="VCR40" s="116"/>
      <c r="VCS40" s="85" t="s">
        <v>141</v>
      </c>
      <c r="VCT40" s="116"/>
      <c r="VCU40" s="116"/>
      <c r="VCV40" s="116"/>
      <c r="VCW40" s="85" t="s">
        <v>141</v>
      </c>
      <c r="VCX40" s="116"/>
      <c r="VCY40" s="116"/>
      <c r="VCZ40" s="116"/>
      <c r="VDA40" s="85" t="s">
        <v>141</v>
      </c>
      <c r="VDB40" s="116"/>
      <c r="VDC40" s="116"/>
      <c r="VDD40" s="116"/>
      <c r="VDE40" s="85" t="s">
        <v>141</v>
      </c>
      <c r="VDF40" s="116"/>
      <c r="VDG40" s="116"/>
      <c r="VDH40" s="116"/>
      <c r="VDI40" s="85" t="s">
        <v>141</v>
      </c>
      <c r="VDJ40" s="116"/>
      <c r="VDK40" s="116"/>
      <c r="VDL40" s="116"/>
      <c r="VDM40" s="85" t="s">
        <v>141</v>
      </c>
      <c r="VDN40" s="116"/>
      <c r="VDO40" s="116"/>
      <c r="VDP40" s="116"/>
      <c r="VDQ40" s="85" t="s">
        <v>141</v>
      </c>
      <c r="VDR40" s="116"/>
      <c r="VDS40" s="116"/>
      <c r="VDT40" s="116"/>
      <c r="VDU40" s="85" t="s">
        <v>141</v>
      </c>
      <c r="VDV40" s="116"/>
      <c r="VDW40" s="116"/>
      <c r="VDX40" s="116"/>
      <c r="VDY40" s="85" t="s">
        <v>141</v>
      </c>
      <c r="VDZ40" s="116"/>
      <c r="VEA40" s="116"/>
      <c r="VEB40" s="116"/>
      <c r="VEC40" s="85" t="s">
        <v>141</v>
      </c>
      <c r="VED40" s="116"/>
      <c r="VEE40" s="116"/>
      <c r="VEF40" s="116"/>
      <c r="VEG40" s="85" t="s">
        <v>141</v>
      </c>
      <c r="VEH40" s="116"/>
      <c r="VEI40" s="116"/>
      <c r="VEJ40" s="116"/>
      <c r="VEK40" s="85" t="s">
        <v>141</v>
      </c>
      <c r="VEL40" s="116"/>
      <c r="VEM40" s="116"/>
      <c r="VEN40" s="116"/>
      <c r="VEO40" s="85" t="s">
        <v>141</v>
      </c>
      <c r="VEP40" s="116"/>
      <c r="VEQ40" s="116"/>
      <c r="VER40" s="116"/>
      <c r="VES40" s="85" t="s">
        <v>141</v>
      </c>
      <c r="VET40" s="116"/>
      <c r="VEU40" s="116"/>
      <c r="VEV40" s="116"/>
      <c r="VEW40" s="85" t="s">
        <v>141</v>
      </c>
      <c r="VEX40" s="116"/>
      <c r="VEY40" s="116"/>
      <c r="VEZ40" s="116"/>
      <c r="VFA40" s="85" t="s">
        <v>141</v>
      </c>
      <c r="VFB40" s="116"/>
      <c r="VFC40" s="116"/>
      <c r="VFD40" s="116"/>
      <c r="VFE40" s="85" t="s">
        <v>141</v>
      </c>
      <c r="VFF40" s="116"/>
      <c r="VFG40" s="116"/>
      <c r="VFH40" s="116"/>
      <c r="VFI40" s="85" t="s">
        <v>141</v>
      </c>
      <c r="VFJ40" s="116"/>
      <c r="VFK40" s="116"/>
      <c r="VFL40" s="116"/>
      <c r="VFM40" s="85" t="s">
        <v>141</v>
      </c>
      <c r="VFN40" s="116"/>
      <c r="VFO40" s="116"/>
      <c r="VFP40" s="116"/>
      <c r="VFQ40" s="85" t="s">
        <v>141</v>
      </c>
      <c r="VFR40" s="116"/>
      <c r="VFS40" s="116"/>
      <c r="VFT40" s="116"/>
      <c r="VFU40" s="85" t="s">
        <v>141</v>
      </c>
      <c r="VFV40" s="116"/>
      <c r="VFW40" s="116"/>
      <c r="VFX40" s="116"/>
      <c r="VFY40" s="85" t="s">
        <v>141</v>
      </c>
      <c r="VFZ40" s="116"/>
      <c r="VGA40" s="116"/>
      <c r="VGB40" s="116"/>
      <c r="VGC40" s="85" t="s">
        <v>141</v>
      </c>
      <c r="VGD40" s="116"/>
      <c r="VGE40" s="116"/>
      <c r="VGF40" s="116"/>
      <c r="VGG40" s="85" t="s">
        <v>141</v>
      </c>
      <c r="VGH40" s="116"/>
      <c r="VGI40" s="116"/>
      <c r="VGJ40" s="116"/>
      <c r="VGK40" s="85" t="s">
        <v>141</v>
      </c>
      <c r="VGL40" s="116"/>
      <c r="VGM40" s="116"/>
      <c r="VGN40" s="116"/>
      <c r="VGO40" s="85" t="s">
        <v>141</v>
      </c>
      <c r="VGP40" s="116"/>
      <c r="VGQ40" s="116"/>
      <c r="VGR40" s="116"/>
      <c r="VGS40" s="85" t="s">
        <v>141</v>
      </c>
      <c r="VGT40" s="116"/>
      <c r="VGU40" s="116"/>
      <c r="VGV40" s="116"/>
      <c r="VGW40" s="85" t="s">
        <v>141</v>
      </c>
      <c r="VGX40" s="116"/>
      <c r="VGY40" s="116"/>
      <c r="VGZ40" s="116"/>
      <c r="VHA40" s="85" t="s">
        <v>141</v>
      </c>
      <c r="VHB40" s="116"/>
      <c r="VHC40" s="116"/>
      <c r="VHD40" s="116"/>
      <c r="VHE40" s="85" t="s">
        <v>141</v>
      </c>
      <c r="VHF40" s="116"/>
      <c r="VHG40" s="116"/>
      <c r="VHH40" s="116"/>
      <c r="VHI40" s="85" t="s">
        <v>141</v>
      </c>
      <c r="VHJ40" s="116"/>
      <c r="VHK40" s="116"/>
      <c r="VHL40" s="116"/>
      <c r="VHM40" s="85" t="s">
        <v>141</v>
      </c>
      <c r="VHN40" s="116"/>
      <c r="VHO40" s="116"/>
      <c r="VHP40" s="116"/>
      <c r="VHQ40" s="85" t="s">
        <v>141</v>
      </c>
      <c r="VHR40" s="116"/>
      <c r="VHS40" s="116"/>
      <c r="VHT40" s="116"/>
      <c r="VHU40" s="85" t="s">
        <v>141</v>
      </c>
      <c r="VHV40" s="116"/>
      <c r="VHW40" s="116"/>
      <c r="VHX40" s="116"/>
      <c r="VHY40" s="85" t="s">
        <v>141</v>
      </c>
      <c r="VHZ40" s="116"/>
      <c r="VIA40" s="116"/>
      <c r="VIB40" s="116"/>
      <c r="VIC40" s="85" t="s">
        <v>141</v>
      </c>
      <c r="VID40" s="116"/>
      <c r="VIE40" s="116"/>
      <c r="VIF40" s="116"/>
      <c r="VIG40" s="85" t="s">
        <v>141</v>
      </c>
      <c r="VIH40" s="116"/>
      <c r="VII40" s="116"/>
      <c r="VIJ40" s="116"/>
      <c r="VIK40" s="85" t="s">
        <v>141</v>
      </c>
      <c r="VIL40" s="116"/>
      <c r="VIM40" s="116"/>
      <c r="VIN40" s="116"/>
      <c r="VIO40" s="85" t="s">
        <v>141</v>
      </c>
      <c r="VIP40" s="116"/>
      <c r="VIQ40" s="116"/>
      <c r="VIR40" s="116"/>
      <c r="VIS40" s="85" t="s">
        <v>141</v>
      </c>
      <c r="VIT40" s="116"/>
      <c r="VIU40" s="116"/>
      <c r="VIV40" s="116"/>
      <c r="VIW40" s="85" t="s">
        <v>141</v>
      </c>
      <c r="VIX40" s="116"/>
      <c r="VIY40" s="116"/>
      <c r="VIZ40" s="116"/>
      <c r="VJA40" s="85" t="s">
        <v>141</v>
      </c>
      <c r="VJB40" s="116"/>
      <c r="VJC40" s="116"/>
      <c r="VJD40" s="116"/>
      <c r="VJE40" s="85" t="s">
        <v>141</v>
      </c>
      <c r="VJF40" s="116"/>
      <c r="VJG40" s="116"/>
      <c r="VJH40" s="116"/>
      <c r="VJI40" s="85" t="s">
        <v>141</v>
      </c>
      <c r="VJJ40" s="116"/>
      <c r="VJK40" s="116"/>
      <c r="VJL40" s="116"/>
      <c r="VJM40" s="85" t="s">
        <v>141</v>
      </c>
      <c r="VJN40" s="116"/>
      <c r="VJO40" s="116"/>
      <c r="VJP40" s="116"/>
      <c r="VJQ40" s="85" t="s">
        <v>141</v>
      </c>
      <c r="VJR40" s="116"/>
      <c r="VJS40" s="116"/>
      <c r="VJT40" s="116"/>
      <c r="VJU40" s="85" t="s">
        <v>141</v>
      </c>
      <c r="VJV40" s="116"/>
      <c r="VJW40" s="116"/>
      <c r="VJX40" s="116"/>
      <c r="VJY40" s="85" t="s">
        <v>141</v>
      </c>
      <c r="VJZ40" s="116"/>
      <c r="VKA40" s="116"/>
      <c r="VKB40" s="116"/>
      <c r="VKC40" s="85" t="s">
        <v>141</v>
      </c>
      <c r="VKD40" s="116"/>
      <c r="VKE40" s="116"/>
      <c r="VKF40" s="116"/>
      <c r="VKG40" s="85" t="s">
        <v>141</v>
      </c>
      <c r="VKH40" s="116"/>
      <c r="VKI40" s="116"/>
      <c r="VKJ40" s="116"/>
      <c r="VKK40" s="85" t="s">
        <v>141</v>
      </c>
      <c r="VKL40" s="116"/>
      <c r="VKM40" s="116"/>
      <c r="VKN40" s="116"/>
      <c r="VKO40" s="85" t="s">
        <v>141</v>
      </c>
      <c r="VKP40" s="116"/>
      <c r="VKQ40" s="116"/>
      <c r="VKR40" s="116"/>
      <c r="VKS40" s="85" t="s">
        <v>141</v>
      </c>
      <c r="VKT40" s="116"/>
      <c r="VKU40" s="116"/>
      <c r="VKV40" s="116"/>
      <c r="VKW40" s="85" t="s">
        <v>141</v>
      </c>
      <c r="VKX40" s="116"/>
      <c r="VKY40" s="116"/>
      <c r="VKZ40" s="116"/>
      <c r="VLA40" s="85" t="s">
        <v>141</v>
      </c>
      <c r="VLB40" s="116"/>
      <c r="VLC40" s="116"/>
      <c r="VLD40" s="116"/>
      <c r="VLE40" s="85" t="s">
        <v>141</v>
      </c>
      <c r="VLF40" s="116"/>
      <c r="VLG40" s="116"/>
      <c r="VLH40" s="116"/>
      <c r="VLI40" s="85" t="s">
        <v>141</v>
      </c>
      <c r="VLJ40" s="116"/>
      <c r="VLK40" s="116"/>
      <c r="VLL40" s="116"/>
      <c r="VLM40" s="85" t="s">
        <v>141</v>
      </c>
      <c r="VLN40" s="116"/>
      <c r="VLO40" s="116"/>
      <c r="VLP40" s="116"/>
      <c r="VLQ40" s="85" t="s">
        <v>141</v>
      </c>
      <c r="VLR40" s="116"/>
      <c r="VLS40" s="116"/>
      <c r="VLT40" s="116"/>
      <c r="VLU40" s="85" t="s">
        <v>141</v>
      </c>
      <c r="VLV40" s="116"/>
      <c r="VLW40" s="116"/>
      <c r="VLX40" s="116"/>
      <c r="VLY40" s="85" t="s">
        <v>141</v>
      </c>
      <c r="VLZ40" s="116"/>
      <c r="VMA40" s="116"/>
      <c r="VMB40" s="116"/>
      <c r="VMC40" s="85" t="s">
        <v>141</v>
      </c>
      <c r="VMD40" s="116"/>
      <c r="VME40" s="116"/>
      <c r="VMF40" s="116"/>
      <c r="VMG40" s="85" t="s">
        <v>141</v>
      </c>
      <c r="VMH40" s="116"/>
      <c r="VMI40" s="116"/>
      <c r="VMJ40" s="116"/>
      <c r="VMK40" s="85" t="s">
        <v>141</v>
      </c>
      <c r="VML40" s="116"/>
      <c r="VMM40" s="116"/>
      <c r="VMN40" s="116"/>
      <c r="VMO40" s="85" t="s">
        <v>141</v>
      </c>
      <c r="VMP40" s="116"/>
      <c r="VMQ40" s="116"/>
      <c r="VMR40" s="116"/>
      <c r="VMS40" s="85" t="s">
        <v>141</v>
      </c>
      <c r="VMT40" s="116"/>
      <c r="VMU40" s="116"/>
      <c r="VMV40" s="116"/>
      <c r="VMW40" s="85" t="s">
        <v>141</v>
      </c>
      <c r="VMX40" s="116"/>
      <c r="VMY40" s="116"/>
      <c r="VMZ40" s="116"/>
      <c r="VNA40" s="85" t="s">
        <v>141</v>
      </c>
      <c r="VNB40" s="116"/>
      <c r="VNC40" s="116"/>
      <c r="VND40" s="116"/>
      <c r="VNE40" s="85" t="s">
        <v>141</v>
      </c>
      <c r="VNF40" s="116"/>
      <c r="VNG40" s="116"/>
      <c r="VNH40" s="116"/>
      <c r="VNI40" s="85" t="s">
        <v>141</v>
      </c>
      <c r="VNJ40" s="116"/>
      <c r="VNK40" s="116"/>
      <c r="VNL40" s="116"/>
      <c r="VNM40" s="85" t="s">
        <v>141</v>
      </c>
      <c r="VNN40" s="116"/>
      <c r="VNO40" s="116"/>
      <c r="VNP40" s="116"/>
      <c r="VNQ40" s="85" t="s">
        <v>141</v>
      </c>
      <c r="VNR40" s="116"/>
      <c r="VNS40" s="116"/>
      <c r="VNT40" s="116"/>
      <c r="VNU40" s="85" t="s">
        <v>141</v>
      </c>
      <c r="VNV40" s="116"/>
      <c r="VNW40" s="116"/>
      <c r="VNX40" s="116"/>
      <c r="VNY40" s="85" t="s">
        <v>141</v>
      </c>
      <c r="VNZ40" s="116"/>
      <c r="VOA40" s="116"/>
      <c r="VOB40" s="116"/>
      <c r="VOC40" s="85" t="s">
        <v>141</v>
      </c>
      <c r="VOD40" s="116"/>
      <c r="VOE40" s="116"/>
      <c r="VOF40" s="116"/>
      <c r="VOG40" s="85" t="s">
        <v>141</v>
      </c>
      <c r="VOH40" s="116"/>
      <c r="VOI40" s="116"/>
      <c r="VOJ40" s="116"/>
      <c r="VOK40" s="85" t="s">
        <v>141</v>
      </c>
      <c r="VOL40" s="116"/>
      <c r="VOM40" s="116"/>
      <c r="VON40" s="116"/>
      <c r="VOO40" s="85" t="s">
        <v>141</v>
      </c>
      <c r="VOP40" s="116"/>
      <c r="VOQ40" s="116"/>
      <c r="VOR40" s="116"/>
      <c r="VOS40" s="85" t="s">
        <v>141</v>
      </c>
      <c r="VOT40" s="116"/>
      <c r="VOU40" s="116"/>
      <c r="VOV40" s="116"/>
      <c r="VOW40" s="85" t="s">
        <v>141</v>
      </c>
      <c r="VOX40" s="116"/>
      <c r="VOY40" s="116"/>
      <c r="VOZ40" s="116"/>
      <c r="VPA40" s="85" t="s">
        <v>141</v>
      </c>
      <c r="VPB40" s="116"/>
      <c r="VPC40" s="116"/>
      <c r="VPD40" s="116"/>
      <c r="VPE40" s="85" t="s">
        <v>141</v>
      </c>
      <c r="VPF40" s="116"/>
      <c r="VPG40" s="116"/>
      <c r="VPH40" s="116"/>
      <c r="VPI40" s="85" t="s">
        <v>141</v>
      </c>
      <c r="VPJ40" s="116"/>
      <c r="VPK40" s="116"/>
      <c r="VPL40" s="116"/>
      <c r="VPM40" s="85" t="s">
        <v>141</v>
      </c>
      <c r="VPN40" s="116"/>
      <c r="VPO40" s="116"/>
      <c r="VPP40" s="116"/>
      <c r="VPQ40" s="85" t="s">
        <v>141</v>
      </c>
      <c r="VPR40" s="116"/>
      <c r="VPS40" s="116"/>
      <c r="VPT40" s="116"/>
      <c r="VPU40" s="85" t="s">
        <v>141</v>
      </c>
      <c r="VPV40" s="116"/>
      <c r="VPW40" s="116"/>
      <c r="VPX40" s="116"/>
      <c r="VPY40" s="85" t="s">
        <v>141</v>
      </c>
      <c r="VPZ40" s="116"/>
      <c r="VQA40" s="116"/>
      <c r="VQB40" s="116"/>
      <c r="VQC40" s="85" t="s">
        <v>141</v>
      </c>
      <c r="VQD40" s="116"/>
      <c r="VQE40" s="116"/>
      <c r="VQF40" s="116"/>
      <c r="VQG40" s="85" t="s">
        <v>141</v>
      </c>
      <c r="VQH40" s="116"/>
      <c r="VQI40" s="116"/>
      <c r="VQJ40" s="116"/>
      <c r="VQK40" s="85" t="s">
        <v>141</v>
      </c>
      <c r="VQL40" s="116"/>
      <c r="VQM40" s="116"/>
      <c r="VQN40" s="116"/>
      <c r="VQO40" s="85" t="s">
        <v>141</v>
      </c>
      <c r="VQP40" s="116"/>
      <c r="VQQ40" s="116"/>
      <c r="VQR40" s="116"/>
      <c r="VQS40" s="85" t="s">
        <v>141</v>
      </c>
      <c r="VQT40" s="116"/>
      <c r="VQU40" s="116"/>
      <c r="VQV40" s="116"/>
      <c r="VQW40" s="85" t="s">
        <v>141</v>
      </c>
      <c r="VQX40" s="116"/>
      <c r="VQY40" s="116"/>
      <c r="VQZ40" s="116"/>
      <c r="VRA40" s="85" t="s">
        <v>141</v>
      </c>
      <c r="VRB40" s="116"/>
      <c r="VRC40" s="116"/>
      <c r="VRD40" s="116"/>
      <c r="VRE40" s="85" t="s">
        <v>141</v>
      </c>
      <c r="VRF40" s="116"/>
      <c r="VRG40" s="116"/>
      <c r="VRH40" s="116"/>
      <c r="VRI40" s="85" t="s">
        <v>141</v>
      </c>
      <c r="VRJ40" s="116"/>
      <c r="VRK40" s="116"/>
      <c r="VRL40" s="116"/>
      <c r="VRM40" s="85" t="s">
        <v>141</v>
      </c>
      <c r="VRN40" s="116"/>
      <c r="VRO40" s="116"/>
      <c r="VRP40" s="116"/>
      <c r="VRQ40" s="85" t="s">
        <v>141</v>
      </c>
      <c r="VRR40" s="116"/>
      <c r="VRS40" s="116"/>
      <c r="VRT40" s="116"/>
      <c r="VRU40" s="85" t="s">
        <v>141</v>
      </c>
      <c r="VRV40" s="116"/>
      <c r="VRW40" s="116"/>
      <c r="VRX40" s="116"/>
      <c r="VRY40" s="85" t="s">
        <v>141</v>
      </c>
      <c r="VRZ40" s="116"/>
      <c r="VSA40" s="116"/>
      <c r="VSB40" s="116"/>
      <c r="VSC40" s="85" t="s">
        <v>141</v>
      </c>
      <c r="VSD40" s="116"/>
      <c r="VSE40" s="116"/>
      <c r="VSF40" s="116"/>
      <c r="VSG40" s="85" t="s">
        <v>141</v>
      </c>
      <c r="VSH40" s="116"/>
      <c r="VSI40" s="116"/>
      <c r="VSJ40" s="116"/>
      <c r="VSK40" s="85" t="s">
        <v>141</v>
      </c>
      <c r="VSL40" s="116"/>
      <c r="VSM40" s="116"/>
      <c r="VSN40" s="116"/>
      <c r="VSO40" s="85" t="s">
        <v>141</v>
      </c>
      <c r="VSP40" s="116"/>
      <c r="VSQ40" s="116"/>
      <c r="VSR40" s="116"/>
      <c r="VSS40" s="85" t="s">
        <v>141</v>
      </c>
      <c r="VST40" s="116"/>
      <c r="VSU40" s="116"/>
      <c r="VSV40" s="116"/>
      <c r="VSW40" s="85" t="s">
        <v>141</v>
      </c>
      <c r="VSX40" s="116"/>
      <c r="VSY40" s="116"/>
      <c r="VSZ40" s="116"/>
      <c r="VTA40" s="85" t="s">
        <v>141</v>
      </c>
      <c r="VTB40" s="116"/>
      <c r="VTC40" s="116"/>
      <c r="VTD40" s="116"/>
      <c r="VTE40" s="85" t="s">
        <v>141</v>
      </c>
      <c r="VTF40" s="116"/>
      <c r="VTG40" s="116"/>
      <c r="VTH40" s="116"/>
      <c r="VTI40" s="85" t="s">
        <v>141</v>
      </c>
      <c r="VTJ40" s="116"/>
      <c r="VTK40" s="116"/>
      <c r="VTL40" s="116"/>
      <c r="VTM40" s="85" t="s">
        <v>141</v>
      </c>
      <c r="VTN40" s="116"/>
      <c r="VTO40" s="116"/>
      <c r="VTP40" s="116"/>
      <c r="VTQ40" s="85" t="s">
        <v>141</v>
      </c>
      <c r="VTR40" s="116"/>
      <c r="VTS40" s="116"/>
      <c r="VTT40" s="116"/>
      <c r="VTU40" s="85" t="s">
        <v>141</v>
      </c>
      <c r="VTV40" s="116"/>
      <c r="VTW40" s="116"/>
      <c r="VTX40" s="116"/>
      <c r="VTY40" s="85" t="s">
        <v>141</v>
      </c>
      <c r="VTZ40" s="116"/>
      <c r="VUA40" s="116"/>
      <c r="VUB40" s="116"/>
      <c r="VUC40" s="85" t="s">
        <v>141</v>
      </c>
      <c r="VUD40" s="116"/>
      <c r="VUE40" s="116"/>
      <c r="VUF40" s="116"/>
      <c r="VUG40" s="85" t="s">
        <v>141</v>
      </c>
      <c r="VUH40" s="116"/>
      <c r="VUI40" s="116"/>
      <c r="VUJ40" s="116"/>
      <c r="VUK40" s="85" t="s">
        <v>141</v>
      </c>
      <c r="VUL40" s="116"/>
      <c r="VUM40" s="116"/>
      <c r="VUN40" s="116"/>
      <c r="VUO40" s="85" t="s">
        <v>141</v>
      </c>
      <c r="VUP40" s="116"/>
      <c r="VUQ40" s="116"/>
      <c r="VUR40" s="116"/>
      <c r="VUS40" s="85" t="s">
        <v>141</v>
      </c>
      <c r="VUT40" s="116"/>
      <c r="VUU40" s="116"/>
      <c r="VUV40" s="116"/>
      <c r="VUW40" s="85" t="s">
        <v>141</v>
      </c>
      <c r="VUX40" s="116"/>
      <c r="VUY40" s="116"/>
      <c r="VUZ40" s="116"/>
      <c r="VVA40" s="85" t="s">
        <v>141</v>
      </c>
      <c r="VVB40" s="116"/>
      <c r="VVC40" s="116"/>
      <c r="VVD40" s="116"/>
      <c r="VVE40" s="85" t="s">
        <v>141</v>
      </c>
      <c r="VVF40" s="116"/>
      <c r="VVG40" s="116"/>
      <c r="VVH40" s="116"/>
      <c r="VVI40" s="85" t="s">
        <v>141</v>
      </c>
      <c r="VVJ40" s="116"/>
      <c r="VVK40" s="116"/>
      <c r="VVL40" s="116"/>
      <c r="VVM40" s="85" t="s">
        <v>141</v>
      </c>
      <c r="VVN40" s="116"/>
      <c r="VVO40" s="116"/>
      <c r="VVP40" s="116"/>
      <c r="VVQ40" s="85" t="s">
        <v>141</v>
      </c>
      <c r="VVR40" s="116"/>
      <c r="VVS40" s="116"/>
      <c r="VVT40" s="116"/>
      <c r="VVU40" s="85" t="s">
        <v>141</v>
      </c>
      <c r="VVV40" s="116"/>
      <c r="VVW40" s="116"/>
      <c r="VVX40" s="116"/>
      <c r="VVY40" s="85" t="s">
        <v>141</v>
      </c>
      <c r="VVZ40" s="116"/>
      <c r="VWA40" s="116"/>
      <c r="VWB40" s="116"/>
      <c r="VWC40" s="85" t="s">
        <v>141</v>
      </c>
      <c r="VWD40" s="116"/>
      <c r="VWE40" s="116"/>
      <c r="VWF40" s="116"/>
      <c r="VWG40" s="85" t="s">
        <v>141</v>
      </c>
      <c r="VWH40" s="116"/>
      <c r="VWI40" s="116"/>
      <c r="VWJ40" s="116"/>
      <c r="VWK40" s="85" t="s">
        <v>141</v>
      </c>
      <c r="VWL40" s="116"/>
      <c r="VWM40" s="116"/>
      <c r="VWN40" s="116"/>
      <c r="VWO40" s="85" t="s">
        <v>141</v>
      </c>
      <c r="VWP40" s="116"/>
      <c r="VWQ40" s="116"/>
      <c r="VWR40" s="116"/>
      <c r="VWS40" s="85" t="s">
        <v>141</v>
      </c>
      <c r="VWT40" s="116"/>
      <c r="VWU40" s="116"/>
      <c r="VWV40" s="116"/>
      <c r="VWW40" s="85" t="s">
        <v>141</v>
      </c>
      <c r="VWX40" s="116"/>
      <c r="VWY40" s="116"/>
      <c r="VWZ40" s="116"/>
      <c r="VXA40" s="85" t="s">
        <v>141</v>
      </c>
      <c r="VXB40" s="116"/>
      <c r="VXC40" s="116"/>
      <c r="VXD40" s="116"/>
      <c r="VXE40" s="85" t="s">
        <v>141</v>
      </c>
      <c r="VXF40" s="116"/>
      <c r="VXG40" s="116"/>
      <c r="VXH40" s="116"/>
      <c r="VXI40" s="85" t="s">
        <v>141</v>
      </c>
      <c r="VXJ40" s="116"/>
      <c r="VXK40" s="116"/>
      <c r="VXL40" s="116"/>
      <c r="VXM40" s="85" t="s">
        <v>141</v>
      </c>
      <c r="VXN40" s="116"/>
      <c r="VXO40" s="116"/>
      <c r="VXP40" s="116"/>
      <c r="VXQ40" s="85" t="s">
        <v>141</v>
      </c>
      <c r="VXR40" s="116"/>
      <c r="VXS40" s="116"/>
      <c r="VXT40" s="116"/>
      <c r="VXU40" s="85" t="s">
        <v>141</v>
      </c>
      <c r="VXV40" s="116"/>
      <c r="VXW40" s="116"/>
      <c r="VXX40" s="116"/>
      <c r="VXY40" s="85" t="s">
        <v>141</v>
      </c>
      <c r="VXZ40" s="116"/>
      <c r="VYA40" s="116"/>
      <c r="VYB40" s="116"/>
      <c r="VYC40" s="85" t="s">
        <v>141</v>
      </c>
      <c r="VYD40" s="116"/>
      <c r="VYE40" s="116"/>
      <c r="VYF40" s="116"/>
      <c r="VYG40" s="85" t="s">
        <v>141</v>
      </c>
      <c r="VYH40" s="116"/>
      <c r="VYI40" s="116"/>
      <c r="VYJ40" s="116"/>
      <c r="VYK40" s="85" t="s">
        <v>141</v>
      </c>
      <c r="VYL40" s="116"/>
      <c r="VYM40" s="116"/>
      <c r="VYN40" s="116"/>
      <c r="VYO40" s="85" t="s">
        <v>141</v>
      </c>
      <c r="VYP40" s="116"/>
      <c r="VYQ40" s="116"/>
      <c r="VYR40" s="116"/>
      <c r="VYS40" s="85" t="s">
        <v>141</v>
      </c>
      <c r="VYT40" s="116"/>
      <c r="VYU40" s="116"/>
      <c r="VYV40" s="116"/>
      <c r="VYW40" s="85" t="s">
        <v>141</v>
      </c>
      <c r="VYX40" s="116"/>
      <c r="VYY40" s="116"/>
      <c r="VYZ40" s="116"/>
      <c r="VZA40" s="85" t="s">
        <v>141</v>
      </c>
      <c r="VZB40" s="116"/>
      <c r="VZC40" s="116"/>
      <c r="VZD40" s="116"/>
      <c r="VZE40" s="85" t="s">
        <v>141</v>
      </c>
      <c r="VZF40" s="116"/>
      <c r="VZG40" s="116"/>
      <c r="VZH40" s="116"/>
      <c r="VZI40" s="85" t="s">
        <v>141</v>
      </c>
      <c r="VZJ40" s="116"/>
      <c r="VZK40" s="116"/>
      <c r="VZL40" s="116"/>
      <c r="VZM40" s="85" t="s">
        <v>141</v>
      </c>
      <c r="VZN40" s="116"/>
      <c r="VZO40" s="116"/>
      <c r="VZP40" s="116"/>
      <c r="VZQ40" s="85" t="s">
        <v>141</v>
      </c>
      <c r="VZR40" s="116"/>
      <c r="VZS40" s="116"/>
      <c r="VZT40" s="116"/>
      <c r="VZU40" s="85" t="s">
        <v>141</v>
      </c>
      <c r="VZV40" s="116"/>
      <c r="VZW40" s="116"/>
      <c r="VZX40" s="116"/>
      <c r="VZY40" s="85" t="s">
        <v>141</v>
      </c>
      <c r="VZZ40" s="116"/>
      <c r="WAA40" s="116"/>
      <c r="WAB40" s="116"/>
      <c r="WAC40" s="85" t="s">
        <v>141</v>
      </c>
      <c r="WAD40" s="116"/>
      <c r="WAE40" s="116"/>
      <c r="WAF40" s="116"/>
      <c r="WAG40" s="85" t="s">
        <v>141</v>
      </c>
      <c r="WAH40" s="116"/>
      <c r="WAI40" s="116"/>
      <c r="WAJ40" s="116"/>
      <c r="WAK40" s="85" t="s">
        <v>141</v>
      </c>
      <c r="WAL40" s="116"/>
      <c r="WAM40" s="116"/>
      <c r="WAN40" s="116"/>
      <c r="WAO40" s="85" t="s">
        <v>141</v>
      </c>
      <c r="WAP40" s="116"/>
      <c r="WAQ40" s="116"/>
      <c r="WAR40" s="116"/>
      <c r="WAS40" s="85" t="s">
        <v>141</v>
      </c>
      <c r="WAT40" s="116"/>
      <c r="WAU40" s="116"/>
      <c r="WAV40" s="116"/>
      <c r="WAW40" s="85" t="s">
        <v>141</v>
      </c>
      <c r="WAX40" s="116"/>
      <c r="WAY40" s="116"/>
      <c r="WAZ40" s="116"/>
      <c r="WBA40" s="85" t="s">
        <v>141</v>
      </c>
      <c r="WBB40" s="116"/>
      <c r="WBC40" s="116"/>
      <c r="WBD40" s="116"/>
      <c r="WBE40" s="85" t="s">
        <v>141</v>
      </c>
      <c r="WBF40" s="116"/>
      <c r="WBG40" s="116"/>
      <c r="WBH40" s="116"/>
      <c r="WBI40" s="85" t="s">
        <v>141</v>
      </c>
      <c r="WBJ40" s="116"/>
      <c r="WBK40" s="116"/>
      <c r="WBL40" s="116"/>
      <c r="WBM40" s="85" t="s">
        <v>141</v>
      </c>
      <c r="WBN40" s="116"/>
      <c r="WBO40" s="116"/>
      <c r="WBP40" s="116"/>
      <c r="WBQ40" s="85" t="s">
        <v>141</v>
      </c>
      <c r="WBR40" s="116"/>
      <c r="WBS40" s="116"/>
      <c r="WBT40" s="116"/>
      <c r="WBU40" s="85" t="s">
        <v>141</v>
      </c>
      <c r="WBV40" s="116"/>
      <c r="WBW40" s="116"/>
      <c r="WBX40" s="116"/>
      <c r="WBY40" s="85" t="s">
        <v>141</v>
      </c>
      <c r="WBZ40" s="116"/>
      <c r="WCA40" s="116"/>
      <c r="WCB40" s="116"/>
      <c r="WCC40" s="85" t="s">
        <v>141</v>
      </c>
      <c r="WCD40" s="116"/>
      <c r="WCE40" s="116"/>
      <c r="WCF40" s="116"/>
      <c r="WCG40" s="85" t="s">
        <v>141</v>
      </c>
      <c r="WCH40" s="116"/>
      <c r="WCI40" s="116"/>
      <c r="WCJ40" s="116"/>
      <c r="WCK40" s="85" t="s">
        <v>141</v>
      </c>
      <c r="WCL40" s="116"/>
      <c r="WCM40" s="116"/>
      <c r="WCN40" s="116"/>
      <c r="WCO40" s="85" t="s">
        <v>141</v>
      </c>
      <c r="WCP40" s="116"/>
      <c r="WCQ40" s="116"/>
      <c r="WCR40" s="116"/>
      <c r="WCS40" s="85" t="s">
        <v>141</v>
      </c>
      <c r="WCT40" s="116"/>
      <c r="WCU40" s="116"/>
      <c r="WCV40" s="116"/>
      <c r="WCW40" s="85" t="s">
        <v>141</v>
      </c>
      <c r="WCX40" s="116"/>
      <c r="WCY40" s="116"/>
      <c r="WCZ40" s="116"/>
      <c r="WDA40" s="85" t="s">
        <v>141</v>
      </c>
      <c r="WDB40" s="116"/>
      <c r="WDC40" s="116"/>
      <c r="WDD40" s="116"/>
      <c r="WDE40" s="85" t="s">
        <v>141</v>
      </c>
      <c r="WDF40" s="116"/>
      <c r="WDG40" s="116"/>
      <c r="WDH40" s="116"/>
      <c r="WDI40" s="85" t="s">
        <v>141</v>
      </c>
      <c r="WDJ40" s="116"/>
      <c r="WDK40" s="116"/>
      <c r="WDL40" s="116"/>
      <c r="WDM40" s="85" t="s">
        <v>141</v>
      </c>
      <c r="WDN40" s="116"/>
      <c r="WDO40" s="116"/>
      <c r="WDP40" s="116"/>
      <c r="WDQ40" s="85" t="s">
        <v>141</v>
      </c>
      <c r="WDR40" s="116"/>
      <c r="WDS40" s="116"/>
      <c r="WDT40" s="116"/>
      <c r="WDU40" s="85" t="s">
        <v>141</v>
      </c>
      <c r="WDV40" s="116"/>
      <c r="WDW40" s="116"/>
      <c r="WDX40" s="116"/>
      <c r="WDY40" s="85" t="s">
        <v>141</v>
      </c>
      <c r="WDZ40" s="116"/>
      <c r="WEA40" s="116"/>
      <c r="WEB40" s="116"/>
      <c r="WEC40" s="85" t="s">
        <v>141</v>
      </c>
      <c r="WED40" s="116"/>
      <c r="WEE40" s="116"/>
      <c r="WEF40" s="116"/>
      <c r="WEG40" s="85" t="s">
        <v>141</v>
      </c>
      <c r="WEH40" s="116"/>
      <c r="WEI40" s="116"/>
      <c r="WEJ40" s="116"/>
      <c r="WEK40" s="85" t="s">
        <v>141</v>
      </c>
      <c r="WEL40" s="116"/>
      <c r="WEM40" s="116"/>
      <c r="WEN40" s="116"/>
      <c r="WEO40" s="85" t="s">
        <v>141</v>
      </c>
      <c r="WEP40" s="116"/>
      <c r="WEQ40" s="116"/>
      <c r="WER40" s="116"/>
      <c r="WES40" s="85" t="s">
        <v>141</v>
      </c>
      <c r="WET40" s="116"/>
      <c r="WEU40" s="116"/>
      <c r="WEV40" s="116"/>
      <c r="WEW40" s="85" t="s">
        <v>141</v>
      </c>
      <c r="WEX40" s="116"/>
      <c r="WEY40" s="116"/>
      <c r="WEZ40" s="116"/>
      <c r="WFA40" s="85" t="s">
        <v>141</v>
      </c>
      <c r="WFB40" s="116"/>
      <c r="WFC40" s="116"/>
      <c r="WFD40" s="116"/>
      <c r="WFE40" s="85" t="s">
        <v>141</v>
      </c>
      <c r="WFF40" s="116"/>
      <c r="WFG40" s="116"/>
      <c r="WFH40" s="116"/>
      <c r="WFI40" s="85" t="s">
        <v>141</v>
      </c>
      <c r="WFJ40" s="116"/>
      <c r="WFK40" s="116"/>
      <c r="WFL40" s="116"/>
      <c r="WFM40" s="85" t="s">
        <v>141</v>
      </c>
      <c r="WFN40" s="116"/>
      <c r="WFO40" s="116"/>
      <c r="WFP40" s="116"/>
      <c r="WFQ40" s="85" t="s">
        <v>141</v>
      </c>
      <c r="WFR40" s="116"/>
      <c r="WFS40" s="116"/>
      <c r="WFT40" s="116"/>
      <c r="WFU40" s="85" t="s">
        <v>141</v>
      </c>
      <c r="WFV40" s="116"/>
      <c r="WFW40" s="116"/>
      <c r="WFX40" s="116"/>
      <c r="WFY40" s="85" t="s">
        <v>141</v>
      </c>
      <c r="WFZ40" s="116"/>
      <c r="WGA40" s="116"/>
      <c r="WGB40" s="116"/>
      <c r="WGC40" s="85" t="s">
        <v>141</v>
      </c>
      <c r="WGD40" s="116"/>
      <c r="WGE40" s="116"/>
      <c r="WGF40" s="116"/>
      <c r="WGG40" s="85" t="s">
        <v>141</v>
      </c>
      <c r="WGH40" s="116"/>
      <c r="WGI40" s="116"/>
      <c r="WGJ40" s="116"/>
      <c r="WGK40" s="85" t="s">
        <v>141</v>
      </c>
      <c r="WGL40" s="116"/>
      <c r="WGM40" s="116"/>
      <c r="WGN40" s="116"/>
      <c r="WGO40" s="85" t="s">
        <v>141</v>
      </c>
      <c r="WGP40" s="116"/>
      <c r="WGQ40" s="116"/>
      <c r="WGR40" s="116"/>
      <c r="WGS40" s="85" t="s">
        <v>141</v>
      </c>
      <c r="WGT40" s="116"/>
      <c r="WGU40" s="116"/>
      <c r="WGV40" s="116"/>
      <c r="WGW40" s="85" t="s">
        <v>141</v>
      </c>
      <c r="WGX40" s="116"/>
      <c r="WGY40" s="116"/>
      <c r="WGZ40" s="116"/>
      <c r="WHA40" s="85" t="s">
        <v>141</v>
      </c>
      <c r="WHB40" s="116"/>
      <c r="WHC40" s="116"/>
      <c r="WHD40" s="116"/>
      <c r="WHE40" s="85" t="s">
        <v>141</v>
      </c>
      <c r="WHF40" s="116"/>
      <c r="WHG40" s="116"/>
      <c r="WHH40" s="116"/>
      <c r="WHI40" s="85" t="s">
        <v>141</v>
      </c>
      <c r="WHJ40" s="116"/>
      <c r="WHK40" s="116"/>
      <c r="WHL40" s="116"/>
      <c r="WHM40" s="85" t="s">
        <v>141</v>
      </c>
      <c r="WHN40" s="116"/>
      <c r="WHO40" s="116"/>
      <c r="WHP40" s="116"/>
      <c r="WHQ40" s="85" t="s">
        <v>141</v>
      </c>
      <c r="WHR40" s="116"/>
      <c r="WHS40" s="116"/>
      <c r="WHT40" s="116"/>
      <c r="WHU40" s="85" t="s">
        <v>141</v>
      </c>
      <c r="WHV40" s="116"/>
      <c r="WHW40" s="116"/>
      <c r="WHX40" s="116"/>
      <c r="WHY40" s="85" t="s">
        <v>141</v>
      </c>
      <c r="WHZ40" s="116"/>
      <c r="WIA40" s="116"/>
      <c r="WIB40" s="116"/>
      <c r="WIC40" s="85" t="s">
        <v>141</v>
      </c>
      <c r="WID40" s="116"/>
      <c r="WIE40" s="116"/>
      <c r="WIF40" s="116"/>
      <c r="WIG40" s="85" t="s">
        <v>141</v>
      </c>
      <c r="WIH40" s="116"/>
      <c r="WII40" s="116"/>
      <c r="WIJ40" s="116"/>
      <c r="WIK40" s="85" t="s">
        <v>141</v>
      </c>
      <c r="WIL40" s="116"/>
      <c r="WIM40" s="116"/>
      <c r="WIN40" s="116"/>
      <c r="WIO40" s="85" t="s">
        <v>141</v>
      </c>
      <c r="WIP40" s="116"/>
      <c r="WIQ40" s="116"/>
      <c r="WIR40" s="116"/>
      <c r="WIS40" s="85" t="s">
        <v>141</v>
      </c>
      <c r="WIT40" s="116"/>
      <c r="WIU40" s="116"/>
      <c r="WIV40" s="116"/>
      <c r="WIW40" s="85" t="s">
        <v>141</v>
      </c>
      <c r="WIX40" s="116"/>
      <c r="WIY40" s="116"/>
      <c r="WIZ40" s="116"/>
      <c r="WJA40" s="85" t="s">
        <v>141</v>
      </c>
      <c r="WJB40" s="116"/>
      <c r="WJC40" s="116"/>
      <c r="WJD40" s="116"/>
      <c r="WJE40" s="85" t="s">
        <v>141</v>
      </c>
      <c r="WJF40" s="116"/>
      <c r="WJG40" s="116"/>
      <c r="WJH40" s="116"/>
      <c r="WJI40" s="85" t="s">
        <v>141</v>
      </c>
      <c r="WJJ40" s="116"/>
      <c r="WJK40" s="116"/>
      <c r="WJL40" s="116"/>
      <c r="WJM40" s="85" t="s">
        <v>141</v>
      </c>
      <c r="WJN40" s="116"/>
      <c r="WJO40" s="116"/>
      <c r="WJP40" s="116"/>
      <c r="WJQ40" s="85" t="s">
        <v>141</v>
      </c>
      <c r="WJR40" s="116"/>
      <c r="WJS40" s="116"/>
      <c r="WJT40" s="116"/>
      <c r="WJU40" s="85" t="s">
        <v>141</v>
      </c>
      <c r="WJV40" s="116"/>
      <c r="WJW40" s="116"/>
      <c r="WJX40" s="116"/>
      <c r="WJY40" s="85" t="s">
        <v>141</v>
      </c>
      <c r="WJZ40" s="116"/>
      <c r="WKA40" s="116"/>
      <c r="WKB40" s="116"/>
      <c r="WKC40" s="85" t="s">
        <v>141</v>
      </c>
      <c r="WKD40" s="116"/>
      <c r="WKE40" s="116"/>
      <c r="WKF40" s="116"/>
      <c r="WKG40" s="85" t="s">
        <v>141</v>
      </c>
      <c r="WKH40" s="116"/>
      <c r="WKI40" s="116"/>
      <c r="WKJ40" s="116"/>
      <c r="WKK40" s="85" t="s">
        <v>141</v>
      </c>
      <c r="WKL40" s="116"/>
      <c r="WKM40" s="116"/>
      <c r="WKN40" s="116"/>
      <c r="WKO40" s="85" t="s">
        <v>141</v>
      </c>
      <c r="WKP40" s="116"/>
      <c r="WKQ40" s="116"/>
      <c r="WKR40" s="116"/>
      <c r="WKS40" s="85" t="s">
        <v>141</v>
      </c>
      <c r="WKT40" s="116"/>
      <c r="WKU40" s="116"/>
      <c r="WKV40" s="116"/>
      <c r="WKW40" s="85" t="s">
        <v>141</v>
      </c>
      <c r="WKX40" s="116"/>
      <c r="WKY40" s="116"/>
      <c r="WKZ40" s="116"/>
      <c r="WLA40" s="85" t="s">
        <v>141</v>
      </c>
      <c r="WLB40" s="116"/>
      <c r="WLC40" s="116"/>
      <c r="WLD40" s="116"/>
      <c r="WLE40" s="85" t="s">
        <v>141</v>
      </c>
      <c r="WLF40" s="116"/>
      <c r="WLG40" s="116"/>
      <c r="WLH40" s="116"/>
      <c r="WLI40" s="85" t="s">
        <v>141</v>
      </c>
      <c r="WLJ40" s="116"/>
      <c r="WLK40" s="116"/>
      <c r="WLL40" s="116"/>
      <c r="WLM40" s="85" t="s">
        <v>141</v>
      </c>
      <c r="WLN40" s="116"/>
      <c r="WLO40" s="116"/>
      <c r="WLP40" s="116"/>
      <c r="WLQ40" s="85" t="s">
        <v>141</v>
      </c>
      <c r="WLR40" s="116"/>
      <c r="WLS40" s="116"/>
      <c r="WLT40" s="116"/>
      <c r="WLU40" s="85" t="s">
        <v>141</v>
      </c>
      <c r="WLV40" s="116"/>
      <c r="WLW40" s="116"/>
      <c r="WLX40" s="116"/>
      <c r="WLY40" s="85" t="s">
        <v>141</v>
      </c>
      <c r="WLZ40" s="116"/>
      <c r="WMA40" s="116"/>
      <c r="WMB40" s="116"/>
      <c r="WMC40" s="85" t="s">
        <v>141</v>
      </c>
      <c r="WMD40" s="116"/>
      <c r="WME40" s="116"/>
      <c r="WMF40" s="116"/>
      <c r="WMG40" s="85" t="s">
        <v>141</v>
      </c>
      <c r="WMH40" s="116"/>
      <c r="WMI40" s="116"/>
      <c r="WMJ40" s="116"/>
      <c r="WMK40" s="85" t="s">
        <v>141</v>
      </c>
      <c r="WML40" s="116"/>
      <c r="WMM40" s="116"/>
      <c r="WMN40" s="116"/>
      <c r="WMO40" s="85" t="s">
        <v>141</v>
      </c>
      <c r="WMP40" s="116"/>
      <c r="WMQ40" s="116"/>
      <c r="WMR40" s="116"/>
      <c r="WMS40" s="85" t="s">
        <v>141</v>
      </c>
      <c r="WMT40" s="116"/>
      <c r="WMU40" s="116"/>
      <c r="WMV40" s="116"/>
      <c r="WMW40" s="85" t="s">
        <v>141</v>
      </c>
      <c r="WMX40" s="116"/>
      <c r="WMY40" s="116"/>
      <c r="WMZ40" s="116"/>
      <c r="WNA40" s="85" t="s">
        <v>141</v>
      </c>
      <c r="WNB40" s="116"/>
      <c r="WNC40" s="116"/>
      <c r="WND40" s="116"/>
      <c r="WNE40" s="85" t="s">
        <v>141</v>
      </c>
      <c r="WNF40" s="116"/>
      <c r="WNG40" s="116"/>
      <c r="WNH40" s="116"/>
      <c r="WNI40" s="85" t="s">
        <v>141</v>
      </c>
      <c r="WNJ40" s="116"/>
      <c r="WNK40" s="116"/>
      <c r="WNL40" s="116"/>
      <c r="WNM40" s="85" t="s">
        <v>141</v>
      </c>
      <c r="WNN40" s="116"/>
      <c r="WNO40" s="116"/>
      <c r="WNP40" s="116"/>
      <c r="WNQ40" s="85" t="s">
        <v>141</v>
      </c>
      <c r="WNR40" s="116"/>
      <c r="WNS40" s="116"/>
      <c r="WNT40" s="116"/>
      <c r="WNU40" s="85" t="s">
        <v>141</v>
      </c>
      <c r="WNV40" s="116"/>
      <c r="WNW40" s="116"/>
      <c r="WNX40" s="116"/>
      <c r="WNY40" s="85" t="s">
        <v>141</v>
      </c>
      <c r="WNZ40" s="116"/>
      <c r="WOA40" s="116"/>
      <c r="WOB40" s="116"/>
      <c r="WOC40" s="85" t="s">
        <v>141</v>
      </c>
      <c r="WOD40" s="116"/>
      <c r="WOE40" s="116"/>
      <c r="WOF40" s="116"/>
      <c r="WOG40" s="85" t="s">
        <v>141</v>
      </c>
      <c r="WOH40" s="116"/>
      <c r="WOI40" s="116"/>
      <c r="WOJ40" s="116"/>
      <c r="WOK40" s="85" t="s">
        <v>141</v>
      </c>
      <c r="WOL40" s="116"/>
      <c r="WOM40" s="116"/>
      <c r="WON40" s="116"/>
      <c r="WOO40" s="85" t="s">
        <v>141</v>
      </c>
      <c r="WOP40" s="116"/>
      <c r="WOQ40" s="116"/>
      <c r="WOR40" s="116"/>
      <c r="WOS40" s="85" t="s">
        <v>141</v>
      </c>
      <c r="WOT40" s="116"/>
      <c r="WOU40" s="116"/>
      <c r="WOV40" s="116"/>
      <c r="WOW40" s="85" t="s">
        <v>141</v>
      </c>
      <c r="WOX40" s="116"/>
      <c r="WOY40" s="116"/>
      <c r="WOZ40" s="116"/>
      <c r="WPA40" s="85" t="s">
        <v>141</v>
      </c>
      <c r="WPB40" s="116"/>
      <c r="WPC40" s="116"/>
      <c r="WPD40" s="116"/>
      <c r="WPE40" s="85" t="s">
        <v>141</v>
      </c>
      <c r="WPF40" s="116"/>
      <c r="WPG40" s="116"/>
      <c r="WPH40" s="116"/>
      <c r="WPI40" s="85" t="s">
        <v>141</v>
      </c>
      <c r="WPJ40" s="116"/>
      <c r="WPK40" s="116"/>
      <c r="WPL40" s="116"/>
      <c r="WPM40" s="85" t="s">
        <v>141</v>
      </c>
      <c r="WPN40" s="116"/>
      <c r="WPO40" s="116"/>
      <c r="WPP40" s="116"/>
      <c r="WPQ40" s="85" t="s">
        <v>141</v>
      </c>
      <c r="WPR40" s="116"/>
      <c r="WPS40" s="116"/>
      <c r="WPT40" s="116"/>
      <c r="WPU40" s="85" t="s">
        <v>141</v>
      </c>
      <c r="WPV40" s="116"/>
      <c r="WPW40" s="116"/>
      <c r="WPX40" s="116"/>
      <c r="WPY40" s="85" t="s">
        <v>141</v>
      </c>
      <c r="WPZ40" s="116"/>
      <c r="WQA40" s="116"/>
      <c r="WQB40" s="116"/>
      <c r="WQC40" s="85" t="s">
        <v>141</v>
      </c>
      <c r="WQD40" s="116"/>
      <c r="WQE40" s="116"/>
      <c r="WQF40" s="116"/>
      <c r="WQG40" s="85" t="s">
        <v>141</v>
      </c>
      <c r="WQH40" s="116"/>
      <c r="WQI40" s="116"/>
      <c r="WQJ40" s="116"/>
      <c r="WQK40" s="85" t="s">
        <v>141</v>
      </c>
      <c r="WQL40" s="116"/>
      <c r="WQM40" s="116"/>
      <c r="WQN40" s="116"/>
      <c r="WQO40" s="85" t="s">
        <v>141</v>
      </c>
      <c r="WQP40" s="116"/>
      <c r="WQQ40" s="116"/>
      <c r="WQR40" s="116"/>
      <c r="WQS40" s="85" t="s">
        <v>141</v>
      </c>
      <c r="WQT40" s="116"/>
      <c r="WQU40" s="116"/>
      <c r="WQV40" s="116"/>
      <c r="WQW40" s="85" t="s">
        <v>141</v>
      </c>
      <c r="WQX40" s="116"/>
      <c r="WQY40" s="116"/>
      <c r="WQZ40" s="116"/>
      <c r="WRA40" s="85" t="s">
        <v>141</v>
      </c>
      <c r="WRB40" s="116"/>
      <c r="WRC40" s="116"/>
      <c r="WRD40" s="116"/>
      <c r="WRE40" s="85" t="s">
        <v>141</v>
      </c>
      <c r="WRF40" s="116"/>
      <c r="WRG40" s="116"/>
      <c r="WRH40" s="116"/>
      <c r="WRI40" s="85" t="s">
        <v>141</v>
      </c>
      <c r="WRJ40" s="116"/>
      <c r="WRK40" s="116"/>
      <c r="WRL40" s="116"/>
      <c r="WRM40" s="85" t="s">
        <v>141</v>
      </c>
      <c r="WRN40" s="116"/>
      <c r="WRO40" s="116"/>
      <c r="WRP40" s="116"/>
      <c r="WRQ40" s="85" t="s">
        <v>141</v>
      </c>
      <c r="WRR40" s="116"/>
      <c r="WRS40" s="116"/>
      <c r="WRT40" s="116"/>
      <c r="WRU40" s="85" t="s">
        <v>141</v>
      </c>
      <c r="WRV40" s="116"/>
      <c r="WRW40" s="116"/>
      <c r="WRX40" s="116"/>
      <c r="WRY40" s="85" t="s">
        <v>141</v>
      </c>
      <c r="WRZ40" s="116"/>
      <c r="WSA40" s="116"/>
      <c r="WSB40" s="116"/>
      <c r="WSC40" s="85" t="s">
        <v>141</v>
      </c>
      <c r="WSD40" s="116"/>
      <c r="WSE40" s="116"/>
      <c r="WSF40" s="116"/>
      <c r="WSG40" s="85" t="s">
        <v>141</v>
      </c>
      <c r="WSH40" s="116"/>
      <c r="WSI40" s="116"/>
      <c r="WSJ40" s="116"/>
      <c r="WSK40" s="85" t="s">
        <v>141</v>
      </c>
      <c r="WSL40" s="116"/>
      <c r="WSM40" s="116"/>
      <c r="WSN40" s="116"/>
      <c r="WSO40" s="85" t="s">
        <v>141</v>
      </c>
      <c r="WSP40" s="116"/>
      <c r="WSQ40" s="116"/>
      <c r="WSR40" s="116"/>
      <c r="WSS40" s="85" t="s">
        <v>141</v>
      </c>
      <c r="WST40" s="116"/>
      <c r="WSU40" s="116"/>
      <c r="WSV40" s="116"/>
      <c r="WSW40" s="85" t="s">
        <v>141</v>
      </c>
      <c r="WSX40" s="116"/>
      <c r="WSY40" s="116"/>
      <c r="WSZ40" s="116"/>
      <c r="WTA40" s="85" t="s">
        <v>141</v>
      </c>
      <c r="WTB40" s="116"/>
      <c r="WTC40" s="116"/>
      <c r="WTD40" s="116"/>
      <c r="WTE40" s="85" t="s">
        <v>141</v>
      </c>
      <c r="WTF40" s="116"/>
      <c r="WTG40" s="116"/>
      <c r="WTH40" s="116"/>
      <c r="WTI40" s="85" t="s">
        <v>141</v>
      </c>
      <c r="WTJ40" s="116"/>
      <c r="WTK40" s="116"/>
      <c r="WTL40" s="116"/>
      <c r="WTM40" s="85" t="s">
        <v>141</v>
      </c>
      <c r="WTN40" s="116"/>
      <c r="WTO40" s="116"/>
      <c r="WTP40" s="116"/>
      <c r="WTQ40" s="85" t="s">
        <v>141</v>
      </c>
      <c r="WTR40" s="116"/>
      <c r="WTS40" s="116"/>
      <c r="WTT40" s="116"/>
      <c r="WTU40" s="85" t="s">
        <v>141</v>
      </c>
      <c r="WTV40" s="116"/>
      <c r="WTW40" s="116"/>
      <c r="WTX40" s="116"/>
      <c r="WTY40" s="85" t="s">
        <v>141</v>
      </c>
      <c r="WTZ40" s="116"/>
      <c r="WUA40" s="116"/>
      <c r="WUB40" s="116"/>
      <c r="WUC40" s="85" t="s">
        <v>141</v>
      </c>
      <c r="WUD40" s="116"/>
      <c r="WUE40" s="116"/>
      <c r="WUF40" s="116"/>
      <c r="WUG40" s="85" t="s">
        <v>141</v>
      </c>
      <c r="WUH40" s="116"/>
      <c r="WUI40" s="116"/>
      <c r="WUJ40" s="116"/>
      <c r="WUK40" s="85" t="s">
        <v>141</v>
      </c>
      <c r="WUL40" s="116"/>
      <c r="WUM40" s="116"/>
      <c r="WUN40" s="116"/>
      <c r="WUO40" s="85" t="s">
        <v>141</v>
      </c>
      <c r="WUP40" s="116"/>
      <c r="WUQ40" s="116"/>
      <c r="WUR40" s="116"/>
      <c r="WUS40" s="85" t="s">
        <v>141</v>
      </c>
      <c r="WUT40" s="116"/>
      <c r="WUU40" s="116"/>
      <c r="WUV40" s="116"/>
      <c r="WUW40" s="85" t="s">
        <v>141</v>
      </c>
      <c r="WUX40" s="116"/>
      <c r="WUY40" s="116"/>
      <c r="WUZ40" s="116"/>
      <c r="WVA40" s="85" t="s">
        <v>141</v>
      </c>
      <c r="WVB40" s="116"/>
      <c r="WVC40" s="116"/>
      <c r="WVD40" s="116"/>
      <c r="WVE40" s="85" t="s">
        <v>141</v>
      </c>
      <c r="WVF40" s="116"/>
      <c r="WVG40" s="116"/>
      <c r="WVH40" s="116"/>
      <c r="WVI40" s="85" t="s">
        <v>141</v>
      </c>
      <c r="WVJ40" s="116"/>
      <c r="WVK40" s="116"/>
      <c r="WVL40" s="116"/>
      <c r="WVM40" s="85" t="s">
        <v>141</v>
      </c>
      <c r="WVN40" s="116"/>
      <c r="WVO40" s="116"/>
      <c r="WVP40" s="116"/>
      <c r="WVQ40" s="85" t="s">
        <v>141</v>
      </c>
      <c r="WVR40" s="116"/>
      <c r="WVS40" s="116"/>
      <c r="WVT40" s="116"/>
      <c r="WVU40" s="85" t="s">
        <v>141</v>
      </c>
      <c r="WVV40" s="116"/>
      <c r="WVW40" s="116"/>
      <c r="WVX40" s="116"/>
      <c r="WVY40" s="85" t="s">
        <v>141</v>
      </c>
      <c r="WVZ40" s="116"/>
      <c r="WWA40" s="116"/>
      <c r="WWB40" s="116"/>
      <c r="WWC40" s="85" t="s">
        <v>141</v>
      </c>
      <c r="WWD40" s="116"/>
      <c r="WWE40" s="116"/>
      <c r="WWF40" s="116"/>
      <c r="WWG40" s="85" t="s">
        <v>141</v>
      </c>
      <c r="WWH40" s="116"/>
      <c r="WWI40" s="116"/>
      <c r="WWJ40" s="116"/>
      <c r="WWK40" s="85" t="s">
        <v>141</v>
      </c>
      <c r="WWL40" s="116"/>
      <c r="WWM40" s="116"/>
      <c r="WWN40" s="116"/>
      <c r="WWO40" s="85" t="s">
        <v>141</v>
      </c>
      <c r="WWP40" s="116"/>
      <c r="WWQ40" s="116"/>
      <c r="WWR40" s="116"/>
      <c r="WWS40" s="85" t="s">
        <v>141</v>
      </c>
      <c r="WWT40" s="116"/>
      <c r="WWU40" s="116"/>
      <c r="WWV40" s="116"/>
      <c r="WWW40" s="85" t="s">
        <v>141</v>
      </c>
      <c r="WWX40" s="116"/>
      <c r="WWY40" s="116"/>
      <c r="WWZ40" s="116"/>
      <c r="WXA40" s="85" t="s">
        <v>141</v>
      </c>
      <c r="WXB40" s="116"/>
      <c r="WXC40" s="116"/>
      <c r="WXD40" s="116"/>
      <c r="WXE40" s="85" t="s">
        <v>141</v>
      </c>
      <c r="WXF40" s="116"/>
      <c r="WXG40" s="116"/>
      <c r="WXH40" s="116"/>
      <c r="WXI40" s="85" t="s">
        <v>141</v>
      </c>
      <c r="WXJ40" s="116"/>
      <c r="WXK40" s="116"/>
      <c r="WXL40" s="116"/>
      <c r="WXM40" s="85" t="s">
        <v>141</v>
      </c>
      <c r="WXN40" s="116"/>
      <c r="WXO40" s="116"/>
      <c r="WXP40" s="116"/>
      <c r="WXQ40" s="85" t="s">
        <v>141</v>
      </c>
      <c r="WXR40" s="116"/>
      <c r="WXS40" s="116"/>
      <c r="WXT40" s="116"/>
      <c r="WXU40" s="85" t="s">
        <v>141</v>
      </c>
      <c r="WXV40" s="116"/>
      <c r="WXW40" s="116"/>
      <c r="WXX40" s="116"/>
      <c r="WXY40" s="85" t="s">
        <v>141</v>
      </c>
      <c r="WXZ40" s="116"/>
      <c r="WYA40" s="116"/>
      <c r="WYB40" s="116"/>
      <c r="WYC40" s="85" t="s">
        <v>141</v>
      </c>
      <c r="WYD40" s="116"/>
      <c r="WYE40" s="116"/>
      <c r="WYF40" s="116"/>
      <c r="WYG40" s="85" t="s">
        <v>141</v>
      </c>
      <c r="WYH40" s="116"/>
      <c r="WYI40" s="116"/>
      <c r="WYJ40" s="116"/>
      <c r="WYK40" s="85" t="s">
        <v>141</v>
      </c>
      <c r="WYL40" s="116"/>
      <c r="WYM40" s="116"/>
      <c r="WYN40" s="116"/>
      <c r="WYO40" s="85" t="s">
        <v>141</v>
      </c>
      <c r="WYP40" s="116"/>
      <c r="WYQ40" s="116"/>
      <c r="WYR40" s="116"/>
      <c r="WYS40" s="85" t="s">
        <v>141</v>
      </c>
      <c r="WYT40" s="116"/>
      <c r="WYU40" s="116"/>
      <c r="WYV40" s="116"/>
      <c r="WYW40" s="85" t="s">
        <v>141</v>
      </c>
      <c r="WYX40" s="116"/>
      <c r="WYY40" s="116"/>
      <c r="WYZ40" s="116"/>
      <c r="WZA40" s="85" t="s">
        <v>141</v>
      </c>
      <c r="WZB40" s="116"/>
      <c r="WZC40" s="116"/>
      <c r="WZD40" s="116"/>
      <c r="WZE40" s="85" t="s">
        <v>141</v>
      </c>
      <c r="WZF40" s="116"/>
      <c r="WZG40" s="116"/>
      <c r="WZH40" s="116"/>
      <c r="WZI40" s="85" t="s">
        <v>141</v>
      </c>
      <c r="WZJ40" s="116"/>
      <c r="WZK40" s="116"/>
      <c r="WZL40" s="116"/>
      <c r="WZM40" s="85" t="s">
        <v>141</v>
      </c>
      <c r="WZN40" s="116"/>
      <c r="WZO40" s="116"/>
      <c r="WZP40" s="116"/>
      <c r="WZQ40" s="85" t="s">
        <v>141</v>
      </c>
      <c r="WZR40" s="116"/>
      <c r="WZS40" s="116"/>
      <c r="WZT40" s="116"/>
      <c r="WZU40" s="85" t="s">
        <v>141</v>
      </c>
      <c r="WZV40" s="116"/>
      <c r="WZW40" s="116"/>
      <c r="WZX40" s="116"/>
      <c r="WZY40" s="85" t="s">
        <v>141</v>
      </c>
      <c r="WZZ40" s="116"/>
      <c r="XAA40" s="116"/>
      <c r="XAB40" s="116"/>
      <c r="XAC40" s="85" t="s">
        <v>141</v>
      </c>
      <c r="XAD40" s="116"/>
      <c r="XAE40" s="116"/>
      <c r="XAF40" s="116"/>
      <c r="XAG40" s="85" t="s">
        <v>141</v>
      </c>
      <c r="XAH40" s="116"/>
      <c r="XAI40" s="116"/>
      <c r="XAJ40" s="116"/>
      <c r="XAK40" s="85" t="s">
        <v>141</v>
      </c>
      <c r="XAL40" s="116"/>
      <c r="XAM40" s="116"/>
      <c r="XAN40" s="116"/>
      <c r="XAO40" s="85" t="s">
        <v>141</v>
      </c>
      <c r="XAP40" s="116"/>
      <c r="XAQ40" s="116"/>
      <c r="XAR40" s="116"/>
      <c r="XAS40" s="85" t="s">
        <v>141</v>
      </c>
      <c r="XAT40" s="116"/>
      <c r="XAU40" s="116"/>
      <c r="XAV40" s="116"/>
      <c r="XAW40" s="85" t="s">
        <v>141</v>
      </c>
      <c r="XAX40" s="116"/>
      <c r="XAY40" s="116"/>
      <c r="XAZ40" s="116"/>
      <c r="XBA40" s="85" t="s">
        <v>141</v>
      </c>
      <c r="XBB40" s="116"/>
      <c r="XBC40" s="116"/>
      <c r="XBD40" s="116"/>
      <c r="XBE40" s="85" t="s">
        <v>141</v>
      </c>
      <c r="XBF40" s="116"/>
      <c r="XBG40" s="116"/>
      <c r="XBH40" s="116"/>
      <c r="XBI40" s="85" t="s">
        <v>141</v>
      </c>
      <c r="XBJ40" s="116"/>
      <c r="XBK40" s="116"/>
      <c r="XBL40" s="116"/>
      <c r="XBM40" s="85" t="s">
        <v>141</v>
      </c>
      <c r="XBN40" s="116"/>
      <c r="XBO40" s="116"/>
      <c r="XBP40" s="116"/>
      <c r="XBQ40" s="85" t="s">
        <v>141</v>
      </c>
      <c r="XBR40" s="116"/>
      <c r="XBS40" s="116"/>
      <c r="XBT40" s="116"/>
      <c r="XBU40" s="85" t="s">
        <v>141</v>
      </c>
      <c r="XBV40" s="116"/>
      <c r="XBW40" s="116"/>
      <c r="XBX40" s="116"/>
      <c r="XBY40" s="85" t="s">
        <v>141</v>
      </c>
      <c r="XBZ40" s="116"/>
      <c r="XCA40" s="116"/>
      <c r="XCB40" s="116"/>
      <c r="XCC40" s="85" t="s">
        <v>141</v>
      </c>
      <c r="XCD40" s="116"/>
      <c r="XCE40" s="116"/>
      <c r="XCF40" s="116"/>
      <c r="XCG40" s="85" t="s">
        <v>141</v>
      </c>
      <c r="XCH40" s="116"/>
      <c r="XCI40" s="116"/>
      <c r="XCJ40" s="116"/>
      <c r="XCK40" s="85" t="s">
        <v>141</v>
      </c>
      <c r="XCL40" s="116"/>
      <c r="XCM40" s="116"/>
      <c r="XCN40" s="116"/>
      <c r="XCO40" s="85" t="s">
        <v>141</v>
      </c>
      <c r="XCP40" s="116"/>
      <c r="XCQ40" s="116"/>
      <c r="XCR40" s="116"/>
      <c r="XCS40" s="85" t="s">
        <v>141</v>
      </c>
      <c r="XCT40" s="116"/>
      <c r="XCU40" s="116"/>
      <c r="XCV40" s="116"/>
      <c r="XCW40" s="85" t="s">
        <v>141</v>
      </c>
      <c r="XCX40" s="116"/>
      <c r="XCY40" s="116"/>
      <c r="XCZ40" s="116"/>
      <c r="XDA40" s="85" t="s">
        <v>141</v>
      </c>
      <c r="XDB40" s="116"/>
      <c r="XDC40" s="116"/>
      <c r="XDD40" s="116"/>
      <c r="XDE40" s="85" t="s">
        <v>141</v>
      </c>
      <c r="XDF40" s="116"/>
      <c r="XDG40" s="116"/>
      <c r="XDH40" s="116"/>
      <c r="XDI40" s="85" t="s">
        <v>141</v>
      </c>
      <c r="XDJ40" s="116"/>
      <c r="XDK40" s="116"/>
      <c r="XDL40" s="116"/>
      <c r="XDM40" s="85" t="s">
        <v>141</v>
      </c>
      <c r="XDN40" s="116"/>
      <c r="XDO40" s="116"/>
      <c r="XDP40" s="116"/>
      <c r="XDQ40" s="85" t="s">
        <v>141</v>
      </c>
      <c r="XDR40" s="116"/>
      <c r="XDS40" s="116"/>
      <c r="XDT40" s="116"/>
      <c r="XDU40" s="85" t="s">
        <v>141</v>
      </c>
      <c r="XDV40" s="116"/>
      <c r="XDW40" s="116"/>
      <c r="XDX40" s="116"/>
      <c r="XDY40" s="85" t="s">
        <v>141</v>
      </c>
      <c r="XDZ40" s="116"/>
      <c r="XEA40" s="116"/>
      <c r="XEB40" s="116"/>
      <c r="XEC40" s="85" t="s">
        <v>141</v>
      </c>
      <c r="XED40" s="116"/>
      <c r="XEE40" s="116"/>
      <c r="XEF40" s="116"/>
      <c r="XEG40" s="85" t="s">
        <v>141</v>
      </c>
      <c r="XEH40" s="116"/>
      <c r="XEI40" s="116"/>
      <c r="XEJ40" s="116"/>
      <c r="XEK40" s="85" t="s">
        <v>141</v>
      </c>
      <c r="XEL40" s="116"/>
      <c r="XEM40" s="116"/>
      <c r="XEN40" s="116"/>
      <c r="XEO40" s="85" t="s">
        <v>141</v>
      </c>
      <c r="XEP40" s="116"/>
      <c r="XEQ40" s="116"/>
      <c r="XER40" s="116"/>
      <c r="XES40" s="85" t="s">
        <v>141</v>
      </c>
      <c r="XET40" s="116"/>
      <c r="XEU40" s="116"/>
      <c r="XEV40" s="116"/>
      <c r="XEW40" s="85" t="s">
        <v>141</v>
      </c>
      <c r="XEX40" s="116"/>
      <c r="XEY40" s="116"/>
      <c r="XEZ40" s="116"/>
      <c r="XFA40" s="85" t="s">
        <v>141</v>
      </c>
      <c r="XFB40" s="116"/>
      <c r="XFC40" s="116"/>
      <c r="XFD40" s="116"/>
    </row>
    <row r="41" spans="1:16384" x14ac:dyDescent="0.25">
      <c r="B41" s="91" t="s">
        <v>261</v>
      </c>
      <c r="C41" s="116"/>
      <c r="D41" s="116"/>
      <c r="E41" s="116"/>
      <c r="F41" s="121"/>
      <c r="G41" s="121"/>
      <c r="H41" s="116"/>
      <c r="I41" s="117"/>
      <c r="J41" s="117"/>
      <c r="K41" s="117"/>
      <c r="L41" s="117"/>
      <c r="M41" s="117"/>
      <c r="N41" s="117"/>
      <c r="O41" s="117"/>
      <c r="P41" s="117"/>
      <c r="Q41" s="117"/>
      <c r="R41" s="117"/>
      <c r="S41" s="88"/>
      <c r="T41" s="88"/>
      <c r="U41" s="88"/>
      <c r="V41" s="88"/>
      <c r="W41" s="112"/>
      <c r="X41" s="112"/>
      <c r="Y41" s="112"/>
      <c r="Z41" s="112"/>
      <c r="AA41" s="112"/>
      <c r="AB41" s="112"/>
      <c r="AC41" s="112"/>
      <c r="AD41" s="112"/>
      <c r="AE41" s="112"/>
      <c r="AM41" s="21"/>
      <c r="AN41" s="109"/>
      <c r="AO41" s="109"/>
      <c r="AP41" s="109"/>
      <c r="AQ41" s="109"/>
      <c r="AR41" s="112"/>
      <c r="AV41" s="75"/>
      <c r="AW41" s="75"/>
      <c r="AY41" s="111"/>
    </row>
    <row r="42" spans="1:16384" x14ac:dyDescent="0.25">
      <c r="B42" s="86" t="s">
        <v>175</v>
      </c>
      <c r="C42" s="116"/>
      <c r="D42" s="116"/>
      <c r="E42" s="116"/>
      <c r="F42" s="116"/>
      <c r="G42" s="116"/>
      <c r="H42" s="116"/>
      <c r="I42" s="117"/>
      <c r="J42" s="117"/>
      <c r="K42" s="117"/>
      <c r="L42" s="117"/>
      <c r="M42" s="117"/>
      <c r="N42" s="117"/>
      <c r="O42" s="117"/>
      <c r="P42" s="117"/>
      <c r="Q42" s="117"/>
      <c r="R42" s="117"/>
      <c r="S42" s="88"/>
      <c r="T42" s="88"/>
      <c r="U42" s="88"/>
      <c r="V42" s="88"/>
      <c r="W42" s="112"/>
      <c r="X42" s="112"/>
      <c r="Y42" s="112"/>
      <c r="Z42" s="112"/>
      <c r="AA42" s="112"/>
      <c r="AB42" s="112"/>
      <c r="AC42" s="112"/>
      <c r="AD42" s="112"/>
      <c r="AE42" s="112"/>
      <c r="AM42" s="21"/>
      <c r="AN42" s="109"/>
      <c r="AO42" s="109"/>
      <c r="AP42" s="109"/>
      <c r="AQ42" s="109"/>
      <c r="AR42" s="112"/>
      <c r="AV42" s="75"/>
      <c r="AW42" s="75"/>
      <c r="AY42" s="111"/>
    </row>
    <row r="43" spans="1:16384" x14ac:dyDescent="0.25">
      <c r="B43" s="122" t="s">
        <v>130</v>
      </c>
      <c r="C43" s="116"/>
      <c r="D43" s="116"/>
      <c r="E43" s="121"/>
      <c r="F43" s="116"/>
      <c r="G43" s="116"/>
      <c r="H43" s="116"/>
      <c r="I43" s="117"/>
      <c r="J43" s="117"/>
      <c r="K43" s="117"/>
      <c r="L43" s="117"/>
      <c r="M43" s="117"/>
      <c r="N43" s="117"/>
      <c r="O43" s="117"/>
      <c r="P43" s="117"/>
      <c r="Q43" s="117"/>
      <c r="R43" s="117"/>
      <c r="S43" s="119"/>
      <c r="T43" s="119"/>
      <c r="U43" s="119"/>
      <c r="V43" s="119"/>
      <c r="W43" s="112"/>
      <c r="X43" s="112"/>
      <c r="Y43" s="112"/>
      <c r="Z43" s="112"/>
      <c r="AA43" s="112"/>
      <c r="AB43" s="112"/>
      <c r="AC43" s="112"/>
      <c r="AD43" s="112"/>
      <c r="AE43" s="112"/>
      <c r="AM43" s="113"/>
      <c r="AN43" s="113"/>
      <c r="AO43" s="113"/>
      <c r="AP43" s="113"/>
      <c r="AQ43" s="113"/>
      <c r="AR43" s="113"/>
      <c r="AS43" s="114"/>
      <c r="AV43" s="111"/>
      <c r="AW43" s="107"/>
      <c r="AX43" s="107"/>
      <c r="AY43" s="107"/>
    </row>
    <row r="44" spans="1:16384" x14ac:dyDescent="0.25">
      <c r="B44" s="122" t="s">
        <v>134</v>
      </c>
      <c r="C44" s="116"/>
      <c r="D44" s="116"/>
      <c r="E44" s="121"/>
      <c r="F44" s="121"/>
      <c r="G44" s="121"/>
      <c r="H44" s="116"/>
      <c r="I44" s="117"/>
      <c r="J44" s="117"/>
      <c r="K44" s="117"/>
      <c r="L44" s="117"/>
      <c r="M44" s="117"/>
      <c r="N44" s="117"/>
      <c r="O44" s="117"/>
      <c r="P44" s="117"/>
      <c r="Q44" s="117"/>
      <c r="R44" s="117"/>
      <c r="S44" s="119"/>
      <c r="T44" s="119"/>
      <c r="U44" s="119"/>
      <c r="V44" s="119"/>
      <c r="W44" s="112"/>
      <c r="X44" s="112"/>
      <c r="Y44" s="112"/>
      <c r="Z44" s="112"/>
      <c r="AA44" s="112"/>
      <c r="AB44" s="112"/>
      <c r="AC44" s="112"/>
      <c r="AD44" s="112"/>
      <c r="AE44" s="112"/>
      <c r="AM44" s="113"/>
      <c r="AN44" s="113"/>
      <c r="AO44" s="113"/>
      <c r="AP44" s="113"/>
      <c r="AQ44" s="113"/>
      <c r="AR44" s="113"/>
      <c r="AS44" s="114"/>
      <c r="AV44" s="111"/>
      <c r="AW44" s="107"/>
      <c r="AX44" s="107"/>
      <c r="AY44" s="107"/>
    </row>
    <row r="45" spans="1:16384" x14ac:dyDescent="0.25">
      <c r="B45" s="91" t="s">
        <v>139</v>
      </c>
      <c r="C45" s="116"/>
      <c r="D45" s="116"/>
      <c r="E45" s="116"/>
      <c r="F45" s="121"/>
      <c r="G45" s="121"/>
      <c r="H45" s="116"/>
      <c r="I45" s="117"/>
      <c r="J45" s="117"/>
      <c r="K45" s="117"/>
      <c r="L45" s="117"/>
      <c r="M45" s="117"/>
      <c r="N45" s="117"/>
      <c r="O45" s="117"/>
      <c r="P45" s="117"/>
      <c r="Q45" s="117"/>
      <c r="R45" s="117"/>
      <c r="S45" s="120"/>
      <c r="T45" s="119"/>
      <c r="U45" s="119"/>
      <c r="V45" s="119"/>
      <c r="W45" s="112"/>
      <c r="X45" s="112"/>
      <c r="Y45" s="112"/>
      <c r="Z45" s="112"/>
      <c r="AA45" s="112"/>
      <c r="AB45" s="112"/>
      <c r="AC45" s="112"/>
      <c r="AD45" s="112"/>
      <c r="AE45" s="112"/>
      <c r="AM45" s="113"/>
      <c r="AN45" s="113"/>
      <c r="AO45" s="113"/>
      <c r="AP45" s="113"/>
      <c r="AQ45" s="113"/>
      <c r="AR45" s="113"/>
      <c r="AS45" s="114"/>
      <c r="AV45" s="111"/>
      <c r="AW45" s="107"/>
      <c r="AX45" s="107"/>
      <c r="AY45" s="107"/>
    </row>
    <row r="46" spans="1:16384" x14ac:dyDescent="0.25">
      <c r="B46" s="91" t="s">
        <v>148</v>
      </c>
      <c r="C46" s="116"/>
      <c r="D46" s="116"/>
      <c r="E46" s="116"/>
      <c r="F46" s="116"/>
      <c r="G46" s="116"/>
      <c r="H46" s="116"/>
      <c r="I46" s="117"/>
      <c r="J46" s="117"/>
      <c r="K46" s="117"/>
      <c r="L46" s="117"/>
      <c r="M46" s="117"/>
      <c r="N46" s="117"/>
      <c r="O46" s="117"/>
      <c r="P46" s="117"/>
      <c r="Q46" s="117"/>
      <c r="R46" s="117"/>
      <c r="S46" s="117"/>
      <c r="T46" s="119"/>
      <c r="U46" s="119"/>
      <c r="V46" s="119"/>
      <c r="W46" s="112"/>
      <c r="X46" s="112"/>
      <c r="Y46" s="112"/>
      <c r="Z46" s="112"/>
      <c r="AA46" s="112"/>
      <c r="AB46" s="112"/>
      <c r="AC46" s="112"/>
      <c r="AD46" s="112"/>
      <c r="AE46" s="112"/>
      <c r="AM46" s="113"/>
      <c r="AN46" s="113"/>
      <c r="AO46" s="113"/>
      <c r="AP46" s="113"/>
      <c r="AQ46" s="113"/>
      <c r="AR46" s="113"/>
      <c r="AS46" s="114"/>
      <c r="AV46" s="111"/>
      <c r="AW46" s="107"/>
      <c r="AX46" s="107"/>
      <c r="AY46" s="107"/>
    </row>
    <row r="47" spans="1:16384" x14ac:dyDescent="0.25">
      <c r="B47" s="122" t="s">
        <v>163</v>
      </c>
      <c r="C47" s="116"/>
      <c r="D47" s="116"/>
      <c r="E47" s="116"/>
      <c r="F47" s="116"/>
      <c r="G47" s="116"/>
      <c r="H47" s="116"/>
      <c r="I47" s="117"/>
      <c r="J47" s="117"/>
      <c r="K47" s="117"/>
      <c r="L47" s="117"/>
      <c r="M47" s="117"/>
      <c r="N47" s="117"/>
      <c r="O47" s="117"/>
      <c r="P47" s="117"/>
      <c r="Q47" s="117"/>
      <c r="R47" s="117"/>
      <c r="S47" s="120"/>
      <c r="T47" s="119"/>
      <c r="U47" s="119"/>
      <c r="V47" s="119"/>
      <c r="W47" s="112"/>
      <c r="X47" s="112"/>
      <c r="Y47" s="112"/>
      <c r="Z47" s="112"/>
      <c r="AA47" s="112"/>
      <c r="AB47" s="112"/>
      <c r="AC47" s="112"/>
      <c r="AD47" s="112"/>
      <c r="AE47" s="112"/>
      <c r="AM47" s="113"/>
      <c r="AN47" s="113"/>
      <c r="AO47" s="113"/>
      <c r="AP47" s="113"/>
      <c r="AQ47" s="113"/>
      <c r="AR47" s="113"/>
      <c r="AS47" s="114"/>
      <c r="AV47" s="111"/>
      <c r="AW47" s="107"/>
      <c r="AX47" s="107"/>
      <c r="AY47" s="107"/>
    </row>
    <row r="48" spans="1:16384" x14ac:dyDescent="0.25">
      <c r="B48" s="122" t="s">
        <v>135</v>
      </c>
      <c r="C48" s="116"/>
      <c r="D48" s="116"/>
      <c r="E48" s="116"/>
      <c r="F48" s="116"/>
      <c r="G48" s="116"/>
      <c r="H48" s="116"/>
      <c r="I48" s="117"/>
      <c r="J48" s="117"/>
      <c r="K48" s="117"/>
      <c r="L48" s="117"/>
      <c r="M48" s="117"/>
      <c r="N48" s="117"/>
      <c r="O48" s="117"/>
      <c r="P48" s="117"/>
      <c r="Q48" s="117"/>
      <c r="R48" s="117"/>
      <c r="S48" s="120"/>
      <c r="T48" s="119"/>
      <c r="U48" s="119"/>
      <c r="V48" s="119"/>
      <c r="W48" s="112"/>
      <c r="X48" s="112"/>
      <c r="Y48" s="112"/>
      <c r="Z48" s="112"/>
      <c r="AA48" s="112"/>
      <c r="AB48" s="112"/>
      <c r="AC48" s="112"/>
      <c r="AD48" s="112"/>
      <c r="AE48" s="112"/>
      <c r="AM48" s="113"/>
      <c r="AN48" s="113"/>
      <c r="AO48" s="113"/>
      <c r="AP48" s="113"/>
      <c r="AQ48" s="113"/>
      <c r="AR48" s="113"/>
      <c r="AS48" s="114"/>
      <c r="AV48" s="111"/>
      <c r="AW48" s="107"/>
      <c r="AX48" s="107"/>
      <c r="AY48" s="107"/>
    </row>
    <row r="49" spans="2:51" x14ac:dyDescent="0.25">
      <c r="B49" s="122" t="s">
        <v>136</v>
      </c>
      <c r="C49" s="116"/>
      <c r="D49" s="116"/>
      <c r="E49" s="116"/>
      <c r="F49" s="116"/>
      <c r="G49" s="116"/>
      <c r="H49" s="116"/>
      <c r="I49" s="117"/>
      <c r="J49" s="117"/>
      <c r="K49" s="117"/>
      <c r="L49" s="117"/>
      <c r="M49" s="117"/>
      <c r="N49" s="117"/>
      <c r="O49" s="117"/>
      <c r="P49" s="117"/>
      <c r="Q49" s="117"/>
      <c r="R49" s="117"/>
      <c r="S49" s="120"/>
      <c r="T49" s="119"/>
      <c r="U49" s="119"/>
      <c r="V49" s="119"/>
      <c r="W49" s="112"/>
      <c r="X49" s="112"/>
      <c r="Y49" s="112"/>
      <c r="Z49" s="112"/>
      <c r="AA49" s="112"/>
      <c r="AB49" s="112"/>
      <c r="AC49" s="112"/>
      <c r="AD49" s="112"/>
      <c r="AE49" s="112"/>
      <c r="AM49" s="113"/>
      <c r="AN49" s="113"/>
      <c r="AO49" s="113"/>
      <c r="AP49" s="113"/>
      <c r="AQ49" s="113"/>
      <c r="AR49" s="113"/>
      <c r="AS49" s="114"/>
      <c r="AV49" s="111"/>
      <c r="AW49" s="107"/>
      <c r="AX49" s="107"/>
      <c r="AY49" s="107"/>
    </row>
    <row r="50" spans="2:51" x14ac:dyDescent="0.25">
      <c r="B50" s="385" t="s">
        <v>262</v>
      </c>
      <c r="C50" s="386"/>
      <c r="D50" s="386"/>
      <c r="E50" s="386"/>
      <c r="F50" s="386"/>
      <c r="G50" s="386"/>
      <c r="H50" s="116"/>
      <c r="I50" s="117"/>
      <c r="J50" s="117"/>
      <c r="K50" s="117"/>
      <c r="L50" s="117"/>
      <c r="M50" s="117"/>
      <c r="N50" s="117"/>
      <c r="O50" s="117"/>
      <c r="P50" s="117"/>
      <c r="Q50" s="117"/>
      <c r="R50" s="117"/>
      <c r="S50" s="120"/>
      <c r="T50" s="119"/>
      <c r="U50" s="119"/>
      <c r="V50" s="119"/>
      <c r="W50" s="112"/>
      <c r="X50" s="112"/>
      <c r="Y50" s="112"/>
      <c r="Z50" s="112"/>
      <c r="AA50" s="112"/>
      <c r="AB50" s="112"/>
      <c r="AC50" s="112"/>
      <c r="AD50" s="112"/>
      <c r="AE50" s="112"/>
      <c r="AM50" s="113"/>
      <c r="AN50" s="113"/>
      <c r="AO50" s="113"/>
      <c r="AP50" s="113"/>
      <c r="AQ50" s="113"/>
      <c r="AR50" s="113"/>
      <c r="AS50" s="114"/>
      <c r="AV50" s="111"/>
      <c r="AW50" s="107"/>
      <c r="AX50" s="107"/>
      <c r="AY50" s="107"/>
    </row>
    <row r="51" spans="2:51" x14ac:dyDescent="0.25">
      <c r="B51" s="385" t="s">
        <v>263</v>
      </c>
      <c r="C51" s="385"/>
      <c r="D51" s="386"/>
      <c r="E51" s="386"/>
      <c r="F51" s="386"/>
      <c r="G51" s="386"/>
      <c r="H51" s="116"/>
      <c r="I51" s="117"/>
      <c r="J51" s="117"/>
      <c r="K51" s="117"/>
      <c r="L51" s="117"/>
      <c r="M51" s="117"/>
      <c r="N51" s="117"/>
      <c r="O51" s="117"/>
      <c r="P51" s="117"/>
      <c r="Q51" s="120"/>
      <c r="R51" s="119"/>
      <c r="S51" s="119"/>
      <c r="T51" s="137"/>
      <c r="U51" s="112"/>
      <c r="V51" s="112"/>
      <c r="W51" s="112"/>
      <c r="X51" s="112"/>
      <c r="Y51" s="112"/>
      <c r="Z51" s="112"/>
      <c r="AA51" s="112"/>
      <c r="AB51" s="112"/>
      <c r="AC51" s="112"/>
      <c r="AK51" s="113"/>
      <c r="AL51" s="113"/>
      <c r="AM51" s="113"/>
      <c r="AN51" s="113"/>
      <c r="AO51" s="113"/>
      <c r="AP51" s="113"/>
      <c r="AQ51" s="114"/>
      <c r="AR51" s="109"/>
      <c r="AS51" s="109"/>
      <c r="AT51" s="111"/>
      <c r="AU51" s="107"/>
      <c r="AV51" s="107"/>
      <c r="AW51" s="107"/>
      <c r="AX51" s="107"/>
      <c r="AY51" s="107"/>
    </row>
    <row r="52" spans="2:51" x14ac:dyDescent="0.25">
      <c r="B52" s="385" t="s">
        <v>264</v>
      </c>
      <c r="C52" s="385"/>
      <c r="D52" s="386"/>
      <c r="E52" s="386"/>
      <c r="F52" s="386"/>
      <c r="G52" s="386"/>
      <c r="H52" s="116"/>
      <c r="I52" s="117"/>
      <c r="J52" s="117"/>
      <c r="K52" s="117"/>
      <c r="L52" s="117"/>
      <c r="M52" s="117"/>
      <c r="N52" s="117"/>
      <c r="O52" s="117"/>
      <c r="P52" s="120"/>
      <c r="Q52" s="119"/>
      <c r="R52" s="119"/>
      <c r="S52" s="119"/>
      <c r="T52" s="112"/>
      <c r="U52" s="112"/>
      <c r="V52" s="112"/>
      <c r="W52" s="112"/>
      <c r="X52" s="112"/>
      <c r="Y52" s="112"/>
      <c r="Z52" s="112"/>
      <c r="AA52" s="112"/>
      <c r="AB52" s="112"/>
      <c r="AJ52" s="113"/>
      <c r="AK52" s="113"/>
      <c r="AL52" s="113"/>
      <c r="AM52" s="113"/>
      <c r="AN52" s="113"/>
      <c r="AO52" s="113"/>
      <c r="AP52" s="114"/>
      <c r="AQ52" s="109"/>
      <c r="AR52" s="109"/>
      <c r="AS52" s="111"/>
      <c r="AT52" s="107"/>
      <c r="AU52" s="107"/>
      <c r="AV52" s="107"/>
      <c r="AW52" s="107"/>
      <c r="AX52" s="107"/>
      <c r="AY52" s="107"/>
    </row>
    <row r="53" spans="2:51" x14ac:dyDescent="0.25">
      <c r="B53" s="122" t="s">
        <v>137</v>
      </c>
      <c r="C53" s="115"/>
      <c r="D53" s="94"/>
      <c r="E53" s="116"/>
      <c r="F53" s="116"/>
      <c r="G53" s="116"/>
      <c r="H53" s="116"/>
      <c r="I53" s="117"/>
      <c r="J53" s="117"/>
      <c r="K53" s="117"/>
      <c r="L53" s="117"/>
      <c r="M53" s="117"/>
      <c r="N53" s="117"/>
      <c r="O53" s="117"/>
      <c r="P53" s="120"/>
      <c r="Q53" s="119"/>
      <c r="R53" s="119"/>
      <c r="S53" s="119"/>
      <c r="T53" s="112"/>
      <c r="U53" s="112"/>
      <c r="V53" s="112"/>
      <c r="W53" s="112"/>
      <c r="X53" s="112"/>
      <c r="Y53" s="112"/>
      <c r="Z53" s="112"/>
      <c r="AA53" s="112"/>
      <c r="AB53" s="112"/>
      <c r="AJ53" s="113"/>
      <c r="AK53" s="113"/>
      <c r="AL53" s="113"/>
      <c r="AM53" s="113"/>
      <c r="AN53" s="113"/>
      <c r="AO53" s="113"/>
      <c r="AP53" s="114"/>
      <c r="AQ53" s="109"/>
      <c r="AR53" s="109"/>
      <c r="AS53" s="111"/>
      <c r="AT53" s="107"/>
      <c r="AU53" s="107"/>
      <c r="AV53" s="107"/>
      <c r="AW53" s="107"/>
      <c r="AX53" s="107"/>
      <c r="AY53" s="107"/>
    </row>
    <row r="54" spans="2:51" x14ac:dyDescent="0.25">
      <c r="B54" s="91" t="s">
        <v>182</v>
      </c>
      <c r="C54" s="122"/>
      <c r="D54" s="94"/>
      <c r="E54" s="116"/>
      <c r="F54" s="116"/>
      <c r="G54" s="116"/>
      <c r="H54" s="116"/>
      <c r="I54" s="116"/>
      <c r="J54" s="117"/>
      <c r="K54" s="117"/>
      <c r="L54" s="117"/>
      <c r="M54" s="117"/>
      <c r="N54" s="117"/>
      <c r="O54" s="117"/>
      <c r="P54" s="117"/>
      <c r="Q54" s="117"/>
      <c r="R54" s="117"/>
      <c r="S54" s="120"/>
      <c r="T54" s="119"/>
      <c r="U54" s="119"/>
      <c r="V54" s="119"/>
      <c r="W54" s="112"/>
      <c r="X54" s="112"/>
      <c r="Y54" s="112"/>
      <c r="Z54" s="112"/>
      <c r="AA54" s="112"/>
      <c r="AB54" s="112"/>
      <c r="AC54" s="112"/>
      <c r="AD54" s="112"/>
      <c r="AE54" s="112"/>
      <c r="AM54" s="113"/>
      <c r="AN54" s="113"/>
      <c r="AO54" s="113"/>
      <c r="AP54" s="113"/>
      <c r="AQ54" s="113"/>
      <c r="AR54" s="113"/>
      <c r="AS54" s="114"/>
      <c r="AV54" s="111"/>
      <c r="AW54" s="107"/>
      <c r="AX54" s="107"/>
      <c r="AY54" s="107"/>
    </row>
    <row r="55" spans="2:51" x14ac:dyDescent="0.25">
      <c r="B55" s="118" t="s">
        <v>166</v>
      </c>
      <c r="C55" s="122"/>
      <c r="D55" s="116"/>
      <c r="E55" s="94"/>
      <c r="F55" s="116"/>
      <c r="G55" s="116"/>
      <c r="H55" s="116"/>
      <c r="I55" s="117"/>
      <c r="J55" s="117"/>
      <c r="K55" s="117"/>
      <c r="L55" s="117"/>
      <c r="M55" s="117"/>
      <c r="N55" s="117"/>
      <c r="O55" s="117"/>
      <c r="P55" s="117"/>
      <c r="Q55" s="117"/>
      <c r="R55" s="117"/>
      <c r="S55" s="120"/>
      <c r="T55" s="119"/>
      <c r="U55" s="119"/>
      <c r="V55" s="119"/>
      <c r="W55" s="112"/>
      <c r="X55" s="112"/>
      <c r="Y55" s="112"/>
      <c r="Z55" s="112"/>
      <c r="AA55" s="112"/>
      <c r="AB55" s="112"/>
      <c r="AC55" s="112"/>
      <c r="AD55" s="112"/>
      <c r="AE55" s="112"/>
      <c r="AM55" s="113"/>
      <c r="AN55" s="113"/>
      <c r="AO55" s="113"/>
      <c r="AP55" s="113"/>
      <c r="AQ55" s="113"/>
      <c r="AR55" s="113"/>
      <c r="AS55" s="114"/>
      <c r="AV55" s="111"/>
      <c r="AW55" s="107"/>
      <c r="AX55" s="107"/>
      <c r="AY55" s="107"/>
    </row>
    <row r="56" spans="2:51" x14ac:dyDescent="0.25">
      <c r="B56" s="122" t="s">
        <v>138</v>
      </c>
      <c r="C56" s="122"/>
      <c r="D56" s="116"/>
      <c r="E56" s="94"/>
      <c r="F56" s="116"/>
      <c r="G56" s="116"/>
      <c r="H56" s="116"/>
      <c r="I56" s="116"/>
      <c r="J56" s="117"/>
      <c r="K56" s="117"/>
      <c r="L56" s="117"/>
      <c r="M56" s="117"/>
      <c r="N56" s="117"/>
      <c r="O56" s="117"/>
      <c r="P56" s="117"/>
      <c r="Q56" s="117"/>
      <c r="R56" s="117"/>
      <c r="S56" s="117"/>
      <c r="T56" s="119"/>
      <c r="U56" s="119"/>
      <c r="V56" s="119"/>
      <c r="W56" s="112"/>
      <c r="X56" s="112"/>
      <c r="Y56" s="112"/>
      <c r="Z56" s="112"/>
      <c r="AA56" s="112"/>
      <c r="AB56" s="112"/>
      <c r="AC56" s="112"/>
      <c r="AD56" s="112"/>
      <c r="AE56" s="112"/>
      <c r="AM56" s="113"/>
      <c r="AN56" s="113"/>
      <c r="AO56" s="113"/>
      <c r="AP56" s="113"/>
      <c r="AQ56" s="113"/>
      <c r="AR56" s="113"/>
      <c r="AS56" s="114"/>
      <c r="AV56" s="111"/>
      <c r="AW56" s="107"/>
      <c r="AX56" s="107"/>
      <c r="AY56" s="107"/>
    </row>
    <row r="57" spans="2:51" x14ac:dyDescent="0.25">
      <c r="B57" s="91" t="s">
        <v>265</v>
      </c>
      <c r="C57" s="122"/>
      <c r="D57" s="116"/>
      <c r="E57" s="94"/>
      <c r="F57" s="116"/>
      <c r="G57" s="116"/>
      <c r="H57" s="116"/>
      <c r="I57" s="116"/>
      <c r="J57" s="117"/>
      <c r="K57" s="117"/>
      <c r="L57" s="117"/>
      <c r="M57" s="117"/>
      <c r="N57" s="117"/>
      <c r="O57" s="117"/>
      <c r="P57" s="117"/>
      <c r="Q57" s="117"/>
      <c r="R57" s="117"/>
      <c r="S57" s="117"/>
      <c r="T57" s="120"/>
      <c r="U57" s="120"/>
      <c r="V57" s="120"/>
      <c r="W57" s="112"/>
      <c r="X57" s="112"/>
      <c r="Y57" s="112"/>
      <c r="Z57" s="112"/>
      <c r="AA57" s="112"/>
      <c r="AB57" s="112"/>
      <c r="AC57" s="112"/>
      <c r="AD57" s="112"/>
      <c r="AE57" s="112"/>
      <c r="AM57" s="113"/>
      <c r="AN57" s="113"/>
      <c r="AO57" s="113"/>
      <c r="AP57" s="113"/>
      <c r="AQ57" s="113"/>
      <c r="AR57" s="113"/>
      <c r="AS57" s="114"/>
      <c r="AV57" s="111"/>
      <c r="AW57" s="107"/>
      <c r="AX57" s="107"/>
      <c r="AY57" s="107"/>
    </row>
    <row r="58" spans="2:51" x14ac:dyDescent="0.25">
      <c r="B58" s="91" t="s">
        <v>266</v>
      </c>
      <c r="C58" s="122"/>
      <c r="D58" s="116"/>
      <c r="E58" s="94"/>
      <c r="F58" s="116"/>
      <c r="G58" s="116"/>
      <c r="H58" s="116"/>
      <c r="I58" s="116"/>
      <c r="J58" s="117"/>
      <c r="K58" s="117"/>
      <c r="L58" s="117"/>
      <c r="M58" s="117"/>
      <c r="N58" s="117"/>
      <c r="O58" s="117"/>
      <c r="P58" s="117"/>
      <c r="Q58" s="117"/>
      <c r="R58" s="117"/>
      <c r="S58" s="117"/>
      <c r="T58" s="120"/>
      <c r="U58" s="120"/>
      <c r="V58" s="120"/>
      <c r="W58" s="112"/>
      <c r="X58" s="112"/>
      <c r="Y58" s="112"/>
      <c r="Z58" s="112"/>
      <c r="AA58" s="112"/>
      <c r="AB58" s="112"/>
      <c r="AC58" s="112"/>
      <c r="AD58" s="112"/>
      <c r="AE58" s="112"/>
      <c r="AM58" s="113"/>
      <c r="AN58" s="113"/>
      <c r="AO58" s="113"/>
      <c r="AP58" s="113"/>
      <c r="AQ58" s="113"/>
      <c r="AR58" s="113"/>
      <c r="AS58" s="114"/>
      <c r="AV58" s="111"/>
      <c r="AW58" s="107"/>
      <c r="AX58" s="107"/>
      <c r="AY58" s="107"/>
    </row>
    <row r="59" spans="2:51" x14ac:dyDescent="0.25">
      <c r="B59" s="91" t="s">
        <v>267</v>
      </c>
      <c r="C59" s="91"/>
      <c r="D59" s="121"/>
      <c r="E59" s="121"/>
      <c r="F59" s="121"/>
      <c r="G59" s="121"/>
      <c r="H59" s="121"/>
      <c r="I59" s="116"/>
      <c r="J59" s="117"/>
      <c r="K59" s="117"/>
      <c r="L59" s="117"/>
      <c r="M59" s="117"/>
      <c r="N59" s="117"/>
      <c r="O59" s="117"/>
      <c r="P59" s="117"/>
      <c r="Q59" s="117"/>
      <c r="R59" s="117"/>
      <c r="S59" s="117"/>
      <c r="T59" s="120"/>
      <c r="U59" s="120"/>
      <c r="V59" s="120"/>
      <c r="W59" s="112"/>
      <c r="X59" s="112"/>
      <c r="Y59" s="112"/>
      <c r="Z59" s="112"/>
      <c r="AA59" s="112"/>
      <c r="AB59" s="112"/>
      <c r="AC59" s="112"/>
      <c r="AD59" s="112"/>
      <c r="AE59" s="112"/>
      <c r="AM59" s="113"/>
      <c r="AN59" s="113"/>
      <c r="AO59" s="113"/>
      <c r="AP59" s="113"/>
      <c r="AQ59" s="113"/>
      <c r="AR59" s="113"/>
      <c r="AS59" s="114"/>
      <c r="AV59" s="111"/>
      <c r="AW59" s="107"/>
      <c r="AX59" s="107"/>
      <c r="AY59" s="107"/>
    </row>
    <row r="60" spans="2:51" x14ac:dyDescent="0.25">
      <c r="B60" s="91" t="s">
        <v>268</v>
      </c>
      <c r="C60" s="91"/>
      <c r="D60" s="116"/>
      <c r="E60" s="94"/>
      <c r="F60" s="116"/>
      <c r="G60" s="116"/>
      <c r="H60" s="116"/>
      <c r="I60" s="116"/>
      <c r="J60" s="117"/>
      <c r="K60" s="117"/>
      <c r="L60" s="117"/>
      <c r="M60" s="117"/>
      <c r="N60" s="117"/>
      <c r="O60" s="117"/>
      <c r="P60" s="117"/>
      <c r="Q60" s="117"/>
      <c r="R60" s="117"/>
      <c r="S60" s="117"/>
      <c r="T60" s="120"/>
      <c r="U60" s="120"/>
      <c r="V60" s="120"/>
      <c r="W60" s="112"/>
      <c r="X60" s="112"/>
      <c r="Y60" s="112"/>
      <c r="Z60" s="112"/>
      <c r="AA60" s="112"/>
      <c r="AB60" s="112"/>
      <c r="AC60" s="112"/>
      <c r="AD60" s="112"/>
      <c r="AE60" s="112"/>
      <c r="AM60" s="113"/>
      <c r="AN60" s="113"/>
      <c r="AO60" s="113"/>
      <c r="AP60" s="113"/>
      <c r="AQ60" s="113"/>
      <c r="AR60" s="113"/>
      <c r="AS60" s="114"/>
      <c r="AV60" s="111"/>
      <c r="AW60" s="107"/>
      <c r="AX60" s="107"/>
      <c r="AY60" s="107"/>
    </row>
    <row r="61" spans="2:51" x14ac:dyDescent="0.25">
      <c r="B61" s="91" t="s">
        <v>258</v>
      </c>
      <c r="C61" s="118"/>
      <c r="D61" s="116"/>
      <c r="E61" s="94"/>
      <c r="F61" s="116"/>
      <c r="G61" s="116"/>
      <c r="H61" s="116"/>
      <c r="I61" s="116"/>
      <c r="J61" s="117"/>
      <c r="K61" s="117"/>
      <c r="L61" s="117"/>
      <c r="M61" s="117"/>
      <c r="N61" s="117"/>
      <c r="O61" s="117"/>
      <c r="P61" s="117"/>
      <c r="Q61" s="117"/>
      <c r="R61" s="117"/>
      <c r="S61" s="117"/>
      <c r="T61" s="120"/>
      <c r="U61" s="120"/>
      <c r="V61" s="120"/>
      <c r="W61" s="112"/>
      <c r="X61" s="112"/>
      <c r="Y61" s="112"/>
      <c r="Z61" s="112"/>
      <c r="AA61" s="112"/>
      <c r="AB61" s="112"/>
      <c r="AC61" s="112"/>
      <c r="AD61" s="112"/>
      <c r="AE61" s="112"/>
      <c r="AM61" s="113"/>
      <c r="AN61" s="113"/>
      <c r="AO61" s="113"/>
      <c r="AP61" s="113"/>
      <c r="AQ61" s="113"/>
      <c r="AR61" s="113"/>
      <c r="AS61" s="114"/>
      <c r="AV61" s="111"/>
      <c r="AW61" s="107"/>
      <c r="AX61" s="107"/>
      <c r="AY61" s="107"/>
    </row>
    <row r="62" spans="2:51" x14ac:dyDescent="0.25">
      <c r="B62" s="91" t="s">
        <v>269</v>
      </c>
      <c r="C62" s="91"/>
      <c r="D62" s="121"/>
      <c r="E62" s="121"/>
      <c r="F62" s="121"/>
      <c r="G62" s="121"/>
      <c r="H62" s="116"/>
      <c r="I62" s="116"/>
      <c r="J62" s="117"/>
      <c r="K62" s="117"/>
      <c r="L62" s="117"/>
      <c r="M62" s="117"/>
      <c r="N62" s="117"/>
      <c r="O62" s="117"/>
      <c r="P62" s="117"/>
      <c r="Q62" s="117"/>
      <c r="R62" s="117"/>
      <c r="S62" s="117"/>
      <c r="T62" s="120"/>
      <c r="U62" s="82"/>
      <c r="V62" s="82"/>
      <c r="W62" s="112"/>
      <c r="X62" s="112"/>
      <c r="Y62" s="112"/>
      <c r="Z62" s="112"/>
      <c r="AA62" s="112"/>
      <c r="AB62" s="112"/>
      <c r="AC62" s="112"/>
      <c r="AD62" s="112"/>
      <c r="AE62" s="112"/>
      <c r="AM62" s="113"/>
      <c r="AN62" s="113"/>
      <c r="AO62" s="113"/>
      <c r="AP62" s="113"/>
      <c r="AQ62" s="113"/>
      <c r="AR62" s="113"/>
      <c r="AS62" s="114"/>
      <c r="AV62" s="111"/>
      <c r="AW62" s="107"/>
      <c r="AX62" s="107"/>
      <c r="AY62" s="107"/>
    </row>
    <row r="63" spans="2:51" x14ac:dyDescent="0.25">
      <c r="B63" s="95"/>
      <c r="C63" s="115"/>
      <c r="D63" s="116"/>
      <c r="E63" s="116"/>
      <c r="F63" s="116"/>
      <c r="G63" s="116"/>
      <c r="H63" s="116"/>
      <c r="I63" s="116"/>
      <c r="J63" s="117"/>
      <c r="K63" s="117"/>
      <c r="L63" s="117"/>
      <c r="M63" s="117"/>
      <c r="N63" s="117"/>
      <c r="O63" s="117"/>
      <c r="P63" s="117"/>
      <c r="Q63" s="117"/>
      <c r="R63" s="117"/>
      <c r="S63" s="117"/>
      <c r="T63" s="120"/>
      <c r="U63" s="82"/>
      <c r="V63" s="82"/>
      <c r="W63" s="112"/>
      <c r="X63" s="112"/>
      <c r="Y63" s="112"/>
      <c r="Z63" s="92"/>
      <c r="AA63" s="112"/>
      <c r="AB63" s="112"/>
      <c r="AC63" s="112"/>
      <c r="AD63" s="112"/>
      <c r="AE63" s="112"/>
      <c r="AM63" s="113"/>
      <c r="AN63" s="113"/>
      <c r="AO63" s="113"/>
      <c r="AP63" s="113"/>
      <c r="AQ63" s="113"/>
      <c r="AR63" s="113"/>
      <c r="AS63" s="114"/>
      <c r="AV63" s="111"/>
      <c r="AW63" s="107"/>
      <c r="AX63" s="107"/>
      <c r="AY63" s="107"/>
    </row>
    <row r="64" spans="2:51" x14ac:dyDescent="0.25">
      <c r="B64" s="95"/>
      <c r="C64" s="115"/>
      <c r="D64" s="116"/>
      <c r="E64" s="116"/>
      <c r="F64" s="116"/>
      <c r="G64" s="116"/>
      <c r="H64" s="116"/>
      <c r="I64" s="94"/>
      <c r="J64" s="117"/>
      <c r="K64" s="117"/>
      <c r="L64" s="117"/>
      <c r="M64" s="117"/>
      <c r="N64" s="117"/>
      <c r="O64" s="117"/>
      <c r="P64" s="117"/>
      <c r="Q64" s="117"/>
      <c r="R64" s="117"/>
      <c r="S64" s="92"/>
      <c r="T64" s="92"/>
      <c r="U64" s="92"/>
      <c r="V64" s="92"/>
      <c r="W64" s="92"/>
      <c r="X64" s="92"/>
      <c r="Y64" s="92"/>
      <c r="Z64" s="83"/>
      <c r="AA64" s="92"/>
      <c r="AB64" s="92"/>
      <c r="AC64" s="92"/>
      <c r="AD64" s="92"/>
      <c r="AE64" s="92"/>
      <c r="AF64" s="92"/>
      <c r="AG64" s="92"/>
      <c r="AH64" s="92"/>
      <c r="AI64" s="92"/>
      <c r="AJ64" s="92"/>
      <c r="AK64" s="92"/>
      <c r="AL64" s="92"/>
      <c r="AM64" s="92"/>
      <c r="AN64" s="92"/>
      <c r="AO64" s="92"/>
      <c r="AP64" s="92"/>
      <c r="AQ64" s="92"/>
      <c r="AR64" s="92"/>
      <c r="AS64" s="92"/>
      <c r="AT64" s="92"/>
      <c r="AU64" s="92"/>
      <c r="AV64" s="111"/>
      <c r="AW64" s="107"/>
      <c r="AX64" s="107"/>
      <c r="AY64" s="107"/>
    </row>
    <row r="65" spans="1:51" x14ac:dyDescent="0.25">
      <c r="B65" s="95"/>
      <c r="C65" s="115"/>
      <c r="D65" s="94"/>
      <c r="E65" s="116"/>
      <c r="F65" s="116"/>
      <c r="G65" s="116"/>
      <c r="H65" s="116"/>
      <c r="I65" s="94"/>
      <c r="J65" s="92"/>
      <c r="K65" s="92"/>
      <c r="L65" s="92"/>
      <c r="M65" s="92"/>
      <c r="N65" s="92"/>
      <c r="O65" s="92"/>
      <c r="P65" s="92"/>
      <c r="Q65" s="92"/>
      <c r="R65" s="92"/>
      <c r="S65" s="92"/>
      <c r="T65" s="92"/>
      <c r="U65" s="92"/>
      <c r="V65" s="92"/>
      <c r="W65" s="83"/>
      <c r="X65" s="83"/>
      <c r="Y65" s="83"/>
      <c r="Z65" s="112"/>
      <c r="AA65" s="83"/>
      <c r="AB65" s="83"/>
      <c r="AC65" s="83"/>
      <c r="AD65" s="83"/>
      <c r="AE65" s="83"/>
      <c r="AF65" s="83"/>
      <c r="AG65" s="83"/>
      <c r="AH65" s="83"/>
      <c r="AI65" s="83"/>
      <c r="AJ65" s="83"/>
      <c r="AK65" s="83"/>
      <c r="AL65" s="83"/>
      <c r="AM65" s="83"/>
      <c r="AN65" s="83"/>
      <c r="AO65" s="83"/>
      <c r="AP65" s="83"/>
      <c r="AQ65" s="83"/>
      <c r="AR65" s="83"/>
      <c r="AS65" s="83"/>
      <c r="AT65" s="83"/>
      <c r="AU65" s="83"/>
      <c r="AV65" s="111"/>
      <c r="AW65" s="107"/>
      <c r="AX65" s="107"/>
      <c r="AY65" s="107"/>
    </row>
    <row r="66" spans="1:51" x14ac:dyDescent="0.25">
      <c r="B66" s="95"/>
      <c r="C66" s="122"/>
      <c r="D66" s="94"/>
      <c r="E66" s="116"/>
      <c r="F66" s="116"/>
      <c r="G66" s="116"/>
      <c r="H66" s="116"/>
      <c r="I66" s="116"/>
      <c r="J66" s="92"/>
      <c r="K66" s="92"/>
      <c r="L66" s="92"/>
      <c r="M66" s="92"/>
      <c r="N66" s="92"/>
      <c r="O66" s="92"/>
      <c r="P66" s="92"/>
      <c r="Q66" s="92"/>
      <c r="R66" s="92"/>
      <c r="S66" s="117"/>
      <c r="T66" s="120"/>
      <c r="U66" s="82"/>
      <c r="V66" s="82"/>
      <c r="W66" s="112"/>
      <c r="X66" s="112"/>
      <c r="Y66" s="112"/>
      <c r="Z66" s="112"/>
      <c r="AA66" s="112"/>
      <c r="AB66" s="112"/>
      <c r="AC66" s="112"/>
      <c r="AD66" s="112"/>
      <c r="AE66" s="112"/>
      <c r="AM66" s="113"/>
      <c r="AN66" s="113"/>
      <c r="AO66" s="113"/>
      <c r="AP66" s="113"/>
      <c r="AQ66" s="113"/>
      <c r="AR66" s="113"/>
      <c r="AS66" s="114"/>
      <c r="AV66" s="111"/>
      <c r="AW66" s="107"/>
      <c r="AX66" s="107"/>
      <c r="AY66" s="107"/>
    </row>
    <row r="67" spans="1:51" x14ac:dyDescent="0.25">
      <c r="B67" s="1"/>
      <c r="C67" s="122"/>
      <c r="D67" s="116"/>
      <c r="E67" s="94"/>
      <c r="F67" s="116"/>
      <c r="G67" s="116"/>
      <c r="H67" s="116"/>
      <c r="I67" s="116"/>
      <c r="J67" s="117"/>
      <c r="K67" s="117"/>
      <c r="L67" s="117"/>
      <c r="M67" s="117"/>
      <c r="N67" s="117"/>
      <c r="O67" s="117"/>
      <c r="P67" s="117"/>
      <c r="Q67" s="117"/>
      <c r="R67" s="117"/>
      <c r="S67" s="117"/>
      <c r="T67" s="120"/>
      <c r="U67" s="82"/>
      <c r="V67" s="82"/>
      <c r="W67" s="112"/>
      <c r="X67" s="112"/>
      <c r="Y67" s="112"/>
      <c r="Z67" s="112"/>
      <c r="AA67" s="112"/>
      <c r="AB67" s="112"/>
      <c r="AC67" s="112"/>
      <c r="AD67" s="112"/>
      <c r="AE67" s="112"/>
      <c r="AM67" s="113"/>
      <c r="AN67" s="113"/>
      <c r="AO67" s="113"/>
      <c r="AP67" s="113"/>
      <c r="AQ67" s="113"/>
      <c r="AR67" s="113"/>
      <c r="AS67" s="114"/>
      <c r="AV67" s="111"/>
      <c r="AW67" s="107"/>
      <c r="AX67" s="107"/>
      <c r="AY67" s="107"/>
    </row>
    <row r="68" spans="1:51" x14ac:dyDescent="0.25">
      <c r="B68" s="1"/>
      <c r="C68" s="118"/>
      <c r="D68" s="116"/>
      <c r="E68" s="94"/>
      <c r="F68" s="116"/>
      <c r="G68" s="94"/>
      <c r="H68" s="94"/>
      <c r="I68" s="116"/>
      <c r="J68" s="117"/>
      <c r="K68" s="117"/>
      <c r="L68" s="117"/>
      <c r="M68" s="117"/>
      <c r="N68" s="117"/>
      <c r="O68" s="117"/>
      <c r="P68" s="117"/>
      <c r="Q68" s="117"/>
      <c r="R68" s="117"/>
      <c r="S68" s="117"/>
      <c r="T68" s="120"/>
      <c r="U68" s="82"/>
      <c r="V68" s="82"/>
      <c r="W68" s="112"/>
      <c r="X68" s="112"/>
      <c r="Y68" s="112"/>
      <c r="Z68" s="112"/>
      <c r="AA68" s="112"/>
      <c r="AB68" s="112"/>
      <c r="AC68" s="112"/>
      <c r="AD68" s="112"/>
      <c r="AE68" s="112"/>
      <c r="AM68" s="113"/>
      <c r="AN68" s="113"/>
      <c r="AO68" s="113"/>
      <c r="AP68" s="113"/>
      <c r="AQ68" s="113"/>
      <c r="AR68" s="113"/>
      <c r="AS68" s="114"/>
      <c r="AV68" s="111"/>
      <c r="AW68" s="107"/>
      <c r="AX68" s="107"/>
      <c r="AY68" s="107"/>
    </row>
    <row r="69" spans="1:51" x14ac:dyDescent="0.25">
      <c r="B69" s="81"/>
      <c r="C69" s="118"/>
      <c r="D69" s="116"/>
      <c r="E69" s="116"/>
      <c r="F69" s="94"/>
      <c r="G69" s="94"/>
      <c r="H69" s="94"/>
      <c r="I69" s="116"/>
      <c r="J69" s="117"/>
      <c r="K69" s="117"/>
      <c r="L69" s="117"/>
      <c r="M69" s="117"/>
      <c r="N69" s="117"/>
      <c r="O69" s="117"/>
      <c r="P69" s="117"/>
      <c r="Q69" s="117"/>
      <c r="R69" s="117"/>
      <c r="S69" s="117"/>
      <c r="T69" s="120"/>
      <c r="U69" s="82"/>
      <c r="V69" s="82"/>
      <c r="W69" s="112"/>
      <c r="X69" s="112"/>
      <c r="Y69" s="112"/>
      <c r="Z69" s="112"/>
      <c r="AA69" s="112"/>
      <c r="AB69" s="112"/>
      <c r="AC69" s="112"/>
      <c r="AD69" s="112"/>
      <c r="AE69" s="112"/>
      <c r="AM69" s="113"/>
      <c r="AN69" s="113"/>
      <c r="AO69" s="113"/>
      <c r="AP69" s="113"/>
      <c r="AQ69" s="113"/>
      <c r="AR69" s="113"/>
      <c r="AS69" s="114"/>
      <c r="AV69" s="111"/>
      <c r="AW69" s="107"/>
      <c r="AX69" s="107"/>
      <c r="AY69" s="107"/>
    </row>
    <row r="70" spans="1:51" x14ac:dyDescent="0.25">
      <c r="B70" s="81"/>
      <c r="C70" s="92"/>
      <c r="D70" s="116"/>
      <c r="E70" s="116"/>
      <c r="F70" s="94"/>
      <c r="G70" s="116"/>
      <c r="H70" s="116"/>
      <c r="I70" s="92"/>
      <c r="J70" s="117"/>
      <c r="K70" s="117"/>
      <c r="L70" s="117"/>
      <c r="M70" s="117"/>
      <c r="N70" s="117"/>
      <c r="O70" s="117"/>
      <c r="P70" s="117"/>
      <c r="Q70" s="117"/>
      <c r="R70" s="117"/>
      <c r="S70" s="117"/>
      <c r="T70" s="120"/>
      <c r="U70" s="82"/>
      <c r="V70" s="82"/>
      <c r="W70" s="112"/>
      <c r="X70" s="112"/>
      <c r="Y70" s="112"/>
      <c r="Z70" s="112"/>
      <c r="AA70" s="112"/>
      <c r="AB70" s="112"/>
      <c r="AC70" s="112"/>
      <c r="AD70" s="112"/>
      <c r="AE70" s="112"/>
      <c r="AM70" s="113"/>
      <c r="AN70" s="113"/>
      <c r="AO70" s="113"/>
      <c r="AP70" s="113"/>
      <c r="AQ70" s="113"/>
      <c r="AR70" s="113"/>
      <c r="AS70" s="114"/>
      <c r="AV70" s="111"/>
      <c r="AW70" s="107"/>
      <c r="AX70" s="107"/>
      <c r="AY70" s="107"/>
    </row>
    <row r="71" spans="1:51" x14ac:dyDescent="0.25">
      <c r="B71" s="81"/>
      <c r="C71" s="122"/>
      <c r="D71" s="92"/>
      <c r="E71" s="116"/>
      <c r="F71" s="116"/>
      <c r="G71" s="116"/>
      <c r="H71" s="116"/>
      <c r="I71" s="92"/>
      <c r="J71" s="117"/>
      <c r="K71" s="117"/>
      <c r="L71" s="117"/>
      <c r="M71" s="117"/>
      <c r="N71" s="117"/>
      <c r="O71" s="117"/>
      <c r="P71" s="117"/>
      <c r="Q71" s="117"/>
      <c r="R71" s="117"/>
      <c r="S71" s="117"/>
      <c r="T71" s="120"/>
      <c r="U71" s="82"/>
      <c r="V71" s="82"/>
      <c r="W71" s="112"/>
      <c r="X71" s="112"/>
      <c r="Y71" s="112"/>
      <c r="Z71" s="112"/>
      <c r="AA71" s="112"/>
      <c r="AB71" s="112"/>
      <c r="AC71" s="112"/>
      <c r="AD71" s="112"/>
      <c r="AE71" s="112"/>
      <c r="AM71" s="113"/>
      <c r="AN71" s="113"/>
      <c r="AO71" s="113"/>
      <c r="AP71" s="113"/>
      <c r="AQ71" s="113"/>
      <c r="AR71" s="113"/>
      <c r="AS71" s="114"/>
      <c r="AU71" s="107"/>
      <c r="AV71" s="111"/>
      <c r="AW71" s="107"/>
      <c r="AX71" s="107"/>
      <c r="AY71" s="107"/>
    </row>
    <row r="72" spans="1:51" ht="229.5" customHeight="1" x14ac:dyDescent="0.25">
      <c r="B72" s="81"/>
      <c r="C72" s="118"/>
      <c r="D72" s="92"/>
      <c r="E72" s="116"/>
      <c r="F72" s="116"/>
      <c r="G72" s="116"/>
      <c r="H72" s="116"/>
      <c r="I72" s="116"/>
      <c r="J72" s="117"/>
      <c r="K72" s="117"/>
      <c r="L72" s="117"/>
      <c r="M72" s="117"/>
      <c r="N72" s="117"/>
      <c r="O72" s="117"/>
      <c r="P72" s="117"/>
      <c r="Q72" s="117"/>
      <c r="R72" s="117"/>
      <c r="S72" s="117"/>
      <c r="T72" s="120"/>
      <c r="U72" s="82"/>
      <c r="V72" s="82"/>
      <c r="W72" s="112"/>
      <c r="X72" s="112"/>
      <c r="Y72" s="112"/>
      <c r="Z72" s="112"/>
      <c r="AA72" s="112"/>
      <c r="AB72" s="112"/>
      <c r="AC72" s="112"/>
      <c r="AD72" s="112"/>
      <c r="AE72" s="112"/>
      <c r="AM72" s="113"/>
      <c r="AN72" s="113"/>
      <c r="AO72" s="113"/>
      <c r="AP72" s="113"/>
      <c r="AQ72" s="113"/>
      <c r="AR72" s="113"/>
      <c r="AS72" s="114"/>
      <c r="AU72" s="107"/>
      <c r="AV72" s="111"/>
      <c r="AW72" s="107"/>
      <c r="AX72" s="107"/>
      <c r="AY72" s="107"/>
    </row>
    <row r="73" spans="1:51" x14ac:dyDescent="0.25">
      <c r="A73" s="112"/>
      <c r="B73" s="92"/>
      <c r="C73" s="122"/>
      <c r="D73" s="116"/>
      <c r="E73" s="92"/>
      <c r="F73" s="116"/>
      <c r="G73" s="116"/>
      <c r="H73" s="116"/>
      <c r="I73" s="113"/>
      <c r="J73" s="113"/>
      <c r="K73" s="113"/>
      <c r="L73" s="113"/>
      <c r="M73" s="113"/>
      <c r="N73" s="113"/>
      <c r="O73" s="114"/>
      <c r="P73" s="109"/>
      <c r="R73" s="111"/>
      <c r="AS73" s="107"/>
      <c r="AT73" s="107"/>
      <c r="AU73" s="107"/>
      <c r="AV73" s="107"/>
      <c r="AW73" s="107"/>
      <c r="AX73" s="107"/>
      <c r="AY73" s="107"/>
    </row>
    <row r="74" spans="1:51" x14ac:dyDescent="0.25">
      <c r="A74" s="112"/>
      <c r="B74" s="92"/>
      <c r="C74" s="90"/>
      <c r="D74" s="116"/>
      <c r="E74" s="92"/>
      <c r="F74" s="116"/>
      <c r="G74" s="92"/>
      <c r="H74" s="92"/>
      <c r="I74" s="113"/>
      <c r="J74" s="113"/>
      <c r="K74" s="113"/>
      <c r="L74" s="113"/>
      <c r="M74" s="113"/>
      <c r="N74" s="113"/>
      <c r="O74" s="114"/>
      <c r="P74" s="109"/>
      <c r="R74" s="109"/>
      <c r="AS74" s="107"/>
      <c r="AT74" s="107"/>
      <c r="AU74" s="107"/>
      <c r="AV74" s="107"/>
      <c r="AW74" s="107"/>
      <c r="AX74" s="107"/>
      <c r="AY74" s="107"/>
    </row>
    <row r="75" spans="1:51" x14ac:dyDescent="0.25">
      <c r="A75" s="112"/>
      <c r="B75" s="81"/>
      <c r="F75" s="92"/>
      <c r="G75" s="92"/>
      <c r="H75" s="92"/>
      <c r="I75" s="113"/>
      <c r="J75" s="113"/>
      <c r="K75" s="113"/>
      <c r="L75" s="113"/>
      <c r="M75" s="113"/>
      <c r="N75" s="113"/>
      <c r="O75" s="114"/>
      <c r="P75" s="109"/>
      <c r="R75" s="109"/>
      <c r="AS75" s="107"/>
      <c r="AT75" s="107"/>
      <c r="AU75" s="107"/>
      <c r="AV75" s="107"/>
      <c r="AW75" s="107"/>
      <c r="AX75" s="107"/>
      <c r="AY75" s="107"/>
    </row>
    <row r="76" spans="1:51" x14ac:dyDescent="0.25">
      <c r="A76" s="112"/>
      <c r="I76" s="113"/>
      <c r="J76" s="113"/>
      <c r="K76" s="113"/>
      <c r="L76" s="113"/>
      <c r="M76" s="113"/>
      <c r="N76" s="113"/>
      <c r="O76" s="114"/>
      <c r="P76" s="109"/>
      <c r="R76" s="109"/>
      <c r="AS76" s="107"/>
      <c r="AT76" s="107"/>
      <c r="AU76" s="107"/>
      <c r="AV76" s="107"/>
      <c r="AW76" s="107"/>
      <c r="AX76" s="107"/>
      <c r="AY76" s="107"/>
    </row>
    <row r="77" spans="1:51" x14ac:dyDescent="0.25">
      <c r="A77" s="112"/>
      <c r="I77" s="113"/>
      <c r="J77" s="113"/>
      <c r="K77" s="113"/>
      <c r="L77" s="113"/>
      <c r="M77" s="113"/>
      <c r="N77" s="113"/>
      <c r="O77" s="114"/>
      <c r="P77" s="109"/>
      <c r="R77" s="109"/>
      <c r="AS77" s="107"/>
      <c r="AT77" s="107"/>
      <c r="AU77" s="107"/>
      <c r="AV77" s="107"/>
      <c r="AW77" s="107"/>
      <c r="AX77" s="107"/>
      <c r="AY77" s="107"/>
    </row>
    <row r="78" spans="1:51" x14ac:dyDescent="0.25">
      <c r="A78" s="112"/>
      <c r="I78" s="113"/>
      <c r="J78" s="113"/>
      <c r="K78" s="113"/>
      <c r="L78" s="113"/>
      <c r="M78" s="113"/>
      <c r="N78" s="113"/>
      <c r="O78" s="114"/>
      <c r="P78" s="109"/>
      <c r="R78" s="109"/>
      <c r="AS78" s="107"/>
      <c r="AT78" s="107"/>
      <c r="AU78" s="107"/>
      <c r="AV78" s="107"/>
      <c r="AW78" s="107"/>
      <c r="AX78" s="107"/>
      <c r="AY78" s="107"/>
    </row>
    <row r="79" spans="1:51" x14ac:dyDescent="0.25">
      <c r="A79" s="112"/>
      <c r="I79" s="113"/>
      <c r="J79" s="113"/>
      <c r="K79" s="113"/>
      <c r="L79" s="113"/>
      <c r="M79" s="113"/>
      <c r="N79" s="113"/>
      <c r="O79" s="114"/>
      <c r="P79" s="109"/>
      <c r="R79" s="83"/>
      <c r="AS79" s="107"/>
      <c r="AT79" s="107"/>
      <c r="AU79" s="107"/>
      <c r="AV79" s="107"/>
      <c r="AW79" s="107"/>
      <c r="AX79" s="107"/>
      <c r="AY79" s="107"/>
    </row>
    <row r="80" spans="1:51" x14ac:dyDescent="0.25">
      <c r="A80" s="112"/>
      <c r="I80" s="113"/>
      <c r="J80" s="113"/>
      <c r="K80" s="113"/>
      <c r="L80" s="113"/>
      <c r="M80" s="113"/>
      <c r="N80" s="113"/>
      <c r="O80" s="114"/>
      <c r="R80" s="109"/>
      <c r="AS80" s="107"/>
      <c r="AT80" s="107"/>
      <c r="AU80" s="107"/>
      <c r="AV80" s="107"/>
      <c r="AW80" s="107"/>
      <c r="AX80" s="107"/>
      <c r="AY80" s="107"/>
    </row>
    <row r="81" spans="15:51" x14ac:dyDescent="0.25">
      <c r="O81" s="114"/>
      <c r="R81" s="109"/>
      <c r="AS81" s="107"/>
      <c r="AT81" s="107"/>
      <c r="AU81" s="107"/>
      <c r="AV81" s="107"/>
      <c r="AW81" s="107"/>
      <c r="AX81" s="107"/>
      <c r="AY81" s="107"/>
    </row>
    <row r="82" spans="15:51" x14ac:dyDescent="0.25">
      <c r="O82" s="114"/>
      <c r="R82" s="109"/>
      <c r="AS82" s="107"/>
      <c r="AT82" s="107"/>
      <c r="AU82" s="107"/>
      <c r="AV82" s="107"/>
      <c r="AW82" s="107"/>
      <c r="AX82" s="107"/>
      <c r="AY82" s="107"/>
    </row>
    <row r="83" spans="15:51" x14ac:dyDescent="0.25">
      <c r="O83" s="114"/>
      <c r="R83" s="109"/>
      <c r="AS83" s="107"/>
      <c r="AT83" s="107"/>
      <c r="AU83" s="107"/>
      <c r="AV83" s="107"/>
      <c r="AW83" s="107"/>
      <c r="AX83" s="107"/>
      <c r="AY83" s="107"/>
    </row>
    <row r="84" spans="15:51" x14ac:dyDescent="0.25">
      <c r="O84" s="114"/>
      <c r="R84" s="109"/>
      <c r="AS84" s="107"/>
      <c r="AT84" s="107"/>
      <c r="AU84" s="107"/>
      <c r="AV84" s="107"/>
      <c r="AW84" s="107"/>
      <c r="AX84" s="107"/>
      <c r="AY84" s="107"/>
    </row>
    <row r="85" spans="15:51" x14ac:dyDescent="0.25">
      <c r="O85" s="114"/>
      <c r="AS85" s="107"/>
      <c r="AT85" s="107"/>
      <c r="AU85" s="107"/>
      <c r="AV85" s="107"/>
      <c r="AW85" s="107"/>
      <c r="AX85" s="107"/>
      <c r="AY85" s="107"/>
    </row>
    <row r="86" spans="15:51" x14ac:dyDescent="0.25">
      <c r="O86" s="114"/>
      <c r="AS86" s="107"/>
      <c r="AT86" s="107"/>
      <c r="AU86" s="107"/>
      <c r="AV86" s="107"/>
      <c r="AW86" s="107"/>
      <c r="AX86" s="107"/>
      <c r="AY86" s="107"/>
    </row>
    <row r="87" spans="15:51" x14ac:dyDescent="0.25">
      <c r="O87" s="114"/>
      <c r="AS87" s="107"/>
      <c r="AT87" s="107"/>
      <c r="AU87" s="107"/>
      <c r="AV87" s="107"/>
      <c r="AW87" s="107"/>
      <c r="AX87" s="107"/>
      <c r="AY87" s="107"/>
    </row>
    <row r="88" spans="15:51" x14ac:dyDescent="0.25">
      <c r="O88" s="114"/>
      <c r="AS88" s="107"/>
      <c r="AT88" s="107"/>
      <c r="AU88" s="107"/>
      <c r="AV88" s="107"/>
      <c r="AW88" s="107"/>
      <c r="AX88" s="107"/>
      <c r="AY88" s="107"/>
    </row>
    <row r="89" spans="15:51" x14ac:dyDescent="0.25">
      <c r="O89" s="114"/>
      <c r="AS89" s="107"/>
      <c r="AT89" s="107"/>
      <c r="AU89" s="107"/>
      <c r="AV89" s="107"/>
      <c r="AW89" s="107"/>
      <c r="AX89" s="107"/>
      <c r="AY89" s="107"/>
    </row>
    <row r="90" spans="15:51" x14ac:dyDescent="0.25">
      <c r="O90" s="114"/>
      <c r="AS90" s="107"/>
      <c r="AT90" s="107"/>
      <c r="AU90" s="107"/>
      <c r="AV90" s="107"/>
      <c r="AW90" s="107"/>
      <c r="AX90" s="107"/>
      <c r="AY90" s="107"/>
    </row>
    <row r="91" spans="15:51" x14ac:dyDescent="0.25">
      <c r="O91" s="114"/>
      <c r="Q91" s="109"/>
      <c r="AS91" s="107"/>
      <c r="AT91" s="107"/>
      <c r="AU91" s="107"/>
      <c r="AV91" s="107"/>
      <c r="AW91" s="107"/>
      <c r="AX91" s="107"/>
      <c r="AY91" s="107"/>
    </row>
    <row r="92" spans="15:51" x14ac:dyDescent="0.25">
      <c r="O92" s="13"/>
      <c r="P92" s="109"/>
      <c r="Q92" s="109"/>
      <c r="AS92" s="107"/>
      <c r="AT92" s="107"/>
      <c r="AU92" s="107"/>
      <c r="AV92" s="107"/>
      <c r="AW92" s="107"/>
      <c r="AX92" s="107"/>
      <c r="AY92" s="107"/>
    </row>
    <row r="93" spans="15:51" x14ac:dyDescent="0.25">
      <c r="O93" s="13"/>
      <c r="P93" s="109"/>
      <c r="Q93" s="109"/>
      <c r="AS93" s="107"/>
      <c r="AT93" s="107"/>
      <c r="AU93" s="107"/>
      <c r="AV93" s="107"/>
      <c r="AW93" s="107"/>
      <c r="AX93" s="107"/>
      <c r="AY93" s="107"/>
    </row>
    <row r="94" spans="15:51" x14ac:dyDescent="0.25">
      <c r="O94" s="13"/>
      <c r="P94" s="109"/>
      <c r="Q94" s="109"/>
      <c r="AS94" s="107"/>
      <c r="AT94" s="107"/>
      <c r="AU94" s="107"/>
      <c r="AV94" s="107"/>
      <c r="AW94" s="107"/>
      <c r="AX94" s="107"/>
      <c r="AY94" s="107"/>
    </row>
    <row r="95" spans="15:51" x14ac:dyDescent="0.25">
      <c r="O95" s="13"/>
      <c r="P95" s="109"/>
      <c r="Q95" s="109"/>
      <c r="AS95" s="107"/>
      <c r="AT95" s="107"/>
      <c r="AU95" s="107"/>
      <c r="AV95" s="107"/>
      <c r="AW95" s="107"/>
      <c r="AX95" s="107"/>
      <c r="AY95" s="107"/>
    </row>
    <row r="96" spans="15:51" x14ac:dyDescent="0.25">
      <c r="O96" s="13"/>
      <c r="P96" s="109"/>
      <c r="Q96" s="109"/>
      <c r="AS96" s="107"/>
      <c r="AT96" s="107"/>
      <c r="AU96" s="107"/>
      <c r="AV96" s="107"/>
      <c r="AW96" s="107"/>
      <c r="AX96" s="107"/>
      <c r="AY96" s="107"/>
    </row>
    <row r="97" spans="15:51" x14ac:dyDescent="0.25">
      <c r="O97" s="13"/>
      <c r="P97" s="109"/>
      <c r="Q97" s="109"/>
      <c r="AS97" s="107"/>
      <c r="AT97" s="107"/>
      <c r="AU97" s="107"/>
      <c r="AV97" s="107"/>
      <c r="AW97" s="107"/>
      <c r="AX97" s="107"/>
      <c r="AY97" s="107"/>
    </row>
    <row r="98" spans="15:51" x14ac:dyDescent="0.25">
      <c r="O98" s="13"/>
      <c r="P98" s="109"/>
      <c r="Q98" s="109"/>
      <c r="AS98" s="107"/>
      <c r="AT98" s="107"/>
      <c r="AU98" s="107"/>
      <c r="AV98" s="107"/>
      <c r="AW98" s="107"/>
      <c r="AX98" s="107"/>
      <c r="AY98" s="107"/>
    </row>
    <row r="99" spans="15:51" x14ac:dyDescent="0.25">
      <c r="O99" s="13"/>
      <c r="P99" s="109"/>
      <c r="Q99" s="109"/>
      <c r="AS99" s="107"/>
      <c r="AT99" s="107"/>
      <c r="AU99" s="107"/>
      <c r="AV99" s="107"/>
      <c r="AW99" s="107"/>
      <c r="AX99" s="107"/>
      <c r="AY99" s="107"/>
    </row>
    <row r="100" spans="15:51" x14ac:dyDescent="0.25">
      <c r="O100" s="13"/>
      <c r="P100" s="109"/>
      <c r="Q100" s="109"/>
      <c r="AS100" s="107"/>
      <c r="AT100" s="107"/>
      <c r="AU100" s="107"/>
      <c r="AV100" s="107"/>
      <c r="AW100" s="107"/>
      <c r="AX100" s="107"/>
      <c r="AY100" s="107"/>
    </row>
    <row r="101" spans="15:51" x14ac:dyDescent="0.25">
      <c r="O101" s="13"/>
      <c r="P101" s="109"/>
      <c r="Q101" s="109"/>
      <c r="R101" s="109"/>
      <c r="S101" s="109"/>
      <c r="AS101" s="107"/>
      <c r="AT101" s="107"/>
      <c r="AU101" s="107"/>
      <c r="AV101" s="107"/>
      <c r="AW101" s="107"/>
      <c r="AX101" s="107"/>
      <c r="AY101" s="107"/>
    </row>
    <row r="102" spans="15:51" x14ac:dyDescent="0.25">
      <c r="O102" s="13"/>
      <c r="P102" s="109"/>
      <c r="Q102" s="109"/>
      <c r="R102" s="109"/>
      <c r="S102" s="109"/>
      <c r="T102" s="109"/>
      <c r="AS102" s="107"/>
      <c r="AT102" s="107"/>
      <c r="AU102" s="107"/>
      <c r="AV102" s="107"/>
      <c r="AW102" s="107"/>
      <c r="AX102" s="107"/>
      <c r="AY102" s="107"/>
    </row>
    <row r="103" spans="15:51" x14ac:dyDescent="0.25">
      <c r="O103" s="13"/>
      <c r="P103" s="109"/>
      <c r="Q103" s="109"/>
      <c r="R103" s="109"/>
      <c r="S103" s="109"/>
      <c r="T103" s="109"/>
      <c r="AS103" s="107"/>
      <c r="AT103" s="107"/>
      <c r="AU103" s="107"/>
      <c r="AV103" s="107"/>
      <c r="AW103" s="107"/>
      <c r="AX103" s="107"/>
      <c r="AY103" s="107"/>
    </row>
    <row r="104" spans="15:51" x14ac:dyDescent="0.25">
      <c r="O104" s="13"/>
      <c r="P104" s="109"/>
      <c r="T104" s="109"/>
      <c r="AS104" s="107"/>
      <c r="AT104" s="107"/>
      <c r="AU104" s="107"/>
      <c r="AV104" s="107"/>
      <c r="AW104" s="107"/>
      <c r="AX104" s="107"/>
      <c r="AY104" s="107"/>
    </row>
    <row r="105" spans="15:51" x14ac:dyDescent="0.25">
      <c r="O105" s="109"/>
      <c r="Q105" s="109"/>
      <c r="R105" s="109"/>
      <c r="S105" s="109"/>
      <c r="AS105" s="107"/>
      <c r="AT105" s="107"/>
      <c r="AU105" s="107"/>
      <c r="AV105" s="107"/>
      <c r="AW105" s="107"/>
      <c r="AX105" s="107"/>
      <c r="AY105" s="107"/>
    </row>
    <row r="106" spans="15:51" x14ac:dyDescent="0.25">
      <c r="O106" s="13"/>
      <c r="P106" s="109"/>
      <c r="Q106" s="109"/>
      <c r="R106" s="109"/>
      <c r="S106" s="109"/>
      <c r="T106" s="109"/>
      <c r="AS106" s="107"/>
      <c r="AT106" s="107"/>
      <c r="AU106" s="107"/>
      <c r="AV106" s="107"/>
      <c r="AW106" s="107"/>
      <c r="AX106" s="107"/>
      <c r="AY106" s="107"/>
    </row>
    <row r="107" spans="15:51" x14ac:dyDescent="0.25">
      <c r="O107" s="13"/>
      <c r="P107" s="109"/>
      <c r="Q107" s="109"/>
      <c r="R107" s="109"/>
      <c r="S107" s="109"/>
      <c r="T107" s="109"/>
      <c r="U107" s="109"/>
      <c r="AS107" s="107"/>
      <c r="AT107" s="107"/>
      <c r="AU107" s="107"/>
      <c r="AV107" s="107"/>
      <c r="AW107" s="107"/>
      <c r="AX107" s="107"/>
      <c r="AY107" s="107"/>
    </row>
    <row r="108" spans="15:51" x14ac:dyDescent="0.25">
      <c r="O108" s="13"/>
      <c r="P108" s="109"/>
      <c r="T108" s="109"/>
      <c r="U108" s="109"/>
      <c r="AS108" s="107"/>
      <c r="AT108" s="107"/>
      <c r="AU108" s="107"/>
      <c r="AV108" s="107"/>
      <c r="AW108" s="107"/>
      <c r="AX108" s="107"/>
      <c r="AY108" s="107"/>
    </row>
    <row r="120" spans="45:51" x14ac:dyDescent="0.25">
      <c r="AS120" s="107"/>
      <c r="AT120" s="107"/>
      <c r="AU120" s="107"/>
      <c r="AV120" s="107"/>
      <c r="AW120" s="107"/>
      <c r="AX120" s="107"/>
      <c r="AY120" s="107"/>
    </row>
  </sheetData>
  <protectedRanges>
    <protectedRange sqref="N64:R64 B75 S66:T72 B67:B72 N67:R72 T44:T45 S62:T63 T56:T61" name="Range2_12_5_1_1"/>
    <protectedRange sqref="N10 L10 L6 D6 D8 AD8 AF8 O8:U8 AJ8:AR8 AF10 AR11:AR34 L24:N31 N12:N23 N32:N34 E11:E34 G11:G34 N11:AG11 O12:V34 W12:Y16 X17:Y32 Z12:AA32 X33:AA34 AB12:AG34" name="Range1_16_3_1_1"/>
    <protectedRange sqref="I69 J67:M72 J64:M64 I72" name="Range2_2_12_2_1_1"/>
    <protectedRange sqref="L16:M23" name="Range1_1_1_1_10_1_1_1"/>
    <protectedRange sqref="L32:M34" name="Range1_1_10_1_1_1"/>
    <protectedRange sqref="K11:L15 K16:K34 I11:I15 I16:J24 I25:I34 J25" name="Range1_1_2_1_10_2_1_1"/>
    <protectedRange sqref="M11:M15" name="Range1_2_1_2_1_10_1_1_1"/>
    <protectedRange sqref="G73:H73 F74 E72" name="Range2_2_2_9_2_1_1"/>
    <protectedRange sqref="D70 D73:D74" name="Range2_1_1_1_1_1_9_2_1_1"/>
    <protectedRange sqref="C71 C73" name="Range2_4_1_1_1"/>
    <protectedRange sqref="AS16:AS34" name="Range1_1_1_1"/>
    <protectedRange sqref="P3:U5" name="Range1_16_1_1_1_1"/>
    <protectedRange sqref="C74 C72 C69" name="Range2_1_3_1_1"/>
    <protectedRange sqref="H11:H34" name="Range1_1_1_1_1_1_1"/>
    <protectedRange sqref="B73:B74 J65:R66 D71:D72 I70:I71 Z63:Z64 S64:Y65 AA64:AU65 E73:E74 G74:H75 F75" name="Range2_2_1_10_1_1_1_2"/>
    <protectedRange sqref="C70" name="Range2_2_1_10_2_1_1_1"/>
    <protectedRange sqref="G70:H70 D67 F71 E69 N63:R63" name="Range2_12_1_6_1_1"/>
    <protectedRange sqref="I66:I68 I63:M63 G71:H72 G64:H66 E70:E71 F72:F73 F65:F67 D61 G63 E63:E65" name="Range2_2_12_1_7_1_1"/>
    <protectedRange sqref="D68:D69" name="Range2_1_1_1_1_11_1_2_1_1"/>
    <protectedRange sqref="E66 G67:H67 F68" name="Range2_2_2_9_1_1_1_1"/>
    <protectedRange sqref="D63:D64" name="Range2_1_1_1_1_1_9_1_1_1_1"/>
    <protectedRange sqref="C68" name="Range2_1_1_2_1_1"/>
    <protectedRange sqref="C67" name="Range2_1_2_2_1_1"/>
    <protectedRange sqref="C66" name="Range2_3_2_1_1"/>
    <protectedRange sqref="H63 F63:F64 E61" name="Range2_2_12_1_1_1_1_1"/>
    <protectedRange sqref="C63:C65" name="Range2_5_1_1_1"/>
    <protectedRange sqref="E67:E68 F69:F70 G68:H69 I64:I65" name="Range2_2_1_1_1_1"/>
    <protectedRange sqref="D65:D66" name="Range2_1_1_1_1_1_1_1_1"/>
    <protectedRange sqref="AS11:AS15" name="Range1_4_1_1_1_1"/>
    <protectedRange sqref="J11:J15 J26:J34" name="Range1_1_2_1_10_1_1_1_1"/>
    <protectedRange sqref="R79" name="Range2_2_1_10_1_1_1_1_1"/>
    <protectedRange sqref="T43" name="Range2_12_5_1_1_4"/>
    <protectedRange sqref="B42:B43" name="Range2_12_5_1_1_1"/>
    <protectedRange sqref="E42 F43:H43" name="Range2_2_12_1_7_1_1_1"/>
    <protectedRange sqref="D42" name="Range2_3_2_1_3_1_1_2_10_1_1_1_1_1"/>
    <protectedRange sqref="C42" name="Range2_1_1_1_1_11_1_2_1_1_1"/>
    <protectedRange sqref="S38:S39 S41:S42" name="Range2_12_3_1_1_1_1"/>
    <protectedRange sqref="D38:H38 N38:R39 N41:R42" name="Range2_12_1_3_1_1_1_1"/>
    <protectedRange sqref="I38:M38 E39:M39 F42:M42 H41:M41" name="Range2_2_12_1_6_1_1_1_1"/>
    <protectedRange sqref="D39" name="Range2_1_1_1_1_11_1_1_1_1_1_1"/>
    <protectedRange sqref="C39" name="Range2_1_2_1_1_1_1_1"/>
    <protectedRange sqref="C38" name="Range2_3_1_1_1_1_1"/>
    <protectedRange sqref="S43" name="Range2_12_5_1_1_4_1"/>
    <protectedRange sqref="Q43:R43" name="Range2_12_1_5_1_1_1_1_1"/>
    <protectedRange sqref="N43:P43" name="Range2_12_1_2_2_1_1_1_1_1"/>
    <protectedRange sqref="K43:M43" name="Range2_2_12_1_4_2_1_1_1_1_1"/>
    <protectedRange sqref="G44:H44" name="Range2_2_12_1_3_1_1_1_1_1_4_1_1"/>
    <protectedRange sqref="E43 F44" name="Range2_2_12_1_7_1_1_3_1_1"/>
    <protectedRange sqref="I43:J43" name="Range2_2_12_1_4_2_1_1_1_2_1_1"/>
    <protectedRange sqref="S44:S45" name="Range2_12_5_1_1_2_3_1"/>
    <protectedRange sqref="Q44:R44" name="Range2_12_1_6_1_1_1_1_2_1"/>
    <protectedRange sqref="N44:P44" name="Range2_12_1_2_3_1_1_1_1_2_1"/>
    <protectedRange sqref="I44:M44" name="Range2_2_12_1_4_3_1_1_1_1_2_1"/>
    <protectedRange sqref="D43" name="Range2_2_12_1_3_1_2_1_1_1_2_1_2_1"/>
    <protectedRange sqref="S56:S61" name="Range2_12_2_1_1_1_2_1_1"/>
    <protectedRange sqref="T54:T55 T50" name="Range2_12_5_1_1_3"/>
    <protectedRange sqref="T48:T49" name="Range2_12_5_1_1_2_2"/>
    <protectedRange sqref="S54:S55 S48:S50" name="Range2_12_4_1_1_1_4_2_2_2"/>
    <protectedRange sqref="T47" name="Range2_12_5_1_1_2_1_1"/>
    <protectedRange sqref="T46" name="Range2_12_5_1_1_6_1_1_1_1_1_1_1"/>
    <protectedRange sqref="S46" name="Range2_12_5_1_1_5_3_1_1_1_1_1_1_1"/>
    <protectedRange sqref="S47" name="Range2_12_4_1_1_1_4_2_2_1_1"/>
    <protectedRange sqref="B63:B66" name="Range2_12_5_1_1_2"/>
    <protectedRange sqref="AG10 AP10 Q10" name="Range1_16_3_1_1_1_1_1"/>
    <protectedRange sqref="N62:R62" name="Range2_12_1_6_1_1_1_1"/>
    <protectedRange sqref="J62:M62" name="Range2_2_12_1_7_1_1_2_1"/>
    <protectedRange sqref="I62" name="Range2_2_12_1_7_1_1_2_2_1_1_1"/>
    <protectedRange sqref="H62 G61" name="Range2_2_12_1_3_3_1_1_1_2_1_1_1_1_1_1_1_1_1_1_1_1_1_1_1_1_1"/>
    <protectedRange sqref="Q56:R61" name="Range2_12_1_6_1_1_1_2_3_1_1_3_1_1_1_1_1_1_1_1_1_1"/>
    <protectedRange sqref="N56:P61" name="Range2_12_1_2_3_1_1_1_2_3_1_1_3_1_1_1_1_1_1_1_1_1_1"/>
    <protectedRange sqref="J56:M61" name="Range2_2_12_1_4_3_1_1_1_3_3_1_1_3_1_1_1_1_1_1_1_1_1_1"/>
    <protectedRange sqref="I56:I61" name="Range2_2_12_1_7_1_1_2_2_1_1_1_1_1"/>
    <protectedRange sqref="G45:H45 G41" name="Range2_2_12_1_3_1_1_1_1_1_4_1_1_1_1_1_1"/>
    <protectedRange sqref="E44 F45 F41" name="Range2_2_12_1_7_1_1_3_1_1_1_1_1_1"/>
    <protectedRange sqref="Q45:R45" name="Range2_12_1_6_1_1_1_1_2_1_1_1_1_1"/>
    <protectedRange sqref="N45:P45" name="Range2_12_1_2_3_1_1_1_1_2_1_1_1_1_1"/>
    <protectedRange sqref="I45:M45" name="Range2_2_12_1_4_3_1_1_1_1_2_1_1_1_1_1"/>
    <protectedRange sqref="D44" name="Range2_2_12_1_3_1_2_1_1_1_2_1_2_1_1_1_1_1"/>
    <protectedRange sqref="Q52:Q53 R51" name="Range2_12_5_1_1_3_1_1_1_1_1"/>
    <protectedRange sqref="P52:P53 Q51" name="Range2_12_4_1_1_1_4_2_2_2_1_1_1_1_1"/>
    <protectedRange sqref="N52:O53 O51:P51 Q54:R55 Q48:R50" name="Range2_12_1_6_1_1_1_2_3_2_1_1_3_1_1_1_1_1"/>
    <protectedRange sqref="K52:M53 L51:N51 N54:P55 N48:P50" name="Range2_12_1_2_3_1_1_1_2_3_2_1_1_3_1_1_1_1_1"/>
    <protectedRange sqref="I51:K51 K54:M55 K48:M50 I52:J53" name="Range2_2_12_1_4_3_1_1_1_3_3_2_1_1_3_1_1_1_1_1"/>
    <protectedRange sqref="J54:J55 J48:J50" name="Range2_2_12_1_4_3_1_1_1_3_2_1_2_2_1_1_1_1_1"/>
    <protectedRange sqref="E50 G50:H50" name="Range2_2_12_1_3_1_2_1_1_1_2_1_1_1_1_1_1_2_1_1_1_1_1_1_1"/>
    <protectedRange sqref="C50 D49:E49" name="Range2_2_12_1_3_1_2_1_1_1_2_1_1_1_1_3_1_1_1_1_1_1_1_1_1"/>
    <protectedRange sqref="D50 F50" name="Range2_2_12_1_3_1_2_1_1_1_3_1_1_1_1_1_3_1_1_1_1_1_1_1_2_1"/>
    <protectedRange sqref="I50" name="Range2_2_12_1_4_3_1_1_1_2_1_2_1_1_3_1_1_1_1_1_1_1_1_1_1_1"/>
    <protectedRange sqref="E47:E48 F48:H49" name="Range2_2_12_1_3_1_2_1_1_1_1_2_1_1_1_1_1_1_1_1_1_1_1"/>
    <protectedRange sqref="D47:D48" name="Range2_2_12_1_3_1_2_1_1_1_2_1_2_3_1_1_1_1_1_1_1_1_1"/>
    <protectedRange sqref="Q46:R46" name="Range2_12_1_6_1_1_1_2_3_2_1_1_2_1_1_1_1_1_1_1_1_1_1"/>
    <protectedRange sqref="N46:P46" name="Range2_12_1_2_3_1_1_1_2_3_2_1_1_2_1_1_1_1_1_1_1_1_1_1"/>
    <protectedRange sqref="J46:M46" name="Range2_2_12_1_4_3_1_1_1_3_3_2_1_1_2_1_1_1_1_1_1_1_1_1_1"/>
    <protectedRange sqref="I46" name="Range2_2_12_1_4_3_1_1_1_2_1_2_2_1_2_1_1_1_1_1_1_1_1_1_1"/>
    <protectedRange sqref="G46:H46 D45:E45 D41:E41" name="Range2_2_12_1_3_1_2_1_1_1_2_1_3_2_1_2_1_1_1_1_1_1_1_1_1_1"/>
    <protectedRange sqref="F46" name="Range2_2_12_1_3_1_2_1_1_1_1_1_2_2_1_2_1_1_1_1_1_1_1_1_1_1"/>
    <protectedRange sqref="Q47:R47" name="Range2_12_1_6_1_1_1_2_3_2_1_1_1_1_1_1_1_1_1"/>
    <protectedRange sqref="N47:P47" name="Range2_12_1_2_3_1_1_1_2_3_2_1_1_1_1_1_1_1_1_1"/>
    <protectedRange sqref="K47:M47" name="Range2_2_12_1_4_3_1_1_1_3_3_2_1_1_1_1_1_1_1_1_1"/>
    <protectedRange sqref="J47" name="Range2_2_12_1_4_3_1_1_1_3_2_1_2_1_1_1_1_1_1_1"/>
    <protectedRange sqref="D46:E46" name="Range2_2_12_1_3_1_2_1_1_1_2_1_2_3_2_1_1_1_1_1_1_1"/>
    <protectedRange sqref="I47" name="Range2_2_12_1_4_2_1_1_1_4_1_2_1_1_1_2_1_1_1_1_1_1_1"/>
    <protectedRange sqref="F47:H47" name="Range2_2_12_1_3_1_1_1_1_1_4_1_2_1_2_1_2_1_1_1_1_1_1_1"/>
    <protectedRange sqref="I48:I49" name="Range2_2_12_1_4_2_1_1_1_4_1_2_1_1_1_2_2_1_1_1_1_1_1"/>
    <protectedRange sqref="I54" name="Range2_2_12_1_7_1_1_2_2_2_1_1_1_1"/>
    <protectedRange sqref="I55" name="Range2_2_12_1_4_3_1_1_1_3_3_1_1_3_1_1_1_1_1_1_2_1_1_1_1_1_1"/>
    <protectedRange sqref="F11:F22" name="Range1_16_3_1_1_2_1_1_1_2_1_1"/>
    <protectedRange sqref="W33:W34" name="Range1_16_3_1_1_1_1_2_1_1_1_1_1"/>
    <protectedRange sqref="B41" name="Range2_12_5_1_1_1_2_2_1_1_1_1_1_1_1_1_1_1_1_1_1_1_1_1_1_1_1_1_1_1_1_1_1_1_1_1_1_1_1_1_1_1_1_1_1_1_1"/>
    <protectedRange sqref="H40 L40 P40 T40 X40 AB40 AF40 AJ40 AN40 AR40 AV40 AZ40 BD40 BH40 BL40 BP40 BT40 BX40 CB40 CF40 CJ40 CN40 CR40 CV40 CZ40 DD40 DH40 DL40 DP40 DT40 DX40 EB40 EF40 EJ40 EN40 ER40 EV40 EZ40 FD40 FH40 FL40 FP40 FT40 FX40 GB40 GF40 GJ40 GN40 GR40 GV40 GZ40 HD40 HH40 HL40 HP40 HT40 HX40 IB40 IF40 IJ40 IN40 IR40 IV40 IZ40 JD40 JH40 JL40 JP40 JT40 JX40 KB40 KF40 KJ40 KN40 KR40 KV40 KZ40 LD40 LH40 LL40 LP40 LT40 LX40 MB40 MF40 MJ40 MN40 MR40 MV40 MZ40 ND40 NH40 NL40 NP40 NT40 NX40 OB40 OF40 OJ40 ON40 OR40 OV40 OZ40 PD40 PH40 PL40 PP40 PT40 PX40 QB40 QF40 QJ40 QN40 QR40 QV40 QZ40 RD40 RH40 RL40 RP40 RT40 RX40 SB40 SF40 SJ40 SN40 SR40 SV40 SZ40 TD40 TH40 TL40 TP40 TT40 TX40 UB40 UF40 UJ40 UN40 UR40 UV40 UZ40 VD40 VH40 VL40 VP40 VT40 VX40 WB40 WF40 WJ40 WN40 WR40 WV40 WZ40 XD40 XH40 XL40 XP40 XT40 XX40 YB40 YF40 YJ40 YN40 YR40 YV40 YZ40 ZD40 ZH40 ZL40 ZP40 ZT40 ZX40 AAB40 AAF40 AAJ40 AAN40 AAR40 AAV40 AAZ40 ABD40 ABH40 ABL40 ABP40 ABT40 ABX40 ACB40 ACF40 ACJ40 ACN40 ACR40 ACV40 ACZ40 ADD40 ADH40 ADL40 ADP40 ADT40 ADX40 AEB40 AEF40 AEJ40 AEN40 AER40 AEV40 AEZ40 AFD40 AFH40 AFL40 AFP40 AFT40 AFX40 AGB40 AGF40 AGJ40 AGN40 AGR40 AGV40 AGZ40 AHD40 AHH40 AHL40 AHP40 AHT40 AHX40 AIB40 AIF40 AIJ40 AIN40 AIR40 AIV40 AIZ40 AJD40 AJH40 AJL40 AJP40 AJT40 AJX40 AKB40 AKF40 AKJ40 AKN40 AKR40 AKV40 AKZ40 ALD40 ALH40 ALL40 ALP40 ALT40 ALX40 AMB40 AMF40 AMJ40 AMN40 AMR40 AMV40 AMZ40 AND40 ANH40 ANL40 ANP40 ANT40 ANX40 AOB40 AOF40 AOJ40 AON40 AOR40 AOV40 AOZ40 APD40 APH40 APL40 APP40 APT40 APX40 AQB40 AQF40 AQJ40 AQN40 AQR40 AQV40 AQZ40 ARD40 ARH40 ARL40 ARP40 ART40 ARX40 ASB40 ASF40 ASJ40 ASN40 ASR40 ASV40 ASZ40 ATD40 ATH40 ATL40 ATP40 ATT40 ATX40 AUB40 AUF40 AUJ40 AUN40 AUR40 AUV40 AUZ40 AVD40 AVH40 AVL40 AVP40 AVT40 AVX40 AWB40 AWF40 AWJ40 AWN40 AWR40 AWV40 AWZ40 AXD40 AXH40 AXL40 AXP40 AXT40 AXX40 AYB40 AYF40 AYJ40 AYN40 AYR40 AYV40 AYZ40 AZD40 AZH40 AZL40 AZP40 AZT40 AZX40 BAB40 BAF40 BAJ40 BAN40 BAR40 BAV40 BAZ40 BBD40 BBH40 BBL40 BBP40 BBT40 BBX40 BCB40 BCF40 BCJ40 BCN40 BCR40 BCV40 BCZ40 BDD40 BDH40 BDL40 BDP40 BDT40 BDX40 BEB40 BEF40 BEJ40 BEN40 BER40 BEV40 BEZ40 BFD40 BFH40 BFL40 BFP40 BFT40 BFX40 BGB40 BGF40 BGJ40 BGN40 BGR40 BGV40 BGZ40 BHD40 BHH40 BHL40 BHP40 BHT40 BHX40 BIB40 BIF40 BIJ40 BIN40 BIR40 BIV40 BIZ40 BJD40 BJH40 BJL40 BJP40 BJT40 BJX40 BKB40 BKF40 BKJ40 BKN40 BKR40 BKV40 BKZ40 BLD40 BLH40 BLL40 BLP40 BLT40 BLX40 BMB40 BMF40 BMJ40 BMN40 BMR40 BMV40 BMZ40 BND40 BNH40 BNL40 BNP40 BNT40 BNX40 BOB40 BOF40 BOJ40 BON40 BOR40 BOV40 BOZ40 BPD40 BPH40 BPL40 BPP40 BPT40 BPX40 BQB40 BQF40 BQJ40 BQN40 BQR40 BQV40 BQZ40 BRD40 BRH40 BRL40 BRP40 BRT40 BRX40 BSB40 BSF40 BSJ40 BSN40 BSR40 BSV40 BSZ40 BTD40 BTH40 BTL40 BTP40 BTT40 BTX40 BUB40 BUF40 BUJ40 BUN40 BUR40 BUV40 BUZ40 BVD40 BVH40 BVL40 BVP40 BVT40 BVX40 BWB40 BWF40 BWJ40 BWN40 BWR40 BWV40 BWZ40 BXD40 BXH40 BXL40 BXP40 BXT40 BXX40 BYB40 BYF40 BYJ40 BYN40 BYR40 BYV40 BYZ40 BZD40 BZH40 BZL40 BZP40 BZT40 BZX40 CAB40 CAF40 CAJ40 CAN40 CAR40 CAV40 CAZ40 CBD40 CBH40 CBL40 CBP40 CBT40 CBX40 CCB40 CCF40 CCJ40 CCN40 CCR40 CCV40 CCZ40 CDD40 CDH40 CDL40 CDP40 CDT40 CDX40 CEB40 CEF40 CEJ40 CEN40 CER40 CEV40 CEZ40 CFD40 CFH40 CFL40 CFP40 CFT40 CFX40 CGB40 CGF40 CGJ40 CGN40 CGR40 CGV40 CGZ40 CHD40 CHH40 CHL40 CHP40 CHT40 CHX40 CIB40 CIF40 CIJ40 CIN40 CIR40 CIV40 CIZ40 CJD40 CJH40 CJL40 CJP40 CJT40 CJX40 CKB40 CKF40 CKJ40 CKN40 CKR40 CKV40 CKZ40 CLD40 CLH40 CLL40 CLP40 CLT40 CLX40 CMB40 CMF40 CMJ40 CMN40 CMR40 CMV40 CMZ40 CND40 CNH40 CNL40 CNP40 CNT40 CNX40 COB40 COF40 COJ40 CON40 COR40 COV40 COZ40 CPD40 CPH40 CPL40 CPP40 CPT40 CPX40 CQB40 CQF40 CQJ40 CQN40 CQR40 CQV40 CQZ40 CRD40 CRH40 CRL40 CRP40 CRT40 CRX40 CSB40 CSF40 CSJ40 CSN40 CSR40 CSV40 CSZ40 CTD40 CTH40 CTL40 CTP40 CTT40 CTX40 CUB40 CUF40 CUJ40 CUN40 CUR40 CUV40 CUZ40 CVD40 CVH40 CVL40 CVP40 CVT40 CVX40 CWB40 CWF40 CWJ40 CWN40 CWR40 CWV40 CWZ40 CXD40 CXH40 CXL40 CXP40 CXT40 CXX40 CYB40 CYF40 CYJ40 CYN40 CYR40 CYV40 CYZ40 CZD40 CZH40 CZL40 CZP40 CZT40 CZX40 DAB40 DAF40 DAJ40 DAN40 DAR40 DAV40 DAZ40 DBD40 DBH40 DBL40 DBP40 DBT40 DBX40 DCB40 DCF40 DCJ40 DCN40 DCR40 DCV40 DCZ40 DDD40 DDH40 DDL40 DDP40 DDT40 DDX40 DEB40 DEF40 DEJ40 DEN40 DER40 DEV40 DEZ40 DFD40 DFH40 DFL40 DFP40 DFT40 DFX40 DGB40 DGF40 DGJ40 DGN40 DGR40 DGV40 DGZ40 DHD40 DHH40 DHL40 DHP40 DHT40 DHX40 DIB40 DIF40 DIJ40 DIN40 DIR40 DIV40 DIZ40 DJD40 DJH40 DJL40 DJP40 DJT40 DJX40 DKB40 DKF40 DKJ40 DKN40 DKR40 DKV40 DKZ40 DLD40 DLH40 DLL40 DLP40 DLT40 DLX40 DMB40 DMF40 DMJ40 DMN40 DMR40 DMV40 DMZ40 DND40 DNH40 DNL40 DNP40 DNT40 DNX40 DOB40 DOF40 DOJ40 DON40 DOR40 DOV40 DOZ40 DPD40 DPH40 DPL40 DPP40 DPT40 DPX40 DQB40 DQF40 DQJ40 DQN40 DQR40 DQV40 DQZ40 DRD40 DRH40 DRL40 DRP40 DRT40 DRX40 DSB40 DSF40 DSJ40 DSN40 DSR40 DSV40 DSZ40 DTD40 DTH40 DTL40 DTP40 DTT40 DTX40 DUB40 DUF40 DUJ40 DUN40 DUR40 DUV40 DUZ40 DVD40 DVH40 DVL40 DVP40 DVT40 DVX40 DWB40 DWF40 DWJ40 DWN40 DWR40 DWV40 DWZ40 DXD40 DXH40 DXL40 DXP40 DXT40 DXX40 DYB40 DYF40 DYJ40 DYN40 DYR40 DYV40 DYZ40 DZD40 DZH40 DZL40 DZP40 DZT40 DZX40 EAB40 EAF40 EAJ40 EAN40 EAR40 EAV40 EAZ40 EBD40 EBH40 EBL40 EBP40 EBT40 EBX40 ECB40 ECF40 ECJ40 ECN40 ECR40 ECV40 ECZ40 EDD40 EDH40 EDL40 EDP40 EDT40 EDX40 EEB40 EEF40 EEJ40 EEN40 EER40 EEV40 EEZ40 EFD40 EFH40 EFL40 EFP40 EFT40 EFX40 EGB40 EGF40 EGJ40 EGN40 EGR40 EGV40 EGZ40 EHD40 EHH40 EHL40 EHP40 EHT40 EHX40 EIB40 EIF40 EIJ40 EIN40 EIR40 EIV40 EIZ40 EJD40 EJH40 EJL40 EJP40 EJT40 EJX40 EKB40 EKF40 EKJ40 EKN40 EKR40 EKV40 EKZ40 ELD40 ELH40 ELL40 ELP40 ELT40 ELX40 EMB40 EMF40 EMJ40 EMN40 EMR40 EMV40 EMZ40 END40 ENH40 ENL40 ENP40 ENT40 ENX40 EOB40 EOF40 EOJ40 EON40 EOR40 EOV40 EOZ40 EPD40 EPH40 EPL40 EPP40 EPT40 EPX40 EQB40 EQF40 EQJ40 EQN40 EQR40 EQV40 EQZ40 ERD40 ERH40 ERL40 ERP40 ERT40 ERX40 ESB40 ESF40 ESJ40 ESN40 ESR40 ESV40 ESZ40 ETD40 ETH40 ETL40 ETP40 ETT40 ETX40 EUB40 EUF40 EUJ40 EUN40 EUR40 EUV40 EUZ40 EVD40 EVH40 EVL40 EVP40 EVT40 EVX40 EWB40 EWF40 EWJ40 EWN40 EWR40 EWV40 EWZ40 EXD40 EXH40 EXL40 EXP40 EXT40 EXX40 EYB40 EYF40 EYJ40 EYN40 EYR40 EYV40 EYZ40 EZD40 EZH40 EZL40 EZP40 EZT40 EZX40 FAB40 FAF40 FAJ40 FAN40 FAR40 FAV40 FAZ40 FBD40 FBH40 FBL40 FBP40 FBT40 FBX40 FCB40 FCF40 FCJ40 FCN40 FCR40 FCV40 FCZ40 FDD40 FDH40 FDL40 FDP40 FDT40 FDX40 FEB40 FEF40 FEJ40 FEN40 FER40 FEV40 FEZ40 FFD40 FFH40 FFL40 FFP40 FFT40 FFX40 FGB40 FGF40 FGJ40 FGN40 FGR40 FGV40 FGZ40 FHD40 FHH40 FHL40 FHP40 FHT40 FHX40 FIB40 FIF40 FIJ40 FIN40 FIR40 FIV40 FIZ40 FJD40 FJH40 FJL40 FJP40 FJT40 FJX40 FKB40 FKF40 FKJ40 FKN40 FKR40 FKV40 FKZ40 FLD40 FLH40 FLL40 FLP40 FLT40 FLX40 FMB40 FMF40 FMJ40 FMN40 FMR40 FMV40 FMZ40 FND40 FNH40 FNL40 FNP40 FNT40 FNX40 FOB40 FOF40 FOJ40 FON40 FOR40 FOV40 FOZ40 FPD40 FPH40 FPL40 FPP40 FPT40 FPX40 FQB40 FQF40 FQJ40 FQN40 FQR40 FQV40 FQZ40 FRD40 FRH40 FRL40 FRP40 FRT40 FRX40 FSB40 FSF40 FSJ40 FSN40 FSR40 FSV40 FSZ40 FTD40 FTH40 FTL40 FTP40 FTT40 FTX40 FUB40 FUF40 FUJ40 FUN40 FUR40 FUV40 FUZ40 FVD40 FVH40 FVL40 FVP40 FVT40 FVX40 FWB40 FWF40 FWJ40 FWN40 FWR40 FWV40 FWZ40 FXD40 FXH40 FXL40 FXP40 FXT40 FXX40 FYB40 FYF40 FYJ40 FYN40 FYR40 FYV40 FYZ40 FZD40 FZH40 FZL40 FZP40 FZT40 FZX40 GAB40 GAF40 GAJ40 GAN40 GAR40 GAV40 GAZ40 GBD40 GBH40 GBL40 GBP40 GBT40 GBX40 GCB40 GCF40 GCJ40 GCN40 GCR40 GCV40 GCZ40 GDD40 GDH40 GDL40 GDP40 GDT40 GDX40 GEB40 GEF40 GEJ40 GEN40 GER40 GEV40 GEZ40 GFD40 GFH40 GFL40 GFP40 GFT40 GFX40 GGB40 GGF40 GGJ40 GGN40 GGR40 GGV40 GGZ40 GHD40 GHH40 GHL40 GHP40 GHT40 GHX40 GIB40 GIF40 GIJ40 GIN40 GIR40 GIV40 GIZ40 GJD40 GJH40 GJL40 GJP40 GJT40 GJX40 GKB40 GKF40 GKJ40 GKN40 GKR40 GKV40 GKZ40 GLD40 GLH40 GLL40 GLP40 GLT40 GLX40 GMB40 GMF40 GMJ40 GMN40 GMR40 GMV40 GMZ40 GND40 GNH40 GNL40 GNP40 GNT40 GNX40 GOB40 GOF40 GOJ40 GON40 GOR40 GOV40 GOZ40 GPD40 GPH40 GPL40 GPP40 GPT40 GPX40 GQB40 GQF40 GQJ40 GQN40 GQR40 GQV40 GQZ40 GRD40 GRH40 GRL40 GRP40 GRT40 GRX40 GSB40 GSF40 GSJ40 GSN40 GSR40 GSV40 GSZ40 GTD40 GTH40 GTL40 GTP40 GTT40 GTX40 GUB40 GUF40 GUJ40 GUN40 GUR40 GUV40 GUZ40 GVD40 GVH40 GVL40 GVP40 GVT40 GVX40 GWB40 GWF40 GWJ40 GWN40 GWR40 GWV40 GWZ40 GXD40 GXH40 GXL40 GXP40 GXT40 GXX40 GYB40 GYF40 GYJ40 GYN40 GYR40 GYV40 GYZ40 GZD40 GZH40 GZL40 GZP40 GZT40 GZX40 HAB40 HAF40 HAJ40 HAN40 HAR40 HAV40 HAZ40 HBD40 HBH40 HBL40 HBP40 HBT40 HBX40 HCB40 HCF40 HCJ40 HCN40 HCR40 HCV40 HCZ40 HDD40 HDH40 HDL40 HDP40 HDT40 HDX40 HEB40 HEF40 HEJ40 HEN40 HER40 HEV40 HEZ40 HFD40 HFH40 HFL40 HFP40 HFT40 HFX40 HGB40 HGF40 HGJ40 HGN40 HGR40 HGV40 HGZ40 HHD40 HHH40 HHL40 HHP40 HHT40 HHX40 HIB40 HIF40 HIJ40 HIN40 HIR40 HIV40 HIZ40 HJD40 HJH40 HJL40 HJP40 HJT40 HJX40 HKB40 HKF40 HKJ40 HKN40 HKR40 HKV40 HKZ40 HLD40 HLH40 HLL40 HLP40 HLT40 HLX40 HMB40 HMF40 HMJ40 HMN40 HMR40 HMV40 HMZ40 HND40 HNH40 HNL40 HNP40 HNT40 HNX40 HOB40 HOF40 HOJ40 HON40 HOR40 HOV40 HOZ40 HPD40 HPH40 HPL40 HPP40 HPT40 HPX40 HQB40 HQF40 HQJ40 HQN40 HQR40 HQV40 HQZ40 HRD40 HRH40 HRL40 HRP40 HRT40 HRX40 HSB40 HSF40 HSJ40 HSN40 HSR40 HSV40 HSZ40 HTD40 HTH40 HTL40 HTP40 HTT40 HTX40 HUB40 HUF40 HUJ40 HUN40 HUR40 HUV40 HUZ40 HVD40 HVH40 HVL40 HVP40 HVT40 HVX40 HWB40 HWF40 HWJ40 HWN40 HWR40 HWV40 HWZ40 HXD40 HXH40 HXL40 HXP40 HXT40 HXX40 HYB40 HYF40 HYJ40 HYN40 HYR40 HYV40 HYZ40 HZD40 HZH40 HZL40 HZP40 HZT40 HZX40 IAB40 IAF40 IAJ40 IAN40 IAR40 IAV40 IAZ40 IBD40 IBH40 IBL40 IBP40 IBT40 IBX40 ICB40 ICF40 ICJ40 ICN40 ICR40 ICV40 ICZ40 IDD40 IDH40 IDL40 IDP40 IDT40 IDX40 IEB40 IEF40 IEJ40 IEN40 IER40 IEV40 IEZ40 IFD40 IFH40 IFL40 IFP40 IFT40 IFX40 IGB40 IGF40 IGJ40 IGN40 IGR40 IGV40 IGZ40 IHD40 IHH40 IHL40 IHP40 IHT40 IHX40 IIB40 IIF40 IIJ40 IIN40 IIR40 IIV40 IIZ40 IJD40 IJH40 IJL40 IJP40 IJT40 IJX40 IKB40 IKF40 IKJ40 IKN40 IKR40 IKV40 IKZ40 ILD40 ILH40 ILL40 ILP40 ILT40 ILX40 IMB40 IMF40 IMJ40 IMN40 IMR40 IMV40 IMZ40 IND40 INH40 INL40 INP40 INT40 INX40 IOB40 IOF40 IOJ40 ION40 IOR40 IOV40 IOZ40 IPD40 IPH40 IPL40 IPP40 IPT40 IPX40 IQB40 IQF40 IQJ40 IQN40 IQR40 IQV40 IQZ40 IRD40 IRH40 IRL40 IRP40 IRT40 IRX40 ISB40 ISF40 ISJ40 ISN40 ISR40 ISV40 ISZ40 ITD40 ITH40 ITL40 ITP40 ITT40 ITX40 IUB40 IUF40 IUJ40 IUN40 IUR40 IUV40 IUZ40 IVD40 IVH40 IVL40 IVP40 IVT40 IVX40 IWB40 IWF40 IWJ40 IWN40 IWR40 IWV40 IWZ40 IXD40 IXH40 IXL40 IXP40 IXT40 IXX40 IYB40 IYF40 IYJ40 IYN40 IYR40 IYV40 IYZ40 IZD40 IZH40 IZL40 IZP40 IZT40 IZX40 JAB40 JAF40 JAJ40 JAN40 JAR40 JAV40 JAZ40 JBD40 JBH40 JBL40 JBP40 JBT40 JBX40 JCB40 JCF40 JCJ40 JCN40 JCR40 JCV40 JCZ40 JDD40 JDH40 JDL40 JDP40 JDT40 JDX40 JEB40 JEF40 JEJ40 JEN40 JER40 JEV40 JEZ40 JFD40 JFH40 JFL40 JFP40 JFT40 JFX40 JGB40 JGF40 JGJ40 JGN40 JGR40 JGV40 JGZ40 JHD40 JHH40 JHL40 JHP40 JHT40 JHX40 JIB40 JIF40 JIJ40 JIN40 JIR40 JIV40 JIZ40 JJD40 JJH40 JJL40 JJP40 JJT40 JJX40 JKB40 JKF40 JKJ40 JKN40 JKR40 JKV40 JKZ40 JLD40 JLH40 JLL40 JLP40 JLT40 JLX40 JMB40 JMF40 JMJ40 JMN40 JMR40 JMV40 JMZ40 JND40 JNH40 JNL40 JNP40 JNT40 JNX40 JOB40 JOF40 JOJ40 JON40 JOR40 JOV40 JOZ40 JPD40 JPH40 JPL40 JPP40 JPT40 JPX40 JQB40 JQF40 JQJ40 JQN40 JQR40 JQV40 JQZ40 JRD40 JRH40 JRL40 JRP40 JRT40 JRX40 JSB40 JSF40 JSJ40 JSN40 JSR40 JSV40 JSZ40 JTD40 JTH40 JTL40 JTP40 JTT40 JTX40 JUB40 JUF40 JUJ40 JUN40 JUR40 JUV40 JUZ40 JVD40 JVH40 JVL40 JVP40 JVT40 JVX40 JWB40 JWF40 JWJ40 JWN40 JWR40 JWV40 JWZ40 JXD40 JXH40 JXL40 JXP40 JXT40 JXX40 JYB40 JYF40 JYJ40 JYN40 JYR40 JYV40 JYZ40 JZD40 JZH40 JZL40 JZP40 JZT40 JZX40 KAB40 KAF40 KAJ40 KAN40 KAR40 KAV40 KAZ40 KBD40 KBH40 KBL40 KBP40 KBT40 KBX40 KCB40 KCF40 KCJ40 KCN40 KCR40 KCV40 KCZ40 KDD40 KDH40 KDL40 KDP40 KDT40 KDX40 KEB40 KEF40 KEJ40 KEN40 KER40 KEV40 KEZ40 KFD40 KFH40 KFL40 KFP40 KFT40 KFX40 KGB40 KGF40 KGJ40 KGN40 KGR40 KGV40 KGZ40 KHD40 KHH40 KHL40 KHP40 KHT40 KHX40 KIB40 KIF40 KIJ40 KIN40 KIR40 KIV40 KIZ40 KJD40 KJH40 KJL40 KJP40 KJT40 KJX40 KKB40 KKF40 KKJ40 KKN40 KKR40 KKV40 KKZ40 KLD40 KLH40 KLL40 KLP40 KLT40 KLX40 KMB40 KMF40 KMJ40 KMN40 KMR40 KMV40 KMZ40 KND40 KNH40 KNL40 KNP40 KNT40 KNX40 KOB40 KOF40 KOJ40 KON40 KOR40 KOV40 KOZ40 KPD40 KPH40 KPL40 KPP40 KPT40 KPX40 KQB40 KQF40 KQJ40 KQN40 KQR40 KQV40 KQZ40 KRD40 KRH40 KRL40 KRP40 KRT40 KRX40 KSB40 KSF40 KSJ40 KSN40 KSR40 KSV40 KSZ40 KTD40 KTH40 KTL40 KTP40 KTT40 KTX40 KUB40 KUF40 KUJ40 KUN40 KUR40 KUV40 KUZ40 KVD40 KVH40 KVL40 KVP40 KVT40 KVX40 KWB40 KWF40 KWJ40 KWN40 KWR40 KWV40 KWZ40 KXD40 KXH40 KXL40 KXP40 KXT40 KXX40 KYB40 KYF40 KYJ40 KYN40 KYR40 KYV40 KYZ40 KZD40 KZH40 KZL40 KZP40 KZT40 KZX40 LAB40 LAF40 LAJ40 LAN40 LAR40 LAV40 LAZ40 LBD40 LBH40 LBL40 LBP40 LBT40 LBX40 LCB40 LCF40 LCJ40 LCN40 LCR40 LCV40 LCZ40 LDD40 LDH40 LDL40 LDP40 LDT40 LDX40 LEB40 LEF40 LEJ40 LEN40 LER40 LEV40 LEZ40 LFD40 LFH40 LFL40 LFP40 LFT40 LFX40 LGB40 LGF40 LGJ40 LGN40 LGR40 LGV40 LGZ40 LHD40 LHH40 LHL40 LHP40 LHT40 LHX40 LIB40 LIF40 LIJ40 LIN40 LIR40 LIV40 LIZ40 LJD40 LJH40 LJL40 LJP40 LJT40 LJX40 LKB40 LKF40 LKJ40 LKN40 LKR40 LKV40 LKZ40 LLD40 LLH40 LLL40 LLP40 LLT40 LLX40 LMB40 LMF40 LMJ40 LMN40 LMR40 LMV40 LMZ40 LND40 LNH40 LNL40 LNP40 LNT40 LNX40 LOB40 LOF40 LOJ40 LON40 LOR40 LOV40 LOZ40 LPD40 LPH40 LPL40 LPP40 LPT40 LPX40 LQB40 LQF40 LQJ40 LQN40 LQR40 LQV40 LQZ40 LRD40 LRH40 LRL40 LRP40 LRT40 LRX40 LSB40 LSF40 LSJ40 LSN40 LSR40 LSV40 LSZ40 LTD40 LTH40 LTL40 LTP40 LTT40 LTX40 LUB40 LUF40 LUJ40 LUN40 LUR40 LUV40 LUZ40 LVD40 LVH40 LVL40 LVP40 LVT40 LVX40 LWB40 LWF40 LWJ40 LWN40 LWR40 LWV40 LWZ40 LXD40 LXH40 LXL40 LXP40 LXT40 LXX40 LYB40 LYF40 LYJ40 LYN40 LYR40 LYV40 LYZ40 LZD40 LZH40 LZL40 LZP40 LZT40 LZX40 MAB40 MAF40 MAJ40 MAN40 MAR40 MAV40 MAZ40 MBD40 MBH40 MBL40 MBP40 MBT40 MBX40 MCB40 MCF40 MCJ40 MCN40 MCR40 MCV40 MCZ40 MDD40 MDH40 MDL40 MDP40 MDT40 MDX40 MEB40 MEF40 MEJ40 MEN40 MER40 MEV40 MEZ40 MFD40 MFH40 MFL40 MFP40 MFT40 MFX40 MGB40 MGF40 MGJ40 MGN40 MGR40 MGV40 MGZ40 MHD40 MHH40 MHL40 MHP40 MHT40 MHX40 MIB40 MIF40 MIJ40 MIN40 MIR40 MIV40 MIZ40 MJD40 MJH40 MJL40 MJP40 MJT40 MJX40 MKB40 MKF40 MKJ40 MKN40 MKR40 MKV40 MKZ40 MLD40 MLH40 MLL40 MLP40 MLT40 MLX40 MMB40 MMF40 MMJ40 MMN40 MMR40 MMV40 MMZ40 MND40 MNH40 MNL40 MNP40 MNT40 MNX40 MOB40 MOF40 MOJ40 MON40 MOR40 MOV40 MOZ40 MPD40 MPH40 MPL40 MPP40 MPT40 MPX40 MQB40 MQF40 MQJ40 MQN40 MQR40 MQV40 MQZ40 MRD40 MRH40 MRL40 MRP40 MRT40 MRX40 MSB40 MSF40 MSJ40 MSN40 MSR40 MSV40 MSZ40 MTD40 MTH40 MTL40 MTP40 MTT40 MTX40 MUB40 MUF40 MUJ40 MUN40 MUR40 MUV40 MUZ40 MVD40 MVH40 MVL40 MVP40 MVT40 MVX40 MWB40 MWF40 MWJ40 MWN40 MWR40 MWV40 MWZ40 MXD40 MXH40 MXL40 MXP40 MXT40 MXX40 MYB40 MYF40 MYJ40 MYN40 MYR40 MYV40 MYZ40 MZD40 MZH40 MZL40 MZP40 MZT40 MZX40 NAB40 NAF40 NAJ40 NAN40 NAR40 NAV40 NAZ40 NBD40 NBH40 NBL40 NBP40 NBT40 NBX40 NCB40 NCF40 NCJ40 NCN40 NCR40 NCV40 NCZ40 NDD40 NDH40 NDL40 NDP40 NDT40 NDX40 NEB40 NEF40 NEJ40 NEN40 NER40 NEV40 NEZ40 NFD40 NFH40 NFL40 NFP40 NFT40 NFX40 NGB40 NGF40 NGJ40 NGN40 NGR40 NGV40 NGZ40 NHD40 NHH40 NHL40 NHP40 NHT40 NHX40 NIB40 NIF40 NIJ40 NIN40 NIR40 NIV40 NIZ40 NJD40 NJH40 NJL40 NJP40 NJT40 NJX40 NKB40 NKF40 NKJ40 NKN40 NKR40 NKV40 NKZ40 NLD40 NLH40 NLL40 NLP40 NLT40 NLX40 NMB40 NMF40 NMJ40 NMN40 NMR40 NMV40 NMZ40 NND40 NNH40 NNL40 NNP40 NNT40 NNX40 NOB40 NOF40 NOJ40 NON40 NOR40 NOV40 NOZ40 NPD40 NPH40 NPL40 NPP40 NPT40 NPX40 NQB40 NQF40 NQJ40 NQN40 NQR40 NQV40 NQZ40 NRD40 NRH40 NRL40 NRP40 NRT40 NRX40 NSB40 NSF40 NSJ40 NSN40 NSR40 NSV40 NSZ40 NTD40 NTH40 NTL40 NTP40 NTT40 NTX40 NUB40 NUF40 NUJ40 NUN40 NUR40 NUV40 NUZ40 NVD40 NVH40 NVL40 NVP40 NVT40 NVX40 NWB40 NWF40 NWJ40 NWN40 NWR40 NWV40 NWZ40 NXD40 NXH40 NXL40 NXP40 NXT40 NXX40 NYB40 NYF40 NYJ40 NYN40 NYR40 NYV40 NYZ40 NZD40 NZH40 NZL40 NZP40 NZT40 NZX40 OAB40 OAF40 OAJ40 OAN40 OAR40 OAV40 OAZ40 OBD40 OBH40 OBL40 OBP40 OBT40 OBX40 OCB40 OCF40 OCJ40 OCN40 OCR40 OCV40 OCZ40 ODD40 ODH40 ODL40 ODP40 ODT40 ODX40 OEB40 OEF40 OEJ40 OEN40 OER40 OEV40 OEZ40 OFD40 OFH40 OFL40 OFP40 OFT40 OFX40 OGB40 OGF40 OGJ40 OGN40 OGR40 OGV40 OGZ40 OHD40 OHH40 OHL40 OHP40 OHT40 OHX40 OIB40 OIF40 OIJ40 OIN40 OIR40 OIV40 OIZ40 OJD40 OJH40 OJL40 OJP40 OJT40 OJX40 OKB40 OKF40 OKJ40 OKN40 OKR40 OKV40 OKZ40 OLD40 OLH40 OLL40 OLP40 OLT40 OLX40 OMB40 OMF40 OMJ40 OMN40 OMR40 OMV40 OMZ40 OND40 ONH40 ONL40 ONP40 ONT40 ONX40 OOB40 OOF40 OOJ40 OON40 OOR40 OOV40 OOZ40 OPD40 OPH40 OPL40 OPP40 OPT40 OPX40 OQB40 OQF40 OQJ40 OQN40 OQR40 OQV40 OQZ40 ORD40 ORH40 ORL40 ORP40 ORT40 ORX40 OSB40 OSF40 OSJ40 OSN40 OSR40 OSV40 OSZ40 OTD40 OTH40 OTL40 OTP40 OTT40 OTX40 OUB40 OUF40 OUJ40 OUN40 OUR40 OUV40 OUZ40 OVD40 OVH40 OVL40 OVP40 OVT40 OVX40 OWB40 OWF40 OWJ40 OWN40 OWR40 OWV40 OWZ40 OXD40 OXH40 OXL40 OXP40 OXT40 OXX40 OYB40 OYF40 OYJ40 OYN40 OYR40 OYV40 OYZ40 OZD40 OZH40 OZL40 OZP40 OZT40 OZX40 PAB40 PAF40 PAJ40 PAN40 PAR40 PAV40 PAZ40 PBD40 PBH40 PBL40 PBP40 PBT40 PBX40 PCB40 PCF40 PCJ40 PCN40 PCR40 PCV40 PCZ40 PDD40 PDH40 PDL40 PDP40 PDT40 PDX40 PEB40 PEF40 PEJ40 PEN40 PER40 PEV40 PEZ40 PFD40 PFH40 PFL40 PFP40 PFT40 PFX40 PGB40 PGF40 PGJ40 PGN40 PGR40 PGV40 PGZ40 PHD40 PHH40 PHL40 PHP40 PHT40 PHX40 PIB40 PIF40 PIJ40 PIN40 PIR40 PIV40 PIZ40 PJD40 PJH40 PJL40 PJP40 PJT40 PJX40 PKB40 PKF40 PKJ40 PKN40 PKR40 PKV40 PKZ40 PLD40 PLH40 PLL40 PLP40 PLT40 PLX40 PMB40 PMF40 PMJ40 PMN40 PMR40 PMV40 PMZ40 PND40 PNH40 PNL40 PNP40 PNT40 PNX40 POB40 POF40 POJ40 PON40 POR40 POV40 POZ40 PPD40 PPH40 PPL40 PPP40 PPT40 PPX40 PQB40 PQF40 PQJ40 PQN40 PQR40 PQV40 PQZ40 PRD40 PRH40 PRL40 PRP40 PRT40 PRX40 PSB40 PSF40 PSJ40 PSN40 PSR40 PSV40 PSZ40 PTD40 PTH40 PTL40 PTP40 PTT40 PTX40 PUB40 PUF40 PUJ40 PUN40 PUR40 PUV40 PUZ40 PVD40 PVH40 PVL40 PVP40 PVT40 PVX40 PWB40 PWF40 PWJ40 PWN40 PWR40 PWV40 PWZ40 PXD40 PXH40 PXL40 PXP40 PXT40 PXX40 PYB40 PYF40 PYJ40 PYN40 PYR40 PYV40 PYZ40 PZD40 PZH40 PZL40 PZP40 PZT40 PZX40 QAB40 QAF40 QAJ40 QAN40 QAR40 QAV40 QAZ40 QBD40 QBH40 QBL40 QBP40 QBT40 QBX40 QCB40 QCF40 QCJ40 QCN40 QCR40 QCV40 QCZ40 QDD40 QDH40 QDL40 QDP40 QDT40 QDX40 QEB40 QEF40 QEJ40 QEN40 QER40 QEV40 QEZ40 QFD40 QFH40 QFL40 QFP40 QFT40 QFX40 QGB40 QGF40 QGJ40 QGN40 QGR40 QGV40 QGZ40 QHD40 QHH40 QHL40 QHP40 QHT40 QHX40 QIB40 QIF40 QIJ40 QIN40 QIR40 QIV40 QIZ40 QJD40 QJH40 QJL40 QJP40 QJT40 QJX40 QKB40 QKF40 QKJ40 QKN40 QKR40 QKV40 QKZ40 QLD40 QLH40 QLL40 QLP40 QLT40 QLX40 QMB40 QMF40 QMJ40 QMN40 QMR40 QMV40 QMZ40 QND40 QNH40 QNL40 QNP40 QNT40 QNX40 QOB40 QOF40 QOJ40 QON40 QOR40 QOV40 QOZ40 QPD40 QPH40 QPL40 QPP40 QPT40 QPX40 QQB40 QQF40 QQJ40 QQN40 QQR40 QQV40 QQZ40 QRD40 QRH40 QRL40 QRP40 QRT40 QRX40 QSB40 QSF40 QSJ40 QSN40 QSR40 QSV40 QSZ40 QTD40 QTH40 QTL40 QTP40 QTT40 QTX40 QUB40 QUF40 QUJ40 QUN40 QUR40 QUV40 QUZ40 QVD40 QVH40 QVL40 QVP40 QVT40 QVX40 QWB40 QWF40 QWJ40 QWN40 QWR40 QWV40 QWZ40 QXD40 QXH40 QXL40 QXP40 QXT40 QXX40 QYB40 QYF40 QYJ40 QYN40 QYR40 QYV40 QYZ40 QZD40 QZH40 QZL40 QZP40 QZT40 QZX40 RAB40 RAF40 RAJ40 RAN40 RAR40 RAV40 RAZ40 RBD40 RBH40 RBL40 RBP40 RBT40 RBX40 RCB40 RCF40 RCJ40 RCN40 RCR40 RCV40 RCZ40 RDD40 RDH40 RDL40 RDP40 RDT40 RDX40 REB40 REF40 REJ40 REN40 RER40 REV40 REZ40 RFD40 RFH40 RFL40 RFP40 RFT40 RFX40 RGB40 RGF40 RGJ40 RGN40 RGR40 RGV40 RGZ40 RHD40 RHH40 RHL40 RHP40 RHT40 RHX40 RIB40 RIF40 RIJ40 RIN40 RIR40 RIV40 RIZ40 RJD40 RJH40 RJL40 RJP40 RJT40 RJX40 RKB40 RKF40 RKJ40 RKN40 RKR40 RKV40 RKZ40 RLD40 RLH40 RLL40 RLP40 RLT40 RLX40 RMB40 RMF40 RMJ40 RMN40 RMR40 RMV40 RMZ40 RND40 RNH40 RNL40 RNP40 RNT40 RNX40 ROB40 ROF40 ROJ40 RON40 ROR40 ROV40 ROZ40 RPD40 RPH40 RPL40 RPP40 RPT40 RPX40 RQB40 RQF40 RQJ40 RQN40 RQR40 RQV40 RQZ40 RRD40 RRH40 RRL40 RRP40 RRT40 RRX40 RSB40 RSF40 RSJ40 RSN40 RSR40 RSV40 RSZ40 RTD40 RTH40 RTL40 RTP40 RTT40 RTX40 RUB40 RUF40 RUJ40 RUN40 RUR40 RUV40 RUZ40 RVD40 RVH40 RVL40 RVP40 RVT40 RVX40 RWB40 RWF40 RWJ40 RWN40 RWR40 RWV40 RWZ40 RXD40 RXH40 RXL40 RXP40 RXT40 RXX40 RYB40 RYF40 RYJ40 RYN40 RYR40 RYV40 RYZ40 RZD40 RZH40 RZL40 RZP40 RZT40 RZX40 SAB40 SAF40 SAJ40 SAN40 SAR40 SAV40 SAZ40 SBD40 SBH40 SBL40 SBP40 SBT40 SBX40 SCB40 SCF40 SCJ40 SCN40 SCR40 SCV40 SCZ40 SDD40 SDH40 SDL40 SDP40 SDT40 SDX40 SEB40 SEF40 SEJ40 SEN40 SER40 SEV40 SEZ40 SFD40 SFH40 SFL40 SFP40 SFT40 SFX40 SGB40 SGF40 SGJ40 SGN40 SGR40 SGV40 SGZ40 SHD40 SHH40 SHL40 SHP40 SHT40 SHX40 SIB40 SIF40 SIJ40 SIN40 SIR40 SIV40 SIZ40 SJD40 SJH40 SJL40 SJP40 SJT40 SJX40 SKB40 SKF40 SKJ40 SKN40 SKR40 SKV40 SKZ40 SLD40 SLH40 SLL40 SLP40 SLT40 SLX40 SMB40 SMF40 SMJ40 SMN40 SMR40 SMV40 SMZ40 SND40 SNH40 SNL40 SNP40 SNT40 SNX40 SOB40 SOF40 SOJ40 SON40 SOR40 SOV40 SOZ40 SPD40 SPH40 SPL40 SPP40 SPT40 SPX40 SQB40 SQF40 SQJ40 SQN40 SQR40 SQV40 SQZ40 SRD40 SRH40 SRL40 SRP40 SRT40 SRX40 SSB40 SSF40 SSJ40 SSN40 SSR40 SSV40 SSZ40 STD40 STH40 STL40 STP40 STT40 STX40 SUB40 SUF40 SUJ40 SUN40 SUR40 SUV40 SUZ40 SVD40 SVH40 SVL40 SVP40 SVT40 SVX40 SWB40 SWF40 SWJ40 SWN40 SWR40 SWV40 SWZ40 SXD40 SXH40 SXL40 SXP40 SXT40 SXX40 SYB40 SYF40 SYJ40 SYN40 SYR40 SYV40 SYZ40 SZD40 SZH40 SZL40 SZP40 SZT40 SZX40 TAB40 TAF40 TAJ40 TAN40 TAR40 TAV40 TAZ40 TBD40 TBH40 TBL40 TBP40 TBT40 TBX40 TCB40 TCF40 TCJ40 TCN40 TCR40 TCV40 TCZ40 TDD40 TDH40 TDL40 TDP40 TDT40 TDX40 TEB40 TEF40 TEJ40 TEN40 TER40 TEV40 TEZ40 TFD40 TFH40 TFL40 TFP40 TFT40 TFX40 TGB40 TGF40 TGJ40 TGN40 TGR40 TGV40 TGZ40 THD40 THH40 THL40 THP40 THT40 THX40 TIB40 TIF40 TIJ40 TIN40 TIR40 TIV40 TIZ40 TJD40 TJH40 TJL40 TJP40 TJT40 TJX40 TKB40 TKF40 TKJ40 TKN40 TKR40 TKV40 TKZ40 TLD40 TLH40 TLL40 TLP40 TLT40 TLX40 TMB40 TMF40 TMJ40 TMN40 TMR40 TMV40 TMZ40 TND40 TNH40 TNL40 TNP40 TNT40 TNX40 TOB40 TOF40 TOJ40 TON40 TOR40 TOV40 TOZ40 TPD40 TPH40 TPL40 TPP40 TPT40 TPX40 TQB40 TQF40 TQJ40 TQN40 TQR40 TQV40 TQZ40 TRD40 TRH40 TRL40 TRP40 TRT40 TRX40 TSB40 TSF40 TSJ40 TSN40 TSR40 TSV40 TSZ40 TTD40 TTH40 TTL40 TTP40 TTT40 TTX40 TUB40 TUF40 TUJ40 TUN40 TUR40 TUV40 TUZ40 TVD40 TVH40 TVL40 TVP40 TVT40 TVX40 TWB40 TWF40 TWJ40 TWN40 TWR40 TWV40 TWZ40 TXD40 TXH40 TXL40 TXP40 TXT40 TXX40 TYB40 TYF40 TYJ40 TYN40 TYR40 TYV40 TYZ40 TZD40 TZH40 TZL40 TZP40 TZT40 TZX40 UAB40 UAF40 UAJ40 UAN40 UAR40 UAV40 UAZ40 UBD40 UBH40 UBL40 UBP40 UBT40 UBX40 UCB40 UCF40 UCJ40 UCN40 UCR40 UCV40 UCZ40 UDD40 UDH40 UDL40 UDP40 UDT40 UDX40 UEB40 UEF40 UEJ40 UEN40 UER40 UEV40 UEZ40 UFD40 UFH40 UFL40 UFP40 UFT40 UFX40 UGB40 UGF40 UGJ40 UGN40 UGR40 UGV40 UGZ40 UHD40 UHH40 UHL40 UHP40 UHT40 UHX40 UIB40 UIF40 UIJ40 UIN40 UIR40 UIV40 UIZ40 UJD40 UJH40 UJL40 UJP40 UJT40 UJX40 UKB40 UKF40 UKJ40 UKN40 UKR40 UKV40 UKZ40 ULD40 ULH40 ULL40 ULP40 ULT40 ULX40 UMB40 UMF40 UMJ40 UMN40 UMR40 UMV40 UMZ40 UND40 UNH40 UNL40 UNP40 UNT40 UNX40 UOB40 UOF40 UOJ40 UON40 UOR40 UOV40 UOZ40 UPD40 UPH40 UPL40 UPP40 UPT40 UPX40 UQB40 UQF40 UQJ40 UQN40 UQR40 UQV40 UQZ40 URD40 URH40 URL40 URP40 URT40 URX40 USB40 USF40 USJ40 USN40 USR40 USV40 USZ40 UTD40 UTH40 UTL40 UTP40 UTT40 UTX40 UUB40 UUF40 UUJ40 UUN40 UUR40 UUV40 UUZ40 UVD40 UVH40 UVL40 UVP40 UVT40 UVX40 UWB40 UWF40 UWJ40 UWN40 UWR40 UWV40 UWZ40 UXD40 UXH40 UXL40 UXP40 UXT40 UXX40 UYB40 UYF40 UYJ40 UYN40 UYR40 UYV40 UYZ40 UZD40 UZH40 UZL40 UZP40 UZT40 UZX40 VAB40 VAF40 VAJ40 VAN40 VAR40 VAV40 VAZ40 VBD40 VBH40 VBL40 VBP40 VBT40 VBX40 VCB40 VCF40 VCJ40 VCN40 VCR40 VCV40 VCZ40 VDD40 VDH40 VDL40 VDP40 VDT40 VDX40 VEB40 VEF40 VEJ40 VEN40 VER40 VEV40 VEZ40 VFD40 VFH40 VFL40 VFP40 VFT40 VFX40 VGB40 VGF40 VGJ40 VGN40 VGR40 VGV40 VGZ40 VHD40 VHH40 VHL40 VHP40 VHT40 VHX40 VIB40 VIF40 VIJ40 VIN40 VIR40 VIV40 VIZ40 VJD40 VJH40 VJL40 VJP40 VJT40 VJX40 VKB40 VKF40 VKJ40 VKN40 VKR40 VKV40 VKZ40 VLD40 VLH40 VLL40 VLP40 VLT40 VLX40 VMB40 VMF40 VMJ40 VMN40 VMR40 VMV40 VMZ40 VND40 VNH40 VNL40 VNP40 VNT40 VNX40 VOB40 VOF40 VOJ40 VON40 VOR40 VOV40 VOZ40 VPD40 VPH40 VPL40 VPP40 VPT40 VPX40 VQB40 VQF40 VQJ40 VQN40 VQR40 VQV40 VQZ40 VRD40 VRH40 VRL40 VRP40 VRT40 VRX40 VSB40 VSF40 VSJ40 VSN40 VSR40 VSV40 VSZ40 VTD40 VTH40 VTL40 VTP40 VTT40 VTX40 VUB40 VUF40 VUJ40 VUN40 VUR40 VUV40 VUZ40 VVD40 VVH40 VVL40 VVP40 VVT40 VVX40 VWB40 VWF40 VWJ40 VWN40 VWR40 VWV40 VWZ40 VXD40 VXH40 VXL40 VXP40 VXT40 VXX40 VYB40 VYF40 VYJ40 VYN40 VYR40 VYV40 VYZ40 VZD40 VZH40 VZL40 VZP40 VZT40 VZX40 WAB40 WAF40 WAJ40 WAN40 WAR40 WAV40 WAZ40 WBD40 WBH40 WBL40 WBP40 WBT40 WBX40 WCB40 WCF40 WCJ40 WCN40 WCR40 WCV40 WCZ40 WDD40 WDH40 WDL40 WDP40 WDT40 WDX40 WEB40 WEF40 WEJ40 WEN40 WER40 WEV40 WEZ40 WFD40 WFH40 WFL40 WFP40 WFT40 WFX40 WGB40 WGF40 WGJ40 WGN40 WGR40 WGV40 WGZ40 WHD40 WHH40 WHL40 WHP40 WHT40 WHX40 WIB40 WIF40 WIJ40 WIN40 WIR40 WIV40 WIZ40 WJD40 WJH40 WJL40 WJP40 WJT40 WJX40 WKB40 WKF40 WKJ40 WKN40 WKR40 WKV40 WKZ40 WLD40 WLH40 WLL40 WLP40 WLT40 WLX40 WMB40 WMF40 WMJ40 WMN40 WMR40 WMV40 WMZ40 WND40 WNH40 WNL40 WNP40 WNT40 WNX40 WOB40 WOF40 WOJ40 WON40 WOR40 WOV40 WOZ40 WPD40 WPH40 WPL40 WPP40 WPT40 WPX40 WQB40 WQF40 WQJ40 WQN40 WQR40 WQV40 WQZ40 WRD40 WRH40 WRL40 WRP40 WRT40 WRX40 WSB40 WSF40 WSJ40 WSN40 WSR40 WSV40 WSZ40 WTD40 WTH40 WTL40 WTP40 WTT40 WTX40 WUB40 WUF40 WUJ40 WUN40 WUR40 WUV40 WUZ40 WVD40 WVH40 WVL40 WVP40 WVT40 WVX40 WWB40 WWF40 WWJ40 WWN40 WWR40 WWV40 WWZ40 WXD40 WXH40 WXL40 WXP40 WXT40 WXX40 WYB40 WYF40 WYJ40 WYN40 WYR40 WYV40 WYZ40 WZD40 WZH40 WZL40 WZP40 WZT40 WZX40 XAB40 XAF40 XAJ40 XAN40 XAR40 XAV40 XAZ40 XBD40 XBH40 XBL40 XBP40 XBT40 XBX40 XCB40 XCF40 XCJ40 XCN40 XCR40 XCV40 XCZ40 XDD40 XDH40 XDL40 XDP40 XDT40 XDX40 XEB40 XEF40 XEJ40 XEN40 XER40 XEV40 XEZ40 XFD40" name="Range2_2_12_1_6_1_1_1_1_1"/>
    <protectedRange sqref="G40 K40 O40 S40 W40 AA40 AE40 AI40 AM40 AQ40 AU40 AY40 BC40 BG40 BK40 BO40 BS40 BW40 CA40 CE40 CI40 CM40 CQ40 CU40 CY40 DC40 DG40 DK40 DO40 DS40 DW40 EA40 EE40 EI40 EM40 EQ40 EU40 EY40 FC40 FG40 FK40 FO40 FS40 FW40 GA40 GE40 GI40 GM40 GQ40 GU40 GY40 HC40 HG40 HK40 HO40 HS40 HW40 IA40 IE40 II40 IM40 IQ40 IU40 IY40 JC40 JG40 JK40 JO40 JS40 JW40 KA40 KE40 KI40 KM40 KQ40 KU40 KY40 LC40 LG40 LK40 LO40 LS40 LW40 MA40 ME40 MI40 MM40 MQ40 MU40 MY40 NC40 NG40 NK40 NO40 NS40 NW40 OA40 OE40 OI40 OM40 OQ40 OU40 OY40 PC40 PG40 PK40 PO40 PS40 PW40 QA40 QE40 QI40 QM40 QQ40 QU40 QY40 RC40 RG40 RK40 RO40 RS40 RW40 SA40 SE40 SI40 SM40 SQ40 SU40 SY40 TC40 TG40 TK40 TO40 TS40 TW40 UA40 UE40 UI40 UM40 UQ40 UU40 UY40 VC40 VG40 VK40 VO40 VS40 VW40 WA40 WE40 WI40 WM40 WQ40 WU40 WY40 XC40 XG40 XK40 XO40 XS40 XW40 YA40 YE40 YI40 YM40 YQ40 YU40 YY40 ZC40 ZG40 ZK40 ZO40 ZS40 ZW40 AAA40 AAE40 AAI40 AAM40 AAQ40 AAU40 AAY40 ABC40 ABG40 ABK40 ABO40 ABS40 ABW40 ACA40 ACE40 ACI40 ACM40 ACQ40 ACU40 ACY40 ADC40 ADG40 ADK40 ADO40 ADS40 ADW40 AEA40 AEE40 AEI40 AEM40 AEQ40 AEU40 AEY40 AFC40 AFG40 AFK40 AFO40 AFS40 AFW40 AGA40 AGE40 AGI40 AGM40 AGQ40 AGU40 AGY40 AHC40 AHG40 AHK40 AHO40 AHS40 AHW40 AIA40 AIE40 AII40 AIM40 AIQ40 AIU40 AIY40 AJC40 AJG40 AJK40 AJO40 AJS40 AJW40 AKA40 AKE40 AKI40 AKM40 AKQ40 AKU40 AKY40 ALC40 ALG40 ALK40 ALO40 ALS40 ALW40 AMA40 AME40 AMI40 AMM40 AMQ40 AMU40 AMY40 ANC40 ANG40 ANK40 ANO40 ANS40 ANW40 AOA40 AOE40 AOI40 AOM40 AOQ40 AOU40 AOY40 APC40 APG40 APK40 APO40 APS40 APW40 AQA40 AQE40 AQI40 AQM40 AQQ40 AQU40 AQY40 ARC40 ARG40 ARK40 ARO40 ARS40 ARW40 ASA40 ASE40 ASI40 ASM40 ASQ40 ASU40 ASY40 ATC40 ATG40 ATK40 ATO40 ATS40 ATW40 AUA40 AUE40 AUI40 AUM40 AUQ40 AUU40 AUY40 AVC40 AVG40 AVK40 AVO40 AVS40 AVW40 AWA40 AWE40 AWI40 AWM40 AWQ40 AWU40 AWY40 AXC40 AXG40 AXK40 AXO40 AXS40 AXW40 AYA40 AYE40 AYI40 AYM40 AYQ40 AYU40 AYY40 AZC40 AZG40 AZK40 AZO40 AZS40 AZW40 BAA40 BAE40 BAI40 BAM40 BAQ40 BAU40 BAY40 BBC40 BBG40 BBK40 BBO40 BBS40 BBW40 BCA40 BCE40 BCI40 BCM40 BCQ40 BCU40 BCY40 BDC40 BDG40 BDK40 BDO40 BDS40 BDW40 BEA40 BEE40 BEI40 BEM40 BEQ40 BEU40 BEY40 BFC40 BFG40 BFK40 BFO40 BFS40 BFW40 BGA40 BGE40 BGI40 BGM40 BGQ40 BGU40 BGY40 BHC40 BHG40 BHK40 BHO40 BHS40 BHW40 BIA40 BIE40 BII40 BIM40 BIQ40 BIU40 BIY40 BJC40 BJG40 BJK40 BJO40 BJS40 BJW40 BKA40 BKE40 BKI40 BKM40 BKQ40 BKU40 BKY40 BLC40 BLG40 BLK40 BLO40 BLS40 BLW40 BMA40 BME40 BMI40 BMM40 BMQ40 BMU40 BMY40 BNC40 BNG40 BNK40 BNO40 BNS40 BNW40 BOA40 BOE40 BOI40 BOM40 BOQ40 BOU40 BOY40 BPC40 BPG40 BPK40 BPO40 BPS40 BPW40 BQA40 BQE40 BQI40 BQM40 BQQ40 BQU40 BQY40 BRC40 BRG40 BRK40 BRO40 BRS40 BRW40 BSA40 BSE40 BSI40 BSM40 BSQ40 BSU40 BSY40 BTC40 BTG40 BTK40 BTO40 BTS40 BTW40 BUA40 BUE40 BUI40 BUM40 BUQ40 BUU40 BUY40 BVC40 BVG40 BVK40 BVO40 BVS40 BVW40 BWA40 BWE40 BWI40 BWM40 BWQ40 BWU40 BWY40 BXC40 BXG40 BXK40 BXO40 BXS40 BXW40 BYA40 BYE40 BYI40 BYM40 BYQ40 BYU40 BYY40 BZC40 BZG40 BZK40 BZO40 BZS40 BZW40 CAA40 CAE40 CAI40 CAM40 CAQ40 CAU40 CAY40 CBC40 CBG40 CBK40 CBO40 CBS40 CBW40 CCA40 CCE40 CCI40 CCM40 CCQ40 CCU40 CCY40 CDC40 CDG40 CDK40 CDO40 CDS40 CDW40 CEA40 CEE40 CEI40 CEM40 CEQ40 CEU40 CEY40 CFC40 CFG40 CFK40 CFO40 CFS40 CFW40 CGA40 CGE40 CGI40 CGM40 CGQ40 CGU40 CGY40 CHC40 CHG40 CHK40 CHO40 CHS40 CHW40 CIA40 CIE40 CII40 CIM40 CIQ40 CIU40 CIY40 CJC40 CJG40 CJK40 CJO40 CJS40 CJW40 CKA40 CKE40 CKI40 CKM40 CKQ40 CKU40 CKY40 CLC40 CLG40 CLK40 CLO40 CLS40 CLW40 CMA40 CME40 CMI40 CMM40 CMQ40 CMU40 CMY40 CNC40 CNG40 CNK40 CNO40 CNS40 CNW40 COA40 COE40 COI40 COM40 COQ40 COU40 COY40 CPC40 CPG40 CPK40 CPO40 CPS40 CPW40 CQA40 CQE40 CQI40 CQM40 CQQ40 CQU40 CQY40 CRC40 CRG40 CRK40 CRO40 CRS40 CRW40 CSA40 CSE40 CSI40 CSM40 CSQ40 CSU40 CSY40 CTC40 CTG40 CTK40 CTO40 CTS40 CTW40 CUA40 CUE40 CUI40 CUM40 CUQ40 CUU40 CUY40 CVC40 CVG40 CVK40 CVO40 CVS40 CVW40 CWA40 CWE40 CWI40 CWM40 CWQ40 CWU40 CWY40 CXC40 CXG40 CXK40 CXO40 CXS40 CXW40 CYA40 CYE40 CYI40 CYM40 CYQ40 CYU40 CYY40 CZC40 CZG40 CZK40 CZO40 CZS40 CZW40 DAA40 DAE40 DAI40 DAM40 DAQ40 DAU40 DAY40 DBC40 DBG40 DBK40 DBO40 DBS40 DBW40 DCA40 DCE40 DCI40 DCM40 DCQ40 DCU40 DCY40 DDC40 DDG40 DDK40 DDO40 DDS40 DDW40 DEA40 DEE40 DEI40 DEM40 DEQ40 DEU40 DEY40 DFC40 DFG40 DFK40 DFO40 DFS40 DFW40 DGA40 DGE40 DGI40 DGM40 DGQ40 DGU40 DGY40 DHC40 DHG40 DHK40 DHO40 DHS40 DHW40 DIA40 DIE40 DII40 DIM40 DIQ40 DIU40 DIY40 DJC40 DJG40 DJK40 DJO40 DJS40 DJW40 DKA40 DKE40 DKI40 DKM40 DKQ40 DKU40 DKY40 DLC40 DLG40 DLK40 DLO40 DLS40 DLW40 DMA40 DME40 DMI40 DMM40 DMQ40 DMU40 DMY40 DNC40 DNG40 DNK40 DNO40 DNS40 DNW40 DOA40 DOE40 DOI40 DOM40 DOQ40 DOU40 DOY40 DPC40 DPG40 DPK40 DPO40 DPS40 DPW40 DQA40 DQE40 DQI40 DQM40 DQQ40 DQU40 DQY40 DRC40 DRG40 DRK40 DRO40 DRS40 DRW40 DSA40 DSE40 DSI40 DSM40 DSQ40 DSU40 DSY40 DTC40 DTG40 DTK40 DTO40 DTS40 DTW40 DUA40 DUE40 DUI40 DUM40 DUQ40 DUU40 DUY40 DVC40 DVG40 DVK40 DVO40 DVS40 DVW40 DWA40 DWE40 DWI40 DWM40 DWQ40 DWU40 DWY40 DXC40 DXG40 DXK40 DXO40 DXS40 DXW40 DYA40 DYE40 DYI40 DYM40 DYQ40 DYU40 DYY40 DZC40 DZG40 DZK40 DZO40 DZS40 DZW40 EAA40 EAE40 EAI40 EAM40 EAQ40 EAU40 EAY40 EBC40 EBG40 EBK40 EBO40 EBS40 EBW40 ECA40 ECE40 ECI40 ECM40 ECQ40 ECU40 ECY40 EDC40 EDG40 EDK40 EDO40 EDS40 EDW40 EEA40 EEE40 EEI40 EEM40 EEQ40 EEU40 EEY40 EFC40 EFG40 EFK40 EFO40 EFS40 EFW40 EGA40 EGE40 EGI40 EGM40 EGQ40 EGU40 EGY40 EHC40 EHG40 EHK40 EHO40 EHS40 EHW40 EIA40 EIE40 EII40 EIM40 EIQ40 EIU40 EIY40 EJC40 EJG40 EJK40 EJO40 EJS40 EJW40 EKA40 EKE40 EKI40 EKM40 EKQ40 EKU40 EKY40 ELC40 ELG40 ELK40 ELO40 ELS40 ELW40 EMA40 EME40 EMI40 EMM40 EMQ40 EMU40 EMY40 ENC40 ENG40 ENK40 ENO40 ENS40 ENW40 EOA40 EOE40 EOI40 EOM40 EOQ40 EOU40 EOY40 EPC40 EPG40 EPK40 EPO40 EPS40 EPW40 EQA40 EQE40 EQI40 EQM40 EQQ40 EQU40 EQY40 ERC40 ERG40 ERK40 ERO40 ERS40 ERW40 ESA40 ESE40 ESI40 ESM40 ESQ40 ESU40 ESY40 ETC40 ETG40 ETK40 ETO40 ETS40 ETW40 EUA40 EUE40 EUI40 EUM40 EUQ40 EUU40 EUY40 EVC40 EVG40 EVK40 EVO40 EVS40 EVW40 EWA40 EWE40 EWI40 EWM40 EWQ40 EWU40 EWY40 EXC40 EXG40 EXK40 EXO40 EXS40 EXW40 EYA40 EYE40 EYI40 EYM40 EYQ40 EYU40 EYY40 EZC40 EZG40 EZK40 EZO40 EZS40 EZW40 FAA40 FAE40 FAI40 FAM40 FAQ40 FAU40 FAY40 FBC40 FBG40 FBK40 FBO40 FBS40 FBW40 FCA40 FCE40 FCI40 FCM40 FCQ40 FCU40 FCY40 FDC40 FDG40 FDK40 FDO40 FDS40 FDW40 FEA40 FEE40 FEI40 FEM40 FEQ40 FEU40 FEY40 FFC40 FFG40 FFK40 FFO40 FFS40 FFW40 FGA40 FGE40 FGI40 FGM40 FGQ40 FGU40 FGY40 FHC40 FHG40 FHK40 FHO40 FHS40 FHW40 FIA40 FIE40 FII40 FIM40 FIQ40 FIU40 FIY40 FJC40 FJG40 FJK40 FJO40 FJS40 FJW40 FKA40 FKE40 FKI40 FKM40 FKQ40 FKU40 FKY40 FLC40 FLG40 FLK40 FLO40 FLS40 FLW40 FMA40 FME40 FMI40 FMM40 FMQ40 FMU40 FMY40 FNC40 FNG40 FNK40 FNO40 FNS40 FNW40 FOA40 FOE40 FOI40 FOM40 FOQ40 FOU40 FOY40 FPC40 FPG40 FPK40 FPO40 FPS40 FPW40 FQA40 FQE40 FQI40 FQM40 FQQ40 FQU40 FQY40 FRC40 FRG40 FRK40 FRO40 FRS40 FRW40 FSA40 FSE40 FSI40 FSM40 FSQ40 FSU40 FSY40 FTC40 FTG40 FTK40 FTO40 FTS40 FTW40 FUA40 FUE40 FUI40 FUM40 FUQ40 FUU40 FUY40 FVC40 FVG40 FVK40 FVO40 FVS40 FVW40 FWA40 FWE40 FWI40 FWM40 FWQ40 FWU40 FWY40 FXC40 FXG40 FXK40 FXO40 FXS40 FXW40 FYA40 FYE40 FYI40 FYM40 FYQ40 FYU40 FYY40 FZC40 FZG40 FZK40 FZO40 FZS40 FZW40 GAA40 GAE40 GAI40 GAM40 GAQ40 GAU40 GAY40 GBC40 GBG40 GBK40 GBO40 GBS40 GBW40 GCA40 GCE40 GCI40 GCM40 GCQ40 GCU40 GCY40 GDC40 GDG40 GDK40 GDO40 GDS40 GDW40 GEA40 GEE40 GEI40 GEM40 GEQ40 GEU40 GEY40 GFC40 GFG40 GFK40 GFO40 GFS40 GFW40 GGA40 GGE40 GGI40 GGM40 GGQ40 GGU40 GGY40 GHC40 GHG40 GHK40 GHO40 GHS40 GHW40 GIA40 GIE40 GII40 GIM40 GIQ40 GIU40 GIY40 GJC40 GJG40 GJK40 GJO40 GJS40 GJW40 GKA40 GKE40 GKI40 GKM40 GKQ40 GKU40 GKY40 GLC40 GLG40 GLK40 GLO40 GLS40 GLW40 GMA40 GME40 GMI40 GMM40 GMQ40 GMU40 GMY40 GNC40 GNG40 GNK40 GNO40 GNS40 GNW40 GOA40 GOE40 GOI40 GOM40 GOQ40 GOU40 GOY40 GPC40 GPG40 GPK40 GPO40 GPS40 GPW40 GQA40 GQE40 GQI40 GQM40 GQQ40 GQU40 GQY40 GRC40 GRG40 GRK40 GRO40 GRS40 GRW40 GSA40 GSE40 GSI40 GSM40 GSQ40 GSU40 GSY40 GTC40 GTG40 GTK40 GTO40 GTS40 GTW40 GUA40 GUE40 GUI40 GUM40 GUQ40 GUU40 GUY40 GVC40 GVG40 GVK40 GVO40 GVS40 GVW40 GWA40 GWE40 GWI40 GWM40 GWQ40 GWU40 GWY40 GXC40 GXG40 GXK40 GXO40 GXS40 GXW40 GYA40 GYE40 GYI40 GYM40 GYQ40 GYU40 GYY40 GZC40 GZG40 GZK40 GZO40 GZS40 GZW40 HAA40 HAE40 HAI40 HAM40 HAQ40 HAU40 HAY40 HBC40 HBG40 HBK40 HBO40 HBS40 HBW40 HCA40 HCE40 HCI40 HCM40 HCQ40 HCU40 HCY40 HDC40 HDG40 HDK40 HDO40 HDS40 HDW40 HEA40 HEE40 HEI40 HEM40 HEQ40 HEU40 HEY40 HFC40 HFG40 HFK40 HFO40 HFS40 HFW40 HGA40 HGE40 HGI40 HGM40 HGQ40 HGU40 HGY40 HHC40 HHG40 HHK40 HHO40 HHS40 HHW40 HIA40 HIE40 HII40 HIM40 HIQ40 HIU40 HIY40 HJC40 HJG40 HJK40 HJO40 HJS40 HJW40 HKA40 HKE40 HKI40 HKM40 HKQ40 HKU40 HKY40 HLC40 HLG40 HLK40 HLO40 HLS40 HLW40 HMA40 HME40 HMI40 HMM40 HMQ40 HMU40 HMY40 HNC40 HNG40 HNK40 HNO40 HNS40 HNW40 HOA40 HOE40 HOI40 HOM40 HOQ40 HOU40 HOY40 HPC40 HPG40 HPK40 HPO40 HPS40 HPW40 HQA40 HQE40 HQI40 HQM40 HQQ40 HQU40 HQY40 HRC40 HRG40 HRK40 HRO40 HRS40 HRW40 HSA40 HSE40 HSI40 HSM40 HSQ40 HSU40 HSY40 HTC40 HTG40 HTK40 HTO40 HTS40 HTW40 HUA40 HUE40 HUI40 HUM40 HUQ40 HUU40 HUY40 HVC40 HVG40 HVK40 HVO40 HVS40 HVW40 HWA40 HWE40 HWI40 HWM40 HWQ40 HWU40 HWY40 HXC40 HXG40 HXK40 HXO40 HXS40 HXW40 HYA40 HYE40 HYI40 HYM40 HYQ40 HYU40 HYY40 HZC40 HZG40 HZK40 HZO40 HZS40 HZW40 IAA40 IAE40 IAI40 IAM40 IAQ40 IAU40 IAY40 IBC40 IBG40 IBK40 IBO40 IBS40 IBW40 ICA40 ICE40 ICI40 ICM40 ICQ40 ICU40 ICY40 IDC40 IDG40 IDK40 IDO40 IDS40 IDW40 IEA40 IEE40 IEI40 IEM40 IEQ40 IEU40 IEY40 IFC40 IFG40 IFK40 IFO40 IFS40 IFW40 IGA40 IGE40 IGI40 IGM40 IGQ40 IGU40 IGY40 IHC40 IHG40 IHK40 IHO40 IHS40 IHW40 IIA40 IIE40 III40 IIM40 IIQ40 IIU40 IIY40 IJC40 IJG40 IJK40 IJO40 IJS40 IJW40 IKA40 IKE40 IKI40 IKM40 IKQ40 IKU40 IKY40 ILC40 ILG40 ILK40 ILO40 ILS40 ILW40 IMA40 IME40 IMI40 IMM40 IMQ40 IMU40 IMY40 INC40 ING40 INK40 INO40 INS40 INW40 IOA40 IOE40 IOI40 IOM40 IOQ40 IOU40 IOY40 IPC40 IPG40 IPK40 IPO40 IPS40 IPW40 IQA40 IQE40 IQI40 IQM40 IQQ40 IQU40 IQY40 IRC40 IRG40 IRK40 IRO40 IRS40 IRW40 ISA40 ISE40 ISI40 ISM40 ISQ40 ISU40 ISY40 ITC40 ITG40 ITK40 ITO40 ITS40 ITW40 IUA40 IUE40 IUI40 IUM40 IUQ40 IUU40 IUY40 IVC40 IVG40 IVK40 IVO40 IVS40 IVW40 IWA40 IWE40 IWI40 IWM40 IWQ40 IWU40 IWY40 IXC40 IXG40 IXK40 IXO40 IXS40 IXW40 IYA40 IYE40 IYI40 IYM40 IYQ40 IYU40 IYY40 IZC40 IZG40 IZK40 IZO40 IZS40 IZW40 JAA40 JAE40 JAI40 JAM40 JAQ40 JAU40 JAY40 JBC40 JBG40 JBK40 JBO40 JBS40 JBW40 JCA40 JCE40 JCI40 JCM40 JCQ40 JCU40 JCY40 JDC40 JDG40 JDK40 JDO40 JDS40 JDW40 JEA40 JEE40 JEI40 JEM40 JEQ40 JEU40 JEY40 JFC40 JFG40 JFK40 JFO40 JFS40 JFW40 JGA40 JGE40 JGI40 JGM40 JGQ40 JGU40 JGY40 JHC40 JHG40 JHK40 JHO40 JHS40 JHW40 JIA40 JIE40 JII40 JIM40 JIQ40 JIU40 JIY40 JJC40 JJG40 JJK40 JJO40 JJS40 JJW40 JKA40 JKE40 JKI40 JKM40 JKQ40 JKU40 JKY40 JLC40 JLG40 JLK40 JLO40 JLS40 JLW40 JMA40 JME40 JMI40 JMM40 JMQ40 JMU40 JMY40 JNC40 JNG40 JNK40 JNO40 JNS40 JNW40 JOA40 JOE40 JOI40 JOM40 JOQ40 JOU40 JOY40 JPC40 JPG40 JPK40 JPO40 JPS40 JPW40 JQA40 JQE40 JQI40 JQM40 JQQ40 JQU40 JQY40 JRC40 JRG40 JRK40 JRO40 JRS40 JRW40 JSA40 JSE40 JSI40 JSM40 JSQ40 JSU40 JSY40 JTC40 JTG40 JTK40 JTO40 JTS40 JTW40 JUA40 JUE40 JUI40 JUM40 JUQ40 JUU40 JUY40 JVC40 JVG40 JVK40 JVO40 JVS40 JVW40 JWA40 JWE40 JWI40 JWM40 JWQ40 JWU40 JWY40 JXC40 JXG40 JXK40 JXO40 JXS40 JXW40 JYA40 JYE40 JYI40 JYM40 JYQ40 JYU40 JYY40 JZC40 JZG40 JZK40 JZO40 JZS40 JZW40 KAA40 KAE40 KAI40 KAM40 KAQ40 KAU40 KAY40 KBC40 KBG40 KBK40 KBO40 KBS40 KBW40 KCA40 KCE40 KCI40 KCM40 KCQ40 KCU40 KCY40 KDC40 KDG40 KDK40 KDO40 KDS40 KDW40 KEA40 KEE40 KEI40 KEM40 KEQ40 KEU40 KEY40 KFC40 KFG40 KFK40 KFO40 KFS40 KFW40 KGA40 KGE40 KGI40 KGM40 KGQ40 KGU40 KGY40 KHC40 KHG40 KHK40 KHO40 KHS40 KHW40 KIA40 KIE40 KII40 KIM40 KIQ40 KIU40 KIY40 KJC40 KJG40 KJK40 KJO40 KJS40 KJW40 KKA40 KKE40 KKI40 KKM40 KKQ40 KKU40 KKY40 KLC40 KLG40 KLK40 KLO40 KLS40 KLW40 KMA40 KME40 KMI40 KMM40 KMQ40 KMU40 KMY40 KNC40 KNG40 KNK40 KNO40 KNS40 KNW40 KOA40 KOE40 KOI40 KOM40 KOQ40 KOU40 KOY40 KPC40 KPG40 KPK40 KPO40 KPS40 KPW40 KQA40 KQE40 KQI40 KQM40 KQQ40 KQU40 KQY40 KRC40 KRG40 KRK40 KRO40 KRS40 KRW40 KSA40 KSE40 KSI40 KSM40 KSQ40 KSU40 KSY40 KTC40 KTG40 KTK40 KTO40 KTS40 KTW40 KUA40 KUE40 KUI40 KUM40 KUQ40 KUU40 KUY40 KVC40 KVG40 KVK40 KVO40 KVS40 KVW40 KWA40 KWE40 KWI40 KWM40 KWQ40 KWU40 KWY40 KXC40 KXG40 KXK40 KXO40 KXS40 KXW40 KYA40 KYE40 KYI40 KYM40 KYQ40 KYU40 KYY40 KZC40 KZG40 KZK40 KZO40 KZS40 KZW40 LAA40 LAE40 LAI40 LAM40 LAQ40 LAU40 LAY40 LBC40 LBG40 LBK40 LBO40 LBS40 LBW40 LCA40 LCE40 LCI40 LCM40 LCQ40 LCU40 LCY40 LDC40 LDG40 LDK40 LDO40 LDS40 LDW40 LEA40 LEE40 LEI40 LEM40 LEQ40 LEU40 LEY40 LFC40 LFG40 LFK40 LFO40 LFS40 LFW40 LGA40 LGE40 LGI40 LGM40 LGQ40 LGU40 LGY40 LHC40 LHG40 LHK40 LHO40 LHS40 LHW40 LIA40 LIE40 LII40 LIM40 LIQ40 LIU40 LIY40 LJC40 LJG40 LJK40 LJO40 LJS40 LJW40 LKA40 LKE40 LKI40 LKM40 LKQ40 LKU40 LKY40 LLC40 LLG40 LLK40 LLO40 LLS40 LLW40 LMA40 LME40 LMI40 LMM40 LMQ40 LMU40 LMY40 LNC40 LNG40 LNK40 LNO40 LNS40 LNW40 LOA40 LOE40 LOI40 LOM40 LOQ40 LOU40 LOY40 LPC40 LPG40 LPK40 LPO40 LPS40 LPW40 LQA40 LQE40 LQI40 LQM40 LQQ40 LQU40 LQY40 LRC40 LRG40 LRK40 LRO40 LRS40 LRW40 LSA40 LSE40 LSI40 LSM40 LSQ40 LSU40 LSY40 LTC40 LTG40 LTK40 LTO40 LTS40 LTW40 LUA40 LUE40 LUI40 LUM40 LUQ40 LUU40 LUY40 LVC40 LVG40 LVK40 LVO40 LVS40 LVW40 LWA40 LWE40 LWI40 LWM40 LWQ40 LWU40 LWY40 LXC40 LXG40 LXK40 LXO40 LXS40 LXW40 LYA40 LYE40 LYI40 LYM40 LYQ40 LYU40 LYY40 LZC40 LZG40 LZK40 LZO40 LZS40 LZW40 MAA40 MAE40 MAI40 MAM40 MAQ40 MAU40 MAY40 MBC40 MBG40 MBK40 MBO40 MBS40 MBW40 MCA40 MCE40 MCI40 MCM40 MCQ40 MCU40 MCY40 MDC40 MDG40 MDK40 MDO40 MDS40 MDW40 MEA40 MEE40 MEI40 MEM40 MEQ40 MEU40 MEY40 MFC40 MFG40 MFK40 MFO40 MFS40 MFW40 MGA40 MGE40 MGI40 MGM40 MGQ40 MGU40 MGY40 MHC40 MHG40 MHK40 MHO40 MHS40 MHW40 MIA40 MIE40 MII40 MIM40 MIQ40 MIU40 MIY40 MJC40 MJG40 MJK40 MJO40 MJS40 MJW40 MKA40 MKE40 MKI40 MKM40 MKQ40 MKU40 MKY40 MLC40 MLG40 MLK40 MLO40 MLS40 MLW40 MMA40 MME40 MMI40 MMM40 MMQ40 MMU40 MMY40 MNC40 MNG40 MNK40 MNO40 MNS40 MNW40 MOA40 MOE40 MOI40 MOM40 MOQ40 MOU40 MOY40 MPC40 MPG40 MPK40 MPO40 MPS40 MPW40 MQA40 MQE40 MQI40 MQM40 MQQ40 MQU40 MQY40 MRC40 MRG40 MRK40 MRO40 MRS40 MRW40 MSA40 MSE40 MSI40 MSM40 MSQ40 MSU40 MSY40 MTC40 MTG40 MTK40 MTO40 MTS40 MTW40 MUA40 MUE40 MUI40 MUM40 MUQ40 MUU40 MUY40 MVC40 MVG40 MVK40 MVO40 MVS40 MVW40 MWA40 MWE40 MWI40 MWM40 MWQ40 MWU40 MWY40 MXC40 MXG40 MXK40 MXO40 MXS40 MXW40 MYA40 MYE40 MYI40 MYM40 MYQ40 MYU40 MYY40 MZC40 MZG40 MZK40 MZO40 MZS40 MZW40 NAA40 NAE40 NAI40 NAM40 NAQ40 NAU40 NAY40 NBC40 NBG40 NBK40 NBO40 NBS40 NBW40 NCA40 NCE40 NCI40 NCM40 NCQ40 NCU40 NCY40 NDC40 NDG40 NDK40 NDO40 NDS40 NDW40 NEA40 NEE40 NEI40 NEM40 NEQ40 NEU40 NEY40 NFC40 NFG40 NFK40 NFO40 NFS40 NFW40 NGA40 NGE40 NGI40 NGM40 NGQ40 NGU40 NGY40 NHC40 NHG40 NHK40 NHO40 NHS40 NHW40 NIA40 NIE40 NII40 NIM40 NIQ40 NIU40 NIY40 NJC40 NJG40 NJK40 NJO40 NJS40 NJW40 NKA40 NKE40 NKI40 NKM40 NKQ40 NKU40 NKY40 NLC40 NLG40 NLK40 NLO40 NLS40 NLW40 NMA40 NME40 NMI40 NMM40 NMQ40 NMU40 NMY40 NNC40 NNG40 NNK40 NNO40 NNS40 NNW40 NOA40 NOE40 NOI40 NOM40 NOQ40 NOU40 NOY40 NPC40 NPG40 NPK40 NPO40 NPS40 NPW40 NQA40 NQE40 NQI40 NQM40 NQQ40 NQU40 NQY40 NRC40 NRG40 NRK40 NRO40 NRS40 NRW40 NSA40 NSE40 NSI40 NSM40 NSQ40 NSU40 NSY40 NTC40 NTG40 NTK40 NTO40 NTS40 NTW40 NUA40 NUE40 NUI40 NUM40 NUQ40 NUU40 NUY40 NVC40 NVG40 NVK40 NVO40 NVS40 NVW40 NWA40 NWE40 NWI40 NWM40 NWQ40 NWU40 NWY40 NXC40 NXG40 NXK40 NXO40 NXS40 NXW40 NYA40 NYE40 NYI40 NYM40 NYQ40 NYU40 NYY40 NZC40 NZG40 NZK40 NZO40 NZS40 NZW40 OAA40 OAE40 OAI40 OAM40 OAQ40 OAU40 OAY40 OBC40 OBG40 OBK40 OBO40 OBS40 OBW40 OCA40 OCE40 OCI40 OCM40 OCQ40 OCU40 OCY40 ODC40 ODG40 ODK40 ODO40 ODS40 ODW40 OEA40 OEE40 OEI40 OEM40 OEQ40 OEU40 OEY40 OFC40 OFG40 OFK40 OFO40 OFS40 OFW40 OGA40 OGE40 OGI40 OGM40 OGQ40 OGU40 OGY40 OHC40 OHG40 OHK40 OHO40 OHS40 OHW40 OIA40 OIE40 OII40 OIM40 OIQ40 OIU40 OIY40 OJC40 OJG40 OJK40 OJO40 OJS40 OJW40 OKA40 OKE40 OKI40 OKM40 OKQ40 OKU40 OKY40 OLC40 OLG40 OLK40 OLO40 OLS40 OLW40 OMA40 OME40 OMI40 OMM40 OMQ40 OMU40 OMY40 ONC40 ONG40 ONK40 ONO40 ONS40 ONW40 OOA40 OOE40 OOI40 OOM40 OOQ40 OOU40 OOY40 OPC40 OPG40 OPK40 OPO40 OPS40 OPW40 OQA40 OQE40 OQI40 OQM40 OQQ40 OQU40 OQY40 ORC40 ORG40 ORK40 ORO40 ORS40 ORW40 OSA40 OSE40 OSI40 OSM40 OSQ40 OSU40 OSY40 OTC40 OTG40 OTK40 OTO40 OTS40 OTW40 OUA40 OUE40 OUI40 OUM40 OUQ40 OUU40 OUY40 OVC40 OVG40 OVK40 OVO40 OVS40 OVW40 OWA40 OWE40 OWI40 OWM40 OWQ40 OWU40 OWY40 OXC40 OXG40 OXK40 OXO40 OXS40 OXW40 OYA40 OYE40 OYI40 OYM40 OYQ40 OYU40 OYY40 OZC40 OZG40 OZK40 OZO40 OZS40 OZW40 PAA40 PAE40 PAI40 PAM40 PAQ40 PAU40 PAY40 PBC40 PBG40 PBK40 PBO40 PBS40 PBW40 PCA40 PCE40 PCI40 PCM40 PCQ40 PCU40 PCY40 PDC40 PDG40 PDK40 PDO40 PDS40 PDW40 PEA40 PEE40 PEI40 PEM40 PEQ40 PEU40 PEY40 PFC40 PFG40 PFK40 PFO40 PFS40 PFW40 PGA40 PGE40 PGI40 PGM40 PGQ40 PGU40 PGY40 PHC40 PHG40 PHK40 PHO40 PHS40 PHW40 PIA40 PIE40 PII40 PIM40 PIQ40 PIU40 PIY40 PJC40 PJG40 PJK40 PJO40 PJS40 PJW40 PKA40 PKE40 PKI40 PKM40 PKQ40 PKU40 PKY40 PLC40 PLG40 PLK40 PLO40 PLS40 PLW40 PMA40 PME40 PMI40 PMM40 PMQ40 PMU40 PMY40 PNC40 PNG40 PNK40 PNO40 PNS40 PNW40 POA40 POE40 POI40 POM40 POQ40 POU40 POY40 PPC40 PPG40 PPK40 PPO40 PPS40 PPW40 PQA40 PQE40 PQI40 PQM40 PQQ40 PQU40 PQY40 PRC40 PRG40 PRK40 PRO40 PRS40 PRW40 PSA40 PSE40 PSI40 PSM40 PSQ40 PSU40 PSY40 PTC40 PTG40 PTK40 PTO40 PTS40 PTW40 PUA40 PUE40 PUI40 PUM40 PUQ40 PUU40 PUY40 PVC40 PVG40 PVK40 PVO40 PVS40 PVW40 PWA40 PWE40 PWI40 PWM40 PWQ40 PWU40 PWY40 PXC40 PXG40 PXK40 PXO40 PXS40 PXW40 PYA40 PYE40 PYI40 PYM40 PYQ40 PYU40 PYY40 PZC40 PZG40 PZK40 PZO40 PZS40 PZW40 QAA40 QAE40 QAI40 QAM40 QAQ40 QAU40 QAY40 QBC40 QBG40 QBK40 QBO40 QBS40 QBW40 QCA40 QCE40 QCI40 QCM40 QCQ40 QCU40 QCY40 QDC40 QDG40 QDK40 QDO40 QDS40 QDW40 QEA40 QEE40 QEI40 QEM40 QEQ40 QEU40 QEY40 QFC40 QFG40 QFK40 QFO40 QFS40 QFW40 QGA40 QGE40 QGI40 QGM40 QGQ40 QGU40 QGY40 QHC40 QHG40 QHK40 QHO40 QHS40 QHW40 QIA40 QIE40 QII40 QIM40 QIQ40 QIU40 QIY40 QJC40 QJG40 QJK40 QJO40 QJS40 QJW40 QKA40 QKE40 QKI40 QKM40 QKQ40 QKU40 QKY40 QLC40 QLG40 QLK40 QLO40 QLS40 QLW40 QMA40 QME40 QMI40 QMM40 QMQ40 QMU40 QMY40 QNC40 QNG40 QNK40 QNO40 QNS40 QNW40 QOA40 QOE40 QOI40 QOM40 QOQ40 QOU40 QOY40 QPC40 QPG40 QPK40 QPO40 QPS40 QPW40 QQA40 QQE40 QQI40 QQM40 QQQ40 QQU40 QQY40 QRC40 QRG40 QRK40 QRO40 QRS40 QRW40 QSA40 QSE40 QSI40 QSM40 QSQ40 QSU40 QSY40 QTC40 QTG40 QTK40 QTO40 QTS40 QTW40 QUA40 QUE40 QUI40 QUM40 QUQ40 QUU40 QUY40 QVC40 QVG40 QVK40 QVO40 QVS40 QVW40 QWA40 QWE40 QWI40 QWM40 QWQ40 QWU40 QWY40 QXC40 QXG40 QXK40 QXO40 QXS40 QXW40 QYA40 QYE40 QYI40 QYM40 QYQ40 QYU40 QYY40 QZC40 QZG40 QZK40 QZO40 QZS40 QZW40 RAA40 RAE40 RAI40 RAM40 RAQ40 RAU40 RAY40 RBC40 RBG40 RBK40 RBO40 RBS40 RBW40 RCA40 RCE40 RCI40 RCM40 RCQ40 RCU40 RCY40 RDC40 RDG40 RDK40 RDO40 RDS40 RDW40 REA40 REE40 REI40 REM40 REQ40 REU40 REY40 RFC40 RFG40 RFK40 RFO40 RFS40 RFW40 RGA40 RGE40 RGI40 RGM40 RGQ40 RGU40 RGY40 RHC40 RHG40 RHK40 RHO40 RHS40 RHW40 RIA40 RIE40 RII40 RIM40 RIQ40 RIU40 RIY40 RJC40 RJG40 RJK40 RJO40 RJS40 RJW40 RKA40 RKE40 RKI40 RKM40 RKQ40 RKU40 RKY40 RLC40 RLG40 RLK40 RLO40 RLS40 RLW40 RMA40 RME40 RMI40 RMM40 RMQ40 RMU40 RMY40 RNC40 RNG40 RNK40 RNO40 RNS40 RNW40 ROA40 ROE40 ROI40 ROM40 ROQ40 ROU40 ROY40 RPC40 RPG40 RPK40 RPO40 RPS40 RPW40 RQA40 RQE40 RQI40 RQM40 RQQ40 RQU40 RQY40 RRC40 RRG40 RRK40 RRO40 RRS40 RRW40 RSA40 RSE40 RSI40 RSM40 RSQ40 RSU40 RSY40 RTC40 RTG40 RTK40 RTO40 RTS40 RTW40 RUA40 RUE40 RUI40 RUM40 RUQ40 RUU40 RUY40 RVC40 RVG40 RVK40 RVO40 RVS40 RVW40 RWA40 RWE40 RWI40 RWM40 RWQ40 RWU40 RWY40 RXC40 RXG40 RXK40 RXO40 RXS40 RXW40 RYA40 RYE40 RYI40 RYM40 RYQ40 RYU40 RYY40 RZC40 RZG40 RZK40 RZO40 RZS40 RZW40 SAA40 SAE40 SAI40 SAM40 SAQ40 SAU40 SAY40 SBC40 SBG40 SBK40 SBO40 SBS40 SBW40 SCA40 SCE40 SCI40 SCM40 SCQ40 SCU40 SCY40 SDC40 SDG40 SDK40 SDO40 SDS40 SDW40 SEA40 SEE40 SEI40 SEM40 SEQ40 SEU40 SEY40 SFC40 SFG40 SFK40 SFO40 SFS40 SFW40 SGA40 SGE40 SGI40 SGM40 SGQ40 SGU40 SGY40 SHC40 SHG40 SHK40 SHO40 SHS40 SHW40 SIA40 SIE40 SII40 SIM40 SIQ40 SIU40 SIY40 SJC40 SJG40 SJK40 SJO40 SJS40 SJW40 SKA40 SKE40 SKI40 SKM40 SKQ40 SKU40 SKY40 SLC40 SLG40 SLK40 SLO40 SLS40 SLW40 SMA40 SME40 SMI40 SMM40 SMQ40 SMU40 SMY40 SNC40 SNG40 SNK40 SNO40 SNS40 SNW40 SOA40 SOE40 SOI40 SOM40 SOQ40 SOU40 SOY40 SPC40 SPG40 SPK40 SPO40 SPS40 SPW40 SQA40 SQE40 SQI40 SQM40 SQQ40 SQU40 SQY40 SRC40 SRG40 SRK40 SRO40 SRS40 SRW40 SSA40 SSE40 SSI40 SSM40 SSQ40 SSU40 SSY40 STC40 STG40 STK40 STO40 STS40 STW40 SUA40 SUE40 SUI40 SUM40 SUQ40 SUU40 SUY40 SVC40 SVG40 SVK40 SVO40 SVS40 SVW40 SWA40 SWE40 SWI40 SWM40 SWQ40 SWU40 SWY40 SXC40 SXG40 SXK40 SXO40 SXS40 SXW40 SYA40 SYE40 SYI40 SYM40 SYQ40 SYU40 SYY40 SZC40 SZG40 SZK40 SZO40 SZS40 SZW40 TAA40 TAE40 TAI40 TAM40 TAQ40 TAU40 TAY40 TBC40 TBG40 TBK40 TBO40 TBS40 TBW40 TCA40 TCE40 TCI40 TCM40 TCQ40 TCU40 TCY40 TDC40 TDG40 TDK40 TDO40 TDS40 TDW40 TEA40 TEE40 TEI40 TEM40 TEQ40 TEU40 TEY40 TFC40 TFG40 TFK40 TFO40 TFS40 TFW40 TGA40 TGE40 TGI40 TGM40 TGQ40 TGU40 TGY40 THC40 THG40 THK40 THO40 THS40 THW40 TIA40 TIE40 TII40 TIM40 TIQ40 TIU40 TIY40 TJC40 TJG40 TJK40 TJO40 TJS40 TJW40 TKA40 TKE40 TKI40 TKM40 TKQ40 TKU40 TKY40 TLC40 TLG40 TLK40 TLO40 TLS40 TLW40 TMA40 TME40 TMI40 TMM40 TMQ40 TMU40 TMY40 TNC40 TNG40 TNK40 TNO40 TNS40 TNW40 TOA40 TOE40 TOI40 TOM40 TOQ40 TOU40 TOY40 TPC40 TPG40 TPK40 TPO40 TPS40 TPW40 TQA40 TQE40 TQI40 TQM40 TQQ40 TQU40 TQY40 TRC40 TRG40 TRK40 TRO40 TRS40 TRW40 TSA40 TSE40 TSI40 TSM40 TSQ40 TSU40 TSY40 TTC40 TTG40 TTK40 TTO40 TTS40 TTW40 TUA40 TUE40 TUI40 TUM40 TUQ40 TUU40 TUY40 TVC40 TVG40 TVK40 TVO40 TVS40 TVW40 TWA40 TWE40 TWI40 TWM40 TWQ40 TWU40 TWY40 TXC40 TXG40 TXK40 TXO40 TXS40 TXW40 TYA40 TYE40 TYI40 TYM40 TYQ40 TYU40 TYY40 TZC40 TZG40 TZK40 TZO40 TZS40 TZW40 UAA40 UAE40 UAI40 UAM40 UAQ40 UAU40 UAY40 UBC40 UBG40 UBK40 UBO40 UBS40 UBW40 UCA40 UCE40 UCI40 UCM40 UCQ40 UCU40 UCY40 UDC40 UDG40 UDK40 UDO40 UDS40 UDW40 UEA40 UEE40 UEI40 UEM40 UEQ40 UEU40 UEY40 UFC40 UFG40 UFK40 UFO40 UFS40 UFW40 UGA40 UGE40 UGI40 UGM40 UGQ40 UGU40 UGY40 UHC40 UHG40 UHK40 UHO40 UHS40 UHW40 UIA40 UIE40 UII40 UIM40 UIQ40 UIU40 UIY40 UJC40 UJG40 UJK40 UJO40 UJS40 UJW40 UKA40 UKE40 UKI40 UKM40 UKQ40 UKU40 UKY40 ULC40 ULG40 ULK40 ULO40 ULS40 ULW40 UMA40 UME40 UMI40 UMM40 UMQ40 UMU40 UMY40 UNC40 UNG40 UNK40 UNO40 UNS40 UNW40 UOA40 UOE40 UOI40 UOM40 UOQ40 UOU40 UOY40 UPC40 UPG40 UPK40 UPO40 UPS40 UPW40 UQA40 UQE40 UQI40 UQM40 UQQ40 UQU40 UQY40 URC40 URG40 URK40 URO40 URS40 URW40 USA40 USE40 USI40 USM40 USQ40 USU40 USY40 UTC40 UTG40 UTK40 UTO40 UTS40 UTW40 UUA40 UUE40 UUI40 UUM40 UUQ40 UUU40 UUY40 UVC40 UVG40 UVK40 UVO40 UVS40 UVW40 UWA40 UWE40 UWI40 UWM40 UWQ40 UWU40 UWY40 UXC40 UXG40 UXK40 UXO40 UXS40 UXW40 UYA40 UYE40 UYI40 UYM40 UYQ40 UYU40 UYY40 UZC40 UZG40 UZK40 UZO40 UZS40 UZW40 VAA40 VAE40 VAI40 VAM40 VAQ40 VAU40 VAY40 VBC40 VBG40 VBK40 VBO40 VBS40 VBW40 VCA40 VCE40 VCI40 VCM40 VCQ40 VCU40 VCY40 VDC40 VDG40 VDK40 VDO40 VDS40 VDW40 VEA40 VEE40 VEI40 VEM40 VEQ40 VEU40 VEY40 VFC40 VFG40 VFK40 VFO40 VFS40 VFW40 VGA40 VGE40 VGI40 VGM40 VGQ40 VGU40 VGY40 VHC40 VHG40 VHK40 VHO40 VHS40 VHW40 VIA40 VIE40 VII40 VIM40 VIQ40 VIU40 VIY40 VJC40 VJG40 VJK40 VJO40 VJS40 VJW40 VKA40 VKE40 VKI40 VKM40 VKQ40 VKU40 VKY40 VLC40 VLG40 VLK40 VLO40 VLS40 VLW40 VMA40 VME40 VMI40 VMM40 VMQ40 VMU40 VMY40 VNC40 VNG40 VNK40 VNO40 VNS40 VNW40 VOA40 VOE40 VOI40 VOM40 VOQ40 VOU40 VOY40 VPC40 VPG40 VPK40 VPO40 VPS40 VPW40 VQA40 VQE40 VQI40 VQM40 VQQ40 VQU40 VQY40 VRC40 VRG40 VRK40 VRO40 VRS40 VRW40 VSA40 VSE40 VSI40 VSM40 VSQ40 VSU40 VSY40 VTC40 VTG40 VTK40 VTO40 VTS40 VTW40 VUA40 VUE40 VUI40 VUM40 VUQ40 VUU40 VUY40 VVC40 VVG40 VVK40 VVO40 VVS40 VVW40 VWA40 VWE40 VWI40 VWM40 VWQ40 VWU40 VWY40 VXC40 VXG40 VXK40 VXO40 VXS40 VXW40 VYA40 VYE40 VYI40 VYM40 VYQ40 VYU40 VYY40 VZC40 VZG40 VZK40 VZO40 VZS40 VZW40 WAA40 WAE40 WAI40 WAM40 WAQ40 WAU40 WAY40 WBC40 WBG40 WBK40 WBO40 WBS40 WBW40 WCA40 WCE40 WCI40 WCM40 WCQ40 WCU40 WCY40 WDC40 WDG40 WDK40 WDO40 WDS40 WDW40 WEA40 WEE40 WEI40 WEM40 WEQ40 WEU40 WEY40 WFC40 WFG40 WFK40 WFO40 WFS40 WFW40 WGA40 WGE40 WGI40 WGM40 WGQ40 WGU40 WGY40 WHC40 WHG40 WHK40 WHO40 WHS40 WHW40 WIA40 WIE40 WII40 WIM40 WIQ40 WIU40 WIY40 WJC40 WJG40 WJK40 WJO40 WJS40 WJW40 WKA40 WKE40 WKI40 WKM40 WKQ40 WKU40 WKY40 WLC40 WLG40 WLK40 WLO40 WLS40 WLW40 WMA40 WME40 WMI40 WMM40 WMQ40 WMU40 WMY40 WNC40 WNG40 WNK40 WNO40 WNS40 WNW40 WOA40 WOE40 WOI40 WOM40 WOQ40 WOU40 WOY40 WPC40 WPG40 WPK40 WPO40 WPS40 WPW40 WQA40 WQE40 WQI40 WQM40 WQQ40 WQU40 WQY40 WRC40 WRG40 WRK40 WRO40 WRS40 WRW40 WSA40 WSE40 WSI40 WSM40 WSQ40 WSU40 WSY40 WTC40 WTG40 WTK40 WTO40 WTS40 WTW40 WUA40 WUE40 WUI40 WUM40 WUQ40 WUU40 WUY40 WVC40 WVG40 WVK40 WVO40 WVS40 WVW40 WWA40 WWE40 WWI40 WWM40 WWQ40 WWU40 WWY40 WXC40 WXG40 WXK40 WXO40 WXS40 WXW40 WYA40 WYE40 WYI40 WYM40 WYQ40 WYU40 WYY40 WZC40 WZG40 WZK40 WZO40 WZS40 WZW40 XAA40 XAE40 XAI40 XAM40 XAQ40 XAU40 XAY40 XBC40 XBG40 XBK40 XBO40 XBS40 XBW40 XCA40 XCE40 XCI40 XCM40 XCQ40 XCU40 XCY40 XDC40 XDG40 XDK40 XDO40 XDS40 XDW40 XEA40 XEE40 XEI40 XEM40 XEQ40 XEU40 XEY40 XFC40" name="Range2_1_1_1_1_11_1_1_1_1_1_1_1"/>
    <protectedRange sqref="F40 J40 N40 R40 V40 Z40 AD40 AH40 AL40 AP40 AT40 AX40 BB40 BF40 BJ40 BN40 BR40 BV40 BZ40 CD40 CH40 CL40 CP40 CT40 CX40 DB40 DF40 DJ40 DN40 DR40 DV40 DZ40 ED40 EH40 EL40 EP40 ET40 EX40 FB40 FF40 FJ40 FN40 FR40 FV40 FZ40 GD40 GH40 GL40 GP40 GT40 GX40 HB40 HF40 HJ40 HN40 HR40 HV40 HZ40 ID40 IH40 IL40 IP40 IT40 IX40 JB40 JF40 JJ40 JN40 JR40 JV40 JZ40 KD40 KH40 KL40 KP40 KT40 KX40 LB40 LF40 LJ40 LN40 LR40 LV40 LZ40 MD40 MH40 ML40 MP40 MT40 MX40 NB40 NF40 NJ40 NN40 NR40 NV40 NZ40 OD40 OH40 OL40 OP40 OT40 OX40 PB40 PF40 PJ40 PN40 PR40 PV40 PZ40 QD40 QH40 QL40 QP40 QT40 QX40 RB40 RF40 RJ40 RN40 RR40 RV40 RZ40 SD40 SH40 SL40 SP40 ST40 SX40 TB40 TF40 TJ40 TN40 TR40 TV40 TZ40 UD40 UH40 UL40 UP40 UT40 UX40 VB40 VF40 VJ40 VN40 VR40 VV40 VZ40 WD40 WH40 WL40 WP40 WT40 WX40 XB40 XF40 XJ40 XN40 XR40 XV40 XZ40 YD40 YH40 YL40 YP40 YT40 YX40 ZB40 ZF40 ZJ40 ZN40 ZR40 ZV40 ZZ40 AAD40 AAH40 AAL40 AAP40 AAT40 AAX40 ABB40 ABF40 ABJ40 ABN40 ABR40 ABV40 ABZ40 ACD40 ACH40 ACL40 ACP40 ACT40 ACX40 ADB40 ADF40 ADJ40 ADN40 ADR40 ADV40 ADZ40 AED40 AEH40 AEL40 AEP40 AET40 AEX40 AFB40 AFF40 AFJ40 AFN40 AFR40 AFV40 AFZ40 AGD40 AGH40 AGL40 AGP40 AGT40 AGX40 AHB40 AHF40 AHJ40 AHN40 AHR40 AHV40 AHZ40 AID40 AIH40 AIL40 AIP40 AIT40 AIX40 AJB40 AJF40 AJJ40 AJN40 AJR40 AJV40 AJZ40 AKD40 AKH40 AKL40 AKP40 AKT40 AKX40 ALB40 ALF40 ALJ40 ALN40 ALR40 ALV40 ALZ40 AMD40 AMH40 AML40 AMP40 AMT40 AMX40 ANB40 ANF40 ANJ40 ANN40 ANR40 ANV40 ANZ40 AOD40 AOH40 AOL40 AOP40 AOT40 AOX40 APB40 APF40 APJ40 APN40 APR40 APV40 APZ40 AQD40 AQH40 AQL40 AQP40 AQT40 AQX40 ARB40 ARF40 ARJ40 ARN40 ARR40 ARV40 ARZ40 ASD40 ASH40 ASL40 ASP40 AST40 ASX40 ATB40 ATF40 ATJ40 ATN40 ATR40 ATV40 ATZ40 AUD40 AUH40 AUL40 AUP40 AUT40 AUX40 AVB40 AVF40 AVJ40 AVN40 AVR40 AVV40 AVZ40 AWD40 AWH40 AWL40 AWP40 AWT40 AWX40 AXB40 AXF40 AXJ40 AXN40 AXR40 AXV40 AXZ40 AYD40 AYH40 AYL40 AYP40 AYT40 AYX40 AZB40 AZF40 AZJ40 AZN40 AZR40 AZV40 AZZ40 BAD40 BAH40 BAL40 BAP40 BAT40 BAX40 BBB40 BBF40 BBJ40 BBN40 BBR40 BBV40 BBZ40 BCD40 BCH40 BCL40 BCP40 BCT40 BCX40 BDB40 BDF40 BDJ40 BDN40 BDR40 BDV40 BDZ40 BED40 BEH40 BEL40 BEP40 BET40 BEX40 BFB40 BFF40 BFJ40 BFN40 BFR40 BFV40 BFZ40 BGD40 BGH40 BGL40 BGP40 BGT40 BGX40 BHB40 BHF40 BHJ40 BHN40 BHR40 BHV40 BHZ40 BID40 BIH40 BIL40 BIP40 BIT40 BIX40 BJB40 BJF40 BJJ40 BJN40 BJR40 BJV40 BJZ40 BKD40 BKH40 BKL40 BKP40 BKT40 BKX40 BLB40 BLF40 BLJ40 BLN40 BLR40 BLV40 BLZ40 BMD40 BMH40 BML40 BMP40 BMT40 BMX40 BNB40 BNF40 BNJ40 BNN40 BNR40 BNV40 BNZ40 BOD40 BOH40 BOL40 BOP40 BOT40 BOX40 BPB40 BPF40 BPJ40 BPN40 BPR40 BPV40 BPZ40 BQD40 BQH40 BQL40 BQP40 BQT40 BQX40 BRB40 BRF40 BRJ40 BRN40 BRR40 BRV40 BRZ40 BSD40 BSH40 BSL40 BSP40 BST40 BSX40 BTB40 BTF40 BTJ40 BTN40 BTR40 BTV40 BTZ40 BUD40 BUH40 BUL40 BUP40 BUT40 BUX40 BVB40 BVF40 BVJ40 BVN40 BVR40 BVV40 BVZ40 BWD40 BWH40 BWL40 BWP40 BWT40 BWX40 BXB40 BXF40 BXJ40 BXN40 BXR40 BXV40 BXZ40 BYD40 BYH40 BYL40 BYP40 BYT40 BYX40 BZB40 BZF40 BZJ40 BZN40 BZR40 BZV40 BZZ40 CAD40 CAH40 CAL40 CAP40 CAT40 CAX40 CBB40 CBF40 CBJ40 CBN40 CBR40 CBV40 CBZ40 CCD40 CCH40 CCL40 CCP40 CCT40 CCX40 CDB40 CDF40 CDJ40 CDN40 CDR40 CDV40 CDZ40 CED40 CEH40 CEL40 CEP40 CET40 CEX40 CFB40 CFF40 CFJ40 CFN40 CFR40 CFV40 CFZ40 CGD40 CGH40 CGL40 CGP40 CGT40 CGX40 CHB40 CHF40 CHJ40 CHN40 CHR40 CHV40 CHZ40 CID40 CIH40 CIL40 CIP40 CIT40 CIX40 CJB40 CJF40 CJJ40 CJN40 CJR40 CJV40 CJZ40 CKD40 CKH40 CKL40 CKP40 CKT40 CKX40 CLB40 CLF40 CLJ40 CLN40 CLR40 CLV40 CLZ40 CMD40 CMH40 CML40 CMP40 CMT40 CMX40 CNB40 CNF40 CNJ40 CNN40 CNR40 CNV40 CNZ40 COD40 COH40 COL40 COP40 COT40 COX40 CPB40 CPF40 CPJ40 CPN40 CPR40 CPV40 CPZ40 CQD40 CQH40 CQL40 CQP40 CQT40 CQX40 CRB40 CRF40 CRJ40 CRN40 CRR40 CRV40 CRZ40 CSD40 CSH40 CSL40 CSP40 CST40 CSX40 CTB40 CTF40 CTJ40 CTN40 CTR40 CTV40 CTZ40 CUD40 CUH40 CUL40 CUP40 CUT40 CUX40 CVB40 CVF40 CVJ40 CVN40 CVR40 CVV40 CVZ40 CWD40 CWH40 CWL40 CWP40 CWT40 CWX40 CXB40 CXF40 CXJ40 CXN40 CXR40 CXV40 CXZ40 CYD40 CYH40 CYL40 CYP40 CYT40 CYX40 CZB40 CZF40 CZJ40 CZN40 CZR40 CZV40 CZZ40 DAD40 DAH40 DAL40 DAP40 DAT40 DAX40 DBB40 DBF40 DBJ40 DBN40 DBR40 DBV40 DBZ40 DCD40 DCH40 DCL40 DCP40 DCT40 DCX40 DDB40 DDF40 DDJ40 DDN40 DDR40 DDV40 DDZ40 DED40 DEH40 DEL40 DEP40 DET40 DEX40 DFB40 DFF40 DFJ40 DFN40 DFR40 DFV40 DFZ40 DGD40 DGH40 DGL40 DGP40 DGT40 DGX40 DHB40 DHF40 DHJ40 DHN40 DHR40 DHV40 DHZ40 DID40 DIH40 DIL40 DIP40 DIT40 DIX40 DJB40 DJF40 DJJ40 DJN40 DJR40 DJV40 DJZ40 DKD40 DKH40 DKL40 DKP40 DKT40 DKX40 DLB40 DLF40 DLJ40 DLN40 DLR40 DLV40 DLZ40 DMD40 DMH40 DML40 DMP40 DMT40 DMX40 DNB40 DNF40 DNJ40 DNN40 DNR40 DNV40 DNZ40 DOD40 DOH40 DOL40 DOP40 DOT40 DOX40 DPB40 DPF40 DPJ40 DPN40 DPR40 DPV40 DPZ40 DQD40 DQH40 DQL40 DQP40 DQT40 DQX40 DRB40 DRF40 DRJ40 DRN40 DRR40 DRV40 DRZ40 DSD40 DSH40 DSL40 DSP40 DST40 DSX40 DTB40 DTF40 DTJ40 DTN40 DTR40 DTV40 DTZ40 DUD40 DUH40 DUL40 DUP40 DUT40 DUX40 DVB40 DVF40 DVJ40 DVN40 DVR40 DVV40 DVZ40 DWD40 DWH40 DWL40 DWP40 DWT40 DWX40 DXB40 DXF40 DXJ40 DXN40 DXR40 DXV40 DXZ40 DYD40 DYH40 DYL40 DYP40 DYT40 DYX40 DZB40 DZF40 DZJ40 DZN40 DZR40 DZV40 DZZ40 EAD40 EAH40 EAL40 EAP40 EAT40 EAX40 EBB40 EBF40 EBJ40 EBN40 EBR40 EBV40 EBZ40 ECD40 ECH40 ECL40 ECP40 ECT40 ECX40 EDB40 EDF40 EDJ40 EDN40 EDR40 EDV40 EDZ40 EED40 EEH40 EEL40 EEP40 EET40 EEX40 EFB40 EFF40 EFJ40 EFN40 EFR40 EFV40 EFZ40 EGD40 EGH40 EGL40 EGP40 EGT40 EGX40 EHB40 EHF40 EHJ40 EHN40 EHR40 EHV40 EHZ40 EID40 EIH40 EIL40 EIP40 EIT40 EIX40 EJB40 EJF40 EJJ40 EJN40 EJR40 EJV40 EJZ40 EKD40 EKH40 EKL40 EKP40 EKT40 EKX40 ELB40 ELF40 ELJ40 ELN40 ELR40 ELV40 ELZ40 EMD40 EMH40 EML40 EMP40 EMT40 EMX40 ENB40 ENF40 ENJ40 ENN40 ENR40 ENV40 ENZ40 EOD40 EOH40 EOL40 EOP40 EOT40 EOX40 EPB40 EPF40 EPJ40 EPN40 EPR40 EPV40 EPZ40 EQD40 EQH40 EQL40 EQP40 EQT40 EQX40 ERB40 ERF40 ERJ40 ERN40 ERR40 ERV40 ERZ40 ESD40 ESH40 ESL40 ESP40 EST40 ESX40 ETB40 ETF40 ETJ40 ETN40 ETR40 ETV40 ETZ40 EUD40 EUH40 EUL40 EUP40 EUT40 EUX40 EVB40 EVF40 EVJ40 EVN40 EVR40 EVV40 EVZ40 EWD40 EWH40 EWL40 EWP40 EWT40 EWX40 EXB40 EXF40 EXJ40 EXN40 EXR40 EXV40 EXZ40 EYD40 EYH40 EYL40 EYP40 EYT40 EYX40 EZB40 EZF40 EZJ40 EZN40 EZR40 EZV40 EZZ40 FAD40 FAH40 FAL40 FAP40 FAT40 FAX40 FBB40 FBF40 FBJ40 FBN40 FBR40 FBV40 FBZ40 FCD40 FCH40 FCL40 FCP40 FCT40 FCX40 FDB40 FDF40 FDJ40 FDN40 FDR40 FDV40 FDZ40 FED40 FEH40 FEL40 FEP40 FET40 FEX40 FFB40 FFF40 FFJ40 FFN40 FFR40 FFV40 FFZ40 FGD40 FGH40 FGL40 FGP40 FGT40 FGX40 FHB40 FHF40 FHJ40 FHN40 FHR40 FHV40 FHZ40 FID40 FIH40 FIL40 FIP40 FIT40 FIX40 FJB40 FJF40 FJJ40 FJN40 FJR40 FJV40 FJZ40 FKD40 FKH40 FKL40 FKP40 FKT40 FKX40 FLB40 FLF40 FLJ40 FLN40 FLR40 FLV40 FLZ40 FMD40 FMH40 FML40 FMP40 FMT40 FMX40 FNB40 FNF40 FNJ40 FNN40 FNR40 FNV40 FNZ40 FOD40 FOH40 FOL40 FOP40 FOT40 FOX40 FPB40 FPF40 FPJ40 FPN40 FPR40 FPV40 FPZ40 FQD40 FQH40 FQL40 FQP40 FQT40 FQX40 FRB40 FRF40 FRJ40 FRN40 FRR40 FRV40 FRZ40 FSD40 FSH40 FSL40 FSP40 FST40 FSX40 FTB40 FTF40 FTJ40 FTN40 FTR40 FTV40 FTZ40 FUD40 FUH40 FUL40 FUP40 FUT40 FUX40 FVB40 FVF40 FVJ40 FVN40 FVR40 FVV40 FVZ40 FWD40 FWH40 FWL40 FWP40 FWT40 FWX40 FXB40 FXF40 FXJ40 FXN40 FXR40 FXV40 FXZ40 FYD40 FYH40 FYL40 FYP40 FYT40 FYX40 FZB40 FZF40 FZJ40 FZN40 FZR40 FZV40 FZZ40 GAD40 GAH40 GAL40 GAP40 GAT40 GAX40 GBB40 GBF40 GBJ40 GBN40 GBR40 GBV40 GBZ40 GCD40 GCH40 GCL40 GCP40 GCT40 GCX40 GDB40 GDF40 GDJ40 GDN40 GDR40 GDV40 GDZ40 GED40 GEH40 GEL40 GEP40 GET40 GEX40 GFB40 GFF40 GFJ40 GFN40 GFR40 GFV40 GFZ40 GGD40 GGH40 GGL40 GGP40 GGT40 GGX40 GHB40 GHF40 GHJ40 GHN40 GHR40 GHV40 GHZ40 GID40 GIH40 GIL40 GIP40 GIT40 GIX40 GJB40 GJF40 GJJ40 GJN40 GJR40 GJV40 GJZ40 GKD40 GKH40 GKL40 GKP40 GKT40 GKX40 GLB40 GLF40 GLJ40 GLN40 GLR40 GLV40 GLZ40 GMD40 GMH40 GML40 GMP40 GMT40 GMX40 GNB40 GNF40 GNJ40 GNN40 GNR40 GNV40 GNZ40 GOD40 GOH40 GOL40 GOP40 GOT40 GOX40 GPB40 GPF40 GPJ40 GPN40 GPR40 GPV40 GPZ40 GQD40 GQH40 GQL40 GQP40 GQT40 GQX40 GRB40 GRF40 GRJ40 GRN40 GRR40 GRV40 GRZ40 GSD40 GSH40 GSL40 GSP40 GST40 GSX40 GTB40 GTF40 GTJ40 GTN40 GTR40 GTV40 GTZ40 GUD40 GUH40 GUL40 GUP40 GUT40 GUX40 GVB40 GVF40 GVJ40 GVN40 GVR40 GVV40 GVZ40 GWD40 GWH40 GWL40 GWP40 GWT40 GWX40 GXB40 GXF40 GXJ40 GXN40 GXR40 GXV40 GXZ40 GYD40 GYH40 GYL40 GYP40 GYT40 GYX40 GZB40 GZF40 GZJ40 GZN40 GZR40 GZV40 GZZ40 HAD40 HAH40 HAL40 HAP40 HAT40 HAX40 HBB40 HBF40 HBJ40 HBN40 HBR40 HBV40 HBZ40 HCD40 HCH40 HCL40 HCP40 HCT40 HCX40 HDB40 HDF40 HDJ40 HDN40 HDR40 HDV40 HDZ40 HED40 HEH40 HEL40 HEP40 HET40 HEX40 HFB40 HFF40 HFJ40 HFN40 HFR40 HFV40 HFZ40 HGD40 HGH40 HGL40 HGP40 HGT40 HGX40 HHB40 HHF40 HHJ40 HHN40 HHR40 HHV40 HHZ40 HID40 HIH40 HIL40 HIP40 HIT40 HIX40 HJB40 HJF40 HJJ40 HJN40 HJR40 HJV40 HJZ40 HKD40 HKH40 HKL40 HKP40 HKT40 HKX40 HLB40 HLF40 HLJ40 HLN40 HLR40 HLV40 HLZ40 HMD40 HMH40 HML40 HMP40 HMT40 HMX40 HNB40 HNF40 HNJ40 HNN40 HNR40 HNV40 HNZ40 HOD40 HOH40 HOL40 HOP40 HOT40 HOX40 HPB40 HPF40 HPJ40 HPN40 HPR40 HPV40 HPZ40 HQD40 HQH40 HQL40 HQP40 HQT40 HQX40 HRB40 HRF40 HRJ40 HRN40 HRR40 HRV40 HRZ40 HSD40 HSH40 HSL40 HSP40 HST40 HSX40 HTB40 HTF40 HTJ40 HTN40 HTR40 HTV40 HTZ40 HUD40 HUH40 HUL40 HUP40 HUT40 HUX40 HVB40 HVF40 HVJ40 HVN40 HVR40 HVV40 HVZ40 HWD40 HWH40 HWL40 HWP40 HWT40 HWX40 HXB40 HXF40 HXJ40 HXN40 HXR40 HXV40 HXZ40 HYD40 HYH40 HYL40 HYP40 HYT40 HYX40 HZB40 HZF40 HZJ40 HZN40 HZR40 HZV40 HZZ40 IAD40 IAH40 IAL40 IAP40 IAT40 IAX40 IBB40 IBF40 IBJ40 IBN40 IBR40 IBV40 IBZ40 ICD40 ICH40 ICL40 ICP40 ICT40 ICX40 IDB40 IDF40 IDJ40 IDN40 IDR40 IDV40 IDZ40 IED40 IEH40 IEL40 IEP40 IET40 IEX40 IFB40 IFF40 IFJ40 IFN40 IFR40 IFV40 IFZ40 IGD40 IGH40 IGL40 IGP40 IGT40 IGX40 IHB40 IHF40 IHJ40 IHN40 IHR40 IHV40 IHZ40 IID40 IIH40 IIL40 IIP40 IIT40 IIX40 IJB40 IJF40 IJJ40 IJN40 IJR40 IJV40 IJZ40 IKD40 IKH40 IKL40 IKP40 IKT40 IKX40 ILB40 ILF40 ILJ40 ILN40 ILR40 ILV40 ILZ40 IMD40 IMH40 IML40 IMP40 IMT40 IMX40 INB40 INF40 INJ40 INN40 INR40 INV40 INZ40 IOD40 IOH40 IOL40 IOP40 IOT40 IOX40 IPB40 IPF40 IPJ40 IPN40 IPR40 IPV40 IPZ40 IQD40 IQH40 IQL40 IQP40 IQT40 IQX40 IRB40 IRF40 IRJ40 IRN40 IRR40 IRV40 IRZ40 ISD40 ISH40 ISL40 ISP40 IST40 ISX40 ITB40 ITF40 ITJ40 ITN40 ITR40 ITV40 ITZ40 IUD40 IUH40 IUL40 IUP40 IUT40 IUX40 IVB40 IVF40 IVJ40 IVN40 IVR40 IVV40 IVZ40 IWD40 IWH40 IWL40 IWP40 IWT40 IWX40 IXB40 IXF40 IXJ40 IXN40 IXR40 IXV40 IXZ40 IYD40 IYH40 IYL40 IYP40 IYT40 IYX40 IZB40 IZF40 IZJ40 IZN40 IZR40 IZV40 IZZ40 JAD40 JAH40 JAL40 JAP40 JAT40 JAX40 JBB40 JBF40 JBJ40 JBN40 JBR40 JBV40 JBZ40 JCD40 JCH40 JCL40 JCP40 JCT40 JCX40 JDB40 JDF40 JDJ40 JDN40 JDR40 JDV40 JDZ40 JED40 JEH40 JEL40 JEP40 JET40 JEX40 JFB40 JFF40 JFJ40 JFN40 JFR40 JFV40 JFZ40 JGD40 JGH40 JGL40 JGP40 JGT40 JGX40 JHB40 JHF40 JHJ40 JHN40 JHR40 JHV40 JHZ40 JID40 JIH40 JIL40 JIP40 JIT40 JIX40 JJB40 JJF40 JJJ40 JJN40 JJR40 JJV40 JJZ40 JKD40 JKH40 JKL40 JKP40 JKT40 JKX40 JLB40 JLF40 JLJ40 JLN40 JLR40 JLV40 JLZ40 JMD40 JMH40 JML40 JMP40 JMT40 JMX40 JNB40 JNF40 JNJ40 JNN40 JNR40 JNV40 JNZ40 JOD40 JOH40 JOL40 JOP40 JOT40 JOX40 JPB40 JPF40 JPJ40 JPN40 JPR40 JPV40 JPZ40 JQD40 JQH40 JQL40 JQP40 JQT40 JQX40 JRB40 JRF40 JRJ40 JRN40 JRR40 JRV40 JRZ40 JSD40 JSH40 JSL40 JSP40 JST40 JSX40 JTB40 JTF40 JTJ40 JTN40 JTR40 JTV40 JTZ40 JUD40 JUH40 JUL40 JUP40 JUT40 JUX40 JVB40 JVF40 JVJ40 JVN40 JVR40 JVV40 JVZ40 JWD40 JWH40 JWL40 JWP40 JWT40 JWX40 JXB40 JXF40 JXJ40 JXN40 JXR40 JXV40 JXZ40 JYD40 JYH40 JYL40 JYP40 JYT40 JYX40 JZB40 JZF40 JZJ40 JZN40 JZR40 JZV40 JZZ40 KAD40 KAH40 KAL40 KAP40 KAT40 KAX40 KBB40 KBF40 KBJ40 KBN40 KBR40 KBV40 KBZ40 KCD40 KCH40 KCL40 KCP40 KCT40 KCX40 KDB40 KDF40 KDJ40 KDN40 KDR40 KDV40 KDZ40 KED40 KEH40 KEL40 KEP40 KET40 KEX40 KFB40 KFF40 KFJ40 KFN40 KFR40 KFV40 KFZ40 KGD40 KGH40 KGL40 KGP40 KGT40 KGX40 KHB40 KHF40 KHJ40 KHN40 KHR40 KHV40 KHZ40 KID40 KIH40 KIL40 KIP40 KIT40 KIX40 KJB40 KJF40 KJJ40 KJN40 KJR40 KJV40 KJZ40 KKD40 KKH40 KKL40 KKP40 KKT40 KKX40 KLB40 KLF40 KLJ40 KLN40 KLR40 KLV40 KLZ40 KMD40 KMH40 KML40 KMP40 KMT40 KMX40 KNB40 KNF40 KNJ40 KNN40 KNR40 KNV40 KNZ40 KOD40 KOH40 KOL40 KOP40 KOT40 KOX40 KPB40 KPF40 KPJ40 KPN40 KPR40 KPV40 KPZ40 KQD40 KQH40 KQL40 KQP40 KQT40 KQX40 KRB40 KRF40 KRJ40 KRN40 KRR40 KRV40 KRZ40 KSD40 KSH40 KSL40 KSP40 KST40 KSX40 KTB40 KTF40 KTJ40 KTN40 KTR40 KTV40 KTZ40 KUD40 KUH40 KUL40 KUP40 KUT40 KUX40 KVB40 KVF40 KVJ40 KVN40 KVR40 KVV40 KVZ40 KWD40 KWH40 KWL40 KWP40 KWT40 KWX40 KXB40 KXF40 KXJ40 KXN40 KXR40 KXV40 KXZ40 KYD40 KYH40 KYL40 KYP40 KYT40 KYX40 KZB40 KZF40 KZJ40 KZN40 KZR40 KZV40 KZZ40 LAD40 LAH40 LAL40 LAP40 LAT40 LAX40 LBB40 LBF40 LBJ40 LBN40 LBR40 LBV40 LBZ40 LCD40 LCH40 LCL40 LCP40 LCT40 LCX40 LDB40 LDF40 LDJ40 LDN40 LDR40 LDV40 LDZ40 LED40 LEH40 LEL40 LEP40 LET40 LEX40 LFB40 LFF40 LFJ40 LFN40 LFR40 LFV40 LFZ40 LGD40 LGH40 LGL40 LGP40 LGT40 LGX40 LHB40 LHF40 LHJ40 LHN40 LHR40 LHV40 LHZ40 LID40 LIH40 LIL40 LIP40 LIT40 LIX40 LJB40 LJF40 LJJ40 LJN40 LJR40 LJV40 LJZ40 LKD40 LKH40 LKL40 LKP40 LKT40 LKX40 LLB40 LLF40 LLJ40 LLN40 LLR40 LLV40 LLZ40 LMD40 LMH40 LML40 LMP40 LMT40 LMX40 LNB40 LNF40 LNJ40 LNN40 LNR40 LNV40 LNZ40 LOD40 LOH40 LOL40 LOP40 LOT40 LOX40 LPB40 LPF40 LPJ40 LPN40 LPR40 LPV40 LPZ40 LQD40 LQH40 LQL40 LQP40 LQT40 LQX40 LRB40 LRF40 LRJ40 LRN40 LRR40 LRV40 LRZ40 LSD40 LSH40 LSL40 LSP40 LST40 LSX40 LTB40 LTF40 LTJ40 LTN40 LTR40 LTV40 LTZ40 LUD40 LUH40 LUL40 LUP40 LUT40 LUX40 LVB40 LVF40 LVJ40 LVN40 LVR40 LVV40 LVZ40 LWD40 LWH40 LWL40 LWP40 LWT40 LWX40 LXB40 LXF40 LXJ40 LXN40 LXR40 LXV40 LXZ40 LYD40 LYH40 LYL40 LYP40 LYT40 LYX40 LZB40 LZF40 LZJ40 LZN40 LZR40 LZV40 LZZ40 MAD40 MAH40 MAL40 MAP40 MAT40 MAX40 MBB40 MBF40 MBJ40 MBN40 MBR40 MBV40 MBZ40 MCD40 MCH40 MCL40 MCP40 MCT40 MCX40 MDB40 MDF40 MDJ40 MDN40 MDR40 MDV40 MDZ40 MED40 MEH40 MEL40 MEP40 MET40 MEX40 MFB40 MFF40 MFJ40 MFN40 MFR40 MFV40 MFZ40 MGD40 MGH40 MGL40 MGP40 MGT40 MGX40 MHB40 MHF40 MHJ40 MHN40 MHR40 MHV40 MHZ40 MID40 MIH40 MIL40 MIP40 MIT40 MIX40 MJB40 MJF40 MJJ40 MJN40 MJR40 MJV40 MJZ40 MKD40 MKH40 MKL40 MKP40 MKT40 MKX40 MLB40 MLF40 MLJ40 MLN40 MLR40 MLV40 MLZ40 MMD40 MMH40 MML40 MMP40 MMT40 MMX40 MNB40 MNF40 MNJ40 MNN40 MNR40 MNV40 MNZ40 MOD40 MOH40 MOL40 MOP40 MOT40 MOX40 MPB40 MPF40 MPJ40 MPN40 MPR40 MPV40 MPZ40 MQD40 MQH40 MQL40 MQP40 MQT40 MQX40 MRB40 MRF40 MRJ40 MRN40 MRR40 MRV40 MRZ40 MSD40 MSH40 MSL40 MSP40 MST40 MSX40 MTB40 MTF40 MTJ40 MTN40 MTR40 MTV40 MTZ40 MUD40 MUH40 MUL40 MUP40 MUT40 MUX40 MVB40 MVF40 MVJ40 MVN40 MVR40 MVV40 MVZ40 MWD40 MWH40 MWL40 MWP40 MWT40 MWX40 MXB40 MXF40 MXJ40 MXN40 MXR40 MXV40 MXZ40 MYD40 MYH40 MYL40 MYP40 MYT40 MYX40 MZB40 MZF40 MZJ40 MZN40 MZR40 MZV40 MZZ40 NAD40 NAH40 NAL40 NAP40 NAT40 NAX40 NBB40 NBF40 NBJ40 NBN40 NBR40 NBV40 NBZ40 NCD40 NCH40 NCL40 NCP40 NCT40 NCX40 NDB40 NDF40 NDJ40 NDN40 NDR40 NDV40 NDZ40 NED40 NEH40 NEL40 NEP40 NET40 NEX40 NFB40 NFF40 NFJ40 NFN40 NFR40 NFV40 NFZ40 NGD40 NGH40 NGL40 NGP40 NGT40 NGX40 NHB40 NHF40 NHJ40 NHN40 NHR40 NHV40 NHZ40 NID40 NIH40 NIL40 NIP40 NIT40 NIX40 NJB40 NJF40 NJJ40 NJN40 NJR40 NJV40 NJZ40 NKD40 NKH40 NKL40 NKP40 NKT40 NKX40 NLB40 NLF40 NLJ40 NLN40 NLR40 NLV40 NLZ40 NMD40 NMH40 NML40 NMP40 NMT40 NMX40 NNB40 NNF40 NNJ40 NNN40 NNR40 NNV40 NNZ40 NOD40 NOH40 NOL40 NOP40 NOT40 NOX40 NPB40 NPF40 NPJ40 NPN40 NPR40 NPV40 NPZ40 NQD40 NQH40 NQL40 NQP40 NQT40 NQX40 NRB40 NRF40 NRJ40 NRN40 NRR40 NRV40 NRZ40 NSD40 NSH40 NSL40 NSP40 NST40 NSX40 NTB40 NTF40 NTJ40 NTN40 NTR40 NTV40 NTZ40 NUD40 NUH40 NUL40 NUP40 NUT40 NUX40 NVB40 NVF40 NVJ40 NVN40 NVR40 NVV40 NVZ40 NWD40 NWH40 NWL40 NWP40 NWT40 NWX40 NXB40 NXF40 NXJ40 NXN40 NXR40 NXV40 NXZ40 NYD40 NYH40 NYL40 NYP40 NYT40 NYX40 NZB40 NZF40 NZJ40 NZN40 NZR40 NZV40 NZZ40 OAD40 OAH40 OAL40 OAP40 OAT40 OAX40 OBB40 OBF40 OBJ40 OBN40 OBR40 OBV40 OBZ40 OCD40 OCH40 OCL40 OCP40 OCT40 OCX40 ODB40 ODF40 ODJ40 ODN40 ODR40 ODV40 ODZ40 OED40 OEH40 OEL40 OEP40 OET40 OEX40 OFB40 OFF40 OFJ40 OFN40 OFR40 OFV40 OFZ40 OGD40 OGH40 OGL40 OGP40 OGT40 OGX40 OHB40 OHF40 OHJ40 OHN40 OHR40 OHV40 OHZ40 OID40 OIH40 OIL40 OIP40 OIT40 OIX40 OJB40 OJF40 OJJ40 OJN40 OJR40 OJV40 OJZ40 OKD40 OKH40 OKL40 OKP40 OKT40 OKX40 OLB40 OLF40 OLJ40 OLN40 OLR40 OLV40 OLZ40 OMD40 OMH40 OML40 OMP40 OMT40 OMX40 ONB40 ONF40 ONJ40 ONN40 ONR40 ONV40 ONZ40 OOD40 OOH40 OOL40 OOP40 OOT40 OOX40 OPB40 OPF40 OPJ40 OPN40 OPR40 OPV40 OPZ40 OQD40 OQH40 OQL40 OQP40 OQT40 OQX40 ORB40 ORF40 ORJ40 ORN40 ORR40 ORV40 ORZ40 OSD40 OSH40 OSL40 OSP40 OST40 OSX40 OTB40 OTF40 OTJ40 OTN40 OTR40 OTV40 OTZ40 OUD40 OUH40 OUL40 OUP40 OUT40 OUX40 OVB40 OVF40 OVJ40 OVN40 OVR40 OVV40 OVZ40 OWD40 OWH40 OWL40 OWP40 OWT40 OWX40 OXB40 OXF40 OXJ40 OXN40 OXR40 OXV40 OXZ40 OYD40 OYH40 OYL40 OYP40 OYT40 OYX40 OZB40 OZF40 OZJ40 OZN40 OZR40 OZV40 OZZ40 PAD40 PAH40 PAL40 PAP40 PAT40 PAX40 PBB40 PBF40 PBJ40 PBN40 PBR40 PBV40 PBZ40 PCD40 PCH40 PCL40 PCP40 PCT40 PCX40 PDB40 PDF40 PDJ40 PDN40 PDR40 PDV40 PDZ40 PED40 PEH40 PEL40 PEP40 PET40 PEX40 PFB40 PFF40 PFJ40 PFN40 PFR40 PFV40 PFZ40 PGD40 PGH40 PGL40 PGP40 PGT40 PGX40 PHB40 PHF40 PHJ40 PHN40 PHR40 PHV40 PHZ40 PID40 PIH40 PIL40 PIP40 PIT40 PIX40 PJB40 PJF40 PJJ40 PJN40 PJR40 PJV40 PJZ40 PKD40 PKH40 PKL40 PKP40 PKT40 PKX40 PLB40 PLF40 PLJ40 PLN40 PLR40 PLV40 PLZ40 PMD40 PMH40 PML40 PMP40 PMT40 PMX40 PNB40 PNF40 PNJ40 PNN40 PNR40 PNV40 PNZ40 POD40 POH40 POL40 POP40 POT40 POX40 PPB40 PPF40 PPJ40 PPN40 PPR40 PPV40 PPZ40 PQD40 PQH40 PQL40 PQP40 PQT40 PQX40 PRB40 PRF40 PRJ40 PRN40 PRR40 PRV40 PRZ40 PSD40 PSH40 PSL40 PSP40 PST40 PSX40 PTB40 PTF40 PTJ40 PTN40 PTR40 PTV40 PTZ40 PUD40 PUH40 PUL40 PUP40 PUT40 PUX40 PVB40 PVF40 PVJ40 PVN40 PVR40 PVV40 PVZ40 PWD40 PWH40 PWL40 PWP40 PWT40 PWX40 PXB40 PXF40 PXJ40 PXN40 PXR40 PXV40 PXZ40 PYD40 PYH40 PYL40 PYP40 PYT40 PYX40 PZB40 PZF40 PZJ40 PZN40 PZR40 PZV40 PZZ40 QAD40 QAH40 QAL40 QAP40 QAT40 QAX40 QBB40 QBF40 QBJ40 QBN40 QBR40 QBV40 QBZ40 QCD40 QCH40 QCL40 QCP40 QCT40 QCX40 QDB40 QDF40 QDJ40 QDN40 QDR40 QDV40 QDZ40 QED40 QEH40 QEL40 QEP40 QET40 QEX40 QFB40 QFF40 QFJ40 QFN40 QFR40 QFV40 QFZ40 QGD40 QGH40 QGL40 QGP40 QGT40 QGX40 QHB40 QHF40 QHJ40 QHN40 QHR40 QHV40 QHZ40 QID40 QIH40 QIL40 QIP40 QIT40 QIX40 QJB40 QJF40 QJJ40 QJN40 QJR40 QJV40 QJZ40 QKD40 QKH40 QKL40 QKP40 QKT40 QKX40 QLB40 QLF40 QLJ40 QLN40 QLR40 QLV40 QLZ40 QMD40 QMH40 QML40 QMP40 QMT40 QMX40 QNB40 QNF40 QNJ40 QNN40 QNR40 QNV40 QNZ40 QOD40 QOH40 QOL40 QOP40 QOT40 QOX40 QPB40 QPF40 QPJ40 QPN40 QPR40 QPV40 QPZ40 QQD40 QQH40 QQL40 QQP40 QQT40 QQX40 QRB40 QRF40 QRJ40 QRN40 QRR40 QRV40 QRZ40 QSD40 QSH40 QSL40 QSP40 QST40 QSX40 QTB40 QTF40 QTJ40 QTN40 QTR40 QTV40 QTZ40 QUD40 QUH40 QUL40 QUP40 QUT40 QUX40 QVB40 QVF40 QVJ40 QVN40 QVR40 QVV40 QVZ40 QWD40 QWH40 QWL40 QWP40 QWT40 QWX40 QXB40 QXF40 QXJ40 QXN40 QXR40 QXV40 QXZ40 QYD40 QYH40 QYL40 QYP40 QYT40 QYX40 QZB40 QZF40 QZJ40 QZN40 QZR40 QZV40 QZZ40 RAD40 RAH40 RAL40 RAP40 RAT40 RAX40 RBB40 RBF40 RBJ40 RBN40 RBR40 RBV40 RBZ40 RCD40 RCH40 RCL40 RCP40 RCT40 RCX40 RDB40 RDF40 RDJ40 RDN40 RDR40 RDV40 RDZ40 RED40 REH40 REL40 REP40 RET40 REX40 RFB40 RFF40 RFJ40 RFN40 RFR40 RFV40 RFZ40 RGD40 RGH40 RGL40 RGP40 RGT40 RGX40 RHB40 RHF40 RHJ40 RHN40 RHR40 RHV40 RHZ40 RID40 RIH40 RIL40 RIP40 RIT40 RIX40 RJB40 RJF40 RJJ40 RJN40 RJR40 RJV40 RJZ40 RKD40 RKH40 RKL40 RKP40 RKT40 RKX40 RLB40 RLF40 RLJ40 RLN40 RLR40 RLV40 RLZ40 RMD40 RMH40 RML40 RMP40 RMT40 RMX40 RNB40 RNF40 RNJ40 RNN40 RNR40 RNV40 RNZ40 ROD40 ROH40 ROL40 ROP40 ROT40 ROX40 RPB40 RPF40 RPJ40 RPN40 RPR40 RPV40 RPZ40 RQD40 RQH40 RQL40 RQP40 RQT40 RQX40 RRB40 RRF40 RRJ40 RRN40 RRR40 RRV40 RRZ40 RSD40 RSH40 RSL40 RSP40 RST40 RSX40 RTB40 RTF40 RTJ40 RTN40 RTR40 RTV40 RTZ40 RUD40 RUH40 RUL40 RUP40 RUT40 RUX40 RVB40 RVF40 RVJ40 RVN40 RVR40 RVV40 RVZ40 RWD40 RWH40 RWL40 RWP40 RWT40 RWX40 RXB40 RXF40 RXJ40 RXN40 RXR40 RXV40 RXZ40 RYD40 RYH40 RYL40 RYP40 RYT40 RYX40 RZB40 RZF40 RZJ40 RZN40 RZR40 RZV40 RZZ40 SAD40 SAH40 SAL40 SAP40 SAT40 SAX40 SBB40 SBF40 SBJ40 SBN40 SBR40 SBV40 SBZ40 SCD40 SCH40 SCL40 SCP40 SCT40 SCX40 SDB40 SDF40 SDJ40 SDN40 SDR40 SDV40 SDZ40 SED40 SEH40 SEL40 SEP40 SET40 SEX40 SFB40 SFF40 SFJ40 SFN40 SFR40 SFV40 SFZ40 SGD40 SGH40 SGL40 SGP40 SGT40 SGX40 SHB40 SHF40 SHJ40 SHN40 SHR40 SHV40 SHZ40 SID40 SIH40 SIL40 SIP40 SIT40 SIX40 SJB40 SJF40 SJJ40 SJN40 SJR40 SJV40 SJZ40 SKD40 SKH40 SKL40 SKP40 SKT40 SKX40 SLB40 SLF40 SLJ40 SLN40 SLR40 SLV40 SLZ40 SMD40 SMH40 SML40 SMP40 SMT40 SMX40 SNB40 SNF40 SNJ40 SNN40 SNR40 SNV40 SNZ40 SOD40 SOH40 SOL40 SOP40 SOT40 SOX40 SPB40 SPF40 SPJ40 SPN40 SPR40 SPV40 SPZ40 SQD40 SQH40 SQL40 SQP40 SQT40 SQX40 SRB40 SRF40 SRJ40 SRN40 SRR40 SRV40 SRZ40 SSD40 SSH40 SSL40 SSP40 SST40 SSX40 STB40 STF40 STJ40 STN40 STR40 STV40 STZ40 SUD40 SUH40 SUL40 SUP40 SUT40 SUX40 SVB40 SVF40 SVJ40 SVN40 SVR40 SVV40 SVZ40 SWD40 SWH40 SWL40 SWP40 SWT40 SWX40 SXB40 SXF40 SXJ40 SXN40 SXR40 SXV40 SXZ40 SYD40 SYH40 SYL40 SYP40 SYT40 SYX40 SZB40 SZF40 SZJ40 SZN40 SZR40 SZV40 SZZ40 TAD40 TAH40 TAL40 TAP40 TAT40 TAX40 TBB40 TBF40 TBJ40 TBN40 TBR40 TBV40 TBZ40 TCD40 TCH40 TCL40 TCP40 TCT40 TCX40 TDB40 TDF40 TDJ40 TDN40 TDR40 TDV40 TDZ40 TED40 TEH40 TEL40 TEP40 TET40 TEX40 TFB40 TFF40 TFJ40 TFN40 TFR40 TFV40 TFZ40 TGD40 TGH40 TGL40 TGP40 TGT40 TGX40 THB40 THF40 THJ40 THN40 THR40 THV40 THZ40 TID40 TIH40 TIL40 TIP40 TIT40 TIX40 TJB40 TJF40 TJJ40 TJN40 TJR40 TJV40 TJZ40 TKD40 TKH40 TKL40 TKP40 TKT40 TKX40 TLB40 TLF40 TLJ40 TLN40 TLR40 TLV40 TLZ40 TMD40 TMH40 TML40 TMP40 TMT40 TMX40 TNB40 TNF40 TNJ40 TNN40 TNR40 TNV40 TNZ40 TOD40 TOH40 TOL40 TOP40 TOT40 TOX40 TPB40 TPF40 TPJ40 TPN40 TPR40 TPV40 TPZ40 TQD40 TQH40 TQL40 TQP40 TQT40 TQX40 TRB40 TRF40 TRJ40 TRN40 TRR40 TRV40 TRZ40 TSD40 TSH40 TSL40 TSP40 TST40 TSX40 TTB40 TTF40 TTJ40 TTN40 TTR40 TTV40 TTZ40 TUD40 TUH40 TUL40 TUP40 TUT40 TUX40 TVB40 TVF40 TVJ40 TVN40 TVR40 TVV40 TVZ40 TWD40 TWH40 TWL40 TWP40 TWT40 TWX40 TXB40 TXF40 TXJ40 TXN40 TXR40 TXV40 TXZ40 TYD40 TYH40 TYL40 TYP40 TYT40 TYX40 TZB40 TZF40 TZJ40 TZN40 TZR40 TZV40 TZZ40 UAD40 UAH40 UAL40 UAP40 UAT40 UAX40 UBB40 UBF40 UBJ40 UBN40 UBR40 UBV40 UBZ40 UCD40 UCH40 UCL40 UCP40 UCT40 UCX40 UDB40 UDF40 UDJ40 UDN40 UDR40 UDV40 UDZ40 UED40 UEH40 UEL40 UEP40 UET40 UEX40 UFB40 UFF40 UFJ40 UFN40 UFR40 UFV40 UFZ40 UGD40 UGH40 UGL40 UGP40 UGT40 UGX40 UHB40 UHF40 UHJ40 UHN40 UHR40 UHV40 UHZ40 UID40 UIH40 UIL40 UIP40 UIT40 UIX40 UJB40 UJF40 UJJ40 UJN40 UJR40 UJV40 UJZ40 UKD40 UKH40 UKL40 UKP40 UKT40 UKX40 ULB40 ULF40 ULJ40 ULN40 ULR40 ULV40 ULZ40 UMD40 UMH40 UML40 UMP40 UMT40 UMX40 UNB40 UNF40 UNJ40 UNN40 UNR40 UNV40 UNZ40 UOD40 UOH40 UOL40 UOP40 UOT40 UOX40 UPB40 UPF40 UPJ40 UPN40 UPR40 UPV40 UPZ40 UQD40 UQH40 UQL40 UQP40 UQT40 UQX40 URB40 URF40 URJ40 URN40 URR40 URV40 URZ40 USD40 USH40 USL40 USP40 UST40 USX40 UTB40 UTF40 UTJ40 UTN40 UTR40 UTV40 UTZ40 UUD40 UUH40 UUL40 UUP40 UUT40 UUX40 UVB40 UVF40 UVJ40 UVN40 UVR40 UVV40 UVZ40 UWD40 UWH40 UWL40 UWP40 UWT40 UWX40 UXB40 UXF40 UXJ40 UXN40 UXR40 UXV40 UXZ40 UYD40 UYH40 UYL40 UYP40 UYT40 UYX40 UZB40 UZF40 UZJ40 UZN40 UZR40 UZV40 UZZ40 VAD40 VAH40 VAL40 VAP40 VAT40 VAX40 VBB40 VBF40 VBJ40 VBN40 VBR40 VBV40 VBZ40 VCD40 VCH40 VCL40 VCP40 VCT40 VCX40 VDB40 VDF40 VDJ40 VDN40 VDR40 VDV40 VDZ40 VED40 VEH40 VEL40 VEP40 VET40 VEX40 VFB40 VFF40 VFJ40 VFN40 VFR40 VFV40 VFZ40 VGD40 VGH40 VGL40 VGP40 VGT40 VGX40 VHB40 VHF40 VHJ40 VHN40 VHR40 VHV40 VHZ40 VID40 VIH40 VIL40 VIP40 VIT40 VIX40 VJB40 VJF40 VJJ40 VJN40 VJR40 VJV40 VJZ40 VKD40 VKH40 VKL40 VKP40 VKT40 VKX40 VLB40 VLF40 VLJ40 VLN40 VLR40 VLV40 VLZ40 VMD40 VMH40 VML40 VMP40 VMT40 VMX40 VNB40 VNF40 VNJ40 VNN40 VNR40 VNV40 VNZ40 VOD40 VOH40 VOL40 VOP40 VOT40 VOX40 VPB40 VPF40 VPJ40 VPN40 VPR40 VPV40 VPZ40 VQD40 VQH40 VQL40 VQP40 VQT40 VQX40 VRB40 VRF40 VRJ40 VRN40 VRR40 VRV40 VRZ40 VSD40 VSH40 VSL40 VSP40 VST40 VSX40 VTB40 VTF40 VTJ40 VTN40 VTR40 VTV40 VTZ40 VUD40 VUH40 VUL40 VUP40 VUT40 VUX40 VVB40 VVF40 VVJ40 VVN40 VVR40 VVV40 VVZ40 VWD40 VWH40 VWL40 VWP40 VWT40 VWX40 VXB40 VXF40 VXJ40 VXN40 VXR40 VXV40 VXZ40 VYD40 VYH40 VYL40 VYP40 VYT40 VYX40 VZB40 VZF40 VZJ40 VZN40 VZR40 VZV40 VZZ40 WAD40 WAH40 WAL40 WAP40 WAT40 WAX40 WBB40 WBF40 WBJ40 WBN40 WBR40 WBV40 WBZ40 WCD40 WCH40 WCL40 WCP40 WCT40 WCX40 WDB40 WDF40 WDJ40 WDN40 WDR40 WDV40 WDZ40 WED40 WEH40 WEL40 WEP40 WET40 WEX40 WFB40 WFF40 WFJ40 WFN40 WFR40 WFV40 WFZ40 WGD40 WGH40 WGL40 WGP40 WGT40 WGX40 WHB40 WHF40 WHJ40 WHN40 WHR40 WHV40 WHZ40 WID40 WIH40 WIL40 WIP40 WIT40 WIX40 WJB40 WJF40 WJJ40 WJN40 WJR40 WJV40 WJZ40 WKD40 WKH40 WKL40 WKP40 WKT40 WKX40 WLB40 WLF40 WLJ40 WLN40 WLR40 WLV40 WLZ40 WMD40 WMH40 WML40 WMP40 WMT40 WMX40 WNB40 WNF40 WNJ40 WNN40 WNR40 WNV40 WNZ40 WOD40 WOH40 WOL40 WOP40 WOT40 WOX40 WPB40 WPF40 WPJ40 WPN40 WPR40 WPV40 WPZ40 WQD40 WQH40 WQL40 WQP40 WQT40 WQX40 WRB40 WRF40 WRJ40 WRN40 WRR40 WRV40 WRZ40 WSD40 WSH40 WSL40 WSP40 WST40 WSX40 WTB40 WTF40 WTJ40 WTN40 WTR40 WTV40 WTZ40 WUD40 WUH40 WUL40 WUP40 WUT40 WUX40 WVB40 WVF40 WVJ40 WVN40 WVR40 WVV40 WVZ40 WWD40 WWH40 WWL40 WWP40 WWT40 WWX40 WXB40 WXF40 WXJ40 WXN40 WXR40 WXV40 WXZ40 WYD40 WYH40 WYL40 WYP40 WYT40 WYX40 WZB40 WZF40 WZJ40 WZN40 WZR40 WZV40 WZZ40 XAD40 XAH40 XAL40 XAP40 XAT40 XAX40 XBB40 XBF40 XBJ40 XBN40 XBR40 XBV40 XBZ40 XCD40 XCH40 XCL40 XCP40 XCT40 XCX40 XDB40 XDF40 XDJ40 XDN40 XDR40 XDV40 XDZ40 XED40 XEH40 XEL40 XEP40 XET40 XEX40 XFB40" name="Range2_1_2_1_1_1_1_1_1"/>
    <protectedRange sqref="E40" name="Range2_2_12_1_6_1_1_1_1_2"/>
    <protectedRange sqref="D40" name="Range2_1_1_1_1_11_1_1_1_1_1_1_2"/>
    <protectedRange sqref="C40" name="Range2_1_2_1_1_1_1_1_2"/>
    <protectedRange sqref="D56:E60 D62:E62" name="Range2_2_12_1_3_1_2_1_1_1_3_1_1_1_1_1_1_1_2_1_1_1_1_1_1_1_1_1"/>
    <protectedRange sqref="G56:H60 H61 G62" name="Range2_2_12_1_3_3_1_1_1_2_1_1_1_1_1_1_1_1_1_1_1_1_1_1_1_1_1_1_1_1"/>
    <protectedRange sqref="F56:F60 F62" name="Range2_2_12_1_3_1_2_1_1_1_3_1_1_1_1_1_3_1_1_1_1_1_1_1_1_2_1_1_1_1"/>
    <protectedRange sqref="B50" name="Range2_12_5_1_1_1_1_1_2_1_1_2_1_1_1_1_1_1_1_1_1_1_1_1_1_1_1_1_1_2_1_1_1_1_1_1_1_1_1_1_1"/>
    <protectedRange sqref="D51:E52" name="Range2_2_12_1_7_1_1_2_3"/>
    <protectedRange sqref="C51:C52" name="Range2_1_1_2_1_1_1_1"/>
    <protectedRange sqref="F51:H52" name="Range2_2_12_1_1_1_1_1_1_1"/>
    <protectedRange sqref="D55" name="Range2_12_1_6_1_1_1_2_1"/>
    <protectedRange sqref="G53:H54 F53:F55 E53" name="Range2_2_12_1_7_1_1_2_2_1"/>
    <protectedRange sqref="E54 G55:H55" name="Range2_2_2_9_1_1_1_1_1_1_1"/>
    <protectedRange sqref="C55" name="Range2_1_2_2_1_1_1_1_1"/>
    <protectedRange sqref="C54" name="Range2_3_2_1_1_1_1_1"/>
    <protectedRange sqref="C53" name="Range2_5_1_1_1_1_1_1"/>
    <protectedRange sqref="E55" name="Range2_2_1_1_1_1_1_1_1"/>
    <protectedRange sqref="D53:D54" name="Range2_1_1_1_1_1_1_1_1_1_1_1"/>
    <protectedRange sqref="B51:B52" name="Range2_12_5_1_1_1_2_2_1_1_1_1_1_1_1_1_1_1_1_2_1_1_1_2_1_1_1_1_1_1_1_1_1_1_1_1_1_1_1_1_2_1_1_1_1_1_1_1_1_1"/>
    <protectedRange sqref="W17:W32" name="Range1_16_3_1_1_1_1_2_1_1_1_1_1_1_2_1_1_1"/>
    <protectedRange sqref="B45" name="Range2_12_5_1_1_1_2_2_1_1_1_1_1_1_1_1_1_1_1_1_1_1_1_1_1_1_1_1_1_1_1_1_1_1_1_1_1_1_1_1_1_1_1_1_1_1_1_1_1"/>
    <protectedRange sqref="B46" name="Range2_12_5_1_1_1_2_2_1_1_1_1_1_1_1_1_1_1_1_2_1_1_1_1_1_1_1_1_1_1_1_1_1_1_1_1_1_1_1_1_1_1_1_1_1_1_1_1_1_1_1_1_1_1_1_1_1_1_1_1_1_1_1_1"/>
    <protectedRange sqref="B44" name="Range2_12_5_1_1_1_2_1_1_1_1_1_1_1_1_1_1_1_2_1_1_1_1_1_1_1_1_1_1_1_1_1_1_1_1_1_1_1_1_1_1_1_1"/>
    <protectedRange sqref="B47" name="Range2_12_5_1_1_1_2_2_1_1_1_1_1_1_1_1_1_1_1_2_1_1_1_2_1_1_1_2_1_1_1_3_1_1_1_1_1_1_1_1_1_1_1_1_1_1_1_1_1_1_1_1_1_1_1_1_1_1_1_1_1_1_1_1_1_1_1_1_1_1_1_1_1_1_1"/>
    <protectedRange sqref="B48" name="Range2_12_5_1_1_1_2_1_1_1_1_1_1_1_1_1_1_1_2_1_2_1_1_1_1_1_1_1_1_1_2_1_1_1_1_1_1_1_1_1_1_1_1_1_1_1_1_1_1_1_1_1_1_1_1_1_1_1"/>
    <protectedRange sqref="B49" name="Range2_12_5_1_1_1_1_1_2_1_1_1_1_1_1_1_1_1_1_1_1_1_1_1_1_1_1_1_1_2_1_1_1_1_1_1_1_1_1_1_1_1"/>
    <protectedRange sqref="B53" name="Range2_12_5_1_1_1_1_1_2_1_1_2_1_1_1_1_1_1_1_1_1_1_1_1_1_1_1_1_1_2_1_1_1_1_1_1_1_1_1_1_1_1"/>
    <protectedRange sqref="B54" name="Range2_12_5_1_1_1_2_2_1_1_1_1_1_1_1_1_1_1_1_2_1_1_1_2_1_1_1_1_1_1_1_1_1_1_1_1_1_1_1_1_2_1_1_1_1_1_1_1_1_1_1"/>
    <protectedRange sqref="B55" name="Range2_12_5_1_1_1_2_2_1_1_1_1_1_1_1_1_1_1_1_2_1_1_1_1_1_1_1_1_1_3_1_3_1_2_1_1_1_1_1_1_1_1_1_1_1_1_1_2_1_1_1_1_1_2_1_1_1_1_1_1_1_1"/>
    <protectedRange sqref="B56:B60 B62" name="Range2_12_5_1_1_1_1_1_2_1_2_1_1_1_2_1_1_1_1_1_1_1_1_1_1_2_1_1_1_1_1_2_1_1_1_1_1_1"/>
  </protectedRanges>
  <mergeCells count="41">
    <mergeCell ref="P3:U3"/>
    <mergeCell ref="P4:U4"/>
    <mergeCell ref="P5:U5"/>
    <mergeCell ref="B6:C6"/>
    <mergeCell ref="D6:H6"/>
    <mergeCell ref="L6:M6"/>
    <mergeCell ref="AB7:AC7"/>
    <mergeCell ref="AD7:AE7"/>
    <mergeCell ref="AJ7:AN7"/>
    <mergeCell ref="AO7:AQ7"/>
    <mergeCell ref="B8:C8"/>
    <mergeCell ref="D8:G8"/>
    <mergeCell ref="I8:K8"/>
    <mergeCell ref="U8:V8"/>
    <mergeCell ref="X8:Y8"/>
    <mergeCell ref="Z8:AA8"/>
    <mergeCell ref="B7:C7"/>
    <mergeCell ref="D7:G7"/>
    <mergeCell ref="P7:T7"/>
    <mergeCell ref="U7:V7"/>
    <mergeCell ref="X7:Y7"/>
    <mergeCell ref="Z7:AA7"/>
    <mergeCell ref="AB8:AC8"/>
    <mergeCell ref="AD8:AE8"/>
    <mergeCell ref="B9:C9"/>
    <mergeCell ref="D9:E9"/>
    <mergeCell ref="F9:G9"/>
    <mergeCell ref="H9:H10"/>
    <mergeCell ref="I9:K9"/>
    <mergeCell ref="M9:M10"/>
    <mergeCell ref="O9:O10"/>
    <mergeCell ref="P9:P10"/>
    <mergeCell ref="AS9:AS10"/>
    <mergeCell ref="AV30:AW30"/>
    <mergeCell ref="L35:N35"/>
    <mergeCell ref="R9:T10"/>
    <mergeCell ref="W9:W10"/>
    <mergeCell ref="X9:AE9"/>
    <mergeCell ref="AH9:AH10"/>
    <mergeCell ref="AI9:AI10"/>
    <mergeCell ref="AQ9:AQ10"/>
  </mergeCells>
  <conditionalFormatting sqref="X11:AE34">
    <cfRule type="containsText" dxfId="22" priority="5" operator="containsText" text="N/A">
      <formula>NOT(ISERROR(SEARCH("N/A",X11)))</formula>
    </cfRule>
    <cfRule type="cellIs" dxfId="21" priority="23" operator="equal">
      <formula>0</formula>
    </cfRule>
  </conditionalFormatting>
  <conditionalFormatting sqref="X11:AE34">
    <cfRule type="cellIs" dxfId="20" priority="22" operator="greaterThanOrEqual">
      <formula>1185</formula>
    </cfRule>
  </conditionalFormatting>
  <conditionalFormatting sqref="X11:AE34">
    <cfRule type="cellIs" dxfId="19" priority="21" operator="between">
      <formula>0.1</formula>
      <formula>1184</formula>
    </cfRule>
  </conditionalFormatting>
  <conditionalFormatting sqref="X8 AJ11:AO34">
    <cfRule type="cellIs" dxfId="18" priority="20" operator="equal">
      <formula>0</formula>
    </cfRule>
  </conditionalFormatting>
  <conditionalFormatting sqref="X8 AJ11:AO34">
    <cfRule type="cellIs" dxfId="17" priority="19" operator="greaterThan">
      <formula>1179</formula>
    </cfRule>
  </conditionalFormatting>
  <conditionalFormatting sqref="X8 AJ11:AO34">
    <cfRule type="cellIs" dxfId="16" priority="18" operator="greaterThan">
      <formula>99</formula>
    </cfRule>
  </conditionalFormatting>
  <conditionalFormatting sqref="X8 AJ11:AO34">
    <cfRule type="cellIs" dxfId="15" priority="17" operator="greaterThan">
      <formula>0.99</formula>
    </cfRule>
  </conditionalFormatting>
  <conditionalFormatting sqref="AB8">
    <cfRule type="cellIs" dxfId="14" priority="16" operator="equal">
      <formula>0</formula>
    </cfRule>
  </conditionalFormatting>
  <conditionalFormatting sqref="AB8">
    <cfRule type="cellIs" dxfId="13" priority="15" operator="greaterThan">
      <formula>1179</formula>
    </cfRule>
  </conditionalFormatting>
  <conditionalFormatting sqref="AB8">
    <cfRule type="cellIs" dxfId="12" priority="14" operator="greaterThan">
      <formula>99</formula>
    </cfRule>
  </conditionalFormatting>
  <conditionalFormatting sqref="AB8">
    <cfRule type="cellIs" dxfId="11" priority="13" operator="greaterThan">
      <formula>0.99</formula>
    </cfRule>
  </conditionalFormatting>
  <conditionalFormatting sqref="AQ11:AQ34">
    <cfRule type="cellIs" dxfId="10" priority="12" operator="equal">
      <formula>0</formula>
    </cfRule>
  </conditionalFormatting>
  <conditionalFormatting sqref="AQ11:AQ34">
    <cfRule type="cellIs" dxfId="9" priority="11" operator="greaterThan">
      <formula>1179</formula>
    </cfRule>
  </conditionalFormatting>
  <conditionalFormatting sqref="AQ11:AQ34">
    <cfRule type="cellIs" dxfId="8" priority="10" operator="greaterThan">
      <formula>99</formula>
    </cfRule>
  </conditionalFormatting>
  <conditionalFormatting sqref="AQ11:AQ34">
    <cfRule type="cellIs" dxfId="7" priority="9" operator="greaterThan">
      <formula>0.99</formula>
    </cfRule>
  </conditionalFormatting>
  <conditionalFormatting sqref="AI11:AI34">
    <cfRule type="cellIs" dxfId="6" priority="8" operator="greaterThan">
      <formula>$AI$8</formula>
    </cfRule>
  </conditionalFormatting>
  <conditionalFormatting sqref="AH11:AH34">
    <cfRule type="cellIs" dxfId="5" priority="6" operator="greaterThan">
      <formula>$AH$8</formula>
    </cfRule>
    <cfRule type="cellIs" dxfId="4" priority="7" operator="greaterThan">
      <formula>$AH$8</formula>
    </cfRule>
  </conditionalFormatting>
  <conditionalFormatting sqref="AP11:AP34">
    <cfRule type="cellIs" dxfId="3" priority="4" operator="equal">
      <formula>0</formula>
    </cfRule>
  </conditionalFormatting>
  <conditionalFormatting sqref="AP11:AP34">
    <cfRule type="cellIs" dxfId="2" priority="3" operator="greaterThan">
      <formula>1179</formula>
    </cfRule>
  </conditionalFormatting>
  <conditionalFormatting sqref="AP11:AP34">
    <cfRule type="cellIs" dxfId="1" priority="2" operator="greaterThan">
      <formula>99</formula>
    </cfRule>
  </conditionalFormatting>
  <conditionalFormatting sqref="AP11:AP34">
    <cfRule type="cellIs" dxfId="0" priority="1" operator="greaterThan">
      <formula>0.99</formula>
    </cfRule>
  </conditionalFormatting>
  <dataValidations count="4">
    <dataValidation type="list" allowBlank="1" showInputMessage="1" showErrorMessage="1" sqref="AP8:AQ8 N10 L10 D8 O8:T8">
      <formula1>#REF!</formula1>
    </dataValidation>
    <dataValidation type="list" allowBlank="1" showInputMessage="1" showErrorMessage="1" sqref="H11:H34">
      <formula1>$AV$10:$AV$19</formula1>
    </dataValidation>
    <dataValidation type="list" allowBlank="1" showInputMessage="1" showErrorMessage="1" sqref="AV31:AW31">
      <formula1>$AV$24:$AV$28</formula1>
    </dataValidation>
    <dataValidation type="list" allowBlank="1" showInputMessage="1" showErrorMessage="1" sqref="P3:P5">
      <formula1>$AY$10:$AY$39</formula1>
    </dataValidation>
  </dataValidations>
  <hyperlinks>
    <hyperlink ref="H9:H10" location="'1'!AH8" display="Plant Status"/>
  </hyperlinks>
  <pageMargins left="0.7" right="0.7" top="0.75" bottom="0.75" header="0.3" footer="0.3"/>
  <pageSetup paperSize="9" orientation="portrait" horizontalDpi="4294967293"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SEPT 1</vt:lpstr>
      <vt:lpstr>SEPT 2</vt:lpstr>
      <vt:lpstr>SEPT 3</vt:lpstr>
      <vt:lpstr>SEPT 4</vt:lpstr>
      <vt:lpstr>SEPT 5</vt:lpstr>
      <vt:lpstr>SEPT 6</vt:lpstr>
      <vt:lpstr>SEPT 7</vt:lpstr>
      <vt:lpstr>SEPT 8</vt:lpstr>
      <vt:lpstr>SEPT 9</vt:lpstr>
      <vt:lpstr>SEPT 10</vt:lpstr>
      <vt:lpstr>SEPT 11</vt:lpstr>
      <vt:lpstr>SEPT 12</vt:lpstr>
      <vt:lpstr>SEPT 13</vt:lpstr>
      <vt:lpstr>SEPT 14</vt:lpstr>
      <vt:lpstr>SEPT 15</vt:lpstr>
      <vt:lpstr>SEPT 16</vt:lpstr>
      <vt:lpstr>SEPT 17</vt:lpstr>
      <vt:lpstr>SEPT 18</vt:lpstr>
      <vt:lpstr>SEPT 19</vt:lpstr>
      <vt:lpstr>SEPT 20</vt:lpstr>
      <vt:lpstr>SEPT 21</vt:lpstr>
      <vt:lpstr>SEPT 22</vt:lpstr>
      <vt:lpstr>SEPT 23</vt:lpstr>
      <vt:lpstr>SEPT 24</vt:lpstr>
      <vt:lpstr>SEPT 25</vt:lpstr>
      <vt:lpstr>SEPT 26</vt:lpstr>
      <vt:lpstr>SEPT 27</vt:lpstr>
      <vt:lpstr>SEPT 28</vt:lpstr>
      <vt:lpstr>SEPT 29</vt:lpstr>
      <vt:lpstr>SEPT 30</vt:lpstr>
      <vt:lpstr>Sheet1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villamorbooster</dc:creator>
  <cp:lastModifiedBy>Fidel A. Ramos</cp:lastModifiedBy>
  <dcterms:created xsi:type="dcterms:W3CDTF">2014-06-30T06:13:27Z</dcterms:created>
  <dcterms:modified xsi:type="dcterms:W3CDTF">2015-09-30T16:06:38Z</dcterms:modified>
</cp:coreProperties>
</file>