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0" windowWidth="15600" windowHeight="8070" tabRatio="890" firstSheet="10" activeTab="27"/>
  </bookViews>
  <sheets>
    <sheet name="FEB 1" sheetId="304" r:id="rId1"/>
    <sheet name="FEB 2" sheetId="305" r:id="rId2"/>
    <sheet name="FEB 3" sheetId="306" r:id="rId3"/>
    <sheet name="FEB 4" sheetId="307" r:id="rId4"/>
    <sheet name="FEB 5" sheetId="308" r:id="rId5"/>
    <sheet name="FEB 6" sheetId="309" r:id="rId6"/>
    <sheet name="FEB 7" sheetId="310" r:id="rId7"/>
    <sheet name="FEB 8" sheetId="312" r:id="rId8"/>
    <sheet name="FEB 9" sheetId="313" r:id="rId9"/>
    <sheet name="FEB 10" sheetId="314" r:id="rId10"/>
    <sheet name="FEB 11" sheetId="315" r:id="rId11"/>
    <sheet name="FEB 12" sheetId="316" r:id="rId12"/>
    <sheet name="FEB 13" sheetId="317" r:id="rId13"/>
    <sheet name="FEB 14" sheetId="318" r:id="rId14"/>
    <sheet name="FEB 15" sheetId="319" r:id="rId15"/>
    <sheet name="FEB 16" sheetId="320" r:id="rId16"/>
    <sheet name="FEB 17" sheetId="321" r:id="rId17"/>
    <sheet name="FEB 18" sheetId="322" r:id="rId18"/>
    <sheet name="FEB 19" sheetId="323" r:id="rId19"/>
    <sheet name="FEB 20" sheetId="324" r:id="rId20"/>
    <sheet name="FEB 21" sheetId="325" r:id="rId21"/>
    <sheet name="FEB 22" sheetId="326" r:id="rId22"/>
    <sheet name="FEB 23" sheetId="327" r:id="rId23"/>
    <sheet name="FEB 24" sheetId="328" r:id="rId24"/>
    <sheet name="FEB 25" sheetId="329" r:id="rId25"/>
    <sheet name="FEB 26" sheetId="330" r:id="rId26"/>
    <sheet name="FEB 27" sheetId="331" r:id="rId27"/>
    <sheet name="FEB 28" sheetId="332" r:id="rId28"/>
    <sheet name="FEB 29" sheetId="333" state="hidden" r:id="rId29"/>
  </sheets>
  <externalReferences>
    <externalReference r:id="rId30"/>
  </externalReferences>
  <definedNames>
    <definedName name="_2pm___10pm" localSheetId="0">#REF!</definedName>
    <definedName name="_2pm___10pm" localSheetId="9">#REF!</definedName>
    <definedName name="_2pm___10pm" localSheetId="10">#REF!</definedName>
    <definedName name="_2pm___10pm" localSheetId="11">#REF!</definedName>
    <definedName name="_2pm___10pm" localSheetId="12">#REF!</definedName>
    <definedName name="_2pm___10pm" localSheetId="13">#REF!</definedName>
    <definedName name="_2pm___10pm" localSheetId="14">#REF!</definedName>
    <definedName name="_2pm___10pm" localSheetId="15">#REF!</definedName>
    <definedName name="_2pm___10pm" localSheetId="16">#REF!</definedName>
    <definedName name="_2pm___10pm" localSheetId="17">#REF!</definedName>
    <definedName name="_2pm___10pm" localSheetId="18">#REF!</definedName>
    <definedName name="_2pm___10pm" localSheetId="1">#REF!</definedName>
    <definedName name="_2pm___10pm" localSheetId="19">#REF!</definedName>
    <definedName name="_2pm___10pm" localSheetId="20">#REF!</definedName>
    <definedName name="_2pm___10pm" localSheetId="21">#REF!</definedName>
    <definedName name="_2pm___10pm" localSheetId="22">#REF!</definedName>
    <definedName name="_2pm___10pm" localSheetId="23">#REF!</definedName>
    <definedName name="_2pm___10pm" localSheetId="24">#REF!</definedName>
    <definedName name="_2pm___10pm" localSheetId="25">#REF!</definedName>
    <definedName name="_2pm___10pm" localSheetId="26">#REF!</definedName>
    <definedName name="_2pm___10pm" localSheetId="27">#REF!</definedName>
    <definedName name="_2pm___10pm" localSheetId="28">#REF!</definedName>
    <definedName name="_2pm___10pm" localSheetId="2">#REF!</definedName>
    <definedName name="_2pm___10pm" localSheetId="3">#REF!</definedName>
    <definedName name="_2pm___10pm" localSheetId="4">#REF!</definedName>
    <definedName name="_2pm___10pm" localSheetId="5">#REF!</definedName>
    <definedName name="_2pm___10pm" localSheetId="6">#REF!</definedName>
    <definedName name="_2pm___10pm" localSheetId="7">#REF!</definedName>
    <definedName name="_2pm___10pm" localSheetId="8">#REF!</definedName>
    <definedName name="R._MALLARI___R._REGENCIA" localSheetId="0">#REF!</definedName>
    <definedName name="R._MALLARI___R._REGENCIA" localSheetId="9">#REF!</definedName>
    <definedName name="R._MALLARI___R._REGENCIA" localSheetId="10">#REF!</definedName>
    <definedName name="R._MALLARI___R._REGENCIA" localSheetId="11">#REF!</definedName>
    <definedName name="R._MALLARI___R._REGENCIA" localSheetId="12">#REF!</definedName>
    <definedName name="R._MALLARI___R._REGENCIA" localSheetId="13">#REF!</definedName>
    <definedName name="R._MALLARI___R._REGENCIA" localSheetId="14">#REF!</definedName>
    <definedName name="R._MALLARI___R._REGENCIA" localSheetId="15">#REF!</definedName>
    <definedName name="R._MALLARI___R._REGENCIA" localSheetId="16">#REF!</definedName>
    <definedName name="R._MALLARI___R._REGENCIA" localSheetId="17">#REF!</definedName>
    <definedName name="R._MALLARI___R._REGENCIA" localSheetId="18">#REF!</definedName>
    <definedName name="R._MALLARI___R._REGENCIA" localSheetId="1">#REF!</definedName>
    <definedName name="R._MALLARI___R._REGENCIA" localSheetId="19">#REF!</definedName>
    <definedName name="R._MALLARI___R._REGENCIA" localSheetId="20">#REF!</definedName>
    <definedName name="R._MALLARI___R._REGENCIA" localSheetId="21">#REF!</definedName>
    <definedName name="R._MALLARI___R._REGENCIA" localSheetId="22">#REF!</definedName>
    <definedName name="R._MALLARI___R._REGENCIA" localSheetId="23">#REF!</definedName>
    <definedName name="R._MALLARI___R._REGENCIA" localSheetId="24">#REF!</definedName>
    <definedName name="R._MALLARI___R._REGENCIA" localSheetId="25">#REF!</definedName>
    <definedName name="R._MALLARI___R._REGENCIA" localSheetId="26">#REF!</definedName>
    <definedName name="R._MALLARI___R._REGENCIA" localSheetId="27">#REF!</definedName>
    <definedName name="R._MALLARI___R._REGENCIA" localSheetId="28">#REF!</definedName>
    <definedName name="R._MALLARI___R._REGENCIA" localSheetId="2">#REF!</definedName>
    <definedName name="R._MALLARI___R._REGENCIA" localSheetId="3">#REF!</definedName>
    <definedName name="R._MALLARI___R._REGENCIA" localSheetId="4">#REF!</definedName>
    <definedName name="R._MALLARI___R._REGENCIA" localSheetId="5">#REF!</definedName>
    <definedName name="R._MALLARI___R._REGENCIA" localSheetId="6">#REF!</definedName>
    <definedName name="R._MALLARI___R._REGENCIA" localSheetId="7">#REF!</definedName>
    <definedName name="R._MALLARI___R._REGENCIA" localSheetId="8">#REF!</definedName>
  </definedNames>
  <calcPr calcId="145621"/>
</workbook>
</file>

<file path=xl/calcChain.xml><?xml version="1.0" encoding="utf-8"?>
<calcChain xmlns="http://schemas.openxmlformats.org/spreadsheetml/2006/main">
  <c r="K14" i="332" l="1"/>
  <c r="AP10" i="333" l="1"/>
  <c r="AG10" i="333"/>
  <c r="Q10" i="333"/>
  <c r="AR35" i="333"/>
  <c r="AQ34" i="333"/>
  <c r="AH34" i="333"/>
  <c r="V34" i="333"/>
  <c r="R34" i="333"/>
  <c r="T34" i="333" s="1"/>
  <c r="J34" i="333"/>
  <c r="I34" i="333" s="1"/>
  <c r="G34" i="333"/>
  <c r="E34" i="333"/>
  <c r="AQ33" i="333"/>
  <c r="AH33" i="333"/>
  <c r="V33" i="333"/>
  <c r="R33" i="333"/>
  <c r="T33" i="333" s="1"/>
  <c r="J33" i="333"/>
  <c r="I33" i="333" s="1"/>
  <c r="G33" i="333"/>
  <c r="E33" i="333"/>
  <c r="AW32" i="333"/>
  <c r="AQ32" i="333"/>
  <c r="AH32" i="333"/>
  <c r="V32" i="333"/>
  <c r="T32" i="333"/>
  <c r="AI32" i="333" s="1"/>
  <c r="S32" i="333"/>
  <c r="R32" i="333"/>
  <c r="K32" i="333"/>
  <c r="J32" i="333"/>
  <c r="I32" i="333"/>
  <c r="G32" i="333"/>
  <c r="E32" i="333"/>
  <c r="AQ31" i="333"/>
  <c r="AI31" i="333"/>
  <c r="AH31" i="333"/>
  <c r="V31" i="333"/>
  <c r="T31" i="333"/>
  <c r="S31" i="333"/>
  <c r="R31" i="333"/>
  <c r="K31" i="333"/>
  <c r="J31" i="333"/>
  <c r="I31" i="333"/>
  <c r="G31" i="333"/>
  <c r="E31" i="333"/>
  <c r="AQ30" i="333"/>
  <c r="AI30" i="333"/>
  <c r="AH30" i="333"/>
  <c r="V30" i="333"/>
  <c r="T30" i="333"/>
  <c r="S30" i="333"/>
  <c r="R30" i="333"/>
  <c r="K30" i="333"/>
  <c r="J30" i="333"/>
  <c r="I30" i="333"/>
  <c r="G30" i="333"/>
  <c r="E30" i="333"/>
  <c r="AQ29" i="333"/>
  <c r="AI29" i="333"/>
  <c r="AH29" i="333"/>
  <c r="V29" i="333"/>
  <c r="T29" i="333"/>
  <c r="S29" i="333"/>
  <c r="R29" i="333"/>
  <c r="K29" i="333"/>
  <c r="J29" i="333"/>
  <c r="I29" i="333"/>
  <c r="G29" i="333"/>
  <c r="E29" i="333"/>
  <c r="AQ28" i="333"/>
  <c r="AI28" i="333"/>
  <c r="AH28" i="333"/>
  <c r="V28" i="333"/>
  <c r="T28" i="333"/>
  <c r="S28" i="333"/>
  <c r="R28" i="333"/>
  <c r="K28" i="333"/>
  <c r="J28" i="333"/>
  <c r="I28" i="333"/>
  <c r="G28" i="333"/>
  <c r="E28" i="333"/>
  <c r="AQ27" i="333"/>
  <c r="AI27" i="333"/>
  <c r="AH27" i="333"/>
  <c r="V27" i="333"/>
  <c r="T27" i="333"/>
  <c r="S27" i="333"/>
  <c r="R27" i="333"/>
  <c r="K27" i="333"/>
  <c r="J27" i="333"/>
  <c r="I27" i="333"/>
  <c r="G27" i="333"/>
  <c r="E27" i="333"/>
  <c r="AQ26" i="333"/>
  <c r="AI26" i="333"/>
  <c r="AH26" i="333"/>
  <c r="V26" i="333"/>
  <c r="T26" i="333"/>
  <c r="S26" i="333"/>
  <c r="R26" i="333"/>
  <c r="K26" i="333"/>
  <c r="J26" i="333"/>
  <c r="I26" i="333"/>
  <c r="G26" i="333"/>
  <c r="E26" i="333"/>
  <c r="AQ25" i="333"/>
  <c r="AI25" i="333"/>
  <c r="AH25" i="333"/>
  <c r="V25" i="333"/>
  <c r="T25" i="333"/>
  <c r="S25" i="333"/>
  <c r="R25" i="333"/>
  <c r="K25" i="333"/>
  <c r="J25" i="333"/>
  <c r="I25" i="333"/>
  <c r="G25" i="333"/>
  <c r="E25" i="333"/>
  <c r="AQ24" i="333"/>
  <c r="AI24" i="333"/>
  <c r="AH24" i="333"/>
  <c r="V24" i="333"/>
  <c r="T24" i="333"/>
  <c r="S24" i="333"/>
  <c r="R24" i="333"/>
  <c r="K24" i="333"/>
  <c r="J24" i="333"/>
  <c r="I24" i="333"/>
  <c r="G24" i="333"/>
  <c r="E24" i="333"/>
  <c r="AQ23" i="333"/>
  <c r="AI23" i="333"/>
  <c r="AH23" i="333"/>
  <c r="V23" i="333"/>
  <c r="T23" i="333"/>
  <c r="S23" i="333"/>
  <c r="R23" i="333"/>
  <c r="K23" i="333"/>
  <c r="J23" i="333"/>
  <c r="I23" i="333"/>
  <c r="G23" i="333"/>
  <c r="E23" i="333"/>
  <c r="AQ22" i="333"/>
  <c r="AI22" i="333"/>
  <c r="AH22" i="333"/>
  <c r="V22" i="333"/>
  <c r="T22" i="333"/>
  <c r="S22" i="333"/>
  <c r="R22" i="333"/>
  <c r="K22" i="333"/>
  <c r="J22" i="333"/>
  <c r="I22" i="333"/>
  <c r="G22" i="333"/>
  <c r="E22" i="333"/>
  <c r="AQ21" i="333"/>
  <c r="AI21" i="333"/>
  <c r="AH21" i="333"/>
  <c r="V21" i="333"/>
  <c r="T21" i="333"/>
  <c r="S21" i="333"/>
  <c r="R21" i="333"/>
  <c r="K21" i="333"/>
  <c r="J21" i="333"/>
  <c r="I21" i="333"/>
  <c r="G21" i="333"/>
  <c r="E21" i="333"/>
  <c r="AQ20" i="333"/>
  <c r="AI20" i="333"/>
  <c r="AH20" i="333"/>
  <c r="V20" i="333"/>
  <c r="T20" i="333"/>
  <c r="S20" i="333"/>
  <c r="R20" i="333"/>
  <c r="K20" i="333"/>
  <c r="J20" i="333"/>
  <c r="I20" i="333"/>
  <c r="G20" i="333"/>
  <c r="E20" i="333"/>
  <c r="AQ19" i="333"/>
  <c r="AI19" i="333"/>
  <c r="AH19" i="333"/>
  <c r="V19" i="333"/>
  <c r="T19" i="333"/>
  <c r="S19" i="333"/>
  <c r="R19" i="333"/>
  <c r="J19" i="333"/>
  <c r="K19" i="333" s="1"/>
  <c r="I19" i="333"/>
  <c r="G19" i="333"/>
  <c r="E19" i="333"/>
  <c r="AQ18" i="333"/>
  <c r="AI18" i="333"/>
  <c r="AH18" i="333"/>
  <c r="V18" i="333"/>
  <c r="T18" i="333"/>
  <c r="S18" i="333"/>
  <c r="R18" i="333"/>
  <c r="J18" i="333"/>
  <c r="K18" i="333" s="1"/>
  <c r="I18" i="333"/>
  <c r="G18" i="333"/>
  <c r="E18" i="333"/>
  <c r="AQ17" i="333"/>
  <c r="AI17" i="333"/>
  <c r="AH17" i="333"/>
  <c r="V17" i="333"/>
  <c r="T17" i="333"/>
  <c r="S17" i="333"/>
  <c r="R17" i="333"/>
  <c r="J17" i="333"/>
  <c r="K17" i="333" s="1"/>
  <c r="I17" i="333"/>
  <c r="G17" i="333"/>
  <c r="E17" i="333"/>
  <c r="AQ16" i="333"/>
  <c r="AI16" i="333"/>
  <c r="AH16" i="333"/>
  <c r="V16" i="333"/>
  <c r="T16" i="333"/>
  <c r="S16" i="333"/>
  <c r="R16" i="333"/>
  <c r="J16" i="333"/>
  <c r="K16" i="333" s="1"/>
  <c r="I16" i="333"/>
  <c r="G16" i="333"/>
  <c r="E16" i="333"/>
  <c r="AQ15" i="333"/>
  <c r="AI15" i="333"/>
  <c r="AH15" i="333"/>
  <c r="V15" i="333"/>
  <c r="T15" i="333"/>
  <c r="S15" i="333"/>
  <c r="R15" i="333"/>
  <c r="J15" i="333"/>
  <c r="K15" i="333" s="1"/>
  <c r="I15" i="333"/>
  <c r="G15" i="333"/>
  <c r="E15" i="333"/>
  <c r="AQ14" i="333"/>
  <c r="AI14" i="333"/>
  <c r="AH14" i="333"/>
  <c r="V14" i="333"/>
  <c r="T14" i="333"/>
  <c r="S14" i="333"/>
  <c r="R14" i="333"/>
  <c r="J14" i="333"/>
  <c r="K14" i="333" s="1"/>
  <c r="I14" i="333"/>
  <c r="G14" i="333"/>
  <c r="E14" i="333"/>
  <c r="AQ13" i="333"/>
  <c r="AI13" i="333"/>
  <c r="AH13" i="333"/>
  <c r="V13" i="333"/>
  <c r="T13" i="333"/>
  <c r="S13" i="333"/>
  <c r="R13" i="333"/>
  <c r="J13" i="333"/>
  <c r="K13" i="333" s="1"/>
  <c r="I13" i="333"/>
  <c r="G13" i="333"/>
  <c r="E13" i="333"/>
  <c r="AQ12" i="333"/>
  <c r="AI12" i="333"/>
  <c r="AH12" i="333"/>
  <c r="V12" i="333"/>
  <c r="T12" i="333"/>
  <c r="S12" i="333"/>
  <c r="R12" i="333"/>
  <c r="J12" i="333"/>
  <c r="K12" i="333" s="1"/>
  <c r="I12" i="333"/>
  <c r="G12" i="333"/>
  <c r="E12" i="333"/>
  <c r="AH11" i="333"/>
  <c r="AH35" i="333" s="1"/>
  <c r="V11" i="333"/>
  <c r="R11" i="333"/>
  <c r="R35" i="333" s="1"/>
  <c r="J11" i="333"/>
  <c r="K11" i="333" s="1"/>
  <c r="I11" i="333"/>
  <c r="G11" i="333"/>
  <c r="E11" i="333"/>
  <c r="AQ11" i="333"/>
  <c r="AQ35" i="333" s="1"/>
  <c r="AG8" i="333"/>
  <c r="S11" i="333" l="1"/>
  <c r="S35" i="333" s="1"/>
  <c r="T11" i="333"/>
  <c r="AI34" i="333"/>
  <c r="AI33" i="333"/>
  <c r="K33" i="333"/>
  <c r="K34" i="333"/>
  <c r="AP35" i="333"/>
  <c r="S33" i="333"/>
  <c r="S34" i="333"/>
  <c r="E26" i="331"/>
  <c r="T35" i="333" l="1"/>
  <c r="AI35" i="333" s="1"/>
  <c r="AI11" i="333"/>
  <c r="AP10" i="332" l="1"/>
  <c r="AG10" i="332"/>
  <c r="Q10" i="332"/>
  <c r="AR35" i="332"/>
  <c r="AQ34" i="332"/>
  <c r="AH34" i="332"/>
  <c r="V34" i="332"/>
  <c r="R34" i="332"/>
  <c r="T34" i="332" s="1"/>
  <c r="K34" i="332"/>
  <c r="J34" i="332"/>
  <c r="I34" i="332"/>
  <c r="G34" i="332"/>
  <c r="E34" i="332"/>
  <c r="AQ33" i="332"/>
  <c r="AH33" i="332"/>
  <c r="V33" i="332"/>
  <c r="R33" i="332"/>
  <c r="T33" i="332" s="1"/>
  <c r="K33" i="332"/>
  <c r="J33" i="332"/>
  <c r="I33" i="332"/>
  <c r="G33" i="332"/>
  <c r="E33" i="332"/>
  <c r="AW32" i="332"/>
  <c r="AQ32" i="332"/>
  <c r="AH32" i="332"/>
  <c r="V32" i="332"/>
  <c r="R32" i="332"/>
  <c r="T32" i="332" s="1"/>
  <c r="K32" i="332"/>
  <c r="J32" i="332"/>
  <c r="I32" i="332"/>
  <c r="G32" i="332"/>
  <c r="E32" i="332"/>
  <c r="AQ31" i="332"/>
  <c r="AH31" i="332"/>
  <c r="V31" i="332"/>
  <c r="R31" i="332"/>
  <c r="T31" i="332" s="1"/>
  <c r="K31" i="332"/>
  <c r="J31" i="332"/>
  <c r="I31" i="332"/>
  <c r="G31" i="332"/>
  <c r="E31" i="332"/>
  <c r="AQ30" i="332"/>
  <c r="AH30" i="332"/>
  <c r="V30" i="332"/>
  <c r="R30" i="332"/>
  <c r="T30" i="332" s="1"/>
  <c r="K30" i="332"/>
  <c r="J30" i="332"/>
  <c r="I30" i="332"/>
  <c r="G30" i="332"/>
  <c r="E30" i="332"/>
  <c r="AQ29" i="332"/>
  <c r="AH29" i="332"/>
  <c r="V29" i="332"/>
  <c r="R29" i="332"/>
  <c r="T29" i="332" s="1"/>
  <c r="K29" i="332"/>
  <c r="J29" i="332"/>
  <c r="I29" i="332"/>
  <c r="G29" i="332"/>
  <c r="E29" i="332"/>
  <c r="AQ28" i="332"/>
  <c r="AH28" i="332"/>
  <c r="V28" i="332"/>
  <c r="R28" i="332"/>
  <c r="T28" i="332" s="1"/>
  <c r="K28" i="332"/>
  <c r="J28" i="332"/>
  <c r="I28" i="332"/>
  <c r="G28" i="332"/>
  <c r="E28" i="332"/>
  <c r="AQ27" i="332"/>
  <c r="AH27" i="332"/>
  <c r="V27" i="332"/>
  <c r="R27" i="332"/>
  <c r="T27" i="332" s="1"/>
  <c r="K27" i="332"/>
  <c r="J27" i="332"/>
  <c r="I27" i="332"/>
  <c r="G27" i="332"/>
  <c r="E27" i="332"/>
  <c r="AQ26" i="332"/>
  <c r="AH26" i="332"/>
  <c r="V26" i="332"/>
  <c r="R26" i="332"/>
  <c r="T26" i="332" s="1"/>
  <c r="K26" i="332"/>
  <c r="J26" i="332"/>
  <c r="I26" i="332"/>
  <c r="G26" i="332"/>
  <c r="E26" i="332"/>
  <c r="AQ25" i="332"/>
  <c r="AH25" i="332"/>
  <c r="V25" i="332"/>
  <c r="R25" i="332"/>
  <c r="T25" i="332" s="1"/>
  <c r="K25" i="332"/>
  <c r="J25" i="332"/>
  <c r="I25" i="332"/>
  <c r="G25" i="332"/>
  <c r="E25" i="332"/>
  <c r="AQ24" i="332"/>
  <c r="AH24" i="332"/>
  <c r="V24" i="332"/>
  <c r="R24" i="332"/>
  <c r="T24" i="332" s="1"/>
  <c r="K24" i="332"/>
  <c r="J24" i="332"/>
  <c r="I24" i="332"/>
  <c r="G24" i="332"/>
  <c r="E24" i="332"/>
  <c r="AQ23" i="332"/>
  <c r="AH23" i="332"/>
  <c r="V23" i="332"/>
  <c r="R23" i="332"/>
  <c r="T23" i="332" s="1"/>
  <c r="K23" i="332"/>
  <c r="J23" i="332"/>
  <c r="I23" i="332"/>
  <c r="G23" i="332"/>
  <c r="E23" i="332"/>
  <c r="AQ22" i="332"/>
  <c r="AH22" i="332"/>
  <c r="V22" i="332"/>
  <c r="R22" i="332"/>
  <c r="T22" i="332" s="1"/>
  <c r="K22" i="332"/>
  <c r="J22" i="332"/>
  <c r="I22" i="332" s="1"/>
  <c r="G22" i="332"/>
  <c r="E22" i="332"/>
  <c r="AQ21" i="332"/>
  <c r="AH21" i="332"/>
  <c r="V21" i="332"/>
  <c r="R21" i="332"/>
  <c r="T21" i="332" s="1"/>
  <c r="K21" i="332"/>
  <c r="J21" i="332"/>
  <c r="I21" i="332" s="1"/>
  <c r="G21" i="332"/>
  <c r="E21" i="332"/>
  <c r="AQ20" i="332"/>
  <c r="AH20" i="332"/>
  <c r="V20" i="332"/>
  <c r="R20" i="332"/>
  <c r="T20" i="332" s="1"/>
  <c r="K20" i="332"/>
  <c r="J20" i="332"/>
  <c r="I20" i="332" s="1"/>
  <c r="G20" i="332"/>
  <c r="E20" i="332"/>
  <c r="AQ19" i="332"/>
  <c r="AH19" i="332"/>
  <c r="V19" i="332"/>
  <c r="R19" i="332"/>
  <c r="T19" i="332" s="1"/>
  <c r="K19" i="332"/>
  <c r="J19" i="332"/>
  <c r="I19" i="332" s="1"/>
  <c r="G19" i="332"/>
  <c r="E19" i="332"/>
  <c r="AQ18" i="332"/>
  <c r="AH18" i="332"/>
  <c r="V18" i="332"/>
  <c r="R18" i="332"/>
  <c r="T18" i="332" s="1"/>
  <c r="K18" i="332"/>
  <c r="J18" i="332"/>
  <c r="I18" i="332" s="1"/>
  <c r="G18" i="332"/>
  <c r="E18" i="332"/>
  <c r="AQ17" i="332"/>
  <c r="AH17" i="332"/>
  <c r="V17" i="332"/>
  <c r="R17" i="332"/>
  <c r="T17" i="332" s="1"/>
  <c r="K17" i="332"/>
  <c r="J17" i="332"/>
  <c r="I17" i="332" s="1"/>
  <c r="G17" i="332"/>
  <c r="E17" i="332"/>
  <c r="AQ16" i="332"/>
  <c r="AH16" i="332"/>
  <c r="V16" i="332"/>
  <c r="R16" i="332"/>
  <c r="T16" i="332" s="1"/>
  <c r="K16" i="332"/>
  <c r="J16" i="332"/>
  <c r="I16" i="332" s="1"/>
  <c r="G16" i="332"/>
  <c r="E16" i="332"/>
  <c r="AQ15" i="332"/>
  <c r="AH15" i="332"/>
  <c r="V15" i="332"/>
  <c r="R15" i="332"/>
  <c r="T15" i="332" s="1"/>
  <c r="K15" i="332"/>
  <c r="J15" i="332"/>
  <c r="I15" i="332" s="1"/>
  <c r="G15" i="332"/>
  <c r="E15" i="332"/>
  <c r="AQ14" i="332"/>
  <c r="AH14" i="332"/>
  <c r="V14" i="332"/>
  <c r="R14" i="332"/>
  <c r="T14" i="332" s="1"/>
  <c r="J14" i="332"/>
  <c r="I14" i="332" s="1"/>
  <c r="G14" i="332"/>
  <c r="E14" i="332"/>
  <c r="AQ13" i="332"/>
  <c r="AH13" i="332"/>
  <c r="V13" i="332"/>
  <c r="R13" i="332"/>
  <c r="T13" i="332" s="1"/>
  <c r="K13" i="332"/>
  <c r="J13" i="332"/>
  <c r="I13" i="332" s="1"/>
  <c r="G13" i="332"/>
  <c r="E13" i="332"/>
  <c r="AQ12" i="332"/>
  <c r="AH12" i="332"/>
  <c r="V12" i="332"/>
  <c r="R12" i="332"/>
  <c r="T12" i="332" s="1"/>
  <c r="K12" i="332"/>
  <c r="J12" i="332"/>
  <c r="I12" i="332" s="1"/>
  <c r="G12" i="332"/>
  <c r="E12" i="332"/>
  <c r="AH11" i="332"/>
  <c r="V11" i="332"/>
  <c r="R11" i="332"/>
  <c r="T11" i="332" s="1"/>
  <c r="K11" i="332"/>
  <c r="J11" i="332"/>
  <c r="I11" i="332" s="1"/>
  <c r="G11" i="332"/>
  <c r="E11" i="332"/>
  <c r="AQ11" i="332"/>
  <c r="AG8" i="332"/>
  <c r="AI32" i="332" l="1"/>
  <c r="AI29" i="332"/>
  <c r="AI28" i="332"/>
  <c r="AI25" i="332"/>
  <c r="AI24" i="332"/>
  <c r="AQ35" i="332"/>
  <c r="T35" i="332"/>
  <c r="AH35" i="332"/>
  <c r="AI15" i="332"/>
  <c r="AI16" i="332"/>
  <c r="AI17" i="332"/>
  <c r="AI18" i="332"/>
  <c r="AI19" i="332"/>
  <c r="AI20" i="332"/>
  <c r="AI21" i="332"/>
  <c r="AI22" i="332"/>
  <c r="AI26" i="332"/>
  <c r="AI30" i="332"/>
  <c r="AI33" i="332"/>
  <c r="AI12" i="332"/>
  <c r="AI13" i="332"/>
  <c r="AI14" i="332"/>
  <c r="AI23" i="332"/>
  <c r="AI27" i="332"/>
  <c r="AI31" i="332"/>
  <c r="AI34" i="332"/>
  <c r="R35" i="332"/>
  <c r="S11" i="332"/>
  <c r="AI11" i="332"/>
  <c r="S12" i="332"/>
  <c r="S13" i="332"/>
  <c r="S14" i="332"/>
  <c r="S15" i="332"/>
  <c r="S16" i="332"/>
  <c r="S17" i="332"/>
  <c r="S18" i="332"/>
  <c r="S19" i="332"/>
  <c r="S20" i="332"/>
  <c r="S21" i="332"/>
  <c r="S22" i="332"/>
  <c r="S23" i="332"/>
  <c r="S24" i="332"/>
  <c r="S25" i="332"/>
  <c r="S26" i="332"/>
  <c r="S27" i="332"/>
  <c r="S28" i="332"/>
  <c r="S29" i="332"/>
  <c r="S30" i="332"/>
  <c r="S31" i="332"/>
  <c r="S32" i="332"/>
  <c r="AP35" i="332"/>
  <c r="S33" i="332"/>
  <c r="S34" i="332"/>
  <c r="AI35" i="332" l="1"/>
  <c r="S35" i="332"/>
  <c r="AP10" i="331" l="1"/>
  <c r="AQ11" i="331" s="1"/>
  <c r="AG10" i="331"/>
  <c r="AH11" i="331" s="1"/>
  <c r="Q10" i="331"/>
  <c r="AR35" i="331"/>
  <c r="AQ34" i="331"/>
  <c r="AH34" i="331"/>
  <c r="V34" i="331"/>
  <c r="R34" i="331"/>
  <c r="J34" i="331"/>
  <c r="I34" i="331" s="1"/>
  <c r="G34" i="331"/>
  <c r="E34" i="331"/>
  <c r="AQ33" i="331"/>
  <c r="AH33" i="331"/>
  <c r="V33" i="331"/>
  <c r="R33" i="331"/>
  <c r="J33" i="331"/>
  <c r="I33" i="331" s="1"/>
  <c r="G33" i="331"/>
  <c r="E33" i="331"/>
  <c r="AW32" i="331"/>
  <c r="AQ32" i="331"/>
  <c r="AH32" i="331"/>
  <c r="V32" i="331"/>
  <c r="R32" i="331"/>
  <c r="K32" i="331"/>
  <c r="J32" i="331"/>
  <c r="I32" i="331"/>
  <c r="G32" i="331"/>
  <c r="E32" i="331"/>
  <c r="AQ31" i="331"/>
  <c r="AH31" i="331"/>
  <c r="V31" i="331"/>
  <c r="R31" i="331"/>
  <c r="K31" i="331"/>
  <c r="J31" i="331"/>
  <c r="I31" i="331"/>
  <c r="G31" i="331"/>
  <c r="E31" i="331"/>
  <c r="AQ30" i="331"/>
  <c r="AH30" i="331"/>
  <c r="V30" i="331"/>
  <c r="R30" i="331"/>
  <c r="S30" i="331" s="1"/>
  <c r="K30" i="331"/>
  <c r="J30" i="331"/>
  <c r="I30" i="331"/>
  <c r="G30" i="331"/>
  <c r="E30" i="331"/>
  <c r="AQ29" i="331"/>
  <c r="AH29" i="331"/>
  <c r="V29" i="331"/>
  <c r="R29" i="331"/>
  <c r="K29" i="331"/>
  <c r="J29" i="331"/>
  <c r="I29" i="331"/>
  <c r="G29" i="331"/>
  <c r="E29" i="331"/>
  <c r="AQ28" i="331"/>
  <c r="AH28" i="331"/>
  <c r="V28" i="331"/>
  <c r="R28" i="331"/>
  <c r="K28" i="331"/>
  <c r="J28" i="331"/>
  <c r="I28" i="331"/>
  <c r="G28" i="331"/>
  <c r="E28" i="331"/>
  <c r="AQ27" i="331"/>
  <c r="AH27" i="331"/>
  <c r="V27" i="331"/>
  <c r="R27" i="331"/>
  <c r="K27" i="331"/>
  <c r="J27" i="331"/>
  <c r="I27" i="331"/>
  <c r="G27" i="331"/>
  <c r="E27" i="331"/>
  <c r="AQ26" i="331"/>
  <c r="AH26" i="331"/>
  <c r="V26" i="331"/>
  <c r="R26" i="331"/>
  <c r="K26" i="331"/>
  <c r="J26" i="331"/>
  <c r="I26" i="331"/>
  <c r="G26" i="331"/>
  <c r="AQ25" i="331"/>
  <c r="AH25" i="331"/>
  <c r="V25" i="331"/>
  <c r="R25" i="331"/>
  <c r="K25" i="331"/>
  <c r="J25" i="331"/>
  <c r="I25" i="331"/>
  <c r="G25" i="331"/>
  <c r="E25" i="331"/>
  <c r="AQ24" i="331"/>
  <c r="AH24" i="331"/>
  <c r="V24" i="331"/>
  <c r="R24" i="331"/>
  <c r="K24" i="331"/>
  <c r="J24" i="331"/>
  <c r="I24" i="331"/>
  <c r="G24" i="331"/>
  <c r="E24" i="331"/>
  <c r="AQ23" i="331"/>
  <c r="AH23" i="331"/>
  <c r="V23" i="331"/>
  <c r="R23" i="331"/>
  <c r="K23" i="331"/>
  <c r="J23" i="331"/>
  <c r="I23" i="331"/>
  <c r="G23" i="331"/>
  <c r="E23" i="331"/>
  <c r="AQ22" i="331"/>
  <c r="AH22" i="331"/>
  <c r="V22" i="331"/>
  <c r="R22" i="331"/>
  <c r="K22" i="331"/>
  <c r="J22" i="331"/>
  <c r="I22" i="331"/>
  <c r="G22" i="331"/>
  <c r="E22" i="331"/>
  <c r="AQ21" i="331"/>
  <c r="AH21" i="331"/>
  <c r="V21" i="331"/>
  <c r="R21" i="331"/>
  <c r="K21" i="331"/>
  <c r="J21" i="331"/>
  <c r="I21" i="331"/>
  <c r="G21" i="331"/>
  <c r="E21" i="331"/>
  <c r="AQ20" i="331"/>
  <c r="AH20" i="331"/>
  <c r="V20" i="331"/>
  <c r="R20" i="331"/>
  <c r="K20" i="331"/>
  <c r="J20" i="331"/>
  <c r="I20" i="331"/>
  <c r="G20" i="331"/>
  <c r="E20" i="331"/>
  <c r="AQ19" i="331"/>
  <c r="AH19" i="331"/>
  <c r="V19" i="331"/>
  <c r="R19" i="331"/>
  <c r="K19" i="331"/>
  <c r="J19" i="331"/>
  <c r="I19" i="331"/>
  <c r="G19" i="331"/>
  <c r="E19" i="331"/>
  <c r="AQ18" i="331"/>
  <c r="AH18" i="331"/>
  <c r="V18" i="331"/>
  <c r="R18" i="331"/>
  <c r="K18" i="331"/>
  <c r="J18" i="331"/>
  <c r="I18" i="331"/>
  <c r="G18" i="331"/>
  <c r="E18" i="331"/>
  <c r="AQ17" i="331"/>
  <c r="AH17" i="331"/>
  <c r="V17" i="331"/>
  <c r="R17" i="331"/>
  <c r="K17" i="331"/>
  <c r="J17" i="331"/>
  <c r="I17" i="331"/>
  <c r="G17" i="331"/>
  <c r="E17" i="331"/>
  <c r="AQ16" i="331"/>
  <c r="AH16" i="331"/>
  <c r="V16" i="331"/>
  <c r="R16" i="331"/>
  <c r="K16" i="331"/>
  <c r="J16" i="331"/>
  <c r="I16" i="331"/>
  <c r="G16" i="331"/>
  <c r="E16" i="331"/>
  <c r="AQ15" i="331"/>
  <c r="AH15" i="331"/>
  <c r="V15" i="331"/>
  <c r="R15" i="331"/>
  <c r="K15" i="331"/>
  <c r="J15" i="331"/>
  <c r="I15" i="331"/>
  <c r="G15" i="331"/>
  <c r="E15" i="331"/>
  <c r="AQ14" i="331"/>
  <c r="AH14" i="331"/>
  <c r="V14" i="331"/>
  <c r="R14" i="331"/>
  <c r="K14" i="331"/>
  <c r="J14" i="331"/>
  <c r="I14" i="331"/>
  <c r="G14" i="331"/>
  <c r="E14" i="331"/>
  <c r="AQ13" i="331"/>
  <c r="AH13" i="331"/>
  <c r="V13" i="331"/>
  <c r="R13" i="331"/>
  <c r="K13" i="331"/>
  <c r="J13" i="331"/>
  <c r="I13" i="331"/>
  <c r="G13" i="331"/>
  <c r="E13" i="331"/>
  <c r="AQ12" i="331"/>
  <c r="AH12" i="331"/>
  <c r="V12" i="331"/>
  <c r="R12" i="331"/>
  <c r="K12" i="331"/>
  <c r="J12" i="331"/>
  <c r="I12" i="331"/>
  <c r="G12" i="331"/>
  <c r="E12" i="331"/>
  <c r="V11" i="331"/>
  <c r="K11" i="331"/>
  <c r="J11" i="331"/>
  <c r="I11" i="331"/>
  <c r="G11" i="331"/>
  <c r="E11" i="331"/>
  <c r="R11" i="331"/>
  <c r="AG8" i="331"/>
  <c r="T34" i="331" l="1"/>
  <c r="AI34" i="331" s="1"/>
  <c r="S33" i="331"/>
  <c r="T33" i="331"/>
  <c r="AI33" i="331" s="1"/>
  <c r="T32" i="331"/>
  <c r="AI32" i="331" s="1"/>
  <c r="S32" i="331"/>
  <c r="T31" i="331"/>
  <c r="AI31" i="331" s="1"/>
  <c r="S31" i="331"/>
  <c r="T30" i="331"/>
  <c r="AI30" i="331" s="1"/>
  <c r="T29" i="331"/>
  <c r="AI29" i="331" s="1"/>
  <c r="S29" i="331"/>
  <c r="T28" i="331"/>
  <c r="AI28" i="331" s="1"/>
  <c r="T27" i="331"/>
  <c r="AI27" i="331" s="1"/>
  <c r="T26" i="331"/>
  <c r="AI26" i="331" s="1"/>
  <c r="T25" i="331"/>
  <c r="AI25" i="331" s="1"/>
  <c r="T24" i="331"/>
  <c r="AI24" i="331" s="1"/>
  <c r="T23" i="331"/>
  <c r="AI23" i="331" s="1"/>
  <c r="T22" i="331"/>
  <c r="AI22" i="331" s="1"/>
  <c r="T21" i="331"/>
  <c r="AI21" i="331" s="1"/>
  <c r="T20" i="331"/>
  <c r="AI20" i="331" s="1"/>
  <c r="T19" i="331"/>
  <c r="AI19" i="331" s="1"/>
  <c r="T18" i="331"/>
  <c r="AI18" i="331" s="1"/>
  <c r="T17" i="331"/>
  <c r="AI17" i="331" s="1"/>
  <c r="T16" i="331"/>
  <c r="AI16" i="331" s="1"/>
  <c r="T15" i="331"/>
  <c r="AI15" i="331" s="1"/>
  <c r="T14" i="331"/>
  <c r="AI14" i="331" s="1"/>
  <c r="T13" i="331"/>
  <c r="AI13" i="331" s="1"/>
  <c r="T12" i="331"/>
  <c r="AI12" i="331" s="1"/>
  <c r="AQ35" i="331"/>
  <c r="S13" i="331"/>
  <c r="S15" i="331"/>
  <c r="S17" i="331"/>
  <c r="S19" i="331"/>
  <c r="S21" i="331"/>
  <c r="S23" i="331"/>
  <c r="S25" i="331"/>
  <c r="S27" i="331"/>
  <c r="S12" i="331"/>
  <c r="S14" i="331"/>
  <c r="S16" i="331"/>
  <c r="S18" i="331"/>
  <c r="S20" i="331"/>
  <c r="S22" i="331"/>
  <c r="S24" i="331"/>
  <c r="S26" i="331"/>
  <c r="S28" i="331"/>
  <c r="AH35" i="331"/>
  <c r="T11" i="331"/>
  <c r="S11" i="331"/>
  <c r="R35" i="331"/>
  <c r="K33" i="331"/>
  <c r="K34" i="331"/>
  <c r="AP35" i="331"/>
  <c r="S34" i="331"/>
  <c r="T35" i="331" l="1"/>
  <c r="AI35" i="331" s="1"/>
  <c r="S35" i="331"/>
  <c r="AI11" i="331"/>
  <c r="AP10" i="330" l="1"/>
  <c r="AQ11" i="330" s="1"/>
  <c r="AG10" i="330"/>
  <c r="Q10" i="330"/>
  <c r="AR35" i="330"/>
  <c r="AQ34" i="330"/>
  <c r="AH34" i="330"/>
  <c r="V34" i="330"/>
  <c r="R34" i="330"/>
  <c r="J34" i="330"/>
  <c r="I34" i="330" s="1"/>
  <c r="G34" i="330"/>
  <c r="E34" i="330"/>
  <c r="AQ33" i="330"/>
  <c r="AH33" i="330"/>
  <c r="V33" i="330"/>
  <c r="R33" i="330"/>
  <c r="J33" i="330"/>
  <c r="I33" i="330" s="1"/>
  <c r="G33" i="330"/>
  <c r="E33" i="330"/>
  <c r="AW32" i="330"/>
  <c r="AQ32" i="330"/>
  <c r="AH32" i="330"/>
  <c r="V32" i="330"/>
  <c r="R32" i="330"/>
  <c r="K32" i="330"/>
  <c r="J32" i="330"/>
  <c r="I32" i="330"/>
  <c r="G32" i="330"/>
  <c r="E32" i="330"/>
  <c r="AQ31" i="330"/>
  <c r="AH31" i="330"/>
  <c r="V31" i="330"/>
  <c r="R31" i="330"/>
  <c r="K31" i="330"/>
  <c r="J31" i="330"/>
  <c r="I31" i="330"/>
  <c r="G31" i="330"/>
  <c r="E31" i="330"/>
  <c r="AQ30" i="330"/>
  <c r="AH30" i="330"/>
  <c r="V30" i="330"/>
  <c r="R30" i="330"/>
  <c r="K30" i="330"/>
  <c r="J30" i="330"/>
  <c r="I30" i="330"/>
  <c r="G30" i="330"/>
  <c r="E30" i="330"/>
  <c r="AQ29" i="330"/>
  <c r="AH29" i="330"/>
  <c r="V29" i="330"/>
  <c r="R29" i="330"/>
  <c r="K29" i="330"/>
  <c r="J29" i="330"/>
  <c r="I29" i="330"/>
  <c r="G29" i="330"/>
  <c r="E29" i="330"/>
  <c r="AQ28" i="330"/>
  <c r="AH28" i="330"/>
  <c r="V28" i="330"/>
  <c r="R28" i="330"/>
  <c r="K28" i="330"/>
  <c r="J28" i="330"/>
  <c r="I28" i="330"/>
  <c r="G28" i="330"/>
  <c r="E28" i="330"/>
  <c r="AQ27" i="330"/>
  <c r="AH27" i="330"/>
  <c r="V27" i="330"/>
  <c r="R27" i="330"/>
  <c r="K27" i="330"/>
  <c r="J27" i="330"/>
  <c r="I27" i="330"/>
  <c r="G27" i="330"/>
  <c r="E27" i="330"/>
  <c r="AQ26" i="330"/>
  <c r="AH26" i="330"/>
  <c r="V26" i="330"/>
  <c r="R26" i="330"/>
  <c r="K26" i="330"/>
  <c r="J26" i="330"/>
  <c r="I26" i="330"/>
  <c r="G26" i="330"/>
  <c r="E26" i="330"/>
  <c r="AQ25" i="330"/>
  <c r="AH25" i="330"/>
  <c r="V25" i="330"/>
  <c r="R25" i="330"/>
  <c r="K25" i="330"/>
  <c r="J25" i="330"/>
  <c r="I25" i="330"/>
  <c r="G25" i="330"/>
  <c r="E25" i="330"/>
  <c r="AQ24" i="330"/>
  <c r="AH24" i="330"/>
  <c r="V24" i="330"/>
  <c r="R24" i="330"/>
  <c r="K24" i="330"/>
  <c r="J24" i="330"/>
  <c r="I24" i="330"/>
  <c r="G24" i="330"/>
  <c r="E24" i="330"/>
  <c r="AQ23" i="330"/>
  <c r="AH23" i="330"/>
  <c r="V23" i="330"/>
  <c r="R23" i="330"/>
  <c r="K23" i="330"/>
  <c r="J23" i="330"/>
  <c r="I23" i="330"/>
  <c r="G23" i="330"/>
  <c r="E23" i="330"/>
  <c r="AQ22" i="330"/>
  <c r="AH22" i="330"/>
  <c r="V22" i="330"/>
  <c r="R22" i="330"/>
  <c r="K22" i="330"/>
  <c r="J22" i="330"/>
  <c r="I22" i="330"/>
  <c r="G22" i="330"/>
  <c r="E22" i="330"/>
  <c r="AQ21" i="330"/>
  <c r="AH21" i="330"/>
  <c r="V21" i="330"/>
  <c r="R21" i="330"/>
  <c r="K21" i="330"/>
  <c r="J21" i="330"/>
  <c r="I21" i="330"/>
  <c r="G21" i="330"/>
  <c r="E21" i="330"/>
  <c r="AQ20" i="330"/>
  <c r="AH20" i="330"/>
  <c r="V20" i="330"/>
  <c r="R20" i="330"/>
  <c r="K20" i="330"/>
  <c r="J20" i="330"/>
  <c r="I20" i="330"/>
  <c r="G20" i="330"/>
  <c r="E20" i="330"/>
  <c r="AQ19" i="330"/>
  <c r="AH19" i="330"/>
  <c r="V19" i="330"/>
  <c r="R19" i="330"/>
  <c r="K19" i="330"/>
  <c r="J19" i="330"/>
  <c r="I19" i="330"/>
  <c r="G19" i="330"/>
  <c r="E19" i="330"/>
  <c r="AQ18" i="330"/>
  <c r="AH18" i="330"/>
  <c r="V18" i="330"/>
  <c r="R18" i="330"/>
  <c r="K18" i="330"/>
  <c r="J18" i="330"/>
  <c r="I18" i="330"/>
  <c r="G18" i="330"/>
  <c r="E18" i="330"/>
  <c r="AQ17" i="330"/>
  <c r="AH17" i="330"/>
  <c r="V17" i="330"/>
  <c r="R17" i="330"/>
  <c r="K17" i="330"/>
  <c r="J17" i="330"/>
  <c r="I17" i="330"/>
  <c r="G17" i="330"/>
  <c r="E17" i="330"/>
  <c r="AQ16" i="330"/>
  <c r="AH16" i="330"/>
  <c r="V16" i="330"/>
  <c r="S16" i="330"/>
  <c r="R16" i="330"/>
  <c r="K16" i="330"/>
  <c r="J16" i="330"/>
  <c r="I16" i="330"/>
  <c r="G16" i="330"/>
  <c r="E16" i="330"/>
  <c r="AQ15" i="330"/>
  <c r="AH15" i="330"/>
  <c r="V15" i="330"/>
  <c r="R15" i="330"/>
  <c r="K15" i="330"/>
  <c r="J15" i="330"/>
  <c r="I15" i="330"/>
  <c r="G15" i="330"/>
  <c r="E15" i="330"/>
  <c r="AQ14" i="330"/>
  <c r="AH14" i="330"/>
  <c r="V14" i="330"/>
  <c r="R14" i="330"/>
  <c r="K14" i="330"/>
  <c r="J14" i="330"/>
  <c r="I14" i="330"/>
  <c r="G14" i="330"/>
  <c r="E14" i="330"/>
  <c r="AQ13" i="330"/>
  <c r="AH13" i="330"/>
  <c r="V13" i="330"/>
  <c r="R13" i="330"/>
  <c r="K13" i="330"/>
  <c r="J13" i="330"/>
  <c r="I13" i="330"/>
  <c r="G13" i="330"/>
  <c r="E13" i="330"/>
  <c r="AQ12" i="330"/>
  <c r="AH12" i="330"/>
  <c r="V12" i="330"/>
  <c r="R12" i="330"/>
  <c r="K12" i="330"/>
  <c r="J12" i="330"/>
  <c r="I12" i="330"/>
  <c r="G12" i="330"/>
  <c r="E12" i="330"/>
  <c r="V11" i="330"/>
  <c r="K11" i="330"/>
  <c r="J11" i="330"/>
  <c r="I11" i="330"/>
  <c r="G11" i="330"/>
  <c r="E11" i="330"/>
  <c r="AH11" i="330"/>
  <c r="R11" i="330"/>
  <c r="T34" i="330" l="1"/>
  <c r="AI34" i="330" s="1"/>
  <c r="T33" i="330"/>
  <c r="S32" i="330"/>
  <c r="T32" i="330"/>
  <c r="AI32" i="330" s="1"/>
  <c r="S31" i="330"/>
  <c r="T31" i="330"/>
  <c r="AI31" i="330" s="1"/>
  <c r="S30" i="330"/>
  <c r="T30" i="330"/>
  <c r="AI30" i="330" s="1"/>
  <c r="T29" i="330"/>
  <c r="AI29" i="330" s="1"/>
  <c r="S29" i="330"/>
  <c r="S28" i="330"/>
  <c r="T28" i="330"/>
  <c r="AI28" i="330" s="1"/>
  <c r="T27" i="330"/>
  <c r="AI27" i="330" s="1"/>
  <c r="S27" i="330"/>
  <c r="S26" i="330"/>
  <c r="T26" i="330"/>
  <c r="AI26" i="330" s="1"/>
  <c r="S25" i="330"/>
  <c r="T25" i="330"/>
  <c r="AI25" i="330" s="1"/>
  <c r="S24" i="330"/>
  <c r="T24" i="330"/>
  <c r="AI24" i="330" s="1"/>
  <c r="S23" i="330"/>
  <c r="T23" i="330"/>
  <c r="AI23" i="330" s="1"/>
  <c r="S22" i="330"/>
  <c r="T22" i="330"/>
  <c r="AI22" i="330" s="1"/>
  <c r="S21" i="330"/>
  <c r="T21" i="330"/>
  <c r="AI21" i="330" s="1"/>
  <c r="S20" i="330"/>
  <c r="T20" i="330"/>
  <c r="AI20" i="330" s="1"/>
  <c r="S19" i="330"/>
  <c r="T19" i="330"/>
  <c r="AI19" i="330" s="1"/>
  <c r="S18" i="330"/>
  <c r="T18" i="330"/>
  <c r="AI18" i="330" s="1"/>
  <c r="S17" i="330"/>
  <c r="T17" i="330"/>
  <c r="AI17" i="330" s="1"/>
  <c r="T16" i="330"/>
  <c r="AI16" i="330"/>
  <c r="S15" i="330"/>
  <c r="T15" i="330"/>
  <c r="AI15" i="330"/>
  <c r="S14" i="330"/>
  <c r="T14" i="330"/>
  <c r="AI14" i="330" s="1"/>
  <c r="T12" i="330"/>
  <c r="S13" i="330"/>
  <c r="S12" i="330"/>
  <c r="T13" i="330"/>
  <c r="AI13" i="330" s="1"/>
  <c r="AQ35" i="330"/>
  <c r="AI12" i="330"/>
  <c r="AI33" i="330"/>
  <c r="T11" i="330"/>
  <c r="S11" i="330"/>
  <c r="R35" i="330"/>
  <c r="AH35" i="330"/>
  <c r="AI11" i="330"/>
  <c r="AG8" i="330"/>
  <c r="K33" i="330"/>
  <c r="K34" i="330"/>
  <c r="AP35" i="330"/>
  <c r="S33" i="330"/>
  <c r="S34" i="330"/>
  <c r="T35" i="330" l="1"/>
  <c r="AI35" i="330" s="1"/>
  <c r="S35" i="330"/>
  <c r="AP10" i="329" l="1"/>
  <c r="AG10" i="329"/>
  <c r="Q10" i="329"/>
  <c r="R11" i="329" s="1"/>
  <c r="AR35" i="329"/>
  <c r="AQ34" i="329"/>
  <c r="AH34" i="329"/>
  <c r="V34" i="329"/>
  <c r="R34" i="329"/>
  <c r="T34" i="329" s="1"/>
  <c r="J34" i="329"/>
  <c r="K34" i="329" s="1"/>
  <c r="I34" i="329"/>
  <c r="G34" i="329"/>
  <c r="E34" i="329"/>
  <c r="AQ33" i="329"/>
  <c r="AH33" i="329"/>
  <c r="V33" i="329"/>
  <c r="R33" i="329"/>
  <c r="T33" i="329" s="1"/>
  <c r="J33" i="329"/>
  <c r="K33" i="329" s="1"/>
  <c r="I33" i="329"/>
  <c r="G33" i="329"/>
  <c r="E33" i="329"/>
  <c r="AW32" i="329"/>
  <c r="AQ32" i="329"/>
  <c r="AH32" i="329"/>
  <c r="V32" i="329"/>
  <c r="R32" i="329"/>
  <c r="T32" i="329" s="1"/>
  <c r="K32" i="329"/>
  <c r="J32" i="329"/>
  <c r="I32" i="329"/>
  <c r="G32" i="329"/>
  <c r="E32" i="329"/>
  <c r="AQ31" i="329"/>
  <c r="AH31" i="329"/>
  <c r="V31" i="329"/>
  <c r="R31" i="329"/>
  <c r="T31" i="329" s="1"/>
  <c r="K31" i="329"/>
  <c r="J31" i="329"/>
  <c r="I31" i="329"/>
  <c r="G31" i="329"/>
  <c r="E31" i="329"/>
  <c r="AQ30" i="329"/>
  <c r="AH30" i="329"/>
  <c r="V30" i="329"/>
  <c r="R30" i="329"/>
  <c r="T30" i="329" s="1"/>
  <c r="AI30" i="329" s="1"/>
  <c r="K30" i="329"/>
  <c r="J30" i="329"/>
  <c r="I30" i="329"/>
  <c r="G30" i="329"/>
  <c r="E30" i="329"/>
  <c r="AQ29" i="329"/>
  <c r="AH29" i="329"/>
  <c r="V29" i="329"/>
  <c r="R29" i="329"/>
  <c r="T29" i="329" s="1"/>
  <c r="K29" i="329"/>
  <c r="J29" i="329"/>
  <c r="I29" i="329"/>
  <c r="G29" i="329"/>
  <c r="E29" i="329"/>
  <c r="AQ28" i="329"/>
  <c r="AH28" i="329"/>
  <c r="V28" i="329"/>
  <c r="R28" i="329"/>
  <c r="T28" i="329" s="1"/>
  <c r="K28" i="329"/>
  <c r="J28" i="329"/>
  <c r="I28" i="329"/>
  <c r="G28" i="329"/>
  <c r="E28" i="329"/>
  <c r="AQ27" i="329"/>
  <c r="AH27" i="329"/>
  <c r="V27" i="329"/>
  <c r="R27" i="329"/>
  <c r="T27" i="329" s="1"/>
  <c r="K27" i="329"/>
  <c r="J27" i="329"/>
  <c r="I27" i="329"/>
  <c r="G27" i="329"/>
  <c r="E27" i="329"/>
  <c r="AQ26" i="329"/>
  <c r="AH26" i="329"/>
  <c r="V26" i="329"/>
  <c r="R26" i="329"/>
  <c r="T26" i="329" s="1"/>
  <c r="K26" i="329"/>
  <c r="J26" i="329"/>
  <c r="I26" i="329"/>
  <c r="G26" i="329"/>
  <c r="E26" i="329"/>
  <c r="AQ25" i="329"/>
  <c r="AH25" i="329"/>
  <c r="V25" i="329"/>
  <c r="R25" i="329"/>
  <c r="T25" i="329" s="1"/>
  <c r="K25" i="329"/>
  <c r="J25" i="329"/>
  <c r="I25" i="329"/>
  <c r="G25" i="329"/>
  <c r="E25" i="329"/>
  <c r="AQ24" i="329"/>
  <c r="AH24" i="329"/>
  <c r="V24" i="329"/>
  <c r="R24" i="329"/>
  <c r="T24" i="329" s="1"/>
  <c r="K24" i="329"/>
  <c r="J24" i="329"/>
  <c r="I24" i="329"/>
  <c r="G24" i="329"/>
  <c r="E24" i="329"/>
  <c r="AQ23" i="329"/>
  <c r="AH23" i="329"/>
  <c r="V23" i="329"/>
  <c r="R23" i="329"/>
  <c r="T23" i="329" s="1"/>
  <c r="K23" i="329"/>
  <c r="J23" i="329"/>
  <c r="I23" i="329"/>
  <c r="G23" i="329"/>
  <c r="E23" i="329"/>
  <c r="AQ22" i="329"/>
  <c r="AH22" i="329"/>
  <c r="V22" i="329"/>
  <c r="R22" i="329"/>
  <c r="T22" i="329" s="1"/>
  <c r="K22" i="329"/>
  <c r="J22" i="329"/>
  <c r="I22" i="329"/>
  <c r="G22" i="329"/>
  <c r="E22" i="329"/>
  <c r="AQ21" i="329"/>
  <c r="AH21" i="329"/>
  <c r="V21" i="329"/>
  <c r="R21" i="329"/>
  <c r="T21" i="329" s="1"/>
  <c r="K21" i="329"/>
  <c r="J21" i="329"/>
  <c r="I21" i="329"/>
  <c r="G21" i="329"/>
  <c r="E21" i="329"/>
  <c r="AQ20" i="329"/>
  <c r="AH20" i="329"/>
  <c r="V20" i="329"/>
  <c r="R20" i="329"/>
  <c r="T20" i="329" s="1"/>
  <c r="K20" i="329"/>
  <c r="J20" i="329"/>
  <c r="I20" i="329"/>
  <c r="G20" i="329"/>
  <c r="E20" i="329"/>
  <c r="AQ19" i="329"/>
  <c r="AH19" i="329"/>
  <c r="V19" i="329"/>
  <c r="R19" i="329"/>
  <c r="T19" i="329" s="1"/>
  <c r="K19" i="329"/>
  <c r="J19" i="329"/>
  <c r="I19" i="329"/>
  <c r="G19" i="329"/>
  <c r="E19" i="329"/>
  <c r="AQ18" i="329"/>
  <c r="AH18" i="329"/>
  <c r="V18" i="329"/>
  <c r="R18" i="329"/>
  <c r="T18" i="329" s="1"/>
  <c r="K18" i="329"/>
  <c r="J18" i="329"/>
  <c r="I18" i="329"/>
  <c r="G18" i="329"/>
  <c r="E18" i="329"/>
  <c r="AQ17" i="329"/>
  <c r="AH17" i="329"/>
  <c r="V17" i="329"/>
  <c r="R17" i="329"/>
  <c r="T17" i="329" s="1"/>
  <c r="K17" i="329"/>
  <c r="J17" i="329"/>
  <c r="I17" i="329"/>
  <c r="G17" i="329"/>
  <c r="E17" i="329"/>
  <c r="AQ16" i="329"/>
  <c r="AH16" i="329"/>
  <c r="V16" i="329"/>
  <c r="R16" i="329"/>
  <c r="T16" i="329" s="1"/>
  <c r="K16" i="329"/>
  <c r="J16" i="329"/>
  <c r="I16" i="329"/>
  <c r="G16" i="329"/>
  <c r="E16" i="329"/>
  <c r="AQ15" i="329"/>
  <c r="AH15" i="329"/>
  <c r="V15" i="329"/>
  <c r="R15" i="329"/>
  <c r="T15" i="329" s="1"/>
  <c r="K15" i="329"/>
  <c r="J15" i="329"/>
  <c r="I15" i="329"/>
  <c r="G15" i="329"/>
  <c r="E15" i="329"/>
  <c r="AQ14" i="329"/>
  <c r="AH14" i="329"/>
  <c r="V14" i="329"/>
  <c r="R14" i="329"/>
  <c r="T14" i="329" s="1"/>
  <c r="K14" i="329"/>
  <c r="J14" i="329"/>
  <c r="I14" i="329"/>
  <c r="G14" i="329"/>
  <c r="E14" i="329"/>
  <c r="AQ13" i="329"/>
  <c r="AH13" i="329"/>
  <c r="V13" i="329"/>
  <c r="R13" i="329"/>
  <c r="T13" i="329" s="1"/>
  <c r="K13" i="329"/>
  <c r="J13" i="329"/>
  <c r="I13" i="329"/>
  <c r="G13" i="329"/>
  <c r="E13" i="329"/>
  <c r="AQ12" i="329"/>
  <c r="AH12" i="329"/>
  <c r="V12" i="329"/>
  <c r="R12" i="329"/>
  <c r="T12" i="329" s="1"/>
  <c r="K12" i="329"/>
  <c r="J12" i="329"/>
  <c r="I12" i="329"/>
  <c r="G12" i="329"/>
  <c r="E12" i="329"/>
  <c r="V11" i="329"/>
  <c r="K11" i="329"/>
  <c r="J11" i="329"/>
  <c r="I11" i="329"/>
  <c r="G11" i="329"/>
  <c r="E11" i="329"/>
  <c r="AQ11" i="329"/>
  <c r="AH11" i="329"/>
  <c r="AI29" i="329" l="1"/>
  <c r="AI26" i="329"/>
  <c r="AI25" i="329"/>
  <c r="AI21" i="329"/>
  <c r="AI22" i="329"/>
  <c r="AI18" i="329"/>
  <c r="AI17" i="329"/>
  <c r="AI14" i="329"/>
  <c r="AI13" i="329"/>
  <c r="AQ35" i="329"/>
  <c r="AI15" i="329"/>
  <c r="AI19" i="329"/>
  <c r="AI23" i="329"/>
  <c r="AI27" i="329"/>
  <c r="AI31" i="329"/>
  <c r="AI12" i="329"/>
  <c r="AI16" i="329"/>
  <c r="AI20" i="329"/>
  <c r="AI24" i="329"/>
  <c r="AI28" i="329"/>
  <c r="AI32" i="329"/>
  <c r="S12" i="329"/>
  <c r="S13" i="329"/>
  <c r="S14" i="329"/>
  <c r="S15" i="329"/>
  <c r="S16" i="329"/>
  <c r="S17" i="329"/>
  <c r="S18" i="329"/>
  <c r="S19" i="329"/>
  <c r="S20" i="329"/>
  <c r="S21" i="329"/>
  <c r="S22" i="329"/>
  <c r="S23" i="329"/>
  <c r="S24" i="329"/>
  <c r="S25" i="329"/>
  <c r="S26" i="329"/>
  <c r="S27" i="329"/>
  <c r="S28" i="329"/>
  <c r="S29" i="329"/>
  <c r="S30" i="329"/>
  <c r="S31" i="329"/>
  <c r="S32" i="329"/>
  <c r="AI33" i="329"/>
  <c r="AI34" i="329"/>
  <c r="T11" i="329"/>
  <c r="T35" i="329" s="1"/>
  <c r="S11" i="329"/>
  <c r="R35" i="329"/>
  <c r="AH35" i="329"/>
  <c r="AG8" i="329"/>
  <c r="AP35" i="329"/>
  <c r="S33" i="329"/>
  <c r="S34" i="329"/>
  <c r="S35" i="329" l="1"/>
  <c r="AI11" i="329"/>
  <c r="AI35" i="329"/>
  <c r="AP10" i="328" l="1"/>
  <c r="AG10" i="328"/>
  <c r="Q10" i="328"/>
  <c r="AR35" i="328"/>
  <c r="AQ34" i="328"/>
  <c r="AH34" i="328"/>
  <c r="V34" i="328"/>
  <c r="R34" i="328"/>
  <c r="T34" i="328" s="1"/>
  <c r="K34" i="328"/>
  <c r="J34" i="328"/>
  <c r="I34" i="328"/>
  <c r="G34" i="328"/>
  <c r="E34" i="328"/>
  <c r="AQ33" i="328"/>
  <c r="AH33" i="328"/>
  <c r="V33" i="328"/>
  <c r="R33" i="328"/>
  <c r="T33" i="328" s="1"/>
  <c r="K33" i="328"/>
  <c r="J33" i="328"/>
  <c r="I33" i="328"/>
  <c r="G33" i="328"/>
  <c r="E33" i="328"/>
  <c r="AW32" i="328"/>
  <c r="AQ32" i="328"/>
  <c r="AH32" i="328"/>
  <c r="V32" i="328"/>
  <c r="R32" i="328"/>
  <c r="K32" i="328"/>
  <c r="J32" i="328"/>
  <c r="I32" i="328"/>
  <c r="G32" i="328"/>
  <c r="E32" i="328"/>
  <c r="AQ31" i="328"/>
  <c r="AH31" i="328"/>
  <c r="V31" i="328"/>
  <c r="R31" i="328"/>
  <c r="K31" i="328"/>
  <c r="J31" i="328"/>
  <c r="I31" i="328"/>
  <c r="G31" i="328"/>
  <c r="E31" i="328"/>
  <c r="AQ30" i="328"/>
  <c r="AH30" i="328"/>
  <c r="V30" i="328"/>
  <c r="R30" i="328"/>
  <c r="K30" i="328"/>
  <c r="J30" i="328"/>
  <c r="I30" i="328"/>
  <c r="G30" i="328"/>
  <c r="E30" i="328"/>
  <c r="AQ29" i="328"/>
  <c r="AH29" i="328"/>
  <c r="V29" i="328"/>
  <c r="R29" i="328"/>
  <c r="K29" i="328"/>
  <c r="J29" i="328"/>
  <c r="I29" i="328"/>
  <c r="G29" i="328"/>
  <c r="E29" i="328"/>
  <c r="AQ28" i="328"/>
  <c r="AH28" i="328"/>
  <c r="V28" i="328"/>
  <c r="R28" i="328"/>
  <c r="K28" i="328"/>
  <c r="J28" i="328"/>
  <c r="I28" i="328"/>
  <c r="G28" i="328"/>
  <c r="E28" i="328"/>
  <c r="AQ27" i="328"/>
  <c r="AH27" i="328"/>
  <c r="V27" i="328"/>
  <c r="R27" i="328"/>
  <c r="K27" i="328"/>
  <c r="J27" i="328"/>
  <c r="I27" i="328"/>
  <c r="G27" i="328"/>
  <c r="E27" i="328"/>
  <c r="AQ26" i="328"/>
  <c r="AH26" i="328"/>
  <c r="V26" i="328"/>
  <c r="R26" i="328"/>
  <c r="K26" i="328"/>
  <c r="J26" i="328"/>
  <c r="I26" i="328"/>
  <c r="G26" i="328"/>
  <c r="E26" i="328"/>
  <c r="AQ25" i="328"/>
  <c r="AH25" i="328"/>
  <c r="V25" i="328"/>
  <c r="R25" i="328"/>
  <c r="K25" i="328"/>
  <c r="J25" i="328"/>
  <c r="I25" i="328"/>
  <c r="G25" i="328"/>
  <c r="E25" i="328"/>
  <c r="AQ24" i="328"/>
  <c r="AH24" i="328"/>
  <c r="V24" i="328"/>
  <c r="R24" i="328"/>
  <c r="K24" i="328"/>
  <c r="J24" i="328"/>
  <c r="I24" i="328"/>
  <c r="G24" i="328"/>
  <c r="E24" i="328"/>
  <c r="AQ23" i="328"/>
  <c r="AH23" i="328"/>
  <c r="V23" i="328"/>
  <c r="R23" i="328"/>
  <c r="K23" i="328"/>
  <c r="J23" i="328"/>
  <c r="I23" i="328"/>
  <c r="G23" i="328"/>
  <c r="E23" i="328"/>
  <c r="AQ22" i="328"/>
  <c r="AH22" i="328"/>
  <c r="V22" i="328"/>
  <c r="R22" i="328"/>
  <c r="K22" i="328"/>
  <c r="J22" i="328"/>
  <c r="I22" i="328"/>
  <c r="G22" i="328"/>
  <c r="E22" i="328"/>
  <c r="AQ21" i="328"/>
  <c r="AH21" i="328"/>
  <c r="V21" i="328"/>
  <c r="R21" i="328"/>
  <c r="K21" i="328"/>
  <c r="J21" i="328"/>
  <c r="I21" i="328"/>
  <c r="G21" i="328"/>
  <c r="E21" i="328"/>
  <c r="AQ20" i="328"/>
  <c r="AH20" i="328"/>
  <c r="V20" i="328"/>
  <c r="R20" i="328"/>
  <c r="K20" i="328"/>
  <c r="J20" i="328"/>
  <c r="I20" i="328"/>
  <c r="G20" i="328"/>
  <c r="E20" i="328"/>
  <c r="AQ19" i="328"/>
  <c r="AH19" i="328"/>
  <c r="V19" i="328"/>
  <c r="R19" i="328"/>
  <c r="K19" i="328"/>
  <c r="J19" i="328"/>
  <c r="I19" i="328"/>
  <c r="G19" i="328"/>
  <c r="E19" i="328"/>
  <c r="AQ18" i="328"/>
  <c r="AH18" i="328"/>
  <c r="V18" i="328"/>
  <c r="R18" i="328"/>
  <c r="K18" i="328"/>
  <c r="J18" i="328"/>
  <c r="I18" i="328"/>
  <c r="G18" i="328"/>
  <c r="E18" i="328"/>
  <c r="AQ17" i="328"/>
  <c r="AH17" i="328"/>
  <c r="V17" i="328"/>
  <c r="R17" i="328"/>
  <c r="K17" i="328"/>
  <c r="J17" i="328"/>
  <c r="I17" i="328"/>
  <c r="G17" i="328"/>
  <c r="E17" i="328"/>
  <c r="AQ16" i="328"/>
  <c r="AH16" i="328"/>
  <c r="V16" i="328"/>
  <c r="R16" i="328"/>
  <c r="K16" i="328"/>
  <c r="J16" i="328"/>
  <c r="I16" i="328"/>
  <c r="G16" i="328"/>
  <c r="E16" i="328"/>
  <c r="AQ15" i="328"/>
  <c r="AH15" i="328"/>
  <c r="V15" i="328"/>
  <c r="R15" i="328"/>
  <c r="K15" i="328"/>
  <c r="J15" i="328"/>
  <c r="I15" i="328"/>
  <c r="G15" i="328"/>
  <c r="E15" i="328"/>
  <c r="AQ14" i="328"/>
  <c r="AH14" i="328"/>
  <c r="V14" i="328"/>
  <c r="R14" i="328"/>
  <c r="K14" i="328"/>
  <c r="J14" i="328"/>
  <c r="I14" i="328"/>
  <c r="G14" i="328"/>
  <c r="E14" i="328"/>
  <c r="AQ13" i="328"/>
  <c r="AH13" i="328"/>
  <c r="V13" i="328"/>
  <c r="R13" i="328"/>
  <c r="K13" i="328"/>
  <c r="J13" i="328"/>
  <c r="I13" i="328"/>
  <c r="G13" i="328"/>
  <c r="E13" i="328"/>
  <c r="AQ12" i="328"/>
  <c r="AH12" i="328"/>
  <c r="V12" i="328"/>
  <c r="R12" i="328"/>
  <c r="K12" i="328"/>
  <c r="J12" i="328"/>
  <c r="I12" i="328"/>
  <c r="G12" i="328"/>
  <c r="E12" i="328"/>
  <c r="V11" i="328"/>
  <c r="K11" i="328"/>
  <c r="J11" i="328"/>
  <c r="I11" i="328"/>
  <c r="G11" i="328"/>
  <c r="E11" i="328"/>
  <c r="AQ11" i="328"/>
  <c r="AG8" i="328"/>
  <c r="R11" i="328"/>
  <c r="S32" i="328" l="1"/>
  <c r="T32" i="328"/>
  <c r="AI32" i="328" s="1"/>
  <c r="S31" i="328"/>
  <c r="T31" i="328"/>
  <c r="AI31" i="328" s="1"/>
  <c r="S30" i="328"/>
  <c r="T30" i="328"/>
  <c r="AI30" i="328" s="1"/>
  <c r="T29" i="328"/>
  <c r="AI29" i="328" s="1"/>
  <c r="S29" i="328"/>
  <c r="S28" i="328"/>
  <c r="T28" i="328"/>
  <c r="AI28" i="328" s="1"/>
  <c r="S27" i="328"/>
  <c r="T27" i="328"/>
  <c r="AI27" i="328" s="1"/>
  <c r="S26" i="328"/>
  <c r="T26" i="328"/>
  <c r="AI26" i="328" s="1"/>
  <c r="S25" i="328"/>
  <c r="T25" i="328"/>
  <c r="AI25" i="328" s="1"/>
  <c r="S24" i="328"/>
  <c r="T24" i="328"/>
  <c r="AI24" i="328" s="1"/>
  <c r="S23" i="328"/>
  <c r="T23" i="328"/>
  <c r="AI23" i="328" s="1"/>
  <c r="S22" i="328"/>
  <c r="T22" i="328"/>
  <c r="AI22" i="328" s="1"/>
  <c r="S21" i="328"/>
  <c r="T21" i="328"/>
  <c r="AI21" i="328" s="1"/>
  <c r="S20" i="328"/>
  <c r="T20" i="328"/>
  <c r="AI20" i="328" s="1"/>
  <c r="S19" i="328"/>
  <c r="T19" i="328"/>
  <c r="AI19" i="328" s="1"/>
  <c r="S18" i="328"/>
  <c r="T18" i="328"/>
  <c r="AI18" i="328" s="1"/>
  <c r="S17" i="328"/>
  <c r="T17" i="328"/>
  <c r="AI17" i="328" s="1"/>
  <c r="T16" i="328"/>
  <c r="AI16" i="328" s="1"/>
  <c r="S16" i="328"/>
  <c r="S15" i="328"/>
  <c r="T15" i="328"/>
  <c r="AI15" i="328" s="1"/>
  <c r="S14" i="328"/>
  <c r="T14" i="328"/>
  <c r="AI14" i="328" s="1"/>
  <c r="S13" i="328"/>
  <c r="T13" i="328"/>
  <c r="AI13" i="328" s="1"/>
  <c r="S12" i="328"/>
  <c r="T12" i="328"/>
  <c r="AI12" i="328" s="1"/>
  <c r="AQ35" i="328"/>
  <c r="AI34" i="328"/>
  <c r="T11" i="328"/>
  <c r="S11" i="328"/>
  <c r="R35" i="328"/>
  <c r="AI33" i="328"/>
  <c r="AH11" i="328"/>
  <c r="AP35" i="328"/>
  <c r="S33" i="328"/>
  <c r="S34" i="328"/>
  <c r="T35" i="328" l="1"/>
  <c r="AH35" i="328"/>
  <c r="AI11" i="328"/>
  <c r="S35" i="328"/>
  <c r="AI35" i="328" l="1"/>
  <c r="AP10" i="327" l="1"/>
  <c r="AG10" i="327"/>
  <c r="AG8" i="327" s="1"/>
  <c r="Q10" i="327"/>
  <c r="AR35" i="327"/>
  <c r="AQ34" i="327"/>
  <c r="AH34" i="327"/>
  <c r="V34" i="327"/>
  <c r="R34" i="327"/>
  <c r="S34" i="327" s="1"/>
  <c r="J34" i="327"/>
  <c r="K34" i="327" s="1"/>
  <c r="I34" i="327"/>
  <c r="G34" i="327"/>
  <c r="E34" i="327"/>
  <c r="AQ33" i="327"/>
  <c r="AH33" i="327"/>
  <c r="V33" i="327"/>
  <c r="R33" i="327"/>
  <c r="T33" i="327" s="1"/>
  <c r="J33" i="327"/>
  <c r="K33" i="327" s="1"/>
  <c r="I33" i="327"/>
  <c r="G33" i="327"/>
  <c r="E33" i="327"/>
  <c r="AW32" i="327"/>
  <c r="AQ32" i="327"/>
  <c r="AH32" i="327"/>
  <c r="V32" i="327"/>
  <c r="R32" i="327"/>
  <c r="T32" i="327" s="1"/>
  <c r="J32" i="327"/>
  <c r="K32" i="327" s="1"/>
  <c r="G32" i="327"/>
  <c r="E32" i="327"/>
  <c r="AQ31" i="327"/>
  <c r="AH31" i="327"/>
  <c r="V31" i="327"/>
  <c r="R31" i="327"/>
  <c r="S31" i="327" s="1"/>
  <c r="K31" i="327"/>
  <c r="J31" i="327"/>
  <c r="I31" i="327" s="1"/>
  <c r="G31" i="327"/>
  <c r="E31" i="327"/>
  <c r="AQ30" i="327"/>
  <c r="AH30" i="327"/>
  <c r="V30" i="327"/>
  <c r="R30" i="327"/>
  <c r="T30" i="327" s="1"/>
  <c r="K30" i="327"/>
  <c r="J30" i="327"/>
  <c r="I30" i="327" s="1"/>
  <c r="G30" i="327"/>
  <c r="E30" i="327"/>
  <c r="AQ29" i="327"/>
  <c r="AH29" i="327"/>
  <c r="V29" i="327"/>
  <c r="R29" i="327"/>
  <c r="S29" i="327" s="1"/>
  <c r="K29" i="327"/>
  <c r="J29" i="327"/>
  <c r="I29" i="327" s="1"/>
  <c r="G29" i="327"/>
  <c r="E29" i="327"/>
  <c r="AQ28" i="327"/>
  <c r="AH28" i="327"/>
  <c r="V28" i="327"/>
  <c r="R28" i="327"/>
  <c r="T28" i="327" s="1"/>
  <c r="K28" i="327"/>
  <c r="J28" i="327"/>
  <c r="I28" i="327" s="1"/>
  <c r="G28" i="327"/>
  <c r="E28" i="327"/>
  <c r="AQ27" i="327"/>
  <c r="AH27" i="327"/>
  <c r="V27" i="327"/>
  <c r="R27" i="327"/>
  <c r="S27" i="327" s="1"/>
  <c r="K27" i="327"/>
  <c r="J27" i="327"/>
  <c r="I27" i="327" s="1"/>
  <c r="G27" i="327"/>
  <c r="E27" i="327"/>
  <c r="AQ26" i="327"/>
  <c r="AH26" i="327"/>
  <c r="V26" i="327"/>
  <c r="R26" i="327"/>
  <c r="T26" i="327" s="1"/>
  <c r="K26" i="327"/>
  <c r="J26" i="327"/>
  <c r="I26" i="327" s="1"/>
  <c r="G26" i="327"/>
  <c r="E26" i="327"/>
  <c r="AQ25" i="327"/>
  <c r="AH25" i="327"/>
  <c r="V25" i="327"/>
  <c r="R25" i="327"/>
  <c r="T25" i="327" s="1"/>
  <c r="K25" i="327"/>
  <c r="J25" i="327"/>
  <c r="I25" i="327" s="1"/>
  <c r="G25" i="327"/>
  <c r="E25" i="327"/>
  <c r="AQ24" i="327"/>
  <c r="AH24" i="327"/>
  <c r="V24" i="327"/>
  <c r="R24" i="327"/>
  <c r="T24" i="327" s="1"/>
  <c r="K24" i="327"/>
  <c r="J24" i="327"/>
  <c r="I24" i="327" s="1"/>
  <c r="G24" i="327"/>
  <c r="E24" i="327"/>
  <c r="AQ23" i="327"/>
  <c r="AH23" i="327"/>
  <c r="V23" i="327"/>
  <c r="R23" i="327"/>
  <c r="T23" i="327" s="1"/>
  <c r="K23" i="327"/>
  <c r="J23" i="327"/>
  <c r="I23" i="327" s="1"/>
  <c r="G23" i="327"/>
  <c r="E23" i="327"/>
  <c r="AQ22" i="327"/>
  <c r="AH22" i="327"/>
  <c r="V22" i="327"/>
  <c r="R22" i="327"/>
  <c r="T22" i="327" s="1"/>
  <c r="K22" i="327"/>
  <c r="J22" i="327"/>
  <c r="I22" i="327" s="1"/>
  <c r="G22" i="327"/>
  <c r="E22" i="327"/>
  <c r="AQ21" i="327"/>
  <c r="AH21" i="327"/>
  <c r="V21" i="327"/>
  <c r="R21" i="327"/>
  <c r="S21" i="327" s="1"/>
  <c r="K21" i="327"/>
  <c r="J21" i="327"/>
  <c r="I21" i="327" s="1"/>
  <c r="G21" i="327"/>
  <c r="E21" i="327"/>
  <c r="AQ20" i="327"/>
  <c r="AH20" i="327"/>
  <c r="V20" i="327"/>
  <c r="R20" i="327"/>
  <c r="T20" i="327" s="1"/>
  <c r="K20" i="327"/>
  <c r="J20" i="327"/>
  <c r="I20" i="327" s="1"/>
  <c r="G20" i="327"/>
  <c r="E20" i="327"/>
  <c r="AQ19" i="327"/>
  <c r="AH19" i="327"/>
  <c r="V19" i="327"/>
  <c r="R19" i="327"/>
  <c r="T19" i="327" s="1"/>
  <c r="K19" i="327"/>
  <c r="J19" i="327"/>
  <c r="I19" i="327" s="1"/>
  <c r="G19" i="327"/>
  <c r="E19" i="327"/>
  <c r="AQ18" i="327"/>
  <c r="AH18" i="327"/>
  <c r="V18" i="327"/>
  <c r="R18" i="327"/>
  <c r="T18" i="327" s="1"/>
  <c r="K18" i="327"/>
  <c r="J18" i="327"/>
  <c r="I18" i="327" s="1"/>
  <c r="G18" i="327"/>
  <c r="E18" i="327"/>
  <c r="AQ17" i="327"/>
  <c r="AH17" i="327"/>
  <c r="V17" i="327"/>
  <c r="R17" i="327"/>
  <c r="T17" i="327" s="1"/>
  <c r="K17" i="327"/>
  <c r="J17" i="327"/>
  <c r="I17" i="327" s="1"/>
  <c r="G17" i="327"/>
  <c r="E17" i="327"/>
  <c r="AQ16" i="327"/>
  <c r="AH16" i="327"/>
  <c r="V16" i="327"/>
  <c r="R16" i="327"/>
  <c r="T16" i="327" s="1"/>
  <c r="K16" i="327"/>
  <c r="J16" i="327"/>
  <c r="I16" i="327" s="1"/>
  <c r="G16" i="327"/>
  <c r="E16" i="327"/>
  <c r="AQ15" i="327"/>
  <c r="AH15" i="327"/>
  <c r="V15" i="327"/>
  <c r="R15" i="327"/>
  <c r="S15" i="327" s="1"/>
  <c r="K15" i="327"/>
  <c r="J15" i="327"/>
  <c r="I15" i="327" s="1"/>
  <c r="G15" i="327"/>
  <c r="E15" i="327"/>
  <c r="AQ14" i="327"/>
  <c r="AH14" i="327"/>
  <c r="V14" i="327"/>
  <c r="R14" i="327"/>
  <c r="T14" i="327" s="1"/>
  <c r="K14" i="327"/>
  <c r="J14" i="327"/>
  <c r="I14" i="327" s="1"/>
  <c r="G14" i="327"/>
  <c r="E14" i="327"/>
  <c r="AQ13" i="327"/>
  <c r="AH13" i="327"/>
  <c r="V13" i="327"/>
  <c r="R13" i="327"/>
  <c r="T13" i="327" s="1"/>
  <c r="K13" i="327"/>
  <c r="J13" i="327"/>
  <c r="I13" i="327" s="1"/>
  <c r="G13" i="327"/>
  <c r="E13" i="327"/>
  <c r="AQ12" i="327"/>
  <c r="AH12" i="327"/>
  <c r="V12" i="327"/>
  <c r="R12" i="327"/>
  <c r="T12" i="327" s="1"/>
  <c r="K12" i="327"/>
  <c r="J12" i="327"/>
  <c r="I12" i="327" s="1"/>
  <c r="G12" i="327"/>
  <c r="E12" i="327"/>
  <c r="V11" i="327"/>
  <c r="K11" i="327"/>
  <c r="J11" i="327"/>
  <c r="I11" i="327" s="1"/>
  <c r="G11" i="327"/>
  <c r="E11" i="327"/>
  <c r="AQ11" i="327"/>
  <c r="AH11" i="327"/>
  <c r="R11" i="327"/>
  <c r="T34" i="327" l="1"/>
  <c r="AI34" i="327" s="1"/>
  <c r="AI33" i="327"/>
  <c r="S33" i="327"/>
  <c r="T31" i="327"/>
  <c r="AI31" i="327" s="1"/>
  <c r="T29" i="327"/>
  <c r="AI29" i="327" s="1"/>
  <c r="AI28" i="327"/>
  <c r="T27" i="327"/>
  <c r="AI27" i="327" s="1"/>
  <c r="S25" i="327"/>
  <c r="AI24" i="327"/>
  <c r="AI23" i="327"/>
  <c r="S23" i="327"/>
  <c r="T21" i="327"/>
  <c r="AI21" i="327" s="1"/>
  <c r="AI20" i="327"/>
  <c r="AI19" i="327"/>
  <c r="S19" i="327"/>
  <c r="S17" i="327"/>
  <c r="AI16" i="327"/>
  <c r="T15" i="327"/>
  <c r="AI15" i="327" s="1"/>
  <c r="AI12" i="327"/>
  <c r="S13" i="327"/>
  <c r="AQ35" i="327"/>
  <c r="AI13" i="327"/>
  <c r="AI14" i="327"/>
  <c r="AI17" i="327"/>
  <c r="AI18" i="327"/>
  <c r="AI22" i="327"/>
  <c r="AI25" i="327"/>
  <c r="AI26" i="327"/>
  <c r="AI30" i="327"/>
  <c r="AI32" i="327"/>
  <c r="S32" i="327"/>
  <c r="S12" i="327"/>
  <c r="S14" i="327"/>
  <c r="S16" i="327"/>
  <c r="S18" i="327"/>
  <c r="S20" i="327"/>
  <c r="S22" i="327"/>
  <c r="S24" i="327"/>
  <c r="S26" i="327"/>
  <c r="S28" i="327"/>
  <c r="S30" i="327"/>
  <c r="T11" i="327"/>
  <c r="S11" i="327"/>
  <c r="R35" i="327"/>
  <c r="AH35" i="327"/>
  <c r="I32" i="327"/>
  <c r="AP35" i="327"/>
  <c r="T35" i="327" l="1"/>
  <c r="AI35" i="327" s="1"/>
  <c r="S35" i="327"/>
  <c r="AI11" i="327"/>
  <c r="AP10" i="326" l="1"/>
  <c r="AG10" i="326"/>
  <c r="Q10" i="326"/>
  <c r="AR35" i="326"/>
  <c r="AQ34" i="326"/>
  <c r="AH34" i="326"/>
  <c r="V34" i="326"/>
  <c r="R34" i="326"/>
  <c r="T34" i="326" s="1"/>
  <c r="J34" i="326"/>
  <c r="I34" i="326" s="1"/>
  <c r="G34" i="326"/>
  <c r="E34" i="326"/>
  <c r="AQ33" i="326"/>
  <c r="AH33" i="326"/>
  <c r="V33" i="326"/>
  <c r="R33" i="326"/>
  <c r="S33" i="326" s="1"/>
  <c r="J33" i="326"/>
  <c r="I33" i="326" s="1"/>
  <c r="G33" i="326"/>
  <c r="E33" i="326"/>
  <c r="AW32" i="326"/>
  <c r="AQ32" i="326"/>
  <c r="AH32" i="326"/>
  <c r="V32" i="326"/>
  <c r="R32" i="326"/>
  <c r="K32" i="326"/>
  <c r="J32" i="326"/>
  <c r="I32" i="326"/>
  <c r="G32" i="326"/>
  <c r="E32" i="326"/>
  <c r="AQ31" i="326"/>
  <c r="AH31" i="326"/>
  <c r="V31" i="326"/>
  <c r="R31" i="326"/>
  <c r="K31" i="326"/>
  <c r="J31" i="326"/>
  <c r="I31" i="326"/>
  <c r="G31" i="326"/>
  <c r="E31" i="326"/>
  <c r="AQ30" i="326"/>
  <c r="AH30" i="326"/>
  <c r="V30" i="326"/>
  <c r="R30" i="326"/>
  <c r="K30" i="326"/>
  <c r="J30" i="326"/>
  <c r="I30" i="326"/>
  <c r="G30" i="326"/>
  <c r="E30" i="326"/>
  <c r="AQ29" i="326"/>
  <c r="AH29" i="326"/>
  <c r="V29" i="326"/>
  <c r="R29" i="326"/>
  <c r="K29" i="326"/>
  <c r="J29" i="326"/>
  <c r="I29" i="326"/>
  <c r="G29" i="326"/>
  <c r="E29" i="326"/>
  <c r="AQ28" i="326"/>
  <c r="AH28" i="326"/>
  <c r="V28" i="326"/>
  <c r="R28" i="326"/>
  <c r="T28" i="326" s="1"/>
  <c r="K28" i="326"/>
  <c r="J28" i="326"/>
  <c r="I28" i="326"/>
  <c r="G28" i="326"/>
  <c r="E28" i="326"/>
  <c r="AQ27" i="326"/>
  <c r="AH27" i="326"/>
  <c r="V27" i="326"/>
  <c r="R27" i="326"/>
  <c r="K27" i="326"/>
  <c r="J27" i="326"/>
  <c r="I27" i="326"/>
  <c r="G27" i="326"/>
  <c r="E27" i="326"/>
  <c r="AQ26" i="326"/>
  <c r="AH26" i="326"/>
  <c r="V26" i="326"/>
  <c r="R26" i="326"/>
  <c r="J26" i="326"/>
  <c r="K26" i="326" s="1"/>
  <c r="I26" i="326"/>
  <c r="G26" i="326"/>
  <c r="E26" i="326"/>
  <c r="AQ25" i="326"/>
  <c r="AH25" i="326"/>
  <c r="V25" i="326"/>
  <c r="R25" i="326"/>
  <c r="T25" i="326" s="1"/>
  <c r="J25" i="326"/>
  <c r="K25" i="326" s="1"/>
  <c r="I25" i="326"/>
  <c r="G25" i="326"/>
  <c r="E25" i="326"/>
  <c r="AQ24" i="326"/>
  <c r="AH24" i="326"/>
  <c r="V24" i="326"/>
  <c r="R24" i="326"/>
  <c r="S24" i="326" s="1"/>
  <c r="J24" i="326"/>
  <c r="K24" i="326" s="1"/>
  <c r="I24" i="326"/>
  <c r="G24" i="326"/>
  <c r="E24" i="326"/>
  <c r="AQ23" i="326"/>
  <c r="AH23" i="326"/>
  <c r="V23" i="326"/>
  <c r="R23" i="326"/>
  <c r="S23" i="326" s="1"/>
  <c r="J23" i="326"/>
  <c r="K23" i="326" s="1"/>
  <c r="I23" i="326"/>
  <c r="G23" i="326"/>
  <c r="E23" i="326"/>
  <c r="AQ22" i="326"/>
  <c r="AH22" i="326"/>
  <c r="V22" i="326"/>
  <c r="R22" i="326"/>
  <c r="J22" i="326"/>
  <c r="K22" i="326" s="1"/>
  <c r="I22" i="326"/>
  <c r="G22" i="326"/>
  <c r="E22" i="326"/>
  <c r="AQ21" i="326"/>
  <c r="AH21" i="326"/>
  <c r="V21" i="326"/>
  <c r="R21" i="326"/>
  <c r="T21" i="326" s="1"/>
  <c r="J21" i="326"/>
  <c r="K21" i="326" s="1"/>
  <c r="I21" i="326"/>
  <c r="G21" i="326"/>
  <c r="E21" i="326"/>
  <c r="AQ20" i="326"/>
  <c r="AH20" i="326"/>
  <c r="V20" i="326"/>
  <c r="R20" i="326"/>
  <c r="S20" i="326" s="1"/>
  <c r="J20" i="326"/>
  <c r="K20" i="326" s="1"/>
  <c r="I20" i="326"/>
  <c r="G20" i="326"/>
  <c r="E20" i="326"/>
  <c r="AQ19" i="326"/>
  <c r="AH19" i="326"/>
  <c r="V19" i="326"/>
  <c r="R19" i="326"/>
  <c r="S19" i="326" s="1"/>
  <c r="J19" i="326"/>
  <c r="K19" i="326" s="1"/>
  <c r="I19" i="326"/>
  <c r="G19" i="326"/>
  <c r="E19" i="326"/>
  <c r="AQ18" i="326"/>
  <c r="AH18" i="326"/>
  <c r="V18" i="326"/>
  <c r="R18" i="326"/>
  <c r="J18" i="326"/>
  <c r="K18" i="326" s="1"/>
  <c r="I18" i="326"/>
  <c r="G18" i="326"/>
  <c r="E18" i="326"/>
  <c r="AQ17" i="326"/>
  <c r="AH17" i="326"/>
  <c r="V17" i="326"/>
  <c r="R17" i="326"/>
  <c r="T17" i="326" s="1"/>
  <c r="J17" i="326"/>
  <c r="K17" i="326" s="1"/>
  <c r="I17" i="326"/>
  <c r="G17" i="326"/>
  <c r="E17" i="326"/>
  <c r="AQ16" i="326"/>
  <c r="AH16" i="326"/>
  <c r="V16" i="326"/>
  <c r="R16" i="326"/>
  <c r="T16" i="326" s="1"/>
  <c r="J16" i="326"/>
  <c r="K16" i="326" s="1"/>
  <c r="I16" i="326"/>
  <c r="G16" i="326"/>
  <c r="E16" i="326"/>
  <c r="AQ15" i="326"/>
  <c r="AH15" i="326"/>
  <c r="V15" i="326"/>
  <c r="R15" i="326"/>
  <c r="S15" i="326" s="1"/>
  <c r="J15" i="326"/>
  <c r="K15" i="326" s="1"/>
  <c r="I15" i="326"/>
  <c r="G15" i="326"/>
  <c r="E15" i="326"/>
  <c r="AQ14" i="326"/>
  <c r="AH14" i="326"/>
  <c r="V14" i="326"/>
  <c r="R14" i="326"/>
  <c r="T14" i="326" s="1"/>
  <c r="J14" i="326"/>
  <c r="K14" i="326" s="1"/>
  <c r="I14" i="326"/>
  <c r="G14" i="326"/>
  <c r="E14" i="326"/>
  <c r="AQ13" i="326"/>
  <c r="AH13" i="326"/>
  <c r="V13" i="326"/>
  <c r="R13" i="326"/>
  <c r="T13" i="326" s="1"/>
  <c r="J13" i="326"/>
  <c r="K13" i="326" s="1"/>
  <c r="I13" i="326"/>
  <c r="G13" i="326"/>
  <c r="E13" i="326"/>
  <c r="AQ12" i="326"/>
  <c r="AH12" i="326"/>
  <c r="V12" i="326"/>
  <c r="R12" i="326"/>
  <c r="S12" i="326" s="1"/>
  <c r="J12" i="326"/>
  <c r="K12" i="326" s="1"/>
  <c r="I12" i="326"/>
  <c r="G12" i="326"/>
  <c r="E12" i="326"/>
  <c r="V11" i="326"/>
  <c r="J11" i="326"/>
  <c r="K11" i="326" s="1"/>
  <c r="I11" i="326"/>
  <c r="G11" i="326"/>
  <c r="E11" i="326"/>
  <c r="AQ11" i="326"/>
  <c r="AH11" i="326"/>
  <c r="R11" i="326"/>
  <c r="S32" i="326" l="1"/>
  <c r="T32" i="326"/>
  <c r="AI32" i="326" s="1"/>
  <c r="S31" i="326"/>
  <c r="T31" i="326"/>
  <c r="AI31" i="326" s="1"/>
  <c r="S30" i="326"/>
  <c r="T30" i="326"/>
  <c r="AI30" i="326" s="1"/>
  <c r="S29" i="326"/>
  <c r="T29" i="326"/>
  <c r="AI29" i="326" s="1"/>
  <c r="AI28" i="326"/>
  <c r="S28" i="326"/>
  <c r="S27" i="326"/>
  <c r="T27" i="326"/>
  <c r="AI27" i="326" s="1"/>
  <c r="S26" i="326"/>
  <c r="T26" i="326"/>
  <c r="AI26" i="326" s="1"/>
  <c r="T23" i="326"/>
  <c r="AI23" i="326" s="1"/>
  <c r="T22" i="326"/>
  <c r="AI22" i="326" s="1"/>
  <c r="S22" i="326"/>
  <c r="T19" i="326"/>
  <c r="AI19" i="326" s="1"/>
  <c r="S18" i="326"/>
  <c r="T18" i="326"/>
  <c r="AI18" i="326" s="1"/>
  <c r="T15" i="326"/>
  <c r="AI15" i="326" s="1"/>
  <c r="AI14" i="326"/>
  <c r="S14" i="326"/>
  <c r="AQ35" i="326"/>
  <c r="AI13" i="326"/>
  <c r="AI16" i="326"/>
  <c r="AI17" i="326"/>
  <c r="AI21" i="326"/>
  <c r="AI25" i="326"/>
  <c r="S16" i="326"/>
  <c r="T12" i="326"/>
  <c r="AI12" i="326" s="1"/>
  <c r="T20" i="326"/>
  <c r="AI20" i="326" s="1"/>
  <c r="T24" i="326"/>
  <c r="AI24" i="326" s="1"/>
  <c r="AI34" i="326"/>
  <c r="S13" i="326"/>
  <c r="S25" i="326"/>
  <c r="S17" i="326"/>
  <c r="S21" i="326"/>
  <c r="S11" i="326"/>
  <c r="R35" i="326"/>
  <c r="T11" i="326"/>
  <c r="AI11" i="326" s="1"/>
  <c r="AH35" i="326"/>
  <c r="AG8" i="326"/>
  <c r="T33" i="326"/>
  <c r="AI33" i="326" s="1"/>
  <c r="K33" i="326"/>
  <c r="K34" i="326"/>
  <c r="AP35" i="326"/>
  <c r="S34" i="326"/>
  <c r="S35" i="326" l="1"/>
  <c r="T35" i="326"/>
  <c r="AI35" i="326" s="1"/>
  <c r="AP10" i="325" l="1"/>
  <c r="AQ11" i="325" s="1"/>
  <c r="AG10" i="325"/>
  <c r="Q10" i="325"/>
  <c r="R11" i="325" s="1"/>
  <c r="AR35" i="325"/>
  <c r="AQ34" i="325"/>
  <c r="AH34" i="325"/>
  <c r="V34" i="325"/>
  <c r="R34" i="325"/>
  <c r="J34" i="325"/>
  <c r="K34" i="325" s="1"/>
  <c r="I34" i="325"/>
  <c r="G34" i="325"/>
  <c r="E34" i="325"/>
  <c r="AQ33" i="325"/>
  <c r="AH33" i="325"/>
  <c r="V33" i="325"/>
  <c r="R33" i="325"/>
  <c r="J33" i="325"/>
  <c r="K33" i="325" s="1"/>
  <c r="I33" i="325"/>
  <c r="G33" i="325"/>
  <c r="E33" i="325"/>
  <c r="AW32" i="325"/>
  <c r="AQ32" i="325"/>
  <c r="AH32" i="325"/>
  <c r="V32" i="325"/>
  <c r="R32" i="325"/>
  <c r="K32" i="325"/>
  <c r="J32" i="325"/>
  <c r="I32" i="325"/>
  <c r="G32" i="325"/>
  <c r="E32" i="325"/>
  <c r="AQ31" i="325"/>
  <c r="AH31" i="325"/>
  <c r="V31" i="325"/>
  <c r="R31" i="325"/>
  <c r="T31" i="325" s="1"/>
  <c r="K31" i="325"/>
  <c r="J31" i="325"/>
  <c r="I31" i="325"/>
  <c r="G31" i="325"/>
  <c r="E31" i="325"/>
  <c r="AQ30" i="325"/>
  <c r="AH30" i="325"/>
  <c r="V30" i="325"/>
  <c r="R30" i="325"/>
  <c r="T30" i="325" s="1"/>
  <c r="K30" i="325"/>
  <c r="J30" i="325"/>
  <c r="I30" i="325"/>
  <c r="G30" i="325"/>
  <c r="E30" i="325"/>
  <c r="AQ29" i="325"/>
  <c r="AH29" i="325"/>
  <c r="V29" i="325"/>
  <c r="R29" i="325"/>
  <c r="T29" i="325" s="1"/>
  <c r="K29" i="325"/>
  <c r="J29" i="325"/>
  <c r="I29" i="325"/>
  <c r="G29" i="325"/>
  <c r="E29" i="325"/>
  <c r="AQ28" i="325"/>
  <c r="AH28" i="325"/>
  <c r="V28" i="325"/>
  <c r="R28" i="325"/>
  <c r="T28" i="325" s="1"/>
  <c r="K28" i="325"/>
  <c r="J28" i="325"/>
  <c r="I28" i="325"/>
  <c r="G28" i="325"/>
  <c r="E28" i="325"/>
  <c r="AQ27" i="325"/>
  <c r="AH27" i="325"/>
  <c r="V27" i="325"/>
  <c r="R27" i="325"/>
  <c r="T27" i="325" s="1"/>
  <c r="K27" i="325"/>
  <c r="J27" i="325"/>
  <c r="I27" i="325"/>
  <c r="G27" i="325"/>
  <c r="E27" i="325"/>
  <c r="AQ26" i="325"/>
  <c r="AH26" i="325"/>
  <c r="V26" i="325"/>
  <c r="R26" i="325"/>
  <c r="T26" i="325" s="1"/>
  <c r="J26" i="325"/>
  <c r="K26" i="325" s="1"/>
  <c r="I26" i="325"/>
  <c r="G26" i="325"/>
  <c r="E26" i="325"/>
  <c r="AQ25" i="325"/>
  <c r="AH25" i="325"/>
  <c r="V25" i="325"/>
  <c r="R25" i="325"/>
  <c r="S25" i="325" s="1"/>
  <c r="J25" i="325"/>
  <c r="K25" i="325" s="1"/>
  <c r="I25" i="325"/>
  <c r="G25" i="325"/>
  <c r="E25" i="325"/>
  <c r="AQ24" i="325"/>
  <c r="AH24" i="325"/>
  <c r="V24" i="325"/>
  <c r="R24" i="325"/>
  <c r="J24" i="325"/>
  <c r="K24" i="325" s="1"/>
  <c r="I24" i="325"/>
  <c r="G24" i="325"/>
  <c r="E24" i="325"/>
  <c r="AQ23" i="325"/>
  <c r="AH23" i="325"/>
  <c r="V23" i="325"/>
  <c r="R23" i="325"/>
  <c r="S23" i="325" s="1"/>
  <c r="J23" i="325"/>
  <c r="K23" i="325" s="1"/>
  <c r="I23" i="325"/>
  <c r="G23" i="325"/>
  <c r="E23" i="325"/>
  <c r="AQ22" i="325"/>
  <c r="AH22" i="325"/>
  <c r="V22" i="325"/>
  <c r="R22" i="325"/>
  <c r="T22" i="325" s="1"/>
  <c r="J22" i="325"/>
  <c r="K22" i="325" s="1"/>
  <c r="I22" i="325"/>
  <c r="G22" i="325"/>
  <c r="E22" i="325"/>
  <c r="AQ21" i="325"/>
  <c r="AH21" i="325"/>
  <c r="V21" i="325"/>
  <c r="R21" i="325"/>
  <c r="S21" i="325" s="1"/>
  <c r="J21" i="325"/>
  <c r="K21" i="325" s="1"/>
  <c r="I21" i="325"/>
  <c r="G21" i="325"/>
  <c r="E21" i="325"/>
  <c r="AQ20" i="325"/>
  <c r="AH20" i="325"/>
  <c r="V20" i="325"/>
  <c r="R20" i="325"/>
  <c r="J20" i="325"/>
  <c r="K20" i="325" s="1"/>
  <c r="I20" i="325"/>
  <c r="G20" i="325"/>
  <c r="E20" i="325"/>
  <c r="AQ19" i="325"/>
  <c r="AH19" i="325"/>
  <c r="V19" i="325"/>
  <c r="R19" i="325"/>
  <c r="T19" i="325" s="1"/>
  <c r="J19" i="325"/>
  <c r="K19" i="325" s="1"/>
  <c r="I19" i="325"/>
  <c r="G19" i="325"/>
  <c r="E19" i="325"/>
  <c r="AQ18" i="325"/>
  <c r="AH18" i="325"/>
  <c r="V18" i="325"/>
  <c r="R18" i="325"/>
  <c r="T18" i="325" s="1"/>
  <c r="J18" i="325"/>
  <c r="K18" i="325" s="1"/>
  <c r="I18" i="325"/>
  <c r="G18" i="325"/>
  <c r="E18" i="325"/>
  <c r="AQ17" i="325"/>
  <c r="AH17" i="325"/>
  <c r="V17" i="325"/>
  <c r="R17" i="325"/>
  <c r="S17" i="325" s="1"/>
  <c r="J17" i="325"/>
  <c r="K17" i="325" s="1"/>
  <c r="I17" i="325"/>
  <c r="G17" i="325"/>
  <c r="E17" i="325"/>
  <c r="AQ16" i="325"/>
  <c r="AH16" i="325"/>
  <c r="V16" i="325"/>
  <c r="R16" i="325"/>
  <c r="J16" i="325"/>
  <c r="K16" i="325" s="1"/>
  <c r="I16" i="325"/>
  <c r="G16" i="325"/>
  <c r="E16" i="325"/>
  <c r="AQ15" i="325"/>
  <c r="AH15" i="325"/>
  <c r="V15" i="325"/>
  <c r="R15" i="325"/>
  <c r="T15" i="325" s="1"/>
  <c r="J15" i="325"/>
  <c r="K15" i="325" s="1"/>
  <c r="I15" i="325"/>
  <c r="G15" i="325"/>
  <c r="E15" i="325"/>
  <c r="AQ14" i="325"/>
  <c r="AH14" i="325"/>
  <c r="V14" i="325"/>
  <c r="R14" i="325"/>
  <c r="T14" i="325" s="1"/>
  <c r="J14" i="325"/>
  <c r="K14" i="325" s="1"/>
  <c r="I14" i="325"/>
  <c r="G14" i="325"/>
  <c r="E14" i="325"/>
  <c r="AQ13" i="325"/>
  <c r="AH13" i="325"/>
  <c r="V13" i="325"/>
  <c r="R13" i="325"/>
  <c r="S13" i="325" s="1"/>
  <c r="J13" i="325"/>
  <c r="K13" i="325" s="1"/>
  <c r="I13" i="325"/>
  <c r="G13" i="325"/>
  <c r="E13" i="325"/>
  <c r="AQ12" i="325"/>
  <c r="AH12" i="325"/>
  <c r="V12" i="325"/>
  <c r="R12" i="325"/>
  <c r="J12" i="325"/>
  <c r="K12" i="325" s="1"/>
  <c r="I12" i="325"/>
  <c r="G12" i="325"/>
  <c r="E12" i="325"/>
  <c r="V11" i="325"/>
  <c r="J11" i="325"/>
  <c r="K11" i="325" s="1"/>
  <c r="I11" i="325"/>
  <c r="G11" i="325"/>
  <c r="E11" i="325"/>
  <c r="AG8" i="325"/>
  <c r="T34" i="325" l="1"/>
  <c r="AI34" i="325" s="1"/>
  <c r="T33" i="325"/>
  <c r="AI33" i="325" s="1"/>
  <c r="T32" i="325"/>
  <c r="AI32" i="325" s="1"/>
  <c r="AI29" i="325"/>
  <c r="AI30" i="325"/>
  <c r="AI26" i="325"/>
  <c r="T25" i="325"/>
  <c r="AI25" i="325" s="1"/>
  <c r="T24" i="325"/>
  <c r="AI24" i="325" s="1"/>
  <c r="S24" i="325"/>
  <c r="T21" i="325"/>
  <c r="S20" i="325"/>
  <c r="T20" i="325"/>
  <c r="AI20" i="325" s="1"/>
  <c r="T17" i="325"/>
  <c r="AI17" i="325" s="1"/>
  <c r="S16" i="325"/>
  <c r="T16" i="325"/>
  <c r="AI16" i="325" s="1"/>
  <c r="T13" i="325"/>
  <c r="AI13" i="325" s="1"/>
  <c r="T12" i="325"/>
  <c r="AI12" i="325" s="1"/>
  <c r="S12" i="325"/>
  <c r="AQ35" i="325"/>
  <c r="AI21" i="325"/>
  <c r="AI22" i="325"/>
  <c r="AI27" i="325"/>
  <c r="AI31" i="325"/>
  <c r="AI14" i="325"/>
  <c r="AI15" i="325"/>
  <c r="AI18" i="325"/>
  <c r="AI19" i="325"/>
  <c r="AI28" i="325"/>
  <c r="S15" i="325"/>
  <c r="S19" i="325"/>
  <c r="S14" i="325"/>
  <c r="S18" i="325"/>
  <c r="S22" i="325"/>
  <c r="T23" i="325"/>
  <c r="AI23" i="325" s="1"/>
  <c r="S26" i="325"/>
  <c r="S27" i="325"/>
  <c r="S28" i="325"/>
  <c r="S29" i="325"/>
  <c r="S30" i="325"/>
  <c r="S31" i="325"/>
  <c r="S32" i="325"/>
  <c r="S11" i="325"/>
  <c r="R35" i="325"/>
  <c r="T11" i="325"/>
  <c r="AH11" i="325"/>
  <c r="AP35" i="325"/>
  <c r="S33" i="325"/>
  <c r="S34" i="325"/>
  <c r="T35" i="325" l="1"/>
  <c r="S35" i="325"/>
  <c r="AH35" i="325"/>
  <c r="AI11" i="325"/>
  <c r="AI35" i="325" l="1"/>
  <c r="AP10" i="324" l="1"/>
  <c r="AQ11" i="324" s="1"/>
  <c r="AG10" i="324"/>
  <c r="AG8" i="324" s="1"/>
  <c r="Q10" i="324"/>
  <c r="AR35" i="324"/>
  <c r="AQ34" i="324"/>
  <c r="AH34" i="324"/>
  <c r="V34" i="324"/>
  <c r="R34" i="324"/>
  <c r="J34" i="324"/>
  <c r="I34" i="324" s="1"/>
  <c r="G34" i="324"/>
  <c r="E34" i="324"/>
  <c r="AQ33" i="324"/>
  <c r="AH33" i="324"/>
  <c r="V33" i="324"/>
  <c r="R33" i="324"/>
  <c r="S33" i="324" s="1"/>
  <c r="J33" i="324"/>
  <c r="I33" i="324" s="1"/>
  <c r="G33" i="324"/>
  <c r="E33" i="324"/>
  <c r="AW32" i="324"/>
  <c r="AQ32" i="324"/>
  <c r="AH32" i="324"/>
  <c r="V32" i="324"/>
  <c r="R32" i="324"/>
  <c r="T32" i="324" s="1"/>
  <c r="J32" i="324"/>
  <c r="I32" i="324" s="1"/>
  <c r="G32" i="324"/>
  <c r="E32" i="324"/>
  <c r="AQ31" i="324"/>
  <c r="AH31" i="324"/>
  <c r="V31" i="324"/>
  <c r="R31" i="324"/>
  <c r="T31" i="324" s="1"/>
  <c r="J31" i="324"/>
  <c r="I31" i="324" s="1"/>
  <c r="G31" i="324"/>
  <c r="E31" i="324"/>
  <c r="AQ30" i="324"/>
  <c r="AH30" i="324"/>
  <c r="V30" i="324"/>
  <c r="R30" i="324"/>
  <c r="S30" i="324" s="1"/>
  <c r="J30" i="324"/>
  <c r="I30" i="324" s="1"/>
  <c r="G30" i="324"/>
  <c r="E30" i="324"/>
  <c r="AQ29" i="324"/>
  <c r="AH29" i="324"/>
  <c r="V29" i="324"/>
  <c r="R29" i="324"/>
  <c r="S29" i="324" s="1"/>
  <c r="J29" i="324"/>
  <c r="I29" i="324" s="1"/>
  <c r="G29" i="324"/>
  <c r="E29" i="324"/>
  <c r="AQ28" i="324"/>
  <c r="AH28" i="324"/>
  <c r="V28" i="324"/>
  <c r="R28" i="324"/>
  <c r="S28" i="324" s="1"/>
  <c r="J28" i="324"/>
  <c r="I28" i="324" s="1"/>
  <c r="G28" i="324"/>
  <c r="E28" i="324"/>
  <c r="AQ27" i="324"/>
  <c r="AH27" i="324"/>
  <c r="V27" i="324"/>
  <c r="R27" i="324"/>
  <c r="S27" i="324" s="1"/>
  <c r="J27" i="324"/>
  <c r="I27" i="324" s="1"/>
  <c r="G27" i="324"/>
  <c r="E27" i="324"/>
  <c r="AQ26" i="324"/>
  <c r="AH26" i="324"/>
  <c r="V26" i="324"/>
  <c r="R26" i="324"/>
  <c r="S26" i="324" s="1"/>
  <c r="J26" i="324"/>
  <c r="I26" i="324" s="1"/>
  <c r="G26" i="324"/>
  <c r="E26" i="324"/>
  <c r="AQ25" i="324"/>
  <c r="AH25" i="324"/>
  <c r="V25" i="324"/>
  <c r="R25" i="324"/>
  <c r="S25" i="324" s="1"/>
  <c r="J25" i="324"/>
  <c r="I25" i="324" s="1"/>
  <c r="G25" i="324"/>
  <c r="E25" i="324"/>
  <c r="AQ24" i="324"/>
  <c r="AH24" i="324"/>
  <c r="V24" i="324"/>
  <c r="R24" i="324"/>
  <c r="S24" i="324" s="1"/>
  <c r="J24" i="324"/>
  <c r="I24" i="324" s="1"/>
  <c r="G24" i="324"/>
  <c r="E24" i="324"/>
  <c r="AQ23" i="324"/>
  <c r="AH23" i="324"/>
  <c r="V23" i="324"/>
  <c r="R23" i="324"/>
  <c r="S23" i="324" s="1"/>
  <c r="J23" i="324"/>
  <c r="I23" i="324" s="1"/>
  <c r="G23" i="324"/>
  <c r="E23" i="324"/>
  <c r="AQ22" i="324"/>
  <c r="AH22" i="324"/>
  <c r="V22" i="324"/>
  <c r="R22" i="324"/>
  <c r="S22" i="324" s="1"/>
  <c r="J22" i="324"/>
  <c r="I22" i="324" s="1"/>
  <c r="G22" i="324"/>
  <c r="E22" i="324"/>
  <c r="AQ21" i="324"/>
  <c r="AH21" i="324"/>
  <c r="V21" i="324"/>
  <c r="R21" i="324"/>
  <c r="S21" i="324" s="1"/>
  <c r="J21" i="324"/>
  <c r="I21" i="324" s="1"/>
  <c r="G21" i="324"/>
  <c r="E21" i="324"/>
  <c r="AQ20" i="324"/>
  <c r="AH20" i="324"/>
  <c r="V20" i="324"/>
  <c r="R20" i="324"/>
  <c r="S20" i="324" s="1"/>
  <c r="J20" i="324"/>
  <c r="I20" i="324" s="1"/>
  <c r="G20" i="324"/>
  <c r="E20" i="324"/>
  <c r="AQ19" i="324"/>
  <c r="AH19" i="324"/>
  <c r="V19" i="324"/>
  <c r="R19" i="324"/>
  <c r="S19" i="324" s="1"/>
  <c r="J19" i="324"/>
  <c r="I19" i="324" s="1"/>
  <c r="G19" i="324"/>
  <c r="E19" i="324"/>
  <c r="AQ18" i="324"/>
  <c r="AH18" i="324"/>
  <c r="V18" i="324"/>
  <c r="R18" i="324"/>
  <c r="S18" i="324" s="1"/>
  <c r="J18" i="324"/>
  <c r="I18" i="324" s="1"/>
  <c r="G18" i="324"/>
  <c r="E18" i="324"/>
  <c r="AQ17" i="324"/>
  <c r="AH17" i="324"/>
  <c r="V17" i="324"/>
  <c r="R17" i="324"/>
  <c r="S17" i="324" s="1"/>
  <c r="J17" i="324"/>
  <c r="I17" i="324" s="1"/>
  <c r="G17" i="324"/>
  <c r="E17" i="324"/>
  <c r="AQ16" i="324"/>
  <c r="AH16" i="324"/>
  <c r="V16" i="324"/>
  <c r="R16" i="324"/>
  <c r="S16" i="324" s="1"/>
  <c r="J16" i="324"/>
  <c r="I16" i="324" s="1"/>
  <c r="G16" i="324"/>
  <c r="E16" i="324"/>
  <c r="AQ15" i="324"/>
  <c r="AH15" i="324"/>
  <c r="V15" i="324"/>
  <c r="R15" i="324"/>
  <c r="S15" i="324" s="1"/>
  <c r="J15" i="324"/>
  <c r="I15" i="324" s="1"/>
  <c r="G15" i="324"/>
  <c r="E15" i="324"/>
  <c r="AQ14" i="324"/>
  <c r="AH14" i="324"/>
  <c r="V14" i="324"/>
  <c r="R14" i="324"/>
  <c r="S14" i="324" s="1"/>
  <c r="J14" i="324"/>
  <c r="I14" i="324" s="1"/>
  <c r="G14" i="324"/>
  <c r="E14" i="324"/>
  <c r="AQ13" i="324"/>
  <c r="AH13" i="324"/>
  <c r="V13" i="324"/>
  <c r="R13" i="324"/>
  <c r="S13" i="324" s="1"/>
  <c r="J13" i="324"/>
  <c r="I13" i="324" s="1"/>
  <c r="G13" i="324"/>
  <c r="E13" i="324"/>
  <c r="AQ12" i="324"/>
  <c r="AH12" i="324"/>
  <c r="V12" i="324"/>
  <c r="R12" i="324"/>
  <c r="S12" i="324" s="1"/>
  <c r="J12" i="324"/>
  <c r="I12" i="324" s="1"/>
  <c r="G12" i="324"/>
  <c r="E12" i="324"/>
  <c r="AH11" i="324"/>
  <c r="V11" i="324"/>
  <c r="J11" i="324"/>
  <c r="I11" i="324" s="1"/>
  <c r="G11" i="324"/>
  <c r="E11" i="324"/>
  <c r="R11" i="324"/>
  <c r="K11" i="324" l="1"/>
  <c r="K12" i="324"/>
  <c r="K13" i="324"/>
  <c r="K14" i="324"/>
  <c r="K15" i="324"/>
  <c r="K16" i="324"/>
  <c r="K17" i="324"/>
  <c r="K18" i="324"/>
  <c r="K19" i="324"/>
  <c r="K20" i="324"/>
  <c r="K21" i="324"/>
  <c r="K22" i="324"/>
  <c r="K23" i="324"/>
  <c r="K24" i="324"/>
  <c r="K25" i="324"/>
  <c r="K26" i="324"/>
  <c r="K27" i="324"/>
  <c r="K28" i="324"/>
  <c r="K29" i="324"/>
  <c r="K30" i="324"/>
  <c r="K31" i="324"/>
  <c r="K32" i="324"/>
  <c r="S34" i="324"/>
  <c r="T34" i="324"/>
  <c r="AI34" i="324" s="1"/>
  <c r="T33" i="324"/>
  <c r="AI33" i="324" s="1"/>
  <c r="AI32" i="324"/>
  <c r="T28" i="324"/>
  <c r="AI28" i="324" s="1"/>
  <c r="T24" i="324"/>
  <c r="AI24" i="324" s="1"/>
  <c r="T20" i="324"/>
  <c r="AI20" i="324" s="1"/>
  <c r="T16" i="324"/>
  <c r="AI16" i="324" s="1"/>
  <c r="AH35" i="324"/>
  <c r="T12" i="324"/>
  <c r="AI12" i="324" s="1"/>
  <c r="AQ35" i="324"/>
  <c r="T17" i="324"/>
  <c r="AI17" i="324" s="1"/>
  <c r="T25" i="324"/>
  <c r="T14" i="324"/>
  <c r="AI14" i="324" s="1"/>
  <c r="T18" i="324"/>
  <c r="AI18" i="324" s="1"/>
  <c r="T22" i="324"/>
  <c r="AI22" i="324" s="1"/>
  <c r="T26" i="324"/>
  <c r="AI26" i="324" s="1"/>
  <c r="T30" i="324"/>
  <c r="AI30" i="324" s="1"/>
  <c r="T15" i="324"/>
  <c r="AI15" i="324" s="1"/>
  <c r="T19" i="324"/>
  <c r="AI19" i="324" s="1"/>
  <c r="T23" i="324"/>
  <c r="AI23" i="324" s="1"/>
  <c r="AI25" i="324"/>
  <c r="T27" i="324"/>
  <c r="AI27" i="324" s="1"/>
  <c r="AI31" i="324"/>
  <c r="T13" i="324"/>
  <c r="AI13" i="324" s="1"/>
  <c r="T29" i="324"/>
  <c r="AI29" i="324" s="1"/>
  <c r="T21" i="324"/>
  <c r="AI21" i="324" s="1"/>
  <c r="T11" i="324"/>
  <c r="S11" i="324"/>
  <c r="R35" i="324"/>
  <c r="K33" i="324"/>
  <c r="K34" i="324"/>
  <c r="S31" i="324"/>
  <c r="S32" i="324"/>
  <c r="AP35" i="324"/>
  <c r="S35" i="324" l="1"/>
  <c r="T35" i="324"/>
  <c r="AI35" i="324" s="1"/>
  <c r="AI11" i="324"/>
  <c r="AP10" i="323" l="1"/>
  <c r="AQ11" i="323" s="1"/>
  <c r="AG10" i="323"/>
  <c r="AG8" i="323" s="1"/>
  <c r="Q10" i="323"/>
  <c r="AR35" i="323"/>
  <c r="AQ34" i="323"/>
  <c r="AH34" i="323"/>
  <c r="V34" i="323"/>
  <c r="R34" i="323"/>
  <c r="J34" i="323"/>
  <c r="K34" i="323" s="1"/>
  <c r="I34" i="323"/>
  <c r="G34" i="323"/>
  <c r="E34" i="323"/>
  <c r="AQ33" i="323"/>
  <c r="AH33" i="323"/>
  <c r="V33" i="323"/>
  <c r="R33" i="323"/>
  <c r="J33" i="323"/>
  <c r="K33" i="323" s="1"/>
  <c r="I33" i="323"/>
  <c r="G33" i="323"/>
  <c r="E33" i="323"/>
  <c r="AW32" i="323"/>
  <c r="AQ32" i="323"/>
  <c r="AH32" i="323"/>
  <c r="V32" i="323"/>
  <c r="R32" i="323"/>
  <c r="J32" i="323"/>
  <c r="K32" i="323" s="1"/>
  <c r="I32" i="323"/>
  <c r="G32" i="323"/>
  <c r="E32" i="323"/>
  <c r="AQ31" i="323"/>
  <c r="AH31" i="323"/>
  <c r="V31" i="323"/>
  <c r="R31" i="323"/>
  <c r="J31" i="323"/>
  <c r="K31" i="323" s="1"/>
  <c r="I31" i="323"/>
  <c r="G31" i="323"/>
  <c r="E31" i="323"/>
  <c r="AQ30" i="323"/>
  <c r="AH30" i="323"/>
  <c r="V30" i="323"/>
  <c r="R30" i="323"/>
  <c r="J30" i="323"/>
  <c r="K30" i="323" s="1"/>
  <c r="I30" i="323"/>
  <c r="G30" i="323"/>
  <c r="E30" i="323"/>
  <c r="AQ29" i="323"/>
  <c r="AH29" i="323"/>
  <c r="V29" i="323"/>
  <c r="R29" i="323"/>
  <c r="J29" i="323"/>
  <c r="K29" i="323" s="1"/>
  <c r="I29" i="323"/>
  <c r="G29" i="323"/>
  <c r="E29" i="323"/>
  <c r="AQ28" i="323"/>
  <c r="AH28" i="323"/>
  <c r="V28" i="323"/>
  <c r="R28" i="323"/>
  <c r="J28" i="323"/>
  <c r="K28" i="323" s="1"/>
  <c r="I28" i="323"/>
  <c r="G28" i="323"/>
  <c r="E28" i="323"/>
  <c r="AQ27" i="323"/>
  <c r="AH27" i="323"/>
  <c r="V27" i="323"/>
  <c r="R27" i="323"/>
  <c r="J27" i="323"/>
  <c r="K27" i="323" s="1"/>
  <c r="I27" i="323"/>
  <c r="G27" i="323"/>
  <c r="E27" i="323"/>
  <c r="AQ26" i="323"/>
  <c r="AH26" i="323"/>
  <c r="V26" i="323"/>
  <c r="R26" i="323"/>
  <c r="J26" i="323"/>
  <c r="K26" i="323" s="1"/>
  <c r="I26" i="323"/>
  <c r="G26" i="323"/>
  <c r="E26" i="323"/>
  <c r="AQ25" i="323"/>
  <c r="AH25" i="323"/>
  <c r="V25" i="323"/>
  <c r="R25" i="323"/>
  <c r="J25" i="323"/>
  <c r="K25" i="323" s="1"/>
  <c r="I25" i="323"/>
  <c r="G25" i="323"/>
  <c r="E25" i="323"/>
  <c r="AQ24" i="323"/>
  <c r="AH24" i="323"/>
  <c r="V24" i="323"/>
  <c r="R24" i="323"/>
  <c r="J24" i="323"/>
  <c r="K24" i="323" s="1"/>
  <c r="I24" i="323"/>
  <c r="G24" i="323"/>
  <c r="E24" i="323"/>
  <c r="AQ23" i="323"/>
  <c r="AH23" i="323"/>
  <c r="V23" i="323"/>
  <c r="R23" i="323"/>
  <c r="J23" i="323"/>
  <c r="K23" i="323" s="1"/>
  <c r="I23" i="323"/>
  <c r="G23" i="323"/>
  <c r="E23" i="323"/>
  <c r="AQ22" i="323"/>
  <c r="AH22" i="323"/>
  <c r="V22" i="323"/>
  <c r="R22" i="323"/>
  <c r="T22" i="323" s="1"/>
  <c r="J22" i="323"/>
  <c r="K22" i="323" s="1"/>
  <c r="I22" i="323"/>
  <c r="G22" i="323"/>
  <c r="E22" i="323"/>
  <c r="AQ21" i="323"/>
  <c r="AH21" i="323"/>
  <c r="V21" i="323"/>
  <c r="R21" i="323"/>
  <c r="S21" i="323" s="1"/>
  <c r="J21" i="323"/>
  <c r="K21" i="323" s="1"/>
  <c r="I21" i="323"/>
  <c r="G21" i="323"/>
  <c r="E21" i="323"/>
  <c r="AQ20" i="323"/>
  <c r="AH20" i="323"/>
  <c r="V20" i="323"/>
  <c r="R20" i="323"/>
  <c r="T20" i="323" s="1"/>
  <c r="J20" i="323"/>
  <c r="K20" i="323" s="1"/>
  <c r="I20" i="323"/>
  <c r="G20" i="323"/>
  <c r="E20" i="323"/>
  <c r="AQ19" i="323"/>
  <c r="AH19" i="323"/>
  <c r="V19" i="323"/>
  <c r="R19" i="323"/>
  <c r="S19" i="323" s="1"/>
  <c r="J19" i="323"/>
  <c r="K19" i="323" s="1"/>
  <c r="I19" i="323"/>
  <c r="G19" i="323"/>
  <c r="E19" i="323"/>
  <c r="AQ18" i="323"/>
  <c r="AH18" i="323"/>
  <c r="V18" i="323"/>
  <c r="R18" i="323"/>
  <c r="T18" i="323" s="1"/>
  <c r="J18" i="323"/>
  <c r="K18" i="323" s="1"/>
  <c r="I18" i="323"/>
  <c r="G18" i="323"/>
  <c r="E18" i="323"/>
  <c r="AQ17" i="323"/>
  <c r="AH17" i="323"/>
  <c r="V17" i="323"/>
  <c r="R17" i="323"/>
  <c r="T17" i="323" s="1"/>
  <c r="J17" i="323"/>
  <c r="K17" i="323" s="1"/>
  <c r="I17" i="323"/>
  <c r="G17" i="323"/>
  <c r="E17" i="323"/>
  <c r="AQ16" i="323"/>
  <c r="AH16" i="323"/>
  <c r="V16" i="323"/>
  <c r="R16" i="323"/>
  <c r="S16" i="323" s="1"/>
  <c r="J16" i="323"/>
  <c r="K16" i="323" s="1"/>
  <c r="I16" i="323"/>
  <c r="G16" i="323"/>
  <c r="E16" i="323"/>
  <c r="AQ15" i="323"/>
  <c r="AH15" i="323"/>
  <c r="V15" i="323"/>
  <c r="R15" i="323"/>
  <c r="S15" i="323" s="1"/>
  <c r="J15" i="323"/>
  <c r="K15" i="323" s="1"/>
  <c r="I15" i="323"/>
  <c r="G15" i="323"/>
  <c r="E15" i="323"/>
  <c r="AQ14" i="323"/>
  <c r="AH14" i="323"/>
  <c r="V14" i="323"/>
  <c r="R14" i="323"/>
  <c r="T14" i="323" s="1"/>
  <c r="J14" i="323"/>
  <c r="K14" i="323" s="1"/>
  <c r="I14" i="323"/>
  <c r="G14" i="323"/>
  <c r="E14" i="323"/>
  <c r="AQ13" i="323"/>
  <c r="AH13" i="323"/>
  <c r="V13" i="323"/>
  <c r="R13" i="323"/>
  <c r="S13" i="323" s="1"/>
  <c r="J13" i="323"/>
  <c r="K13" i="323" s="1"/>
  <c r="I13" i="323"/>
  <c r="G13" i="323"/>
  <c r="E13" i="323"/>
  <c r="AQ12" i="323"/>
  <c r="AH12" i="323"/>
  <c r="V12" i="323"/>
  <c r="R12" i="323"/>
  <c r="T12" i="323" s="1"/>
  <c r="J12" i="323"/>
  <c r="K12" i="323" s="1"/>
  <c r="I12" i="323"/>
  <c r="G12" i="323"/>
  <c r="E12" i="323"/>
  <c r="V11" i="323"/>
  <c r="J11" i="323"/>
  <c r="K11" i="323" s="1"/>
  <c r="I11" i="323"/>
  <c r="G11" i="323"/>
  <c r="E11" i="323"/>
  <c r="R11" i="323"/>
  <c r="S34" i="323" l="1"/>
  <c r="S33" i="323"/>
  <c r="T32" i="323"/>
  <c r="AI32" i="323" s="1"/>
  <c r="S31" i="323"/>
  <c r="T31" i="323"/>
  <c r="AI31" i="323" s="1"/>
  <c r="T30" i="323"/>
  <c r="AI30" i="323" s="1"/>
  <c r="S29" i="323"/>
  <c r="T28" i="323"/>
  <c r="AI28" i="323" s="1"/>
  <c r="S27" i="323"/>
  <c r="T26" i="323"/>
  <c r="AI26" i="323" s="1"/>
  <c r="S25" i="323"/>
  <c r="S24" i="323"/>
  <c r="S23" i="323"/>
  <c r="AQ35" i="323"/>
  <c r="AI12" i="323"/>
  <c r="AI14" i="323"/>
  <c r="AI17" i="323"/>
  <c r="AI18" i="323"/>
  <c r="AI20" i="323"/>
  <c r="AI22" i="323"/>
  <c r="T15" i="323"/>
  <c r="AI15" i="323" s="1"/>
  <c r="T19" i="323"/>
  <c r="AI19" i="323" s="1"/>
  <c r="T27" i="323"/>
  <c r="AI27" i="323" s="1"/>
  <c r="S14" i="323"/>
  <c r="S18" i="323"/>
  <c r="S22" i="323"/>
  <c r="S26" i="323"/>
  <c r="S30" i="323"/>
  <c r="T23" i="323"/>
  <c r="AI23" i="323" s="1"/>
  <c r="S12" i="323"/>
  <c r="T13" i="323"/>
  <c r="AI13" i="323" s="1"/>
  <c r="S20" i="323"/>
  <c r="T21" i="323"/>
  <c r="AI21" i="323" s="1"/>
  <c r="T25" i="323"/>
  <c r="AI25" i="323" s="1"/>
  <c r="S28" i="323"/>
  <c r="T29" i="323"/>
  <c r="AI29" i="323" s="1"/>
  <c r="S32" i="323"/>
  <c r="T16" i="323"/>
  <c r="AI16" i="323" s="1"/>
  <c r="T24" i="323"/>
  <c r="AI24" i="323" s="1"/>
  <c r="S17" i="323"/>
  <c r="T11" i="323"/>
  <c r="S11" i="323"/>
  <c r="R35" i="323"/>
  <c r="T33" i="323"/>
  <c r="AI33" i="323" s="1"/>
  <c r="T34" i="323"/>
  <c r="AI34" i="323" s="1"/>
  <c r="AH11" i="323"/>
  <c r="AP35" i="323"/>
  <c r="S35" i="323" l="1"/>
  <c r="AH35" i="323"/>
  <c r="AI11" i="323"/>
  <c r="T35" i="323"/>
  <c r="AI35" i="323" l="1"/>
  <c r="AP10" i="322" l="1"/>
  <c r="AG10" i="322"/>
  <c r="Q10" i="322"/>
  <c r="R11" i="322" s="1"/>
  <c r="AR35" i="322"/>
  <c r="AQ34" i="322"/>
  <c r="AH34" i="322"/>
  <c r="V34" i="322"/>
  <c r="R34" i="322"/>
  <c r="T34" i="322" s="1"/>
  <c r="K34" i="322"/>
  <c r="J34" i="322"/>
  <c r="I34" i="322"/>
  <c r="G34" i="322"/>
  <c r="E34" i="322"/>
  <c r="AQ33" i="322"/>
  <c r="AH33" i="322"/>
  <c r="V33" i="322"/>
  <c r="R33" i="322"/>
  <c r="T33" i="322" s="1"/>
  <c r="K33" i="322"/>
  <c r="J33" i="322"/>
  <c r="I33" i="322"/>
  <c r="G33" i="322"/>
  <c r="E33" i="322"/>
  <c r="AW32" i="322"/>
  <c r="AQ32" i="322"/>
  <c r="AH32" i="322"/>
  <c r="V32" i="322"/>
  <c r="R32" i="322"/>
  <c r="T32" i="322" s="1"/>
  <c r="K32" i="322"/>
  <c r="J32" i="322"/>
  <c r="I32" i="322"/>
  <c r="G32" i="322"/>
  <c r="E32" i="322"/>
  <c r="AQ31" i="322"/>
  <c r="AH31" i="322"/>
  <c r="V31" i="322"/>
  <c r="R31" i="322"/>
  <c r="T31" i="322" s="1"/>
  <c r="K31" i="322"/>
  <c r="J31" i="322"/>
  <c r="I31" i="322"/>
  <c r="G31" i="322"/>
  <c r="E31" i="322"/>
  <c r="AQ30" i="322"/>
  <c r="AH30" i="322"/>
  <c r="V30" i="322"/>
  <c r="R30" i="322"/>
  <c r="T30" i="322" s="1"/>
  <c r="K30" i="322"/>
  <c r="J30" i="322"/>
  <c r="I30" i="322"/>
  <c r="G30" i="322"/>
  <c r="E30" i="322"/>
  <c r="AQ29" i="322"/>
  <c r="AH29" i="322"/>
  <c r="V29" i="322"/>
  <c r="R29" i="322"/>
  <c r="T29" i="322" s="1"/>
  <c r="K29" i="322"/>
  <c r="J29" i="322"/>
  <c r="I29" i="322"/>
  <c r="G29" i="322"/>
  <c r="E29" i="322"/>
  <c r="AQ28" i="322"/>
  <c r="AH28" i="322"/>
  <c r="V28" i="322"/>
  <c r="R28" i="322"/>
  <c r="T28" i="322" s="1"/>
  <c r="K28" i="322"/>
  <c r="J28" i="322"/>
  <c r="I28" i="322"/>
  <c r="G28" i="322"/>
  <c r="E28" i="322"/>
  <c r="AQ27" i="322"/>
  <c r="AH27" i="322"/>
  <c r="V27" i="322"/>
  <c r="R27" i="322"/>
  <c r="T27" i="322" s="1"/>
  <c r="K27" i="322"/>
  <c r="J27" i="322"/>
  <c r="I27" i="322"/>
  <c r="G27" i="322"/>
  <c r="E27" i="322"/>
  <c r="AQ26" i="322"/>
  <c r="AH26" i="322"/>
  <c r="V26" i="322"/>
  <c r="R26" i="322"/>
  <c r="T26" i="322" s="1"/>
  <c r="K26" i="322"/>
  <c r="J26" i="322"/>
  <c r="I26" i="322"/>
  <c r="G26" i="322"/>
  <c r="E26" i="322"/>
  <c r="AQ25" i="322"/>
  <c r="AH25" i="322"/>
  <c r="V25" i="322"/>
  <c r="R25" i="322"/>
  <c r="T25" i="322" s="1"/>
  <c r="K25" i="322"/>
  <c r="J25" i="322"/>
  <c r="I25" i="322"/>
  <c r="G25" i="322"/>
  <c r="E25" i="322"/>
  <c r="AQ24" i="322"/>
  <c r="AH24" i="322"/>
  <c r="V24" i="322"/>
  <c r="R24" i="322"/>
  <c r="T24" i="322" s="1"/>
  <c r="K24" i="322"/>
  <c r="J24" i="322"/>
  <c r="I24" i="322"/>
  <c r="G24" i="322"/>
  <c r="E24" i="322"/>
  <c r="AQ23" i="322"/>
  <c r="AH23" i="322"/>
  <c r="V23" i="322"/>
  <c r="R23" i="322"/>
  <c r="T23" i="322" s="1"/>
  <c r="K23" i="322"/>
  <c r="J23" i="322"/>
  <c r="I23" i="322"/>
  <c r="G23" i="322"/>
  <c r="E23" i="322"/>
  <c r="AQ22" i="322"/>
  <c r="AH22" i="322"/>
  <c r="V22" i="322"/>
  <c r="R22" i="322"/>
  <c r="T22" i="322" s="1"/>
  <c r="K22" i="322"/>
  <c r="J22" i="322"/>
  <c r="I22" i="322"/>
  <c r="G22" i="322"/>
  <c r="E22" i="322"/>
  <c r="AQ21" i="322"/>
  <c r="AH21" i="322"/>
  <c r="V21" i="322"/>
  <c r="R21" i="322"/>
  <c r="T21" i="322" s="1"/>
  <c r="K21" i="322"/>
  <c r="J21" i="322"/>
  <c r="I21" i="322"/>
  <c r="G21" i="322"/>
  <c r="E21" i="322"/>
  <c r="AQ20" i="322"/>
  <c r="AH20" i="322"/>
  <c r="V20" i="322"/>
  <c r="R20" i="322"/>
  <c r="T20" i="322" s="1"/>
  <c r="K20" i="322"/>
  <c r="J20" i="322"/>
  <c r="I20" i="322"/>
  <c r="G20" i="322"/>
  <c r="E20" i="322"/>
  <c r="AQ19" i="322"/>
  <c r="AH19" i="322"/>
  <c r="V19" i="322"/>
  <c r="R19" i="322"/>
  <c r="T19" i="322" s="1"/>
  <c r="K19" i="322"/>
  <c r="J19" i="322"/>
  <c r="I19" i="322"/>
  <c r="G19" i="322"/>
  <c r="E19" i="322"/>
  <c r="AQ18" i="322"/>
  <c r="AH18" i="322"/>
  <c r="V18" i="322"/>
  <c r="R18" i="322"/>
  <c r="T18" i="322" s="1"/>
  <c r="K18" i="322"/>
  <c r="J18" i="322"/>
  <c r="I18" i="322"/>
  <c r="G18" i="322"/>
  <c r="E18" i="322"/>
  <c r="AQ17" i="322"/>
  <c r="AH17" i="322"/>
  <c r="V17" i="322"/>
  <c r="R17" i="322"/>
  <c r="T17" i="322" s="1"/>
  <c r="K17" i="322"/>
  <c r="J17" i="322"/>
  <c r="I17" i="322"/>
  <c r="G17" i="322"/>
  <c r="E17" i="322"/>
  <c r="AQ16" i="322"/>
  <c r="AH16" i="322"/>
  <c r="V16" i="322"/>
  <c r="R16" i="322"/>
  <c r="T16" i="322" s="1"/>
  <c r="K16" i="322"/>
  <c r="J16" i="322"/>
  <c r="I16" i="322"/>
  <c r="G16" i="322"/>
  <c r="E16" i="322"/>
  <c r="AQ15" i="322"/>
  <c r="AH15" i="322"/>
  <c r="V15" i="322"/>
  <c r="R15" i="322"/>
  <c r="T15" i="322" s="1"/>
  <c r="K15" i="322"/>
  <c r="J15" i="322"/>
  <c r="I15" i="322"/>
  <c r="G15" i="322"/>
  <c r="E15" i="322"/>
  <c r="AQ14" i="322"/>
  <c r="AH14" i="322"/>
  <c r="V14" i="322"/>
  <c r="R14" i="322"/>
  <c r="T14" i="322" s="1"/>
  <c r="J14" i="322"/>
  <c r="K14" i="322" s="1"/>
  <c r="I14" i="322"/>
  <c r="G14" i="322"/>
  <c r="E14" i="322"/>
  <c r="AQ13" i="322"/>
  <c r="AH13" i="322"/>
  <c r="V13" i="322"/>
  <c r="R13" i="322"/>
  <c r="T13" i="322" s="1"/>
  <c r="J13" i="322"/>
  <c r="K13" i="322" s="1"/>
  <c r="I13" i="322"/>
  <c r="G13" i="322"/>
  <c r="E13" i="322"/>
  <c r="AQ12" i="322"/>
  <c r="AH12" i="322"/>
  <c r="V12" i="322"/>
  <c r="R12" i="322"/>
  <c r="T12" i="322" s="1"/>
  <c r="J12" i="322"/>
  <c r="K12" i="322" s="1"/>
  <c r="I12" i="322"/>
  <c r="G12" i="322"/>
  <c r="E12" i="322"/>
  <c r="V11" i="322"/>
  <c r="J11" i="322"/>
  <c r="K11" i="322" s="1"/>
  <c r="I11" i="322"/>
  <c r="G11" i="322"/>
  <c r="E11" i="322"/>
  <c r="AQ11" i="322"/>
  <c r="AG8" i="322"/>
  <c r="S31" i="322" l="1"/>
  <c r="AI30" i="322"/>
  <c r="S29" i="322"/>
  <c r="AI28" i="322"/>
  <c r="AI27" i="322"/>
  <c r="S27" i="322"/>
  <c r="AI24" i="322"/>
  <c r="AI25" i="322"/>
  <c r="S25" i="322"/>
  <c r="S23" i="322"/>
  <c r="AI22" i="322"/>
  <c r="S21" i="322"/>
  <c r="AI19" i="322"/>
  <c r="AI17" i="322"/>
  <c r="S19" i="322"/>
  <c r="S17" i="322"/>
  <c r="AI16" i="322"/>
  <c r="S15" i="322"/>
  <c r="AI14" i="322"/>
  <c r="AI13" i="322"/>
  <c r="AI12" i="322"/>
  <c r="S12" i="322"/>
  <c r="AQ35" i="322"/>
  <c r="AI15" i="322"/>
  <c r="AI20" i="322"/>
  <c r="AI23" i="322"/>
  <c r="AI31" i="322"/>
  <c r="AI18" i="322"/>
  <c r="AI21" i="322"/>
  <c r="AI26" i="322"/>
  <c r="AI29" i="322"/>
  <c r="AI32" i="322"/>
  <c r="S16" i="322"/>
  <c r="AI34" i="322"/>
  <c r="S13" i="322"/>
  <c r="S14" i="322"/>
  <c r="S18" i="322"/>
  <c r="S20" i="322"/>
  <c r="S22" i="322"/>
  <c r="S24" i="322"/>
  <c r="S26" i="322"/>
  <c r="S28" i="322"/>
  <c r="S30" i="322"/>
  <c r="S32" i="322"/>
  <c r="S11" i="322"/>
  <c r="T11" i="322"/>
  <c r="T35" i="322" s="1"/>
  <c r="R35" i="322"/>
  <c r="AI33" i="322"/>
  <c r="AH11" i="322"/>
  <c r="AP35" i="322"/>
  <c r="S33" i="322"/>
  <c r="S34" i="322"/>
  <c r="S35" i="322" l="1"/>
  <c r="AH35" i="322"/>
  <c r="AI11" i="322"/>
  <c r="AI35" i="322" l="1"/>
  <c r="AP10" i="321" l="1"/>
  <c r="AQ11" i="321" s="1"/>
  <c r="AG10" i="321"/>
  <c r="AG8" i="321" s="1"/>
  <c r="Q10" i="321"/>
  <c r="AR35" i="321"/>
  <c r="AQ34" i="321"/>
  <c r="AH34" i="321"/>
  <c r="V34" i="321"/>
  <c r="R34" i="321"/>
  <c r="J34" i="321"/>
  <c r="I34" i="321" s="1"/>
  <c r="G34" i="321"/>
  <c r="E34" i="321"/>
  <c r="AQ33" i="321"/>
  <c r="AH33" i="321"/>
  <c r="V33" i="321"/>
  <c r="R33" i="321"/>
  <c r="J33" i="321"/>
  <c r="I33" i="321" s="1"/>
  <c r="G33" i="321"/>
  <c r="E33" i="321"/>
  <c r="AW32" i="321"/>
  <c r="AQ32" i="321"/>
  <c r="AH32" i="321"/>
  <c r="V32" i="321"/>
  <c r="R32" i="321"/>
  <c r="J32" i="321"/>
  <c r="K32" i="321" s="1"/>
  <c r="I32" i="321"/>
  <c r="G32" i="321"/>
  <c r="E32" i="321"/>
  <c r="AQ31" i="321"/>
  <c r="AH31" i="321"/>
  <c r="V31" i="321"/>
  <c r="R31" i="321"/>
  <c r="J31" i="321"/>
  <c r="K31" i="321" s="1"/>
  <c r="I31" i="321"/>
  <c r="G31" i="321"/>
  <c r="E31" i="321"/>
  <c r="AQ30" i="321"/>
  <c r="AH30" i="321"/>
  <c r="V30" i="321"/>
  <c r="R30" i="321"/>
  <c r="J30" i="321"/>
  <c r="K30" i="321" s="1"/>
  <c r="I30" i="321"/>
  <c r="G30" i="321"/>
  <c r="E30" i="321"/>
  <c r="AQ29" i="321"/>
  <c r="AH29" i="321"/>
  <c r="V29" i="321"/>
  <c r="R29" i="321"/>
  <c r="J29" i="321"/>
  <c r="K29" i="321" s="1"/>
  <c r="I29" i="321"/>
  <c r="G29" i="321"/>
  <c r="E29" i="321"/>
  <c r="AQ28" i="321"/>
  <c r="AH28" i="321"/>
  <c r="V28" i="321"/>
  <c r="R28" i="321"/>
  <c r="J28" i="321"/>
  <c r="K28" i="321" s="1"/>
  <c r="I28" i="321"/>
  <c r="G28" i="321"/>
  <c r="E28" i="321"/>
  <c r="AQ27" i="321"/>
  <c r="AH27" i="321"/>
  <c r="V27" i="321"/>
  <c r="R27" i="321"/>
  <c r="J27" i="321"/>
  <c r="K27" i="321" s="1"/>
  <c r="I27" i="321"/>
  <c r="G27" i="321"/>
  <c r="E27" i="321"/>
  <c r="AQ26" i="321"/>
  <c r="AH26" i="321"/>
  <c r="V26" i="321"/>
  <c r="R26" i="321"/>
  <c r="J26" i="321"/>
  <c r="K26" i="321" s="1"/>
  <c r="I26" i="321"/>
  <c r="G26" i="321"/>
  <c r="E26" i="321"/>
  <c r="AQ25" i="321"/>
  <c r="AH25" i="321"/>
  <c r="V25" i="321"/>
  <c r="R25" i="321"/>
  <c r="J25" i="321"/>
  <c r="K25" i="321" s="1"/>
  <c r="I25" i="321"/>
  <c r="G25" i="321"/>
  <c r="E25" i="321"/>
  <c r="AQ24" i="321"/>
  <c r="AH24" i="321"/>
  <c r="V24" i="321"/>
  <c r="R24" i="321"/>
  <c r="J24" i="321"/>
  <c r="K24" i="321" s="1"/>
  <c r="I24" i="321"/>
  <c r="G24" i="321"/>
  <c r="E24" i="321"/>
  <c r="AQ23" i="321"/>
  <c r="AH23" i="321"/>
  <c r="V23" i="321"/>
  <c r="R23" i="321"/>
  <c r="T23" i="321" s="1"/>
  <c r="J23" i="321"/>
  <c r="K23" i="321" s="1"/>
  <c r="I23" i="321"/>
  <c r="G23" i="321"/>
  <c r="E23" i="321"/>
  <c r="AQ22" i="321"/>
  <c r="AH22" i="321"/>
  <c r="V22" i="321"/>
  <c r="R22" i="321"/>
  <c r="S22" i="321" s="1"/>
  <c r="J22" i="321"/>
  <c r="K22" i="321" s="1"/>
  <c r="I22" i="321"/>
  <c r="G22" i="321"/>
  <c r="E22" i="321"/>
  <c r="AQ21" i="321"/>
  <c r="AH21" i="321"/>
  <c r="V21" i="321"/>
  <c r="R21" i="321"/>
  <c r="J21" i="321"/>
  <c r="K21" i="321" s="1"/>
  <c r="I21" i="321"/>
  <c r="G21" i="321"/>
  <c r="E21" i="321"/>
  <c r="AQ20" i="321"/>
  <c r="AH20" i="321"/>
  <c r="V20" i="321"/>
  <c r="R20" i="321"/>
  <c r="T20" i="321" s="1"/>
  <c r="J20" i="321"/>
  <c r="K20" i="321" s="1"/>
  <c r="I20" i="321"/>
  <c r="G20" i="321"/>
  <c r="E20" i="321"/>
  <c r="AQ19" i="321"/>
  <c r="AH19" i="321"/>
  <c r="V19" i="321"/>
  <c r="R19" i="321"/>
  <c r="T19" i="321" s="1"/>
  <c r="J19" i="321"/>
  <c r="K19" i="321" s="1"/>
  <c r="I19" i="321"/>
  <c r="G19" i="321"/>
  <c r="E19" i="321"/>
  <c r="AQ18" i="321"/>
  <c r="AH18" i="321"/>
  <c r="V18" i="321"/>
  <c r="R18" i="321"/>
  <c r="S18" i="321" s="1"/>
  <c r="J18" i="321"/>
  <c r="K18" i="321" s="1"/>
  <c r="I18" i="321"/>
  <c r="G18" i="321"/>
  <c r="E18" i="321"/>
  <c r="AQ17" i="321"/>
  <c r="AH17" i="321"/>
  <c r="V17" i="321"/>
  <c r="R17" i="321"/>
  <c r="J17" i="321"/>
  <c r="K17" i="321" s="1"/>
  <c r="I17" i="321"/>
  <c r="G17" i="321"/>
  <c r="E17" i="321"/>
  <c r="AQ16" i="321"/>
  <c r="AH16" i="321"/>
  <c r="V16" i="321"/>
  <c r="R16" i="321"/>
  <c r="S16" i="321" s="1"/>
  <c r="J16" i="321"/>
  <c r="K16" i="321" s="1"/>
  <c r="I16" i="321"/>
  <c r="G16" i="321"/>
  <c r="E16" i="321"/>
  <c r="AQ15" i="321"/>
  <c r="AH15" i="321"/>
  <c r="V15" i="321"/>
  <c r="R15" i="321"/>
  <c r="T15" i="321" s="1"/>
  <c r="J15" i="321"/>
  <c r="K15" i="321" s="1"/>
  <c r="I15" i="321"/>
  <c r="G15" i="321"/>
  <c r="E15" i="321"/>
  <c r="AQ14" i="321"/>
  <c r="AH14" i="321"/>
  <c r="V14" i="321"/>
  <c r="R14" i="321"/>
  <c r="S14" i="321" s="1"/>
  <c r="J14" i="321"/>
  <c r="K14" i="321" s="1"/>
  <c r="I14" i="321"/>
  <c r="G14" i="321"/>
  <c r="E14" i="321"/>
  <c r="AQ13" i="321"/>
  <c r="AH13" i="321"/>
  <c r="V13" i="321"/>
  <c r="R13" i="321"/>
  <c r="J13" i="321"/>
  <c r="K13" i="321" s="1"/>
  <c r="I13" i="321"/>
  <c r="G13" i="321"/>
  <c r="E13" i="321"/>
  <c r="AQ12" i="321"/>
  <c r="AH12" i="321"/>
  <c r="V12" i="321"/>
  <c r="R12" i="321"/>
  <c r="T12" i="321" s="1"/>
  <c r="J12" i="321"/>
  <c r="K12" i="321" s="1"/>
  <c r="I12" i="321"/>
  <c r="G12" i="321"/>
  <c r="E12" i="321"/>
  <c r="V11" i="321"/>
  <c r="J11" i="321"/>
  <c r="K11" i="321" s="1"/>
  <c r="I11" i="321"/>
  <c r="G11" i="321"/>
  <c r="E11" i="321"/>
  <c r="R11" i="321"/>
  <c r="S34" i="321" l="1"/>
  <c r="S33" i="321"/>
  <c r="S32" i="321"/>
  <c r="T31" i="321"/>
  <c r="AI31" i="321" s="1"/>
  <c r="S30" i="321"/>
  <c r="T30" i="321"/>
  <c r="AI30" i="321" s="1"/>
  <c r="T29" i="321"/>
  <c r="AI29" i="321" s="1"/>
  <c r="S29" i="321"/>
  <c r="S28" i="321"/>
  <c r="T27" i="321"/>
  <c r="AI27" i="321" s="1"/>
  <c r="S26" i="321"/>
  <c r="T26" i="321"/>
  <c r="T24" i="321"/>
  <c r="S25" i="321"/>
  <c r="T25" i="321"/>
  <c r="AI25" i="321" s="1"/>
  <c r="T22" i="321"/>
  <c r="T21" i="321"/>
  <c r="AI21" i="321" s="1"/>
  <c r="S21" i="321"/>
  <c r="T18" i="321"/>
  <c r="T17" i="321"/>
  <c r="AI17" i="321" s="1"/>
  <c r="S17" i="321"/>
  <c r="T14" i="321"/>
  <c r="T13" i="321"/>
  <c r="AI13" i="321" s="1"/>
  <c r="S13" i="321"/>
  <c r="AQ35" i="321"/>
  <c r="AI12" i="321"/>
  <c r="AI14" i="321"/>
  <c r="AI15" i="321"/>
  <c r="AI18" i="321"/>
  <c r="AI19" i="321"/>
  <c r="AI20" i="321"/>
  <c r="AI22" i="321"/>
  <c r="AI23" i="321"/>
  <c r="AI24" i="321"/>
  <c r="AI26" i="321"/>
  <c r="S20" i="321"/>
  <c r="S24" i="321"/>
  <c r="S15" i="321"/>
  <c r="T16" i="321"/>
  <c r="AI16" i="321" s="1"/>
  <c r="S19" i="321"/>
  <c r="S23" i="321"/>
  <c r="S27" i="321"/>
  <c r="T28" i="321"/>
  <c r="AI28" i="321" s="1"/>
  <c r="S31" i="321"/>
  <c r="T32" i="321"/>
  <c r="AI32" i="321" s="1"/>
  <c r="S12" i="321"/>
  <c r="R35" i="321"/>
  <c r="T11" i="321"/>
  <c r="S11" i="321"/>
  <c r="T33" i="321"/>
  <c r="AI33" i="321" s="1"/>
  <c r="T34" i="321"/>
  <c r="AI34" i="321" s="1"/>
  <c r="AH11" i="321"/>
  <c r="K33" i="321"/>
  <c r="K34" i="321"/>
  <c r="AP35" i="321"/>
  <c r="AP10" i="320"/>
  <c r="AQ11" i="320" s="1"/>
  <c r="AG10" i="320"/>
  <c r="Q10" i="320"/>
  <c r="R11" i="320" s="1"/>
  <c r="AR35" i="320"/>
  <c r="AQ34" i="320"/>
  <c r="AH34" i="320"/>
  <c r="V34" i="320"/>
  <c r="R34" i="320"/>
  <c r="T34" i="320" s="1"/>
  <c r="J34" i="320"/>
  <c r="K34" i="320" s="1"/>
  <c r="I34" i="320"/>
  <c r="G34" i="320"/>
  <c r="E34" i="320"/>
  <c r="AQ33" i="320"/>
  <c r="AH33" i="320"/>
  <c r="V33" i="320"/>
  <c r="R33" i="320"/>
  <c r="T33" i="320" s="1"/>
  <c r="J33" i="320"/>
  <c r="K33" i="320" s="1"/>
  <c r="I33" i="320"/>
  <c r="G33" i="320"/>
  <c r="E33" i="320"/>
  <c r="AW32" i="320"/>
  <c r="AQ32" i="320"/>
  <c r="AH32" i="320"/>
  <c r="V32" i="320"/>
  <c r="R32" i="320"/>
  <c r="T32" i="320" s="1"/>
  <c r="J32" i="320"/>
  <c r="K32" i="320" s="1"/>
  <c r="I32" i="320"/>
  <c r="G32" i="320"/>
  <c r="E32" i="320"/>
  <c r="AQ31" i="320"/>
  <c r="AH31" i="320"/>
  <c r="V31" i="320"/>
  <c r="R31" i="320"/>
  <c r="S31" i="320" s="1"/>
  <c r="J31" i="320"/>
  <c r="K31" i="320" s="1"/>
  <c r="I31" i="320"/>
  <c r="G31" i="320"/>
  <c r="E31" i="320"/>
  <c r="AQ30" i="320"/>
  <c r="AH30" i="320"/>
  <c r="V30" i="320"/>
  <c r="R30" i="320"/>
  <c r="T30" i="320" s="1"/>
  <c r="J30" i="320"/>
  <c r="K30" i="320" s="1"/>
  <c r="I30" i="320"/>
  <c r="G30" i="320"/>
  <c r="E30" i="320"/>
  <c r="AQ29" i="320"/>
  <c r="AH29" i="320"/>
  <c r="V29" i="320"/>
  <c r="R29" i="320"/>
  <c r="S29" i="320" s="1"/>
  <c r="J29" i="320"/>
  <c r="K29" i="320" s="1"/>
  <c r="I29" i="320"/>
  <c r="G29" i="320"/>
  <c r="E29" i="320"/>
  <c r="AQ28" i="320"/>
  <c r="AH28" i="320"/>
  <c r="V28" i="320"/>
  <c r="R28" i="320"/>
  <c r="S28" i="320" s="1"/>
  <c r="J28" i="320"/>
  <c r="K28" i="320" s="1"/>
  <c r="I28" i="320"/>
  <c r="G28" i="320"/>
  <c r="E28" i="320"/>
  <c r="AQ27" i="320"/>
  <c r="AH27" i="320"/>
  <c r="V27" i="320"/>
  <c r="R27" i="320"/>
  <c r="S27" i="320" s="1"/>
  <c r="J27" i="320"/>
  <c r="K27" i="320" s="1"/>
  <c r="I27" i="320"/>
  <c r="G27" i="320"/>
  <c r="E27" i="320"/>
  <c r="AQ26" i="320"/>
  <c r="AH26" i="320"/>
  <c r="V26" i="320"/>
  <c r="R26" i="320"/>
  <c r="T26" i="320" s="1"/>
  <c r="J26" i="320"/>
  <c r="K26" i="320" s="1"/>
  <c r="I26" i="320"/>
  <c r="G26" i="320"/>
  <c r="E26" i="320"/>
  <c r="AQ25" i="320"/>
  <c r="AH25" i="320"/>
  <c r="V25" i="320"/>
  <c r="R25" i="320"/>
  <c r="T25" i="320" s="1"/>
  <c r="AI25" i="320" s="1"/>
  <c r="J25" i="320"/>
  <c r="K25" i="320" s="1"/>
  <c r="I25" i="320"/>
  <c r="G25" i="320"/>
  <c r="E25" i="320"/>
  <c r="AQ24" i="320"/>
  <c r="AH24" i="320"/>
  <c r="V24" i="320"/>
  <c r="R24" i="320"/>
  <c r="T24" i="320" s="1"/>
  <c r="AI24" i="320" s="1"/>
  <c r="J24" i="320"/>
  <c r="K24" i="320" s="1"/>
  <c r="I24" i="320"/>
  <c r="G24" i="320"/>
  <c r="E24" i="320"/>
  <c r="AQ23" i="320"/>
  <c r="AH23" i="320"/>
  <c r="V23" i="320"/>
  <c r="R23" i="320"/>
  <c r="S23" i="320" s="1"/>
  <c r="J23" i="320"/>
  <c r="K23" i="320" s="1"/>
  <c r="I23" i="320"/>
  <c r="G23" i="320"/>
  <c r="E23" i="320"/>
  <c r="AQ22" i="320"/>
  <c r="AH22" i="320"/>
  <c r="V22" i="320"/>
  <c r="R22" i="320"/>
  <c r="T22" i="320" s="1"/>
  <c r="J22" i="320"/>
  <c r="K22" i="320" s="1"/>
  <c r="I22" i="320"/>
  <c r="G22" i="320"/>
  <c r="E22" i="320"/>
  <c r="AQ21" i="320"/>
  <c r="AH21" i="320"/>
  <c r="V21" i="320"/>
  <c r="R21" i="320"/>
  <c r="S21" i="320" s="1"/>
  <c r="J21" i="320"/>
  <c r="K21" i="320" s="1"/>
  <c r="I21" i="320"/>
  <c r="G21" i="320"/>
  <c r="E21" i="320"/>
  <c r="AQ20" i="320"/>
  <c r="AH20" i="320"/>
  <c r="V20" i="320"/>
  <c r="R20" i="320"/>
  <c r="T20" i="320" s="1"/>
  <c r="J20" i="320"/>
  <c r="K20" i="320" s="1"/>
  <c r="I20" i="320"/>
  <c r="G20" i="320"/>
  <c r="E20" i="320"/>
  <c r="AQ19" i="320"/>
  <c r="AH19" i="320"/>
  <c r="V19" i="320"/>
  <c r="R19" i="320"/>
  <c r="S19" i="320" s="1"/>
  <c r="J19" i="320"/>
  <c r="K19" i="320" s="1"/>
  <c r="I19" i="320"/>
  <c r="G19" i="320"/>
  <c r="E19" i="320"/>
  <c r="AQ18" i="320"/>
  <c r="AH18" i="320"/>
  <c r="V18" i="320"/>
  <c r="R18" i="320"/>
  <c r="T18" i="320" s="1"/>
  <c r="J18" i="320"/>
  <c r="K18" i="320" s="1"/>
  <c r="I18" i="320"/>
  <c r="G18" i="320"/>
  <c r="E18" i="320"/>
  <c r="AQ17" i="320"/>
  <c r="AH17" i="320"/>
  <c r="V17" i="320"/>
  <c r="R17" i="320"/>
  <c r="T17" i="320" s="1"/>
  <c r="J17" i="320"/>
  <c r="K17" i="320" s="1"/>
  <c r="I17" i="320"/>
  <c r="G17" i="320"/>
  <c r="E17" i="320"/>
  <c r="AQ16" i="320"/>
  <c r="AH16" i="320"/>
  <c r="V16" i="320"/>
  <c r="R16" i="320"/>
  <c r="T16" i="320" s="1"/>
  <c r="J16" i="320"/>
  <c r="K16" i="320" s="1"/>
  <c r="I16" i="320"/>
  <c r="G16" i="320"/>
  <c r="E16" i="320"/>
  <c r="AQ15" i="320"/>
  <c r="AH15" i="320"/>
  <c r="V15" i="320"/>
  <c r="R15" i="320"/>
  <c r="S15" i="320" s="1"/>
  <c r="J15" i="320"/>
  <c r="K15" i="320" s="1"/>
  <c r="I15" i="320"/>
  <c r="G15" i="320"/>
  <c r="E15" i="320"/>
  <c r="AQ14" i="320"/>
  <c r="AH14" i="320"/>
  <c r="V14" i="320"/>
  <c r="R14" i="320"/>
  <c r="T14" i="320" s="1"/>
  <c r="J14" i="320"/>
  <c r="K14" i="320" s="1"/>
  <c r="I14" i="320"/>
  <c r="G14" i="320"/>
  <c r="E14" i="320"/>
  <c r="AQ13" i="320"/>
  <c r="AH13" i="320"/>
  <c r="V13" i="320"/>
  <c r="R13" i="320"/>
  <c r="T13" i="320" s="1"/>
  <c r="J13" i="320"/>
  <c r="K13" i="320" s="1"/>
  <c r="I13" i="320"/>
  <c r="G13" i="320"/>
  <c r="E13" i="320"/>
  <c r="AQ12" i="320"/>
  <c r="AH12" i="320"/>
  <c r="V12" i="320"/>
  <c r="R12" i="320"/>
  <c r="S12" i="320" s="1"/>
  <c r="J12" i="320"/>
  <c r="K12" i="320" s="1"/>
  <c r="I12" i="320"/>
  <c r="G12" i="320"/>
  <c r="E12" i="320"/>
  <c r="V11" i="320"/>
  <c r="J11" i="320"/>
  <c r="K11" i="320" s="1"/>
  <c r="I11" i="320"/>
  <c r="G11" i="320"/>
  <c r="E11" i="320"/>
  <c r="AG8" i="320"/>
  <c r="T35" i="321" l="1"/>
  <c r="S35" i="321"/>
  <c r="AH35" i="321"/>
  <c r="AI11" i="321"/>
  <c r="T31" i="320"/>
  <c r="AI31" i="320" s="1"/>
  <c r="S30" i="320"/>
  <c r="T27" i="320"/>
  <c r="AI27" i="320" s="1"/>
  <c r="AI26" i="320"/>
  <c r="S26" i="320"/>
  <c r="T23" i="320"/>
  <c r="AI23" i="320" s="1"/>
  <c r="AI22" i="320"/>
  <c r="S22" i="320"/>
  <c r="AI20" i="320"/>
  <c r="S18" i="320"/>
  <c r="T19" i="320"/>
  <c r="AI19" i="320" s="1"/>
  <c r="AI18" i="320"/>
  <c r="AI17" i="320"/>
  <c r="AI16" i="320"/>
  <c r="T15" i="320"/>
  <c r="AI15" i="320" s="1"/>
  <c r="AQ35" i="320"/>
  <c r="AI30" i="320"/>
  <c r="AI13" i="320"/>
  <c r="AI14" i="320"/>
  <c r="AI32" i="320"/>
  <c r="S14" i="320"/>
  <c r="S13" i="320"/>
  <c r="S17" i="320"/>
  <c r="S25" i="320"/>
  <c r="S16" i="320"/>
  <c r="S20" i="320"/>
  <c r="T21" i="320"/>
  <c r="AI21" i="320" s="1"/>
  <c r="S24" i="320"/>
  <c r="T29" i="320"/>
  <c r="AI29" i="320" s="1"/>
  <c r="S32" i="320"/>
  <c r="T12" i="320"/>
  <c r="AI12" i="320" s="1"/>
  <c r="T28" i="320"/>
  <c r="AI28" i="320" s="1"/>
  <c r="AI33" i="320"/>
  <c r="AI34" i="320"/>
  <c r="R35" i="320"/>
  <c r="T11" i="320"/>
  <c r="S11" i="320"/>
  <c r="AH11" i="320"/>
  <c r="AP35" i="320"/>
  <c r="S33" i="320"/>
  <c r="S34" i="320"/>
  <c r="AI35" i="321" l="1"/>
  <c r="T35" i="320"/>
  <c r="S35" i="320"/>
  <c r="AH35" i="320"/>
  <c r="AI11" i="320"/>
  <c r="AI35" i="320" l="1"/>
  <c r="AP10" i="319" l="1"/>
  <c r="AG10" i="319"/>
  <c r="AG8" i="319" s="1"/>
  <c r="Q10" i="319"/>
  <c r="R11" i="319" s="1"/>
  <c r="AR35" i="319"/>
  <c r="AQ34" i="319"/>
  <c r="AH34" i="319"/>
  <c r="V34" i="319"/>
  <c r="R34" i="319"/>
  <c r="T34" i="319" s="1"/>
  <c r="J34" i="319"/>
  <c r="I34" i="319" s="1"/>
  <c r="G34" i="319"/>
  <c r="E34" i="319"/>
  <c r="AQ33" i="319"/>
  <c r="AH33" i="319"/>
  <c r="V33" i="319"/>
  <c r="R33" i="319"/>
  <c r="S33" i="319" s="1"/>
  <c r="J33" i="319"/>
  <c r="I33" i="319" s="1"/>
  <c r="G33" i="319"/>
  <c r="E33" i="319"/>
  <c r="AW32" i="319"/>
  <c r="AQ32" i="319"/>
  <c r="AH32" i="319"/>
  <c r="V32" i="319"/>
  <c r="R32" i="319"/>
  <c r="K32" i="319"/>
  <c r="J32" i="319"/>
  <c r="I32" i="319"/>
  <c r="G32" i="319"/>
  <c r="E32" i="319"/>
  <c r="AQ31" i="319"/>
  <c r="AH31" i="319"/>
  <c r="V31" i="319"/>
  <c r="R31" i="319"/>
  <c r="T31" i="319" s="1"/>
  <c r="K31" i="319"/>
  <c r="J31" i="319"/>
  <c r="I31" i="319"/>
  <c r="G31" i="319"/>
  <c r="E31" i="319"/>
  <c r="AQ30" i="319"/>
  <c r="AH30" i="319"/>
  <c r="V30" i="319"/>
  <c r="R30" i="319"/>
  <c r="T30" i="319" s="1"/>
  <c r="K30" i="319"/>
  <c r="J30" i="319"/>
  <c r="I30" i="319"/>
  <c r="G30" i="319"/>
  <c r="E30" i="319"/>
  <c r="AQ29" i="319"/>
  <c r="AH29" i="319"/>
  <c r="V29" i="319"/>
  <c r="R29" i="319"/>
  <c r="S29" i="319" s="1"/>
  <c r="K29" i="319"/>
  <c r="J29" i="319"/>
  <c r="I29" i="319"/>
  <c r="G29" i="319"/>
  <c r="E29" i="319"/>
  <c r="AQ28" i="319"/>
  <c r="AH28" i="319"/>
  <c r="V28" i="319"/>
  <c r="R28" i="319"/>
  <c r="T28" i="319" s="1"/>
  <c r="K28" i="319"/>
  <c r="J28" i="319"/>
  <c r="I28" i="319"/>
  <c r="G28" i="319"/>
  <c r="E28" i="319"/>
  <c r="AQ27" i="319"/>
  <c r="AH27" i="319"/>
  <c r="V27" i="319"/>
  <c r="R27" i="319"/>
  <c r="T27" i="319" s="1"/>
  <c r="K27" i="319"/>
  <c r="J27" i="319"/>
  <c r="I27" i="319"/>
  <c r="G27" i="319"/>
  <c r="E27" i="319"/>
  <c r="AQ26" i="319"/>
  <c r="AH26" i="319"/>
  <c r="V26" i="319"/>
  <c r="R26" i="319"/>
  <c r="T26" i="319" s="1"/>
  <c r="K26" i="319"/>
  <c r="J26" i="319"/>
  <c r="I26" i="319"/>
  <c r="G26" i="319"/>
  <c r="E26" i="319"/>
  <c r="AQ25" i="319"/>
  <c r="AH25" i="319"/>
  <c r="V25" i="319"/>
  <c r="R25" i="319"/>
  <c r="T25" i="319" s="1"/>
  <c r="K25" i="319"/>
  <c r="J25" i="319"/>
  <c r="I25" i="319"/>
  <c r="G25" i="319"/>
  <c r="E25" i="319"/>
  <c r="AQ24" i="319"/>
  <c r="AH24" i="319"/>
  <c r="V24" i="319"/>
  <c r="R24" i="319"/>
  <c r="T24" i="319" s="1"/>
  <c r="K24" i="319"/>
  <c r="J24" i="319"/>
  <c r="I24" i="319"/>
  <c r="G24" i="319"/>
  <c r="E24" i="319"/>
  <c r="AQ23" i="319"/>
  <c r="AH23" i="319"/>
  <c r="V23" i="319"/>
  <c r="R23" i="319"/>
  <c r="T23" i="319" s="1"/>
  <c r="J23" i="319"/>
  <c r="K23" i="319" s="1"/>
  <c r="I23" i="319"/>
  <c r="G23" i="319"/>
  <c r="E23" i="319"/>
  <c r="AQ22" i="319"/>
  <c r="AH22" i="319"/>
  <c r="V22" i="319"/>
  <c r="R22" i="319"/>
  <c r="T22" i="319" s="1"/>
  <c r="K22" i="319"/>
  <c r="J22" i="319"/>
  <c r="I22" i="319"/>
  <c r="G22" i="319"/>
  <c r="E22" i="319"/>
  <c r="AQ21" i="319"/>
  <c r="AH21" i="319"/>
  <c r="V21" i="319"/>
  <c r="R21" i="319"/>
  <c r="T21" i="319" s="1"/>
  <c r="K21" i="319"/>
  <c r="J21" i="319"/>
  <c r="I21" i="319"/>
  <c r="G21" i="319"/>
  <c r="E21" i="319"/>
  <c r="AQ20" i="319"/>
  <c r="AH20" i="319"/>
  <c r="V20" i="319"/>
  <c r="R20" i="319"/>
  <c r="T20" i="319" s="1"/>
  <c r="J20" i="319"/>
  <c r="K20" i="319" s="1"/>
  <c r="I20" i="319"/>
  <c r="G20" i="319"/>
  <c r="E20" i="319"/>
  <c r="AQ19" i="319"/>
  <c r="AH19" i="319"/>
  <c r="V19" i="319"/>
  <c r="R19" i="319"/>
  <c r="S19" i="319" s="1"/>
  <c r="J19" i="319"/>
  <c r="K19" i="319" s="1"/>
  <c r="I19" i="319"/>
  <c r="G19" i="319"/>
  <c r="E19" i="319"/>
  <c r="AQ18" i="319"/>
  <c r="AH18" i="319"/>
  <c r="V18" i="319"/>
  <c r="R18" i="319"/>
  <c r="S18" i="319" s="1"/>
  <c r="J18" i="319"/>
  <c r="K18" i="319" s="1"/>
  <c r="I18" i="319"/>
  <c r="G18" i="319"/>
  <c r="E18" i="319"/>
  <c r="AQ17" i="319"/>
  <c r="AH17" i="319"/>
  <c r="V17" i="319"/>
  <c r="R17" i="319"/>
  <c r="T17" i="319" s="1"/>
  <c r="J17" i="319"/>
  <c r="K17" i="319" s="1"/>
  <c r="I17" i="319"/>
  <c r="G17" i="319"/>
  <c r="E17" i="319"/>
  <c r="AQ16" i="319"/>
  <c r="AH16" i="319"/>
  <c r="V16" i="319"/>
  <c r="R16" i="319"/>
  <c r="T16" i="319" s="1"/>
  <c r="J16" i="319"/>
  <c r="K16" i="319" s="1"/>
  <c r="I16" i="319"/>
  <c r="G16" i="319"/>
  <c r="E16" i="319"/>
  <c r="AQ15" i="319"/>
  <c r="AH15" i="319"/>
  <c r="V15" i="319"/>
  <c r="R15" i="319"/>
  <c r="T15" i="319" s="1"/>
  <c r="J15" i="319"/>
  <c r="K15" i="319" s="1"/>
  <c r="I15" i="319"/>
  <c r="G15" i="319"/>
  <c r="E15" i="319"/>
  <c r="AQ14" i="319"/>
  <c r="AH14" i="319"/>
  <c r="V14" i="319"/>
  <c r="R14" i="319"/>
  <c r="S14" i="319" s="1"/>
  <c r="J14" i="319"/>
  <c r="K14" i="319" s="1"/>
  <c r="I14" i="319"/>
  <c r="G14" i="319"/>
  <c r="E14" i="319"/>
  <c r="AQ13" i="319"/>
  <c r="AH13" i="319"/>
  <c r="V13" i="319"/>
  <c r="R13" i="319"/>
  <c r="T13" i="319" s="1"/>
  <c r="J13" i="319"/>
  <c r="K13" i="319" s="1"/>
  <c r="I13" i="319"/>
  <c r="G13" i="319"/>
  <c r="E13" i="319"/>
  <c r="AQ12" i="319"/>
  <c r="AH12" i="319"/>
  <c r="V12" i="319"/>
  <c r="R12" i="319"/>
  <c r="T12" i="319" s="1"/>
  <c r="J12" i="319"/>
  <c r="K12" i="319" s="1"/>
  <c r="I12" i="319"/>
  <c r="G12" i="319"/>
  <c r="E12" i="319"/>
  <c r="V11" i="319"/>
  <c r="J11" i="319"/>
  <c r="K11" i="319" s="1"/>
  <c r="I11" i="319"/>
  <c r="G11" i="319"/>
  <c r="E11" i="319"/>
  <c r="AQ11" i="319"/>
  <c r="T32" i="319" l="1"/>
  <c r="S32" i="319"/>
  <c r="AI32" i="319"/>
  <c r="AI31" i="319"/>
  <c r="S31" i="319"/>
  <c r="S30" i="319"/>
  <c r="T29" i="319"/>
  <c r="AI29" i="319" s="1"/>
  <c r="AI28" i="319"/>
  <c r="S28" i="319"/>
  <c r="S27" i="319"/>
  <c r="AI27" i="319"/>
  <c r="AI26" i="319"/>
  <c r="S26" i="319"/>
  <c r="AI25" i="319"/>
  <c r="S25" i="319"/>
  <c r="S24" i="319"/>
  <c r="AI24" i="319"/>
  <c r="S23" i="319"/>
  <c r="AI23" i="319"/>
  <c r="AI22" i="319"/>
  <c r="T18" i="319"/>
  <c r="AI18" i="319" s="1"/>
  <c r="AI17" i="319"/>
  <c r="S17" i="319"/>
  <c r="T14" i="319"/>
  <c r="AQ35" i="319"/>
  <c r="S13" i="319"/>
  <c r="AI13" i="319"/>
  <c r="AI12" i="319"/>
  <c r="AI14" i="319"/>
  <c r="AI15" i="319"/>
  <c r="AI16" i="319"/>
  <c r="AI20" i="319"/>
  <c r="AI30" i="319"/>
  <c r="AI21" i="319"/>
  <c r="S12" i="319"/>
  <c r="S16" i="319"/>
  <c r="S21" i="319"/>
  <c r="S22" i="319"/>
  <c r="S15" i="319"/>
  <c r="T19" i="319"/>
  <c r="AI19" i="319" s="1"/>
  <c r="AI34" i="319"/>
  <c r="S20" i="319"/>
  <c r="R35" i="319"/>
  <c r="T11" i="319"/>
  <c r="S11" i="319"/>
  <c r="T33" i="319"/>
  <c r="AI33" i="319" s="1"/>
  <c r="AH11" i="319"/>
  <c r="K33" i="319"/>
  <c r="K34" i="319"/>
  <c r="AP35" i="319"/>
  <c r="S34" i="319"/>
  <c r="T35" i="319" l="1"/>
  <c r="S35" i="319"/>
  <c r="AI11" i="319"/>
  <c r="AH35" i="319"/>
  <c r="AI35" i="319" l="1"/>
  <c r="AP10" i="318" l="1"/>
  <c r="AQ11" i="318" s="1"/>
  <c r="AG10" i="318"/>
  <c r="AH11" i="318" s="1"/>
  <c r="Q10" i="318"/>
  <c r="AR35" i="318"/>
  <c r="AQ34" i="318"/>
  <c r="AH34" i="318"/>
  <c r="V34" i="318"/>
  <c r="R34" i="318"/>
  <c r="T34" i="318" s="1"/>
  <c r="J34" i="318"/>
  <c r="I34" i="318" s="1"/>
  <c r="G34" i="318"/>
  <c r="E34" i="318"/>
  <c r="AQ33" i="318"/>
  <c r="AH33" i="318"/>
  <c r="V33" i="318"/>
  <c r="R33" i="318"/>
  <c r="T33" i="318" s="1"/>
  <c r="J33" i="318"/>
  <c r="I33" i="318" s="1"/>
  <c r="G33" i="318"/>
  <c r="E33" i="318"/>
  <c r="AW32" i="318"/>
  <c r="AQ32" i="318"/>
  <c r="AH32" i="318"/>
  <c r="V32" i="318"/>
  <c r="R32" i="318"/>
  <c r="T32" i="318" s="1"/>
  <c r="J32" i="318"/>
  <c r="K32" i="318" s="1"/>
  <c r="I32" i="318"/>
  <c r="G32" i="318"/>
  <c r="E32" i="318"/>
  <c r="AQ31" i="318"/>
  <c r="AH31" i="318"/>
  <c r="V31" i="318"/>
  <c r="R31" i="318"/>
  <c r="T31" i="318" s="1"/>
  <c r="J31" i="318"/>
  <c r="K31" i="318" s="1"/>
  <c r="I31" i="318"/>
  <c r="G31" i="318"/>
  <c r="E31" i="318"/>
  <c r="AQ30" i="318"/>
  <c r="AH30" i="318"/>
  <c r="V30" i="318"/>
  <c r="R30" i="318"/>
  <c r="S30" i="318" s="1"/>
  <c r="J30" i="318"/>
  <c r="K30" i="318" s="1"/>
  <c r="I30" i="318"/>
  <c r="G30" i="318"/>
  <c r="E30" i="318"/>
  <c r="AQ29" i="318"/>
  <c r="AH29" i="318"/>
  <c r="V29" i="318"/>
  <c r="R29" i="318"/>
  <c r="J29" i="318"/>
  <c r="K29" i="318" s="1"/>
  <c r="I29" i="318"/>
  <c r="G29" i="318"/>
  <c r="E29" i="318"/>
  <c r="AQ28" i="318"/>
  <c r="AH28" i="318"/>
  <c r="V28" i="318"/>
  <c r="R28" i="318"/>
  <c r="T28" i="318" s="1"/>
  <c r="J28" i="318"/>
  <c r="K28" i="318" s="1"/>
  <c r="I28" i="318"/>
  <c r="G28" i="318"/>
  <c r="E28" i="318"/>
  <c r="AQ27" i="318"/>
  <c r="AH27" i="318"/>
  <c r="V27" i="318"/>
  <c r="R27" i="318"/>
  <c r="S27" i="318" s="1"/>
  <c r="J27" i="318"/>
  <c r="K27" i="318" s="1"/>
  <c r="I27" i="318"/>
  <c r="G27" i="318"/>
  <c r="E27" i="318"/>
  <c r="AQ26" i="318"/>
  <c r="AH26" i="318"/>
  <c r="V26" i="318"/>
  <c r="R26" i="318"/>
  <c r="S26" i="318" s="1"/>
  <c r="J26" i="318"/>
  <c r="K26" i="318" s="1"/>
  <c r="I26" i="318"/>
  <c r="G26" i="318"/>
  <c r="E26" i="318"/>
  <c r="AQ25" i="318"/>
  <c r="AH25" i="318"/>
  <c r="V25" i="318"/>
  <c r="R25" i="318"/>
  <c r="J25" i="318"/>
  <c r="K25" i="318" s="1"/>
  <c r="I25" i="318"/>
  <c r="G25" i="318"/>
  <c r="E25" i="318"/>
  <c r="AQ24" i="318"/>
  <c r="AH24" i="318"/>
  <c r="V24" i="318"/>
  <c r="R24" i="318"/>
  <c r="S24" i="318" s="1"/>
  <c r="J24" i="318"/>
  <c r="K24" i="318" s="1"/>
  <c r="I24" i="318"/>
  <c r="G24" i="318"/>
  <c r="E24" i="318"/>
  <c r="AQ23" i="318"/>
  <c r="AH23" i="318"/>
  <c r="V23" i="318"/>
  <c r="R23" i="318"/>
  <c r="S23" i="318" s="1"/>
  <c r="J23" i="318"/>
  <c r="K23" i="318" s="1"/>
  <c r="I23" i="318"/>
  <c r="G23" i="318"/>
  <c r="E23" i="318"/>
  <c r="AQ22" i="318"/>
  <c r="AH22" i="318"/>
  <c r="V22" i="318"/>
  <c r="R22" i="318"/>
  <c r="S22" i="318" s="1"/>
  <c r="J22" i="318"/>
  <c r="K22" i="318" s="1"/>
  <c r="I22" i="318"/>
  <c r="G22" i="318"/>
  <c r="E22" i="318"/>
  <c r="AQ21" i="318"/>
  <c r="AH21" i="318"/>
  <c r="V21" i="318"/>
  <c r="R21" i="318"/>
  <c r="J21" i="318"/>
  <c r="K21" i="318" s="1"/>
  <c r="I21" i="318"/>
  <c r="G21" i="318"/>
  <c r="E21" i="318"/>
  <c r="AQ20" i="318"/>
  <c r="AH20" i="318"/>
  <c r="V20" i="318"/>
  <c r="R20" i="318"/>
  <c r="T20" i="318" s="1"/>
  <c r="J20" i="318"/>
  <c r="K20" i="318" s="1"/>
  <c r="I20" i="318"/>
  <c r="G20" i="318"/>
  <c r="E20" i="318"/>
  <c r="AQ19" i="318"/>
  <c r="AH19" i="318"/>
  <c r="V19" i="318"/>
  <c r="R19" i="318"/>
  <c r="S19" i="318" s="1"/>
  <c r="J19" i="318"/>
  <c r="K19" i="318" s="1"/>
  <c r="I19" i="318"/>
  <c r="G19" i="318"/>
  <c r="E19" i="318"/>
  <c r="AQ18" i="318"/>
  <c r="AH18" i="318"/>
  <c r="V18" i="318"/>
  <c r="R18" i="318"/>
  <c r="S18" i="318" s="1"/>
  <c r="J18" i="318"/>
  <c r="K18" i="318" s="1"/>
  <c r="I18" i="318"/>
  <c r="G18" i="318"/>
  <c r="E18" i="318"/>
  <c r="AQ17" i="318"/>
  <c r="AH17" i="318"/>
  <c r="V17" i="318"/>
  <c r="R17" i="318"/>
  <c r="J17" i="318"/>
  <c r="K17" i="318" s="1"/>
  <c r="I17" i="318"/>
  <c r="G17" i="318"/>
  <c r="E17" i="318"/>
  <c r="AQ16" i="318"/>
  <c r="AH16" i="318"/>
  <c r="V16" i="318"/>
  <c r="R16" i="318"/>
  <c r="T16" i="318" s="1"/>
  <c r="J16" i="318"/>
  <c r="K16" i="318" s="1"/>
  <c r="I16" i="318"/>
  <c r="G16" i="318"/>
  <c r="E16" i="318"/>
  <c r="AQ15" i="318"/>
  <c r="AH15" i="318"/>
  <c r="V15" i="318"/>
  <c r="R15" i="318"/>
  <c r="T15" i="318" s="1"/>
  <c r="J15" i="318"/>
  <c r="K15" i="318" s="1"/>
  <c r="I15" i="318"/>
  <c r="G15" i="318"/>
  <c r="E15" i="318"/>
  <c r="AQ14" i="318"/>
  <c r="AH14" i="318"/>
  <c r="V14" i="318"/>
  <c r="R14" i="318"/>
  <c r="S14" i="318" s="1"/>
  <c r="J14" i="318"/>
  <c r="K14" i="318" s="1"/>
  <c r="I14" i="318"/>
  <c r="G14" i="318"/>
  <c r="E14" i="318"/>
  <c r="AQ13" i="318"/>
  <c r="AH13" i="318"/>
  <c r="V13" i="318"/>
  <c r="R13" i="318"/>
  <c r="J13" i="318"/>
  <c r="K13" i="318" s="1"/>
  <c r="I13" i="318"/>
  <c r="G13" i="318"/>
  <c r="E13" i="318"/>
  <c r="AQ12" i="318"/>
  <c r="AH12" i="318"/>
  <c r="V12" i="318"/>
  <c r="R12" i="318"/>
  <c r="T12" i="318" s="1"/>
  <c r="J12" i="318"/>
  <c r="K12" i="318" s="1"/>
  <c r="I12" i="318"/>
  <c r="G12" i="318"/>
  <c r="E12" i="318"/>
  <c r="V11" i="318"/>
  <c r="J11" i="318"/>
  <c r="K11" i="318" s="1"/>
  <c r="I11" i="318"/>
  <c r="G11" i="318"/>
  <c r="E11" i="318"/>
  <c r="R11" i="318"/>
  <c r="AI33" i="318" l="1"/>
  <c r="AI32" i="318"/>
  <c r="AI31" i="318"/>
  <c r="T30" i="318"/>
  <c r="AI30" i="318" s="1"/>
  <c r="T29" i="318"/>
  <c r="AI29" i="318" s="1"/>
  <c r="S29" i="318"/>
  <c r="AI28" i="318"/>
  <c r="T26" i="318"/>
  <c r="AI26" i="318" s="1"/>
  <c r="T25" i="318"/>
  <c r="AI25" i="318" s="1"/>
  <c r="S25" i="318"/>
  <c r="T22" i="318"/>
  <c r="AI22" i="318" s="1"/>
  <c r="S21" i="318"/>
  <c r="T21" i="318"/>
  <c r="AI21" i="318" s="1"/>
  <c r="T18" i="318"/>
  <c r="AI18" i="318" s="1"/>
  <c r="S17" i="318"/>
  <c r="T17" i="318"/>
  <c r="AI17" i="318" s="1"/>
  <c r="T14" i="318"/>
  <c r="AI14" i="318" s="1"/>
  <c r="T13" i="318"/>
  <c r="AI13" i="318" s="1"/>
  <c r="S13" i="318"/>
  <c r="AQ35" i="318"/>
  <c r="AI12" i="318"/>
  <c r="AI15" i="318"/>
  <c r="AI16" i="318"/>
  <c r="AI20" i="318"/>
  <c r="S12" i="318"/>
  <c r="S16" i="318"/>
  <c r="S20" i="318"/>
  <c r="S28" i="318"/>
  <c r="S32" i="318"/>
  <c r="S15" i="318"/>
  <c r="T24" i="318"/>
  <c r="AI24" i="318" s="1"/>
  <c r="S31" i="318"/>
  <c r="T19" i="318"/>
  <c r="AI19" i="318" s="1"/>
  <c r="T23" i="318"/>
  <c r="AI23" i="318" s="1"/>
  <c r="T27" i="318"/>
  <c r="AI27" i="318" s="1"/>
  <c r="AI34" i="318"/>
  <c r="S11" i="318"/>
  <c r="R35" i="318"/>
  <c r="T11" i="318"/>
  <c r="AH35" i="318"/>
  <c r="AG8" i="318"/>
  <c r="K33" i="318"/>
  <c r="K34" i="318"/>
  <c r="AP35" i="318"/>
  <c r="S33" i="318"/>
  <c r="S34" i="318"/>
  <c r="S35" i="318" l="1"/>
  <c r="T35" i="318"/>
  <c r="AI35" i="318" s="1"/>
  <c r="AI11" i="318"/>
  <c r="AP10" i="317" l="1"/>
  <c r="AG10" i="317"/>
  <c r="AG8" i="317" s="1"/>
  <c r="Q10" i="317"/>
  <c r="AR35" i="317"/>
  <c r="AQ34" i="317"/>
  <c r="AH34" i="317"/>
  <c r="V34" i="317"/>
  <c r="R34" i="317"/>
  <c r="S34" i="317" s="1"/>
  <c r="J34" i="317"/>
  <c r="K34" i="317" s="1"/>
  <c r="I34" i="317"/>
  <c r="G34" i="317"/>
  <c r="E34" i="317"/>
  <c r="AQ33" i="317"/>
  <c r="AH33" i="317"/>
  <c r="V33" i="317"/>
  <c r="R33" i="317"/>
  <c r="S33" i="317" s="1"/>
  <c r="J33" i="317"/>
  <c r="K33" i="317" s="1"/>
  <c r="I33" i="317"/>
  <c r="G33" i="317"/>
  <c r="E33" i="317"/>
  <c r="AW32" i="317"/>
  <c r="AQ32" i="317"/>
  <c r="AH32" i="317"/>
  <c r="V32" i="317"/>
  <c r="R32" i="317"/>
  <c r="S32" i="317" s="1"/>
  <c r="J32" i="317"/>
  <c r="K32" i="317" s="1"/>
  <c r="I32" i="317"/>
  <c r="G32" i="317"/>
  <c r="E32" i="317"/>
  <c r="AQ31" i="317"/>
  <c r="AH31" i="317"/>
  <c r="V31" i="317"/>
  <c r="R31" i="317"/>
  <c r="J31" i="317"/>
  <c r="K31" i="317" s="1"/>
  <c r="I31" i="317"/>
  <c r="G31" i="317"/>
  <c r="E31" i="317"/>
  <c r="AQ30" i="317"/>
  <c r="AH30" i="317"/>
  <c r="V30" i="317"/>
  <c r="R30" i="317"/>
  <c r="T30" i="317" s="1"/>
  <c r="J30" i="317"/>
  <c r="K30" i="317" s="1"/>
  <c r="I30" i="317"/>
  <c r="G30" i="317"/>
  <c r="E30" i="317"/>
  <c r="AQ29" i="317"/>
  <c r="AH29" i="317"/>
  <c r="V29" i="317"/>
  <c r="R29" i="317"/>
  <c r="T29" i="317" s="1"/>
  <c r="J29" i="317"/>
  <c r="K29" i="317" s="1"/>
  <c r="I29" i="317"/>
  <c r="G29" i="317"/>
  <c r="E29" i="317"/>
  <c r="AQ28" i="317"/>
  <c r="AH28" i="317"/>
  <c r="V28" i="317"/>
  <c r="R28" i="317"/>
  <c r="S28" i="317" s="1"/>
  <c r="J28" i="317"/>
  <c r="K28" i="317" s="1"/>
  <c r="I28" i="317"/>
  <c r="G28" i="317"/>
  <c r="E28" i="317"/>
  <c r="AQ27" i="317"/>
  <c r="AH27" i="317"/>
  <c r="V27" i="317"/>
  <c r="R27" i="317"/>
  <c r="J27" i="317"/>
  <c r="K27" i="317" s="1"/>
  <c r="I27" i="317"/>
  <c r="G27" i="317"/>
  <c r="E27" i="317"/>
  <c r="AQ26" i="317"/>
  <c r="AH26" i="317"/>
  <c r="V26" i="317"/>
  <c r="R26" i="317"/>
  <c r="S26" i="317" s="1"/>
  <c r="J26" i="317"/>
  <c r="K26" i="317" s="1"/>
  <c r="I26" i="317"/>
  <c r="G26" i="317"/>
  <c r="E26" i="317"/>
  <c r="AQ25" i="317"/>
  <c r="AH25" i="317"/>
  <c r="V25" i="317"/>
  <c r="R25" i="317"/>
  <c r="T25" i="317" s="1"/>
  <c r="J25" i="317"/>
  <c r="K25" i="317" s="1"/>
  <c r="I25" i="317"/>
  <c r="G25" i="317"/>
  <c r="E25" i="317"/>
  <c r="AQ24" i="317"/>
  <c r="AH24" i="317"/>
  <c r="V24" i="317"/>
  <c r="R24" i="317"/>
  <c r="S24" i="317" s="1"/>
  <c r="J24" i="317"/>
  <c r="K24" i="317" s="1"/>
  <c r="I24" i="317"/>
  <c r="G24" i="317"/>
  <c r="E24" i="317"/>
  <c r="AQ23" i="317"/>
  <c r="AH23" i="317"/>
  <c r="V23" i="317"/>
  <c r="R23" i="317"/>
  <c r="J23" i="317"/>
  <c r="K23" i="317" s="1"/>
  <c r="I23" i="317"/>
  <c r="G23" i="317"/>
  <c r="E23" i="317"/>
  <c r="AQ22" i="317"/>
  <c r="AH22" i="317"/>
  <c r="V22" i="317"/>
  <c r="R22" i="317"/>
  <c r="T22" i="317" s="1"/>
  <c r="J22" i="317"/>
  <c r="K22" i="317" s="1"/>
  <c r="I22" i="317"/>
  <c r="G22" i="317"/>
  <c r="E22" i="317"/>
  <c r="AQ21" i="317"/>
  <c r="AH21" i="317"/>
  <c r="V21" i="317"/>
  <c r="R21" i="317"/>
  <c r="T21" i="317" s="1"/>
  <c r="J21" i="317"/>
  <c r="K21" i="317" s="1"/>
  <c r="I21" i="317"/>
  <c r="G21" i="317"/>
  <c r="E21" i="317"/>
  <c r="AQ20" i="317"/>
  <c r="AH20" i="317"/>
  <c r="V20" i="317"/>
  <c r="R20" i="317"/>
  <c r="S20" i="317" s="1"/>
  <c r="J20" i="317"/>
  <c r="K20" i="317" s="1"/>
  <c r="I20" i="317"/>
  <c r="G20" i="317"/>
  <c r="E20" i="317"/>
  <c r="AQ19" i="317"/>
  <c r="AH19" i="317"/>
  <c r="V19" i="317"/>
  <c r="R19" i="317"/>
  <c r="J19" i="317"/>
  <c r="K19" i="317" s="1"/>
  <c r="I19" i="317"/>
  <c r="G19" i="317"/>
  <c r="E19" i="317"/>
  <c r="AQ18" i="317"/>
  <c r="AH18" i="317"/>
  <c r="V18" i="317"/>
  <c r="R18" i="317"/>
  <c r="T18" i="317" s="1"/>
  <c r="J18" i="317"/>
  <c r="K18" i="317" s="1"/>
  <c r="I18" i="317"/>
  <c r="G18" i="317"/>
  <c r="E18" i="317"/>
  <c r="AQ17" i="317"/>
  <c r="AH17" i="317"/>
  <c r="V17" i="317"/>
  <c r="R17" i="317"/>
  <c r="T17" i="317" s="1"/>
  <c r="J17" i="317"/>
  <c r="K17" i="317" s="1"/>
  <c r="I17" i="317"/>
  <c r="G17" i="317"/>
  <c r="E17" i="317"/>
  <c r="AQ16" i="317"/>
  <c r="AH16" i="317"/>
  <c r="V16" i="317"/>
  <c r="R16" i="317"/>
  <c r="S16" i="317" s="1"/>
  <c r="J16" i="317"/>
  <c r="K16" i="317" s="1"/>
  <c r="I16" i="317"/>
  <c r="G16" i="317"/>
  <c r="E16" i="317"/>
  <c r="AQ15" i="317"/>
  <c r="AH15" i="317"/>
  <c r="V15" i="317"/>
  <c r="R15" i="317"/>
  <c r="J15" i="317"/>
  <c r="K15" i="317" s="1"/>
  <c r="I15" i="317"/>
  <c r="G15" i="317"/>
  <c r="E15" i="317"/>
  <c r="AQ14" i="317"/>
  <c r="AH14" i="317"/>
  <c r="V14" i="317"/>
  <c r="R14" i="317"/>
  <c r="S14" i="317" s="1"/>
  <c r="J14" i="317"/>
  <c r="K14" i="317" s="1"/>
  <c r="I14" i="317"/>
  <c r="G14" i="317"/>
  <c r="E14" i="317"/>
  <c r="AQ13" i="317"/>
  <c r="AH13" i="317"/>
  <c r="V13" i="317"/>
  <c r="R13" i="317"/>
  <c r="T13" i="317" s="1"/>
  <c r="J13" i="317"/>
  <c r="K13" i="317" s="1"/>
  <c r="I13" i="317"/>
  <c r="G13" i="317"/>
  <c r="E13" i="317"/>
  <c r="AQ12" i="317"/>
  <c r="AH12" i="317"/>
  <c r="V12" i="317"/>
  <c r="R12" i="317"/>
  <c r="S12" i="317" s="1"/>
  <c r="J12" i="317"/>
  <c r="K12" i="317" s="1"/>
  <c r="I12" i="317"/>
  <c r="G12" i="317"/>
  <c r="E12" i="317"/>
  <c r="V11" i="317"/>
  <c r="J11" i="317"/>
  <c r="K11" i="317" s="1"/>
  <c r="I11" i="317"/>
  <c r="G11" i="317"/>
  <c r="E11" i="317"/>
  <c r="AQ11" i="317"/>
  <c r="R11" i="317"/>
  <c r="T32" i="317" l="1"/>
  <c r="AI32" i="317" s="1"/>
  <c r="T31" i="317"/>
  <c r="AI31" i="317" s="1"/>
  <c r="S31" i="317"/>
  <c r="T28" i="317"/>
  <c r="T27" i="317"/>
  <c r="AI27" i="317" s="1"/>
  <c r="S27" i="317"/>
  <c r="T24" i="317"/>
  <c r="T23" i="317"/>
  <c r="AI23" i="317" s="1"/>
  <c r="S23" i="317"/>
  <c r="T20" i="317"/>
  <c r="AI20" i="317" s="1"/>
  <c r="T19" i="317"/>
  <c r="AI19" i="317" s="1"/>
  <c r="S19" i="317"/>
  <c r="T16" i="317"/>
  <c r="T15" i="317"/>
  <c r="AI15" i="317" s="1"/>
  <c r="S15" i="317"/>
  <c r="T12" i="317"/>
  <c r="AI12" i="317" s="1"/>
  <c r="AQ35" i="317"/>
  <c r="AI13" i="317"/>
  <c r="AI16" i="317"/>
  <c r="AI17" i="317"/>
  <c r="AI18" i="317"/>
  <c r="AI21" i="317"/>
  <c r="AI22" i="317"/>
  <c r="AI24" i="317"/>
  <c r="AI25" i="317"/>
  <c r="AI28" i="317"/>
  <c r="AI29" i="317"/>
  <c r="AI30" i="317"/>
  <c r="S18" i="317"/>
  <c r="S22" i="317"/>
  <c r="S30" i="317"/>
  <c r="S13" i="317"/>
  <c r="T14" i="317"/>
  <c r="AI14" i="317" s="1"/>
  <c r="S17" i="317"/>
  <c r="S21" i="317"/>
  <c r="S25" i="317"/>
  <c r="T26" i="317"/>
  <c r="AI26" i="317" s="1"/>
  <c r="S29" i="317"/>
  <c r="T11" i="317"/>
  <c r="S11" i="317"/>
  <c r="R35" i="317"/>
  <c r="T33" i="317"/>
  <c r="AI33" i="317" s="1"/>
  <c r="T34" i="317"/>
  <c r="AI34" i="317" s="1"/>
  <c r="AH11" i="317"/>
  <c r="AP35" i="317"/>
  <c r="S35" i="317" l="1"/>
  <c r="T35" i="317"/>
  <c r="AI11" i="317"/>
  <c r="AH35" i="317"/>
  <c r="AI35" i="317" l="1"/>
  <c r="AP10" i="316" l="1"/>
  <c r="AQ11" i="316" s="1"/>
  <c r="AG10" i="316"/>
  <c r="AG8" i="316" s="1"/>
  <c r="Q10" i="316"/>
  <c r="R11" i="316" s="1"/>
  <c r="AR35" i="316"/>
  <c r="AQ34" i="316"/>
  <c r="AH34" i="316"/>
  <c r="V34" i="316"/>
  <c r="R34" i="316"/>
  <c r="T34" i="316" s="1"/>
  <c r="K34" i="316"/>
  <c r="J34" i="316"/>
  <c r="I34" i="316"/>
  <c r="G34" i="316"/>
  <c r="E34" i="316"/>
  <c r="AQ33" i="316"/>
  <c r="AH33" i="316"/>
  <c r="V33" i="316"/>
  <c r="R33" i="316"/>
  <c r="T33" i="316" s="1"/>
  <c r="K33" i="316"/>
  <c r="J33" i="316"/>
  <c r="I33" i="316"/>
  <c r="G33" i="316"/>
  <c r="E33" i="316"/>
  <c r="AW32" i="316"/>
  <c r="AQ32" i="316"/>
  <c r="AH32" i="316"/>
  <c r="V32" i="316"/>
  <c r="R32" i="316"/>
  <c r="T32" i="316" s="1"/>
  <c r="K32" i="316"/>
  <c r="J32" i="316"/>
  <c r="I32" i="316"/>
  <c r="G32" i="316"/>
  <c r="E32" i="316"/>
  <c r="AQ31" i="316"/>
  <c r="AH31" i="316"/>
  <c r="V31" i="316"/>
  <c r="R31" i="316"/>
  <c r="T31" i="316" s="1"/>
  <c r="K31" i="316"/>
  <c r="J31" i="316"/>
  <c r="I31" i="316"/>
  <c r="G31" i="316"/>
  <c r="E31" i="316"/>
  <c r="AQ30" i="316"/>
  <c r="AH30" i="316"/>
  <c r="V30" i="316"/>
  <c r="R30" i="316"/>
  <c r="T30" i="316" s="1"/>
  <c r="K30" i="316"/>
  <c r="J30" i="316"/>
  <c r="I30" i="316"/>
  <c r="G30" i="316"/>
  <c r="E30" i="316"/>
  <c r="AQ29" i="316"/>
  <c r="AH29" i="316"/>
  <c r="V29" i="316"/>
  <c r="R29" i="316"/>
  <c r="T29" i="316" s="1"/>
  <c r="J29" i="316"/>
  <c r="K29" i="316" s="1"/>
  <c r="G29" i="316"/>
  <c r="E29" i="316"/>
  <c r="AQ28" i="316"/>
  <c r="AH28" i="316"/>
  <c r="V28" i="316"/>
  <c r="R28" i="316"/>
  <c r="T28" i="316" s="1"/>
  <c r="K28" i="316"/>
  <c r="J28" i="316"/>
  <c r="I28" i="316"/>
  <c r="G28" i="316"/>
  <c r="E28" i="316"/>
  <c r="AQ27" i="316"/>
  <c r="AH27" i="316"/>
  <c r="V27" i="316"/>
  <c r="R27" i="316"/>
  <c r="T27" i="316" s="1"/>
  <c r="J27" i="316"/>
  <c r="I27" i="316" s="1"/>
  <c r="G27" i="316"/>
  <c r="E27" i="316"/>
  <c r="AQ26" i="316"/>
  <c r="AH26" i="316"/>
  <c r="V26" i="316"/>
  <c r="R26" i="316"/>
  <c r="T26" i="316" s="1"/>
  <c r="J26" i="316"/>
  <c r="I26" i="316" s="1"/>
  <c r="G26" i="316"/>
  <c r="E26" i="316"/>
  <c r="AQ25" i="316"/>
  <c r="AH25" i="316"/>
  <c r="V25" i="316"/>
  <c r="R25" i="316"/>
  <c r="T25" i="316" s="1"/>
  <c r="J25" i="316"/>
  <c r="K25" i="316" s="1"/>
  <c r="G25" i="316"/>
  <c r="E25" i="316"/>
  <c r="AQ24" i="316"/>
  <c r="AH24" i="316"/>
  <c r="V24" i="316"/>
  <c r="R24" i="316"/>
  <c r="T24" i="316" s="1"/>
  <c r="J24" i="316"/>
  <c r="K24" i="316" s="1"/>
  <c r="G24" i="316"/>
  <c r="E24" i="316"/>
  <c r="AQ23" i="316"/>
  <c r="AH23" i="316"/>
  <c r="V23" i="316"/>
  <c r="R23" i="316"/>
  <c r="T23" i="316" s="1"/>
  <c r="K23" i="316"/>
  <c r="J23" i="316"/>
  <c r="I23" i="316"/>
  <c r="G23" i="316"/>
  <c r="E23" i="316"/>
  <c r="AQ22" i="316"/>
  <c r="AH22" i="316"/>
  <c r="V22" i="316"/>
  <c r="R22" i="316"/>
  <c r="T22" i="316" s="1"/>
  <c r="K22" i="316"/>
  <c r="J22" i="316"/>
  <c r="I22" i="316"/>
  <c r="G22" i="316"/>
  <c r="E22" i="316"/>
  <c r="AQ21" i="316"/>
  <c r="AH21" i="316"/>
  <c r="V21" i="316"/>
  <c r="R21" i="316"/>
  <c r="T21" i="316" s="1"/>
  <c r="J21" i="316"/>
  <c r="K21" i="316" s="1"/>
  <c r="G21" i="316"/>
  <c r="E21" i="316"/>
  <c r="AQ20" i="316"/>
  <c r="AH20" i="316"/>
  <c r="V20" i="316"/>
  <c r="R20" i="316"/>
  <c r="T20" i="316" s="1"/>
  <c r="K20" i="316"/>
  <c r="J20" i="316"/>
  <c r="I20" i="316"/>
  <c r="G20" i="316"/>
  <c r="E20" i="316"/>
  <c r="AQ19" i="316"/>
  <c r="AH19" i="316"/>
  <c r="V19" i="316"/>
  <c r="R19" i="316"/>
  <c r="T19" i="316" s="1"/>
  <c r="K19" i="316"/>
  <c r="J19" i="316"/>
  <c r="I19" i="316"/>
  <c r="G19" i="316"/>
  <c r="E19" i="316"/>
  <c r="AQ18" i="316"/>
  <c r="AH18" i="316"/>
  <c r="V18" i="316"/>
  <c r="R18" i="316"/>
  <c r="T18" i="316" s="1"/>
  <c r="K18" i="316"/>
  <c r="J18" i="316"/>
  <c r="I18" i="316"/>
  <c r="G18" i="316"/>
  <c r="E18" i="316"/>
  <c r="AQ17" i="316"/>
  <c r="AH17" i="316"/>
  <c r="V17" i="316"/>
  <c r="R17" i="316"/>
  <c r="T17" i="316" s="1"/>
  <c r="K17" i="316"/>
  <c r="J17" i="316"/>
  <c r="I17" i="316"/>
  <c r="G17" i="316"/>
  <c r="E17" i="316"/>
  <c r="AQ16" i="316"/>
  <c r="AH16" i="316"/>
  <c r="V16" i="316"/>
  <c r="R16" i="316"/>
  <c r="T16" i="316" s="1"/>
  <c r="K16" i="316"/>
  <c r="J16" i="316"/>
  <c r="I16" i="316"/>
  <c r="G16" i="316"/>
  <c r="E16" i="316"/>
  <c r="AQ15" i="316"/>
  <c r="AH15" i="316"/>
  <c r="V15" i="316"/>
  <c r="R15" i="316"/>
  <c r="T15" i="316" s="1"/>
  <c r="K15" i="316"/>
  <c r="J15" i="316"/>
  <c r="I15" i="316"/>
  <c r="G15" i="316"/>
  <c r="E15" i="316"/>
  <c r="AQ14" i="316"/>
  <c r="AH14" i="316"/>
  <c r="V14" i="316"/>
  <c r="R14" i="316"/>
  <c r="T14" i="316" s="1"/>
  <c r="K14" i="316"/>
  <c r="J14" i="316"/>
  <c r="I14" i="316"/>
  <c r="G14" i="316"/>
  <c r="E14" i="316"/>
  <c r="AQ13" i="316"/>
  <c r="AH13" i="316"/>
  <c r="V13" i="316"/>
  <c r="R13" i="316"/>
  <c r="T13" i="316" s="1"/>
  <c r="K13" i="316"/>
  <c r="J13" i="316"/>
  <c r="I13" i="316"/>
  <c r="G13" i="316"/>
  <c r="E13" i="316"/>
  <c r="AQ12" i="316"/>
  <c r="AH12" i="316"/>
  <c r="V12" i="316"/>
  <c r="R12" i="316"/>
  <c r="T12" i="316" s="1"/>
  <c r="K12" i="316"/>
  <c r="J12" i="316"/>
  <c r="I12" i="316"/>
  <c r="G12" i="316"/>
  <c r="E12" i="316"/>
  <c r="V11" i="316"/>
  <c r="K11" i="316"/>
  <c r="J11" i="316"/>
  <c r="I11" i="316"/>
  <c r="G11" i="316"/>
  <c r="E11" i="316"/>
  <c r="AI32" i="316" l="1"/>
  <c r="S31" i="316"/>
  <c r="AI29" i="316"/>
  <c r="AI28" i="316"/>
  <c r="AI24" i="316"/>
  <c r="AI25" i="316"/>
  <c r="I29" i="316"/>
  <c r="I24" i="316"/>
  <c r="K26" i="316"/>
  <c r="I25" i="316"/>
  <c r="K27" i="316"/>
  <c r="I21" i="316"/>
  <c r="AI21" i="316"/>
  <c r="AI20" i="316"/>
  <c r="AI17" i="316"/>
  <c r="AI16" i="316"/>
  <c r="AI13" i="316"/>
  <c r="AI12" i="316"/>
  <c r="AQ35" i="316"/>
  <c r="AI14" i="316"/>
  <c r="AI18" i="316"/>
  <c r="AI22" i="316"/>
  <c r="AI26" i="316"/>
  <c r="AI30" i="316"/>
  <c r="AI15" i="316"/>
  <c r="AI19" i="316"/>
  <c r="AI23" i="316"/>
  <c r="AI27" i="316"/>
  <c r="AI31" i="316"/>
  <c r="S12" i="316"/>
  <c r="S16" i="316"/>
  <c r="S24" i="316"/>
  <c r="AI34" i="316"/>
  <c r="S14" i="316"/>
  <c r="S20" i="316"/>
  <c r="S22" i="316"/>
  <c r="S26" i="316"/>
  <c r="S30" i="316"/>
  <c r="S13" i="316"/>
  <c r="S15" i="316"/>
  <c r="S17" i="316"/>
  <c r="S19" i="316"/>
  <c r="S21" i="316"/>
  <c r="S23" i="316"/>
  <c r="S25" i="316"/>
  <c r="S27" i="316"/>
  <c r="S29" i="316"/>
  <c r="S18" i="316"/>
  <c r="S28" i="316"/>
  <c r="S32" i="316"/>
  <c r="AI33" i="316"/>
  <c r="S11" i="316"/>
  <c r="T11" i="316"/>
  <c r="T35" i="316" s="1"/>
  <c r="R35" i="316"/>
  <c r="AH11" i="316"/>
  <c r="AP35" i="316"/>
  <c r="S33" i="316"/>
  <c r="S34" i="316"/>
  <c r="S35" i="316" l="1"/>
  <c r="AH35" i="316"/>
  <c r="AI11" i="316"/>
  <c r="AI35" i="316" l="1"/>
  <c r="AP35" i="314" l="1"/>
  <c r="AP10" i="315" l="1"/>
  <c r="AQ11" i="315" s="1"/>
  <c r="AG10" i="315"/>
  <c r="Q10" i="315"/>
  <c r="AR35" i="315"/>
  <c r="AQ34" i="315"/>
  <c r="AH34" i="315"/>
  <c r="V34" i="315"/>
  <c r="R34" i="315"/>
  <c r="J34" i="315"/>
  <c r="I34" i="315" s="1"/>
  <c r="G34" i="315"/>
  <c r="E34" i="315"/>
  <c r="AQ33" i="315"/>
  <c r="AH33" i="315"/>
  <c r="V33" i="315"/>
  <c r="R33" i="315"/>
  <c r="J33" i="315"/>
  <c r="I33" i="315" s="1"/>
  <c r="G33" i="315"/>
  <c r="E33" i="315"/>
  <c r="AW32" i="315"/>
  <c r="AQ32" i="315"/>
  <c r="AH32" i="315"/>
  <c r="V32" i="315"/>
  <c r="R32" i="315"/>
  <c r="J32" i="315"/>
  <c r="K32" i="315" s="1"/>
  <c r="I32" i="315"/>
  <c r="G32" i="315"/>
  <c r="E32" i="315"/>
  <c r="AQ31" i="315"/>
  <c r="AH31" i="315"/>
  <c r="V31" i="315"/>
  <c r="R31" i="315"/>
  <c r="J31" i="315"/>
  <c r="K31" i="315" s="1"/>
  <c r="I31" i="315"/>
  <c r="G31" i="315"/>
  <c r="E31" i="315"/>
  <c r="AQ30" i="315"/>
  <c r="AH30" i="315"/>
  <c r="V30" i="315"/>
  <c r="R30" i="315"/>
  <c r="J30" i="315"/>
  <c r="K30" i="315" s="1"/>
  <c r="I30" i="315"/>
  <c r="G30" i="315"/>
  <c r="E30" i="315"/>
  <c r="AQ29" i="315"/>
  <c r="AH29" i="315"/>
  <c r="V29" i="315"/>
  <c r="R29" i="315"/>
  <c r="J29" i="315"/>
  <c r="K29" i="315" s="1"/>
  <c r="I29" i="315"/>
  <c r="G29" i="315"/>
  <c r="E29" i="315"/>
  <c r="AQ28" i="315"/>
  <c r="AH28" i="315"/>
  <c r="V28" i="315"/>
  <c r="R28" i="315"/>
  <c r="J28" i="315"/>
  <c r="K28" i="315" s="1"/>
  <c r="I28" i="315"/>
  <c r="G28" i="315"/>
  <c r="E28" i="315"/>
  <c r="AQ27" i="315"/>
  <c r="AH27" i="315"/>
  <c r="V27" i="315"/>
  <c r="R27" i="315"/>
  <c r="J27" i="315"/>
  <c r="K27" i="315" s="1"/>
  <c r="G27" i="315"/>
  <c r="E27" i="315"/>
  <c r="AQ26" i="315"/>
  <c r="AH26" i="315"/>
  <c r="V26" i="315"/>
  <c r="R26" i="315"/>
  <c r="J26" i="315"/>
  <c r="K26" i="315" s="1"/>
  <c r="G26" i="315"/>
  <c r="E26" i="315"/>
  <c r="AQ25" i="315"/>
  <c r="AH25" i="315"/>
  <c r="V25" i="315"/>
  <c r="R25" i="315"/>
  <c r="J25" i="315"/>
  <c r="K25" i="315" s="1"/>
  <c r="G25" i="315"/>
  <c r="E25" i="315"/>
  <c r="AQ24" i="315"/>
  <c r="AH24" i="315"/>
  <c r="V24" i="315"/>
  <c r="R24" i="315"/>
  <c r="J24" i="315"/>
  <c r="K24" i="315" s="1"/>
  <c r="G24" i="315"/>
  <c r="E24" i="315"/>
  <c r="AQ23" i="315"/>
  <c r="AH23" i="315"/>
  <c r="V23" i="315"/>
  <c r="R23" i="315"/>
  <c r="T23" i="315" s="1"/>
  <c r="J23" i="315"/>
  <c r="K23" i="315" s="1"/>
  <c r="I23" i="315"/>
  <c r="G23" i="315"/>
  <c r="E23" i="315"/>
  <c r="AQ22" i="315"/>
  <c r="AH22" i="315"/>
  <c r="V22" i="315"/>
  <c r="R22" i="315"/>
  <c r="S22" i="315" s="1"/>
  <c r="J22" i="315"/>
  <c r="K22" i="315" s="1"/>
  <c r="I22" i="315"/>
  <c r="G22" i="315"/>
  <c r="E22" i="315"/>
  <c r="AQ21" i="315"/>
  <c r="AH21" i="315"/>
  <c r="V21" i="315"/>
  <c r="R21" i="315"/>
  <c r="S21" i="315" s="1"/>
  <c r="J21" i="315"/>
  <c r="K21" i="315" s="1"/>
  <c r="G21" i="315"/>
  <c r="E21" i="315"/>
  <c r="AQ20" i="315"/>
  <c r="AH20" i="315"/>
  <c r="V20" i="315"/>
  <c r="R20" i="315"/>
  <c r="T20" i="315" s="1"/>
  <c r="J20" i="315"/>
  <c r="K20" i="315" s="1"/>
  <c r="I20" i="315"/>
  <c r="G20" i="315"/>
  <c r="E20" i="315"/>
  <c r="AQ19" i="315"/>
  <c r="AH19" i="315"/>
  <c r="V19" i="315"/>
  <c r="R19" i="315"/>
  <c r="T19" i="315" s="1"/>
  <c r="J19" i="315"/>
  <c r="K19" i="315" s="1"/>
  <c r="I19" i="315"/>
  <c r="G19" i="315"/>
  <c r="E19" i="315"/>
  <c r="AQ18" i="315"/>
  <c r="AH18" i="315"/>
  <c r="V18" i="315"/>
  <c r="R18" i="315"/>
  <c r="S18" i="315" s="1"/>
  <c r="J18" i="315"/>
  <c r="K18" i="315" s="1"/>
  <c r="I18" i="315"/>
  <c r="G18" i="315"/>
  <c r="E18" i="315"/>
  <c r="AQ17" i="315"/>
  <c r="AH17" i="315"/>
  <c r="V17" i="315"/>
  <c r="R17" i="315"/>
  <c r="T17" i="315" s="1"/>
  <c r="J17" i="315"/>
  <c r="K17" i="315" s="1"/>
  <c r="I17" i="315"/>
  <c r="G17" i="315"/>
  <c r="E17" i="315"/>
  <c r="AQ16" i="315"/>
  <c r="AH16" i="315"/>
  <c r="V16" i="315"/>
  <c r="R16" i="315"/>
  <c r="T16" i="315" s="1"/>
  <c r="J16" i="315"/>
  <c r="K16" i="315" s="1"/>
  <c r="I16" i="315"/>
  <c r="G16" i="315"/>
  <c r="E16" i="315"/>
  <c r="AQ15" i="315"/>
  <c r="AH15" i="315"/>
  <c r="V15" i="315"/>
  <c r="R15" i="315"/>
  <c r="T15" i="315" s="1"/>
  <c r="J15" i="315"/>
  <c r="K15" i="315" s="1"/>
  <c r="I15" i="315"/>
  <c r="G15" i="315"/>
  <c r="E15" i="315"/>
  <c r="AQ14" i="315"/>
  <c r="AH14" i="315"/>
  <c r="V14" i="315"/>
  <c r="R14" i="315"/>
  <c r="S14" i="315" s="1"/>
  <c r="J14" i="315"/>
  <c r="K14" i="315" s="1"/>
  <c r="I14" i="315"/>
  <c r="G14" i="315"/>
  <c r="E14" i="315"/>
  <c r="AQ13" i="315"/>
  <c r="AH13" i="315"/>
  <c r="V13" i="315"/>
  <c r="R13" i="315"/>
  <c r="T13" i="315" s="1"/>
  <c r="J13" i="315"/>
  <c r="K13" i="315" s="1"/>
  <c r="I13" i="315"/>
  <c r="G13" i="315"/>
  <c r="E13" i="315"/>
  <c r="AQ12" i="315"/>
  <c r="AH12" i="315"/>
  <c r="V12" i="315"/>
  <c r="R12" i="315"/>
  <c r="S12" i="315" s="1"/>
  <c r="J12" i="315"/>
  <c r="K12" i="315" s="1"/>
  <c r="I12" i="315"/>
  <c r="G12" i="315"/>
  <c r="E12" i="315"/>
  <c r="V11" i="315"/>
  <c r="J11" i="315"/>
  <c r="K11" i="315" s="1"/>
  <c r="I11" i="315"/>
  <c r="G11" i="315"/>
  <c r="E11" i="315"/>
  <c r="AG8" i="315"/>
  <c r="R11" i="315"/>
  <c r="S34" i="315" l="1"/>
  <c r="T33" i="315"/>
  <c r="AI33" i="315" s="1"/>
  <c r="T32" i="315"/>
  <c r="AI32" i="315" s="1"/>
  <c r="T31" i="315"/>
  <c r="AI31" i="315" s="1"/>
  <c r="S30" i="315"/>
  <c r="T30" i="315"/>
  <c r="AI30" i="315" s="1"/>
  <c r="T29" i="315"/>
  <c r="AI29" i="315" s="1"/>
  <c r="S29" i="315"/>
  <c r="I27" i="315"/>
  <c r="T28" i="315"/>
  <c r="AI28" i="315" s="1"/>
  <c r="I26" i="315"/>
  <c r="T27" i="315"/>
  <c r="AI27" i="315" s="1"/>
  <c r="S26" i="315"/>
  <c r="T26" i="315"/>
  <c r="AI26" i="315" s="1"/>
  <c r="I25" i="315"/>
  <c r="I24" i="315"/>
  <c r="S25" i="315"/>
  <c r="T24" i="315"/>
  <c r="T25" i="315"/>
  <c r="AI25" i="315" s="1"/>
  <c r="AI24" i="315"/>
  <c r="AI23" i="315"/>
  <c r="I21" i="315"/>
  <c r="T22" i="315"/>
  <c r="AI22" i="315" s="1"/>
  <c r="T21" i="315"/>
  <c r="AI21" i="315"/>
  <c r="AI20" i="315"/>
  <c r="AI19" i="315"/>
  <c r="T18" i="315"/>
  <c r="AI18" i="315" s="1"/>
  <c r="S17" i="315"/>
  <c r="AI17" i="315"/>
  <c r="AI16" i="315"/>
  <c r="AI15" i="315"/>
  <c r="T14" i="315"/>
  <c r="AI14" i="315" s="1"/>
  <c r="S13" i="315"/>
  <c r="AI13" i="315"/>
  <c r="AQ35" i="315"/>
  <c r="S20" i="315"/>
  <c r="S24" i="315"/>
  <c r="S28" i="315"/>
  <c r="S32" i="315"/>
  <c r="T12" i="315"/>
  <c r="AI12" i="315" s="1"/>
  <c r="S15" i="315"/>
  <c r="S19" i="315"/>
  <c r="S23" i="315"/>
  <c r="S27" i="315"/>
  <c r="S31" i="315"/>
  <c r="S16" i="315"/>
  <c r="S11" i="315"/>
  <c r="R35" i="315"/>
  <c r="T11" i="315"/>
  <c r="T34" i="315"/>
  <c r="AI34" i="315" s="1"/>
  <c r="AH11" i="315"/>
  <c r="K33" i="315"/>
  <c r="K34" i="315"/>
  <c r="AP35" i="315"/>
  <c r="S33" i="315"/>
  <c r="S35" i="315" l="1"/>
  <c r="T35" i="315"/>
  <c r="AI11" i="315"/>
  <c r="AH35" i="315"/>
  <c r="AI35" i="315" l="1"/>
  <c r="AP10" i="314" l="1"/>
  <c r="AG10" i="314"/>
  <c r="Q10" i="314"/>
  <c r="AR35" i="314"/>
  <c r="AQ34" i="314"/>
  <c r="AH34" i="314"/>
  <c r="V34" i="314"/>
  <c r="R34" i="314"/>
  <c r="T34" i="314" s="1"/>
  <c r="J34" i="314"/>
  <c r="I34" i="314" s="1"/>
  <c r="G34" i="314"/>
  <c r="E34" i="314"/>
  <c r="AQ33" i="314"/>
  <c r="AH33" i="314"/>
  <c r="V33" i="314"/>
  <c r="R33" i="314"/>
  <c r="T33" i="314" s="1"/>
  <c r="J33" i="314"/>
  <c r="I33" i="314" s="1"/>
  <c r="G33" i="314"/>
  <c r="E33" i="314"/>
  <c r="AW32" i="314"/>
  <c r="AQ32" i="314"/>
  <c r="AH32" i="314"/>
  <c r="V32" i="314"/>
  <c r="R32" i="314"/>
  <c r="K32" i="314"/>
  <c r="J32" i="314"/>
  <c r="I32" i="314"/>
  <c r="G32" i="314"/>
  <c r="E32" i="314"/>
  <c r="AQ31" i="314"/>
  <c r="AH31" i="314"/>
  <c r="V31" i="314"/>
  <c r="R31" i="314"/>
  <c r="K31" i="314"/>
  <c r="J31" i="314"/>
  <c r="I31" i="314"/>
  <c r="G31" i="314"/>
  <c r="E31" i="314"/>
  <c r="AQ30" i="314"/>
  <c r="AH30" i="314"/>
  <c r="V30" i="314"/>
  <c r="R30" i="314"/>
  <c r="K30" i="314"/>
  <c r="J30" i="314"/>
  <c r="I30" i="314"/>
  <c r="G30" i="314"/>
  <c r="E30" i="314"/>
  <c r="AQ29" i="314"/>
  <c r="AH29" i="314"/>
  <c r="V29" i="314"/>
  <c r="R29" i="314"/>
  <c r="K29" i="314"/>
  <c r="J29" i="314"/>
  <c r="I29" i="314"/>
  <c r="G29" i="314"/>
  <c r="E29" i="314"/>
  <c r="AQ28" i="314"/>
  <c r="AH28" i="314"/>
  <c r="V28" i="314"/>
  <c r="R28" i="314"/>
  <c r="K28" i="314"/>
  <c r="J28" i="314"/>
  <c r="I28" i="314"/>
  <c r="G28" i="314"/>
  <c r="E28" i="314"/>
  <c r="AQ27" i="314"/>
  <c r="AH27" i="314"/>
  <c r="V27" i="314"/>
  <c r="R27" i="314"/>
  <c r="K27" i="314"/>
  <c r="J27" i="314"/>
  <c r="I27" i="314"/>
  <c r="G27" i="314"/>
  <c r="E27" i="314"/>
  <c r="AQ26" i="314"/>
  <c r="AH26" i="314"/>
  <c r="V26" i="314"/>
  <c r="R26" i="314"/>
  <c r="K26" i="314"/>
  <c r="J26" i="314"/>
  <c r="I26" i="314"/>
  <c r="G26" i="314"/>
  <c r="E26" i="314"/>
  <c r="AQ25" i="314"/>
  <c r="AH25" i="314"/>
  <c r="V25" i="314"/>
  <c r="R25" i="314"/>
  <c r="K25" i="314"/>
  <c r="J25" i="314"/>
  <c r="I25" i="314"/>
  <c r="G25" i="314"/>
  <c r="E25" i="314"/>
  <c r="AQ24" i="314"/>
  <c r="AH24" i="314"/>
  <c r="V24" i="314"/>
  <c r="R24" i="314"/>
  <c r="K24" i="314"/>
  <c r="J24" i="314"/>
  <c r="I24" i="314"/>
  <c r="G24" i="314"/>
  <c r="E24" i="314"/>
  <c r="AQ23" i="314"/>
  <c r="AH23" i="314"/>
  <c r="V23" i="314"/>
  <c r="R23" i="314"/>
  <c r="K23" i="314"/>
  <c r="J23" i="314"/>
  <c r="I23" i="314"/>
  <c r="G23" i="314"/>
  <c r="E23" i="314"/>
  <c r="AQ22" i="314"/>
  <c r="AH22" i="314"/>
  <c r="V22" i="314"/>
  <c r="R22" i="314"/>
  <c r="K22" i="314"/>
  <c r="J22" i="314"/>
  <c r="I22" i="314"/>
  <c r="G22" i="314"/>
  <c r="E22" i="314"/>
  <c r="AQ21" i="314"/>
  <c r="AH21" i="314"/>
  <c r="V21" i="314"/>
  <c r="R21" i="314"/>
  <c r="K21" i="314"/>
  <c r="J21" i="314"/>
  <c r="I21" i="314"/>
  <c r="G21" i="314"/>
  <c r="E21" i="314"/>
  <c r="AQ20" i="314"/>
  <c r="AH20" i="314"/>
  <c r="V20" i="314"/>
  <c r="R20" i="314"/>
  <c r="K20" i="314"/>
  <c r="J20" i="314"/>
  <c r="I20" i="314"/>
  <c r="G20" i="314"/>
  <c r="E20" i="314"/>
  <c r="AQ19" i="314"/>
  <c r="AH19" i="314"/>
  <c r="V19" i="314"/>
  <c r="R19" i="314"/>
  <c r="K19" i="314"/>
  <c r="J19" i="314"/>
  <c r="I19" i="314"/>
  <c r="G19" i="314"/>
  <c r="E19" i="314"/>
  <c r="AQ18" i="314"/>
  <c r="AH18" i="314"/>
  <c r="V18" i="314"/>
  <c r="R18" i="314"/>
  <c r="K18" i="314"/>
  <c r="J18" i="314"/>
  <c r="I18" i="314"/>
  <c r="G18" i="314"/>
  <c r="E18" i="314"/>
  <c r="AQ17" i="314"/>
  <c r="AH17" i="314"/>
  <c r="V17" i="314"/>
  <c r="R17" i="314"/>
  <c r="K17" i="314"/>
  <c r="J17" i="314"/>
  <c r="I17" i="314"/>
  <c r="G17" i="314"/>
  <c r="E17" i="314"/>
  <c r="AQ16" i="314"/>
  <c r="AH16" i="314"/>
  <c r="V16" i="314"/>
  <c r="R16" i="314"/>
  <c r="K16" i="314"/>
  <c r="J16" i="314"/>
  <c r="I16" i="314"/>
  <c r="G16" i="314"/>
  <c r="E16" i="314"/>
  <c r="AQ15" i="314"/>
  <c r="AH15" i="314"/>
  <c r="V15" i="314"/>
  <c r="R15" i="314"/>
  <c r="K15" i="314"/>
  <c r="J15" i="314"/>
  <c r="I15" i="314"/>
  <c r="G15" i="314"/>
  <c r="E15" i="314"/>
  <c r="AQ14" i="314"/>
  <c r="AH14" i="314"/>
  <c r="V14" i="314"/>
  <c r="R14" i="314"/>
  <c r="K14" i="314"/>
  <c r="J14" i="314"/>
  <c r="I14" i="314"/>
  <c r="G14" i="314"/>
  <c r="E14" i="314"/>
  <c r="AQ13" i="314"/>
  <c r="AH13" i="314"/>
  <c r="V13" i="314"/>
  <c r="R13" i="314"/>
  <c r="K13" i="314"/>
  <c r="J13" i="314"/>
  <c r="I13" i="314"/>
  <c r="G13" i="314"/>
  <c r="E13" i="314"/>
  <c r="AQ12" i="314"/>
  <c r="AH12" i="314"/>
  <c r="V12" i="314"/>
  <c r="R12" i="314"/>
  <c r="S12" i="314" s="1"/>
  <c r="K12" i="314"/>
  <c r="J12" i="314"/>
  <c r="I12" i="314"/>
  <c r="G12" i="314"/>
  <c r="E12" i="314"/>
  <c r="V11" i="314"/>
  <c r="K11" i="314"/>
  <c r="J11" i="314"/>
  <c r="I11" i="314"/>
  <c r="G11" i="314"/>
  <c r="E11" i="314"/>
  <c r="AQ11" i="314"/>
  <c r="AH11" i="314"/>
  <c r="R11" i="314"/>
  <c r="S32" i="314" l="1"/>
  <c r="T32" i="314"/>
  <c r="AI32" i="314" s="1"/>
  <c r="S31" i="314"/>
  <c r="T31" i="314"/>
  <c r="AI31" i="314" s="1"/>
  <c r="T30" i="314"/>
  <c r="AI30" i="314" s="1"/>
  <c r="S30" i="314"/>
  <c r="S29" i="314"/>
  <c r="T29" i="314"/>
  <c r="AI29" i="314" s="1"/>
  <c r="S28" i="314"/>
  <c r="T28" i="314"/>
  <c r="AI28" i="314" s="1"/>
  <c r="S27" i="314"/>
  <c r="T27" i="314"/>
  <c r="AI27" i="314" s="1"/>
  <c r="T26" i="314"/>
  <c r="AI26" i="314" s="1"/>
  <c r="S26" i="314"/>
  <c r="T25" i="314"/>
  <c r="AI25" i="314" s="1"/>
  <c r="S25" i="314"/>
  <c r="T24" i="314"/>
  <c r="AI24" i="314" s="1"/>
  <c r="S24" i="314"/>
  <c r="S23" i="314"/>
  <c r="T23" i="314"/>
  <c r="AI23" i="314" s="1"/>
  <c r="S22" i="314"/>
  <c r="T22" i="314"/>
  <c r="AI22" i="314" s="1"/>
  <c r="S21" i="314"/>
  <c r="T21" i="314"/>
  <c r="AI21" i="314" s="1"/>
  <c r="S20" i="314"/>
  <c r="T20" i="314"/>
  <c r="AI20" i="314" s="1"/>
  <c r="S19" i="314"/>
  <c r="T19" i="314"/>
  <c r="AI19" i="314" s="1"/>
  <c r="S18" i="314"/>
  <c r="T18" i="314"/>
  <c r="AI18" i="314" s="1"/>
  <c r="T17" i="314"/>
  <c r="AI17" i="314" s="1"/>
  <c r="S17" i="314"/>
  <c r="S16" i="314"/>
  <c r="T16" i="314"/>
  <c r="AI16" i="314" s="1"/>
  <c r="S15" i="314"/>
  <c r="T15" i="314"/>
  <c r="AI15" i="314" s="1"/>
  <c r="S14" i="314"/>
  <c r="T14" i="314"/>
  <c r="AI14" i="314" s="1"/>
  <c r="S13" i="314"/>
  <c r="T13" i="314"/>
  <c r="AI13" i="314" s="1"/>
  <c r="T12" i="314"/>
  <c r="AI12" i="314" s="1"/>
  <c r="AQ35" i="314"/>
  <c r="AI34" i="314"/>
  <c r="AI33" i="314"/>
  <c r="T11" i="314"/>
  <c r="S11" i="314"/>
  <c r="R35" i="314"/>
  <c r="AH35" i="314"/>
  <c r="AG8" i="314"/>
  <c r="K33" i="314"/>
  <c r="K34" i="314"/>
  <c r="S33" i="314"/>
  <c r="S34" i="314"/>
  <c r="T35" i="314" l="1"/>
  <c r="AI35" i="314" s="1"/>
  <c r="AI11" i="314"/>
  <c r="S35" i="314"/>
  <c r="AP10" i="313" l="1"/>
  <c r="AG10" i="313"/>
  <c r="AG8" i="313" s="1"/>
  <c r="Q10" i="313"/>
  <c r="R11" i="313" s="1"/>
  <c r="AR35" i="313"/>
  <c r="AQ34" i="313"/>
  <c r="AH34" i="313"/>
  <c r="V34" i="313"/>
  <c r="R34" i="313"/>
  <c r="S34" i="313" s="1"/>
  <c r="J34" i="313"/>
  <c r="I34" i="313" s="1"/>
  <c r="G34" i="313"/>
  <c r="E34" i="313"/>
  <c r="AQ33" i="313"/>
  <c r="AH33" i="313"/>
  <c r="V33" i="313"/>
  <c r="R33" i="313"/>
  <c r="S33" i="313" s="1"/>
  <c r="J33" i="313"/>
  <c r="I33" i="313" s="1"/>
  <c r="G33" i="313"/>
  <c r="E33" i="313"/>
  <c r="AW32" i="313"/>
  <c r="AQ32" i="313"/>
  <c r="AH32" i="313"/>
  <c r="V32" i="313"/>
  <c r="R32" i="313"/>
  <c r="T32" i="313" s="1"/>
  <c r="K32" i="313"/>
  <c r="J32" i="313"/>
  <c r="I32" i="313"/>
  <c r="G32" i="313"/>
  <c r="E32" i="313"/>
  <c r="AQ31" i="313"/>
  <c r="AH31" i="313"/>
  <c r="V31" i="313"/>
  <c r="R31" i="313"/>
  <c r="T31" i="313" s="1"/>
  <c r="K31" i="313"/>
  <c r="J31" i="313"/>
  <c r="I31" i="313"/>
  <c r="G31" i="313"/>
  <c r="E31" i="313"/>
  <c r="AQ30" i="313"/>
  <c r="AH30" i="313"/>
  <c r="V30" i="313"/>
  <c r="R30" i="313"/>
  <c r="T30" i="313" s="1"/>
  <c r="K30" i="313"/>
  <c r="J30" i="313"/>
  <c r="I30" i="313"/>
  <c r="G30" i="313"/>
  <c r="E30" i="313"/>
  <c r="AQ29" i="313"/>
  <c r="AH29" i="313"/>
  <c r="V29" i="313"/>
  <c r="R29" i="313"/>
  <c r="T29" i="313" s="1"/>
  <c r="K29" i="313"/>
  <c r="J29" i="313"/>
  <c r="I29" i="313"/>
  <c r="G29" i="313"/>
  <c r="E29" i="313"/>
  <c r="AQ28" i="313"/>
  <c r="AH28" i="313"/>
  <c r="V28" i="313"/>
  <c r="R28" i="313"/>
  <c r="T28" i="313" s="1"/>
  <c r="K28" i="313"/>
  <c r="J28" i="313"/>
  <c r="I28" i="313"/>
  <c r="G28" i="313"/>
  <c r="E28" i="313"/>
  <c r="AQ27" i="313"/>
  <c r="AH27" i="313"/>
  <c r="V27" i="313"/>
  <c r="R27" i="313"/>
  <c r="T27" i="313" s="1"/>
  <c r="K27" i="313"/>
  <c r="J27" i="313"/>
  <c r="I27" i="313"/>
  <c r="G27" i="313"/>
  <c r="E27" i="313"/>
  <c r="AQ26" i="313"/>
  <c r="AH26" i="313"/>
  <c r="V26" i="313"/>
  <c r="R26" i="313"/>
  <c r="T26" i="313" s="1"/>
  <c r="K26" i="313"/>
  <c r="J26" i="313"/>
  <c r="I26" i="313"/>
  <c r="G26" i="313"/>
  <c r="E26" i="313"/>
  <c r="AQ25" i="313"/>
  <c r="AH25" i="313"/>
  <c r="V25" i="313"/>
  <c r="R25" i="313"/>
  <c r="T25" i="313" s="1"/>
  <c r="K25" i="313"/>
  <c r="J25" i="313"/>
  <c r="I25" i="313"/>
  <c r="G25" i="313"/>
  <c r="E25" i="313"/>
  <c r="AQ24" i="313"/>
  <c r="AH24" i="313"/>
  <c r="V24" i="313"/>
  <c r="R24" i="313"/>
  <c r="T24" i="313" s="1"/>
  <c r="K24" i="313"/>
  <c r="J24" i="313"/>
  <c r="I24" i="313"/>
  <c r="G24" i="313"/>
  <c r="E24" i="313"/>
  <c r="AQ23" i="313"/>
  <c r="AH23" i="313"/>
  <c r="V23" i="313"/>
  <c r="R23" i="313"/>
  <c r="T23" i="313" s="1"/>
  <c r="K23" i="313"/>
  <c r="J23" i="313"/>
  <c r="I23" i="313"/>
  <c r="G23" i="313"/>
  <c r="E23" i="313"/>
  <c r="AQ22" i="313"/>
  <c r="AH22" i="313"/>
  <c r="V22" i="313"/>
  <c r="R22" i="313"/>
  <c r="T22" i="313" s="1"/>
  <c r="K22" i="313"/>
  <c r="J22" i="313"/>
  <c r="I22" i="313"/>
  <c r="G22" i="313"/>
  <c r="E22" i="313"/>
  <c r="AQ21" i="313"/>
  <c r="AH21" i="313"/>
  <c r="V21" i="313"/>
  <c r="R21" i="313"/>
  <c r="T21" i="313" s="1"/>
  <c r="K21" i="313"/>
  <c r="J21" i="313"/>
  <c r="I21" i="313"/>
  <c r="G21" i="313"/>
  <c r="E21" i="313"/>
  <c r="AQ20" i="313"/>
  <c r="AH20" i="313"/>
  <c r="V20" i="313"/>
  <c r="R20" i="313"/>
  <c r="T20" i="313" s="1"/>
  <c r="K20" i="313"/>
  <c r="J20" i="313"/>
  <c r="I20" i="313"/>
  <c r="G20" i="313"/>
  <c r="E20" i="313"/>
  <c r="AQ19" i="313"/>
  <c r="AH19" i="313"/>
  <c r="V19" i="313"/>
  <c r="R19" i="313"/>
  <c r="T19" i="313" s="1"/>
  <c r="K19" i="313"/>
  <c r="J19" i="313"/>
  <c r="I19" i="313"/>
  <c r="G19" i="313"/>
  <c r="E19" i="313"/>
  <c r="AQ18" i="313"/>
  <c r="AH18" i="313"/>
  <c r="V18" i="313"/>
  <c r="R18" i="313"/>
  <c r="T18" i="313" s="1"/>
  <c r="K18" i="313"/>
  <c r="J18" i="313"/>
  <c r="I18" i="313"/>
  <c r="G18" i="313"/>
  <c r="E18" i="313"/>
  <c r="AQ17" i="313"/>
  <c r="AH17" i="313"/>
  <c r="V17" i="313"/>
  <c r="R17" i="313"/>
  <c r="T17" i="313" s="1"/>
  <c r="K17" i="313"/>
  <c r="J17" i="313"/>
  <c r="I17" i="313"/>
  <c r="G17" i="313"/>
  <c r="E17" i="313"/>
  <c r="AQ16" i="313"/>
  <c r="AH16" i="313"/>
  <c r="V16" i="313"/>
  <c r="R16" i="313"/>
  <c r="T16" i="313" s="1"/>
  <c r="K16" i="313"/>
  <c r="J16" i="313"/>
  <c r="I16" i="313"/>
  <c r="G16" i="313"/>
  <c r="E16" i="313"/>
  <c r="AQ15" i="313"/>
  <c r="AH15" i="313"/>
  <c r="V15" i="313"/>
  <c r="R15" i="313"/>
  <c r="T15" i="313" s="1"/>
  <c r="K15" i="313"/>
  <c r="J15" i="313"/>
  <c r="I15" i="313"/>
  <c r="G15" i="313"/>
  <c r="E15" i="313"/>
  <c r="AQ14" i="313"/>
  <c r="AH14" i="313"/>
  <c r="V14" i="313"/>
  <c r="R14" i="313"/>
  <c r="T14" i="313" s="1"/>
  <c r="K14" i="313"/>
  <c r="J14" i="313"/>
  <c r="I14" i="313"/>
  <c r="G14" i="313"/>
  <c r="E14" i="313"/>
  <c r="AQ13" i="313"/>
  <c r="AH13" i="313"/>
  <c r="V13" i="313"/>
  <c r="R13" i="313"/>
  <c r="T13" i="313" s="1"/>
  <c r="K13" i="313"/>
  <c r="J13" i="313"/>
  <c r="I13" i="313"/>
  <c r="G13" i="313"/>
  <c r="E13" i="313"/>
  <c r="AQ12" i="313"/>
  <c r="AH12" i="313"/>
  <c r="V12" i="313"/>
  <c r="R12" i="313"/>
  <c r="T12" i="313" s="1"/>
  <c r="K12" i="313"/>
  <c r="J12" i="313"/>
  <c r="I12" i="313"/>
  <c r="G12" i="313"/>
  <c r="E12" i="313"/>
  <c r="V11" i="313"/>
  <c r="K11" i="313"/>
  <c r="J11" i="313"/>
  <c r="I11" i="313"/>
  <c r="G11" i="313"/>
  <c r="E11" i="313"/>
  <c r="AQ11" i="313"/>
  <c r="AH11" i="313"/>
  <c r="AI32" i="313" l="1"/>
  <c r="AI31" i="313"/>
  <c r="AI28" i="313"/>
  <c r="AI27" i="313"/>
  <c r="AI23" i="313"/>
  <c r="AI24" i="313"/>
  <c r="AI20" i="313"/>
  <c r="AI19" i="313"/>
  <c r="AI16" i="313"/>
  <c r="AI15" i="313"/>
  <c r="AQ35" i="313"/>
  <c r="AI12" i="313"/>
  <c r="AI13" i="313"/>
  <c r="AI17" i="313"/>
  <c r="AI21" i="313"/>
  <c r="AI25" i="313"/>
  <c r="AI29" i="313"/>
  <c r="AI14" i="313"/>
  <c r="AI18" i="313"/>
  <c r="AI22" i="313"/>
  <c r="AI26" i="313"/>
  <c r="AI30" i="313"/>
  <c r="T33" i="313"/>
  <c r="AI33" i="313" s="1"/>
  <c r="T34" i="313"/>
  <c r="AI34" i="313" s="1"/>
  <c r="S12" i="313"/>
  <c r="S13" i="313"/>
  <c r="S14" i="313"/>
  <c r="S15" i="313"/>
  <c r="S16" i="313"/>
  <c r="S17" i="313"/>
  <c r="S18" i="313"/>
  <c r="S19" i="313"/>
  <c r="S20" i="313"/>
  <c r="S21" i="313"/>
  <c r="S22" i="313"/>
  <c r="S23" i="313"/>
  <c r="S24" i="313"/>
  <c r="S25" i="313"/>
  <c r="S26" i="313"/>
  <c r="S27" i="313"/>
  <c r="S28" i="313"/>
  <c r="S29" i="313"/>
  <c r="S30" i="313"/>
  <c r="S31" i="313"/>
  <c r="S32" i="313"/>
  <c r="T11" i="313"/>
  <c r="S11" i="313"/>
  <c r="R35" i="313"/>
  <c r="AH35" i="313"/>
  <c r="AI11" i="313"/>
  <c r="K33" i="313"/>
  <c r="K34" i="313"/>
  <c r="AP35" i="313"/>
  <c r="T35" i="313" l="1"/>
  <c r="S35" i="313"/>
  <c r="AI35" i="313"/>
  <c r="AP10" i="312" l="1"/>
  <c r="AG10" i="312"/>
  <c r="AH11" i="312" s="1"/>
  <c r="Q10" i="312"/>
  <c r="R11" i="312" s="1"/>
  <c r="AR35" i="312"/>
  <c r="AQ34" i="312"/>
  <c r="AH34" i="312"/>
  <c r="V34" i="312"/>
  <c r="R34" i="312"/>
  <c r="T34" i="312" s="1"/>
  <c r="K34" i="312"/>
  <c r="J34" i="312"/>
  <c r="I34" i="312" s="1"/>
  <c r="G34" i="312"/>
  <c r="E34" i="312"/>
  <c r="AQ33" i="312"/>
  <c r="AH33" i="312"/>
  <c r="V33" i="312"/>
  <c r="R33" i="312"/>
  <c r="T33" i="312" s="1"/>
  <c r="K33" i="312"/>
  <c r="J33" i="312"/>
  <c r="I33" i="312" s="1"/>
  <c r="G33" i="312"/>
  <c r="E33" i="312"/>
  <c r="AW32" i="312"/>
  <c r="AQ32" i="312"/>
  <c r="AH32" i="312"/>
  <c r="V32" i="312"/>
  <c r="R32" i="312"/>
  <c r="T32" i="312" s="1"/>
  <c r="K32" i="312"/>
  <c r="J32" i="312"/>
  <c r="I32" i="312"/>
  <c r="G32" i="312"/>
  <c r="E32" i="312"/>
  <c r="AQ31" i="312"/>
  <c r="AH31" i="312"/>
  <c r="V31" i="312"/>
  <c r="R31" i="312"/>
  <c r="T31" i="312" s="1"/>
  <c r="K31" i="312"/>
  <c r="J31" i="312"/>
  <c r="I31" i="312"/>
  <c r="G31" i="312"/>
  <c r="E31" i="312"/>
  <c r="AQ30" i="312"/>
  <c r="AH30" i="312"/>
  <c r="V30" i="312"/>
  <c r="R30" i="312"/>
  <c r="T30" i="312" s="1"/>
  <c r="K30" i="312"/>
  <c r="J30" i="312"/>
  <c r="I30" i="312"/>
  <c r="G30" i="312"/>
  <c r="E30" i="312"/>
  <c r="AQ29" i="312"/>
  <c r="AH29" i="312"/>
  <c r="V29" i="312"/>
  <c r="R29" i="312"/>
  <c r="T29" i="312" s="1"/>
  <c r="K29" i="312"/>
  <c r="J29" i="312"/>
  <c r="I29" i="312"/>
  <c r="G29" i="312"/>
  <c r="E29" i="312"/>
  <c r="AQ28" i="312"/>
  <c r="AH28" i="312"/>
  <c r="V28" i="312"/>
  <c r="R28" i="312"/>
  <c r="T28" i="312" s="1"/>
  <c r="K28" i="312"/>
  <c r="J28" i="312"/>
  <c r="I28" i="312"/>
  <c r="G28" i="312"/>
  <c r="E28" i="312"/>
  <c r="AQ27" i="312"/>
  <c r="AH27" i="312"/>
  <c r="V27" i="312"/>
  <c r="R27" i="312"/>
  <c r="T27" i="312" s="1"/>
  <c r="K27" i="312"/>
  <c r="J27" i="312"/>
  <c r="I27" i="312"/>
  <c r="G27" i="312"/>
  <c r="E27" i="312"/>
  <c r="AQ26" i="312"/>
  <c r="AH26" i="312"/>
  <c r="V26" i="312"/>
  <c r="R26" i="312"/>
  <c r="T26" i="312" s="1"/>
  <c r="K26" i="312"/>
  <c r="J26" i="312"/>
  <c r="I26" i="312"/>
  <c r="G26" i="312"/>
  <c r="E26" i="312"/>
  <c r="AQ25" i="312"/>
  <c r="AH25" i="312"/>
  <c r="V25" i="312"/>
  <c r="R25" i="312"/>
  <c r="T25" i="312" s="1"/>
  <c r="K25" i="312"/>
  <c r="J25" i="312"/>
  <c r="I25" i="312"/>
  <c r="G25" i="312"/>
  <c r="E25" i="312"/>
  <c r="AQ24" i="312"/>
  <c r="AH24" i="312"/>
  <c r="V24" i="312"/>
  <c r="R24" i="312"/>
  <c r="T24" i="312" s="1"/>
  <c r="K24" i="312"/>
  <c r="J24" i="312"/>
  <c r="I24" i="312"/>
  <c r="G24" i="312"/>
  <c r="E24" i="312"/>
  <c r="AQ23" i="312"/>
  <c r="AH23" i="312"/>
  <c r="V23" i="312"/>
  <c r="R23" i="312"/>
  <c r="T23" i="312" s="1"/>
  <c r="K23" i="312"/>
  <c r="J23" i="312"/>
  <c r="I23" i="312"/>
  <c r="G23" i="312"/>
  <c r="E23" i="312"/>
  <c r="AQ22" i="312"/>
  <c r="AH22" i="312"/>
  <c r="V22" i="312"/>
  <c r="R22" i="312"/>
  <c r="T22" i="312" s="1"/>
  <c r="K22" i="312"/>
  <c r="J22" i="312"/>
  <c r="I22" i="312"/>
  <c r="G22" i="312"/>
  <c r="E22" i="312"/>
  <c r="AQ21" i="312"/>
  <c r="AH21" i="312"/>
  <c r="V21" i="312"/>
  <c r="R21" i="312"/>
  <c r="T21" i="312" s="1"/>
  <c r="K21" i="312"/>
  <c r="J21" i="312"/>
  <c r="I21" i="312"/>
  <c r="G21" i="312"/>
  <c r="E21" i="312"/>
  <c r="AQ20" i="312"/>
  <c r="AH20" i="312"/>
  <c r="V20" i="312"/>
  <c r="R20" i="312"/>
  <c r="T20" i="312" s="1"/>
  <c r="K20" i="312"/>
  <c r="J20" i="312"/>
  <c r="I20" i="312"/>
  <c r="G20" i="312"/>
  <c r="E20" i="312"/>
  <c r="AQ19" i="312"/>
  <c r="AH19" i="312"/>
  <c r="V19" i="312"/>
  <c r="R19" i="312"/>
  <c r="T19" i="312" s="1"/>
  <c r="K19" i="312"/>
  <c r="J19" i="312"/>
  <c r="I19" i="312"/>
  <c r="G19" i="312"/>
  <c r="E19" i="312"/>
  <c r="AQ18" i="312"/>
  <c r="AH18" i="312"/>
  <c r="V18" i="312"/>
  <c r="R18" i="312"/>
  <c r="T18" i="312" s="1"/>
  <c r="K18" i="312"/>
  <c r="J18" i="312"/>
  <c r="I18" i="312"/>
  <c r="G18" i="312"/>
  <c r="E18" i="312"/>
  <c r="AQ17" i="312"/>
  <c r="AH17" i="312"/>
  <c r="V17" i="312"/>
  <c r="R17" i="312"/>
  <c r="T17" i="312" s="1"/>
  <c r="K17" i="312"/>
  <c r="J17" i="312"/>
  <c r="I17" i="312"/>
  <c r="G17" i="312"/>
  <c r="E17" i="312"/>
  <c r="AQ16" i="312"/>
  <c r="AH16" i="312"/>
  <c r="V16" i="312"/>
  <c r="R16" i="312"/>
  <c r="T16" i="312" s="1"/>
  <c r="K16" i="312"/>
  <c r="J16" i="312"/>
  <c r="I16" i="312"/>
  <c r="G16" i="312"/>
  <c r="E16" i="312"/>
  <c r="AQ15" i="312"/>
  <c r="AH15" i="312"/>
  <c r="V15" i="312"/>
  <c r="R15" i="312"/>
  <c r="T15" i="312" s="1"/>
  <c r="K15" i="312"/>
  <c r="J15" i="312"/>
  <c r="I15" i="312"/>
  <c r="G15" i="312"/>
  <c r="E15" i="312"/>
  <c r="AQ14" i="312"/>
  <c r="AH14" i="312"/>
  <c r="V14" i="312"/>
  <c r="R14" i="312"/>
  <c r="T14" i="312" s="1"/>
  <c r="K14" i="312"/>
  <c r="J14" i="312"/>
  <c r="I14" i="312"/>
  <c r="G14" i="312"/>
  <c r="E14" i="312"/>
  <c r="AQ13" i="312"/>
  <c r="AH13" i="312"/>
  <c r="V13" i="312"/>
  <c r="R13" i="312"/>
  <c r="T13" i="312" s="1"/>
  <c r="K13" i="312"/>
  <c r="J13" i="312"/>
  <c r="I13" i="312"/>
  <c r="G13" i="312"/>
  <c r="E13" i="312"/>
  <c r="AQ12" i="312"/>
  <c r="AH12" i="312"/>
  <c r="V12" i="312"/>
  <c r="R12" i="312"/>
  <c r="T12" i="312" s="1"/>
  <c r="K12" i="312"/>
  <c r="J12" i="312"/>
  <c r="I12" i="312"/>
  <c r="G12" i="312"/>
  <c r="E12" i="312"/>
  <c r="V11" i="312"/>
  <c r="K11" i="312"/>
  <c r="J11" i="312"/>
  <c r="I11" i="312"/>
  <c r="G11" i="312"/>
  <c r="E11" i="312"/>
  <c r="AP35" i="312"/>
  <c r="AI31" i="312" l="1"/>
  <c r="S32" i="312"/>
  <c r="S30" i="312"/>
  <c r="AI28" i="312"/>
  <c r="AI27" i="312"/>
  <c r="AG8" i="312"/>
  <c r="AI29" i="312"/>
  <c r="AI32" i="312"/>
  <c r="AH35" i="312"/>
  <c r="AI26" i="312"/>
  <c r="AI30" i="312"/>
  <c r="S28" i="312"/>
  <c r="AI12" i="312"/>
  <c r="AI16" i="312"/>
  <c r="AI20" i="312"/>
  <c r="AI24" i="312"/>
  <c r="S27" i="312"/>
  <c r="S29" i="312"/>
  <c r="S31" i="312"/>
  <c r="AI15" i="312"/>
  <c r="AI19" i="312"/>
  <c r="AI23" i="312"/>
  <c r="AI33" i="312"/>
  <c r="AI34" i="312"/>
  <c r="R35" i="312"/>
  <c r="T11" i="312"/>
  <c r="T35" i="312" s="1"/>
  <c r="S11" i="312"/>
  <c r="AI13" i="312"/>
  <c r="AI17" i="312"/>
  <c r="AI21" i="312"/>
  <c r="AI25" i="312"/>
  <c r="AI14" i="312"/>
  <c r="AI18" i="312"/>
  <c r="AI22" i="312"/>
  <c r="S12" i="312"/>
  <c r="S13" i="312"/>
  <c r="S14" i="312"/>
  <c r="S15" i="312"/>
  <c r="S16" i="312"/>
  <c r="S17" i="312"/>
  <c r="S18" i="312"/>
  <c r="S19" i="312"/>
  <c r="S20" i="312"/>
  <c r="S21" i="312"/>
  <c r="S22" i="312"/>
  <c r="S23" i="312"/>
  <c r="S24" i="312"/>
  <c r="S25" i="312"/>
  <c r="S26" i="312"/>
  <c r="AQ11" i="312"/>
  <c r="AQ35" i="312" s="1"/>
  <c r="S33" i="312"/>
  <c r="S34" i="312"/>
  <c r="AI35" i="312" l="1"/>
  <c r="AI11" i="312"/>
  <c r="S35" i="312"/>
  <c r="AP10" i="310" l="1"/>
  <c r="AG10" i="310"/>
  <c r="Q10" i="310"/>
  <c r="AR35" i="310"/>
  <c r="AQ34" i="310"/>
  <c r="AH34" i="310"/>
  <c r="V34" i="310"/>
  <c r="R34" i="310"/>
  <c r="T34" i="310" s="1"/>
  <c r="J34" i="310"/>
  <c r="K34" i="310" s="1"/>
  <c r="G34" i="310"/>
  <c r="E34" i="310"/>
  <c r="AQ33" i="310"/>
  <c r="AH33" i="310"/>
  <c r="V33" i="310"/>
  <c r="R33" i="310"/>
  <c r="T33" i="310" s="1"/>
  <c r="J33" i="310"/>
  <c r="K33" i="310" s="1"/>
  <c r="G33" i="310"/>
  <c r="E33" i="310"/>
  <c r="AW32" i="310"/>
  <c r="AQ32" i="310"/>
  <c r="AH32" i="310"/>
  <c r="V32" i="310"/>
  <c r="R32" i="310"/>
  <c r="T32" i="310" s="1"/>
  <c r="K32" i="310"/>
  <c r="J32" i="310"/>
  <c r="I32" i="310"/>
  <c r="G32" i="310"/>
  <c r="E32" i="310"/>
  <c r="AQ31" i="310"/>
  <c r="AH31" i="310"/>
  <c r="V31" i="310"/>
  <c r="R31" i="310"/>
  <c r="T31" i="310" s="1"/>
  <c r="K31" i="310"/>
  <c r="J31" i="310"/>
  <c r="I31" i="310"/>
  <c r="G31" i="310"/>
  <c r="E31" i="310"/>
  <c r="AQ30" i="310"/>
  <c r="AH30" i="310"/>
  <c r="V30" i="310"/>
  <c r="R30" i="310"/>
  <c r="S30" i="310" s="1"/>
  <c r="K30" i="310"/>
  <c r="J30" i="310"/>
  <c r="I30" i="310"/>
  <c r="G30" i="310"/>
  <c r="E30" i="310"/>
  <c r="AQ29" i="310"/>
  <c r="AH29" i="310"/>
  <c r="V29" i="310"/>
  <c r="R29" i="310"/>
  <c r="T29" i="310" s="1"/>
  <c r="K29" i="310"/>
  <c r="J29" i="310"/>
  <c r="I29" i="310"/>
  <c r="G29" i="310"/>
  <c r="E29" i="310"/>
  <c r="AQ28" i="310"/>
  <c r="AH28" i="310"/>
  <c r="V28" i="310"/>
  <c r="R28" i="310"/>
  <c r="T28" i="310" s="1"/>
  <c r="K28" i="310"/>
  <c r="J28" i="310"/>
  <c r="I28" i="310"/>
  <c r="G28" i="310"/>
  <c r="E28" i="310"/>
  <c r="AQ27" i="310"/>
  <c r="AH27" i="310"/>
  <c r="V27" i="310"/>
  <c r="R27" i="310"/>
  <c r="T27" i="310" s="1"/>
  <c r="K27" i="310"/>
  <c r="J27" i="310"/>
  <c r="I27" i="310"/>
  <c r="G27" i="310"/>
  <c r="E27" i="310"/>
  <c r="AQ26" i="310"/>
  <c r="AH26" i="310"/>
  <c r="V26" i="310"/>
  <c r="R26" i="310"/>
  <c r="T26" i="310" s="1"/>
  <c r="K26" i="310"/>
  <c r="J26" i="310"/>
  <c r="I26" i="310"/>
  <c r="G26" i="310"/>
  <c r="E26" i="310"/>
  <c r="AQ25" i="310"/>
  <c r="AH25" i="310"/>
  <c r="V25" i="310"/>
  <c r="R25" i="310"/>
  <c r="T25" i="310" s="1"/>
  <c r="K25" i="310"/>
  <c r="J25" i="310"/>
  <c r="I25" i="310"/>
  <c r="G25" i="310"/>
  <c r="E25" i="310"/>
  <c r="AQ24" i="310"/>
  <c r="AH24" i="310"/>
  <c r="V24" i="310"/>
  <c r="R24" i="310"/>
  <c r="T24" i="310" s="1"/>
  <c r="K24" i="310"/>
  <c r="J24" i="310"/>
  <c r="I24" i="310"/>
  <c r="G24" i="310"/>
  <c r="E24" i="310"/>
  <c r="AQ23" i="310"/>
  <c r="AH23" i="310"/>
  <c r="V23" i="310"/>
  <c r="R23" i="310"/>
  <c r="T23" i="310" s="1"/>
  <c r="K23" i="310"/>
  <c r="J23" i="310"/>
  <c r="I23" i="310"/>
  <c r="G23" i="310"/>
  <c r="E23" i="310"/>
  <c r="AQ22" i="310"/>
  <c r="AH22" i="310"/>
  <c r="V22" i="310"/>
  <c r="R22" i="310"/>
  <c r="T22" i="310" s="1"/>
  <c r="K22" i="310"/>
  <c r="J22" i="310"/>
  <c r="I22" i="310"/>
  <c r="G22" i="310"/>
  <c r="E22" i="310"/>
  <c r="AQ21" i="310"/>
  <c r="AH21" i="310"/>
  <c r="V21" i="310"/>
  <c r="R21" i="310"/>
  <c r="S21" i="310" s="1"/>
  <c r="K21" i="310"/>
  <c r="J21" i="310"/>
  <c r="I21" i="310"/>
  <c r="G21" i="310"/>
  <c r="E21" i="310"/>
  <c r="AQ20" i="310"/>
  <c r="AH20" i="310"/>
  <c r="V20" i="310"/>
  <c r="R20" i="310"/>
  <c r="S20" i="310" s="1"/>
  <c r="K20" i="310"/>
  <c r="J20" i="310"/>
  <c r="I20" i="310"/>
  <c r="G20" i="310"/>
  <c r="E20" i="310"/>
  <c r="AQ19" i="310"/>
  <c r="AH19" i="310"/>
  <c r="V19" i="310"/>
  <c r="R19" i="310"/>
  <c r="S19" i="310" s="1"/>
  <c r="K19" i="310"/>
  <c r="J19" i="310"/>
  <c r="I19" i="310"/>
  <c r="G19" i="310"/>
  <c r="E19" i="310"/>
  <c r="AQ18" i="310"/>
  <c r="AH18" i="310"/>
  <c r="V18" i="310"/>
  <c r="R18" i="310"/>
  <c r="S18" i="310" s="1"/>
  <c r="K18" i="310"/>
  <c r="J18" i="310"/>
  <c r="I18" i="310"/>
  <c r="G18" i="310"/>
  <c r="E18" i="310"/>
  <c r="AQ17" i="310"/>
  <c r="AH17" i="310"/>
  <c r="V17" i="310"/>
  <c r="R17" i="310"/>
  <c r="S17" i="310" s="1"/>
  <c r="K17" i="310"/>
  <c r="J17" i="310"/>
  <c r="I17" i="310"/>
  <c r="G17" i="310"/>
  <c r="E17" i="310"/>
  <c r="AQ16" i="310"/>
  <c r="AH16" i="310"/>
  <c r="V16" i="310"/>
  <c r="R16" i="310"/>
  <c r="S16" i="310" s="1"/>
  <c r="K16" i="310"/>
  <c r="J16" i="310"/>
  <c r="I16" i="310"/>
  <c r="G16" i="310"/>
  <c r="E16" i="310"/>
  <c r="AQ15" i="310"/>
  <c r="AH15" i="310"/>
  <c r="V15" i="310"/>
  <c r="R15" i="310"/>
  <c r="S15" i="310" s="1"/>
  <c r="K15" i="310"/>
  <c r="J15" i="310"/>
  <c r="I15" i="310"/>
  <c r="G15" i="310"/>
  <c r="E15" i="310"/>
  <c r="AQ14" i="310"/>
  <c r="AH14" i="310"/>
  <c r="V14" i="310"/>
  <c r="R14" i="310"/>
  <c r="S14" i="310" s="1"/>
  <c r="K14" i="310"/>
  <c r="J14" i="310"/>
  <c r="I14" i="310"/>
  <c r="G14" i="310"/>
  <c r="E14" i="310"/>
  <c r="AQ13" i="310"/>
  <c r="AH13" i="310"/>
  <c r="V13" i="310"/>
  <c r="R13" i="310"/>
  <c r="S13" i="310" s="1"/>
  <c r="K13" i="310"/>
  <c r="J13" i="310"/>
  <c r="I13" i="310"/>
  <c r="G13" i="310"/>
  <c r="E13" i="310"/>
  <c r="AQ12" i="310"/>
  <c r="AH12" i="310"/>
  <c r="V12" i="310"/>
  <c r="R12" i="310"/>
  <c r="S12" i="310" s="1"/>
  <c r="K12" i="310"/>
  <c r="J12" i="310"/>
  <c r="I12" i="310"/>
  <c r="G12" i="310"/>
  <c r="E12" i="310"/>
  <c r="V11" i="310"/>
  <c r="K11" i="310"/>
  <c r="J11" i="310"/>
  <c r="I11" i="310"/>
  <c r="G11" i="310"/>
  <c r="E11" i="310"/>
  <c r="AP35" i="310"/>
  <c r="AH11" i="310"/>
  <c r="R11" i="310"/>
  <c r="AI33" i="310" l="1"/>
  <c r="AI32" i="310"/>
  <c r="AI28" i="310"/>
  <c r="AI27" i="310"/>
  <c r="AI24" i="310"/>
  <c r="AI23" i="310"/>
  <c r="AI25" i="310"/>
  <c r="AI29" i="310"/>
  <c r="AI22" i="310"/>
  <c r="AI26" i="310"/>
  <c r="AI31" i="310"/>
  <c r="S22" i="310"/>
  <c r="S23" i="310"/>
  <c r="S24" i="310"/>
  <c r="S25" i="310"/>
  <c r="S26" i="310"/>
  <c r="S27" i="310"/>
  <c r="S28" i="310"/>
  <c r="S29" i="310"/>
  <c r="S31" i="310"/>
  <c r="S32" i="310"/>
  <c r="T12" i="310"/>
  <c r="AI12" i="310" s="1"/>
  <c r="T13" i="310"/>
  <c r="AI13" i="310" s="1"/>
  <c r="T14" i="310"/>
  <c r="AI14" i="310" s="1"/>
  <c r="T15" i="310"/>
  <c r="AI15" i="310" s="1"/>
  <c r="T16" i="310"/>
  <c r="AI16" i="310" s="1"/>
  <c r="T17" i="310"/>
  <c r="AI17" i="310" s="1"/>
  <c r="T18" i="310"/>
  <c r="AI18" i="310" s="1"/>
  <c r="T19" i="310"/>
  <c r="AI19" i="310" s="1"/>
  <c r="T20" i="310"/>
  <c r="AI20" i="310" s="1"/>
  <c r="T21" i="310"/>
  <c r="AI21" i="310" s="1"/>
  <c r="T30" i="310"/>
  <c r="AI30" i="310" s="1"/>
  <c r="AI34" i="310"/>
  <c r="AH35" i="310"/>
  <c r="R35" i="310"/>
  <c r="S11" i="310"/>
  <c r="T11" i="310"/>
  <c r="AQ11" i="310"/>
  <c r="AQ35" i="310" s="1"/>
  <c r="I33" i="310"/>
  <c r="S33" i="310"/>
  <c r="I34" i="310"/>
  <c r="S34" i="310"/>
  <c r="AG8" i="310"/>
  <c r="AG35" i="310"/>
  <c r="S35" i="310" l="1"/>
  <c r="T35" i="310"/>
  <c r="AI35" i="310" s="1"/>
  <c r="AI11" i="310"/>
  <c r="AP10" i="309" l="1"/>
  <c r="AP35" i="309" s="1"/>
  <c r="AG10" i="309"/>
  <c r="AG35" i="309" s="1"/>
  <c r="Q10" i="309"/>
  <c r="R11" i="309" s="1"/>
  <c r="AR35" i="309"/>
  <c r="AQ34" i="309"/>
  <c r="AH34" i="309"/>
  <c r="V34" i="309"/>
  <c r="R34" i="309"/>
  <c r="S34" i="309" s="1"/>
  <c r="J34" i="309"/>
  <c r="I34" i="309" s="1"/>
  <c r="G34" i="309"/>
  <c r="E34" i="309"/>
  <c r="AQ33" i="309"/>
  <c r="AH33" i="309"/>
  <c r="V33" i="309"/>
  <c r="R33" i="309"/>
  <c r="S33" i="309" s="1"/>
  <c r="J33" i="309"/>
  <c r="I33" i="309" s="1"/>
  <c r="G33" i="309"/>
  <c r="E33" i="309"/>
  <c r="AW32" i="309"/>
  <c r="AQ32" i="309"/>
  <c r="AH32" i="309"/>
  <c r="V32" i="309"/>
  <c r="R32" i="309"/>
  <c r="S32" i="309" s="1"/>
  <c r="K32" i="309"/>
  <c r="J32" i="309"/>
  <c r="I32" i="309" s="1"/>
  <c r="G32" i="309"/>
  <c r="E32" i="309"/>
  <c r="AQ31" i="309"/>
  <c r="AH31" i="309"/>
  <c r="V31" i="309"/>
  <c r="R31" i="309"/>
  <c r="S31" i="309" s="1"/>
  <c r="K31" i="309"/>
  <c r="J31" i="309"/>
  <c r="I31" i="309" s="1"/>
  <c r="G31" i="309"/>
  <c r="E31" i="309"/>
  <c r="AQ30" i="309"/>
  <c r="AH30" i="309"/>
  <c r="V30" i="309"/>
  <c r="R30" i="309"/>
  <c r="S30" i="309" s="1"/>
  <c r="K30" i="309"/>
  <c r="J30" i="309"/>
  <c r="I30" i="309" s="1"/>
  <c r="G30" i="309"/>
  <c r="E30" i="309"/>
  <c r="AQ29" i="309"/>
  <c r="AH29" i="309"/>
  <c r="V29" i="309"/>
  <c r="R29" i="309"/>
  <c r="S29" i="309" s="1"/>
  <c r="J29" i="309"/>
  <c r="I29" i="309" s="1"/>
  <c r="G29" i="309"/>
  <c r="E29" i="309"/>
  <c r="AQ28" i="309"/>
  <c r="AH28" i="309"/>
  <c r="V28" i="309"/>
  <c r="R28" i="309"/>
  <c r="S28" i="309" s="1"/>
  <c r="J28" i="309"/>
  <c r="K28" i="309" s="1"/>
  <c r="G28" i="309"/>
  <c r="E28" i="309"/>
  <c r="AQ27" i="309"/>
  <c r="AH27" i="309"/>
  <c r="V27" i="309"/>
  <c r="R27" i="309"/>
  <c r="S27" i="309" s="1"/>
  <c r="J27" i="309"/>
  <c r="K27" i="309" s="1"/>
  <c r="G27" i="309"/>
  <c r="E27" i="309"/>
  <c r="AQ26" i="309"/>
  <c r="AH26" i="309"/>
  <c r="V26" i="309"/>
  <c r="R26" i="309"/>
  <c r="S26" i="309" s="1"/>
  <c r="J26" i="309"/>
  <c r="I26" i="309" s="1"/>
  <c r="G26" i="309"/>
  <c r="E26" i="309"/>
  <c r="AQ25" i="309"/>
  <c r="AH25" i="309"/>
  <c r="V25" i="309"/>
  <c r="R25" i="309"/>
  <c r="S25" i="309" s="1"/>
  <c r="J25" i="309"/>
  <c r="I25" i="309" s="1"/>
  <c r="G25" i="309"/>
  <c r="E25" i="309"/>
  <c r="AQ24" i="309"/>
  <c r="AH24" i="309"/>
  <c r="V24" i="309"/>
  <c r="R24" i="309"/>
  <c r="S24" i="309" s="1"/>
  <c r="J24" i="309"/>
  <c r="K24" i="309" s="1"/>
  <c r="G24" i="309"/>
  <c r="E24" i="309"/>
  <c r="AQ23" i="309"/>
  <c r="AH23" i="309"/>
  <c r="V23" i="309"/>
  <c r="R23" i="309"/>
  <c r="S23" i="309" s="1"/>
  <c r="J23" i="309"/>
  <c r="I23" i="309" s="1"/>
  <c r="G23" i="309"/>
  <c r="E23" i="309"/>
  <c r="AQ22" i="309"/>
  <c r="AH22" i="309"/>
  <c r="V22" i="309"/>
  <c r="R22" i="309"/>
  <c r="S22" i="309" s="1"/>
  <c r="J22" i="309"/>
  <c r="K22" i="309" s="1"/>
  <c r="G22" i="309"/>
  <c r="E22" i="309"/>
  <c r="AQ21" i="309"/>
  <c r="AH21" i="309"/>
  <c r="V21" i="309"/>
  <c r="R21" i="309"/>
  <c r="S21" i="309" s="1"/>
  <c r="J21" i="309"/>
  <c r="K21" i="309" s="1"/>
  <c r="G21" i="309"/>
  <c r="E21" i="309"/>
  <c r="AQ20" i="309"/>
  <c r="AH20" i="309"/>
  <c r="V20" i="309"/>
  <c r="R20" i="309"/>
  <c r="S20" i="309" s="1"/>
  <c r="J20" i="309"/>
  <c r="I20" i="309" s="1"/>
  <c r="G20" i="309"/>
  <c r="E20" i="309"/>
  <c r="AQ19" i="309"/>
  <c r="AH19" i="309"/>
  <c r="V19" i="309"/>
  <c r="R19" i="309"/>
  <c r="S19" i="309" s="1"/>
  <c r="J19" i="309"/>
  <c r="K19" i="309" s="1"/>
  <c r="G19" i="309"/>
  <c r="E19" i="309"/>
  <c r="AQ18" i="309"/>
  <c r="AH18" i="309"/>
  <c r="V18" i="309"/>
  <c r="R18" i="309"/>
  <c r="S18" i="309" s="1"/>
  <c r="J18" i="309"/>
  <c r="K18" i="309" s="1"/>
  <c r="G18" i="309"/>
  <c r="E18" i="309"/>
  <c r="AQ17" i="309"/>
  <c r="AH17" i="309"/>
  <c r="V17" i="309"/>
  <c r="R17" i="309"/>
  <c r="S17" i="309" s="1"/>
  <c r="J17" i="309"/>
  <c r="I17" i="309" s="1"/>
  <c r="G17" i="309"/>
  <c r="E17" i="309"/>
  <c r="AQ16" i="309"/>
  <c r="AH16" i="309"/>
  <c r="V16" i="309"/>
  <c r="R16" i="309"/>
  <c r="S16" i="309" s="1"/>
  <c r="J16" i="309"/>
  <c r="K16" i="309" s="1"/>
  <c r="G16" i="309"/>
  <c r="E16" i="309"/>
  <c r="AQ15" i="309"/>
  <c r="AH15" i="309"/>
  <c r="V15" i="309"/>
  <c r="R15" i="309"/>
  <c r="S15" i="309" s="1"/>
  <c r="J15" i="309"/>
  <c r="I15" i="309" s="1"/>
  <c r="G15" i="309"/>
  <c r="E15" i="309"/>
  <c r="AQ14" i="309"/>
  <c r="AH14" i="309"/>
  <c r="V14" i="309"/>
  <c r="R14" i="309"/>
  <c r="S14" i="309" s="1"/>
  <c r="J14" i="309"/>
  <c r="K14" i="309" s="1"/>
  <c r="G14" i="309"/>
  <c r="E14" i="309"/>
  <c r="AQ13" i="309"/>
  <c r="AH13" i="309"/>
  <c r="V13" i="309"/>
  <c r="R13" i="309"/>
  <c r="S13" i="309" s="1"/>
  <c r="J13" i="309"/>
  <c r="I13" i="309" s="1"/>
  <c r="G13" i="309"/>
  <c r="E13" i="309"/>
  <c r="AQ12" i="309"/>
  <c r="AH12" i="309"/>
  <c r="V12" i="309"/>
  <c r="R12" i="309"/>
  <c r="S12" i="309" s="1"/>
  <c r="J12" i="309"/>
  <c r="K12" i="309" s="1"/>
  <c r="G12" i="309"/>
  <c r="E12" i="309"/>
  <c r="AH11" i="309"/>
  <c r="V11" i="309"/>
  <c r="J11" i="309"/>
  <c r="I11" i="309" s="1"/>
  <c r="G11" i="309"/>
  <c r="E11" i="309"/>
  <c r="T34" i="309" l="1"/>
  <c r="AI34" i="309" s="1"/>
  <c r="T33" i="309"/>
  <c r="AI33" i="309" s="1"/>
  <c r="T31" i="309"/>
  <c r="AI31" i="309" s="1"/>
  <c r="T30" i="309"/>
  <c r="AI30" i="309" s="1"/>
  <c r="AG8" i="309"/>
  <c r="AH35" i="309"/>
  <c r="AI24" i="309"/>
  <c r="T32" i="309"/>
  <c r="AI32" i="309" s="1"/>
  <c r="T12" i="309"/>
  <c r="AI12" i="309" s="1"/>
  <c r="T13" i="309"/>
  <c r="AI13" i="309" s="1"/>
  <c r="T14" i="309"/>
  <c r="AI14" i="309" s="1"/>
  <c r="T15" i="309"/>
  <c r="AI15" i="309" s="1"/>
  <c r="T16" i="309"/>
  <c r="AI16" i="309" s="1"/>
  <c r="T17" i="309"/>
  <c r="AI17" i="309" s="1"/>
  <c r="T18" i="309"/>
  <c r="AI18" i="309" s="1"/>
  <c r="T19" i="309"/>
  <c r="AI19" i="309" s="1"/>
  <c r="T20" i="309"/>
  <c r="AI20" i="309" s="1"/>
  <c r="T21" i="309"/>
  <c r="AI21" i="309" s="1"/>
  <c r="T22" i="309"/>
  <c r="AI22" i="309" s="1"/>
  <c r="T23" i="309"/>
  <c r="AI23" i="309" s="1"/>
  <c r="T24" i="309"/>
  <c r="T25" i="309"/>
  <c r="AI25" i="309" s="1"/>
  <c r="T26" i="309"/>
  <c r="AI26" i="309" s="1"/>
  <c r="T27" i="309"/>
  <c r="AI27" i="309" s="1"/>
  <c r="T28" i="309"/>
  <c r="AI28" i="309" s="1"/>
  <c r="T29" i="309"/>
  <c r="AI29" i="309" s="1"/>
  <c r="T11" i="309"/>
  <c r="S11" i="309"/>
  <c r="S35" i="309" s="1"/>
  <c r="R35" i="309"/>
  <c r="AQ11" i="309"/>
  <c r="AQ35" i="309" s="1"/>
  <c r="K11" i="309"/>
  <c r="K13" i="309"/>
  <c r="K15" i="309"/>
  <c r="K17" i="309"/>
  <c r="K20" i="309"/>
  <c r="K23" i="309"/>
  <c r="K25" i="309"/>
  <c r="K26" i="309"/>
  <c r="K29" i="309"/>
  <c r="K33" i="309"/>
  <c r="K34" i="309"/>
  <c r="I12" i="309"/>
  <c r="I14" i="309"/>
  <c r="I16" i="309"/>
  <c r="I18" i="309"/>
  <c r="I19" i="309"/>
  <c r="I21" i="309"/>
  <c r="I22" i="309"/>
  <c r="I24" i="309"/>
  <c r="I27" i="309"/>
  <c r="I28" i="309"/>
  <c r="T35" i="309" l="1"/>
  <c r="AI35" i="309" s="1"/>
  <c r="AI11" i="309"/>
  <c r="E16" i="308" l="1"/>
  <c r="R33" i="307" l="1"/>
  <c r="AP10" i="308" l="1"/>
  <c r="AQ11" i="308" s="1"/>
  <c r="AG10" i="308"/>
  <c r="AG35" i="308" s="1"/>
  <c r="Q10" i="308"/>
  <c r="AR35" i="308"/>
  <c r="AQ34" i="308"/>
  <c r="AH34" i="308"/>
  <c r="V34" i="308"/>
  <c r="R34" i="308"/>
  <c r="T34" i="308" s="1"/>
  <c r="J34" i="308"/>
  <c r="I34" i="308" s="1"/>
  <c r="G34" i="308"/>
  <c r="E34" i="308"/>
  <c r="AQ33" i="308"/>
  <c r="AH33" i="308"/>
  <c r="V33" i="308"/>
  <c r="R33" i="308"/>
  <c r="T33" i="308" s="1"/>
  <c r="J33" i="308"/>
  <c r="I33" i="308" s="1"/>
  <c r="G33" i="308"/>
  <c r="E33" i="308"/>
  <c r="AW32" i="308"/>
  <c r="AQ32" i="308"/>
  <c r="AH32" i="308"/>
  <c r="V32" i="308"/>
  <c r="R32" i="308"/>
  <c r="S32" i="308" s="1"/>
  <c r="K32" i="308"/>
  <c r="J32" i="308"/>
  <c r="I32" i="308" s="1"/>
  <c r="G32" i="308"/>
  <c r="E32" i="308"/>
  <c r="AQ31" i="308"/>
  <c r="AH31" i="308"/>
  <c r="V31" i="308"/>
  <c r="R31" i="308"/>
  <c r="S31" i="308" s="1"/>
  <c r="K31" i="308"/>
  <c r="J31" i="308"/>
  <c r="I31" i="308" s="1"/>
  <c r="G31" i="308"/>
  <c r="E31" i="308"/>
  <c r="AQ30" i="308"/>
  <c r="AH30" i="308"/>
  <c r="V30" i="308"/>
  <c r="R30" i="308"/>
  <c r="S30" i="308" s="1"/>
  <c r="K30" i="308"/>
  <c r="J30" i="308"/>
  <c r="I30" i="308" s="1"/>
  <c r="G30" i="308"/>
  <c r="E30" i="308"/>
  <c r="AQ29" i="308"/>
  <c r="AH29" i="308"/>
  <c r="V29" i="308"/>
  <c r="R29" i="308"/>
  <c r="S29" i="308" s="1"/>
  <c r="K29" i="308"/>
  <c r="J29" i="308"/>
  <c r="I29" i="308" s="1"/>
  <c r="G29" i="308"/>
  <c r="E29" i="308"/>
  <c r="AQ28" i="308"/>
  <c r="AH28" i="308"/>
  <c r="V28" i="308"/>
  <c r="R28" i="308"/>
  <c r="S28" i="308" s="1"/>
  <c r="K28" i="308"/>
  <c r="J28" i="308"/>
  <c r="I28" i="308" s="1"/>
  <c r="G28" i="308"/>
  <c r="E28" i="308"/>
  <c r="AQ27" i="308"/>
  <c r="AH27" i="308"/>
  <c r="V27" i="308"/>
  <c r="R27" i="308"/>
  <c r="S27" i="308" s="1"/>
  <c r="K27" i="308"/>
  <c r="J27" i="308"/>
  <c r="I27" i="308" s="1"/>
  <c r="G27" i="308"/>
  <c r="E27" i="308"/>
  <c r="AQ26" i="308"/>
  <c r="AH26" i="308"/>
  <c r="V26" i="308"/>
  <c r="R26" i="308"/>
  <c r="S26" i="308" s="1"/>
  <c r="K26" i="308"/>
  <c r="J26" i="308"/>
  <c r="I26" i="308" s="1"/>
  <c r="G26" i="308"/>
  <c r="E26" i="308"/>
  <c r="AQ25" i="308"/>
  <c r="AH25" i="308"/>
  <c r="V25" i="308"/>
  <c r="R25" i="308"/>
  <c r="S25" i="308" s="1"/>
  <c r="K25" i="308"/>
  <c r="J25" i="308"/>
  <c r="I25" i="308" s="1"/>
  <c r="G25" i="308"/>
  <c r="E25" i="308"/>
  <c r="AQ24" i="308"/>
  <c r="AH24" i="308"/>
  <c r="V24" i="308"/>
  <c r="R24" i="308"/>
  <c r="S24" i="308" s="1"/>
  <c r="J24" i="308"/>
  <c r="I24" i="308" s="1"/>
  <c r="G24" i="308"/>
  <c r="E24" i="308"/>
  <c r="AQ23" i="308"/>
  <c r="AH23" i="308"/>
  <c r="V23" i="308"/>
  <c r="R23" i="308"/>
  <c r="S23" i="308" s="1"/>
  <c r="J23" i="308"/>
  <c r="K23" i="308" s="1"/>
  <c r="G23" i="308"/>
  <c r="E23" i="308"/>
  <c r="AQ22" i="308"/>
  <c r="AH22" i="308"/>
  <c r="V22" i="308"/>
  <c r="R22" i="308"/>
  <c r="S22" i="308" s="1"/>
  <c r="J22" i="308"/>
  <c r="I22" i="308" s="1"/>
  <c r="G22" i="308"/>
  <c r="E22" i="308"/>
  <c r="AQ21" i="308"/>
  <c r="AH21" i="308"/>
  <c r="V21" i="308"/>
  <c r="R21" i="308"/>
  <c r="S21" i="308" s="1"/>
  <c r="J21" i="308"/>
  <c r="K21" i="308" s="1"/>
  <c r="G21" i="308"/>
  <c r="E21" i="308"/>
  <c r="AQ20" i="308"/>
  <c r="AH20" i="308"/>
  <c r="V20" i="308"/>
  <c r="R20" i="308"/>
  <c r="S20" i="308" s="1"/>
  <c r="J20" i="308"/>
  <c r="K20" i="308" s="1"/>
  <c r="G20" i="308"/>
  <c r="E20" i="308"/>
  <c r="AQ19" i="308"/>
  <c r="AH19" i="308"/>
  <c r="V19" i="308"/>
  <c r="R19" i="308"/>
  <c r="S19" i="308" s="1"/>
  <c r="J19" i="308"/>
  <c r="I19" i="308" s="1"/>
  <c r="G19" i="308"/>
  <c r="E19" i="308"/>
  <c r="AQ18" i="308"/>
  <c r="AH18" i="308"/>
  <c r="V18" i="308"/>
  <c r="R18" i="308"/>
  <c r="S18" i="308" s="1"/>
  <c r="J18" i="308"/>
  <c r="K18" i="308" s="1"/>
  <c r="G18" i="308"/>
  <c r="E18" i="308"/>
  <c r="AQ17" i="308"/>
  <c r="AH17" i="308"/>
  <c r="V17" i="308"/>
  <c r="R17" i="308"/>
  <c r="S17" i="308" s="1"/>
  <c r="J17" i="308"/>
  <c r="K17" i="308" s="1"/>
  <c r="G17" i="308"/>
  <c r="E17" i="308"/>
  <c r="AQ16" i="308"/>
  <c r="AH16" i="308"/>
  <c r="V16" i="308"/>
  <c r="R16" i="308"/>
  <c r="S16" i="308" s="1"/>
  <c r="J16" i="308"/>
  <c r="I16" i="308" s="1"/>
  <c r="G16" i="308"/>
  <c r="AQ15" i="308"/>
  <c r="AH15" i="308"/>
  <c r="V15" i="308"/>
  <c r="R15" i="308"/>
  <c r="S15" i="308" s="1"/>
  <c r="J15" i="308"/>
  <c r="I15" i="308" s="1"/>
  <c r="G15" i="308"/>
  <c r="E15" i="308"/>
  <c r="AQ14" i="308"/>
  <c r="AH14" i="308"/>
  <c r="V14" i="308"/>
  <c r="R14" i="308"/>
  <c r="S14" i="308" s="1"/>
  <c r="J14" i="308"/>
  <c r="K14" i="308" s="1"/>
  <c r="G14" i="308"/>
  <c r="E14" i="308"/>
  <c r="AQ13" i="308"/>
  <c r="AH13" i="308"/>
  <c r="V13" i="308"/>
  <c r="R13" i="308"/>
  <c r="S13" i="308" s="1"/>
  <c r="J13" i="308"/>
  <c r="K13" i="308" s="1"/>
  <c r="G13" i="308"/>
  <c r="E13" i="308"/>
  <c r="AQ12" i="308"/>
  <c r="AH12" i="308"/>
  <c r="V12" i="308"/>
  <c r="R12" i="308"/>
  <c r="S12" i="308" s="1"/>
  <c r="J12" i="308"/>
  <c r="I12" i="308" s="1"/>
  <c r="G12" i="308"/>
  <c r="E12" i="308"/>
  <c r="AH11" i="308"/>
  <c r="V11" i="308"/>
  <c r="J11" i="308"/>
  <c r="K11" i="308" s="1"/>
  <c r="G11" i="308"/>
  <c r="E11" i="308"/>
  <c r="R11" i="308"/>
  <c r="AI33" i="308" l="1"/>
  <c r="T31" i="308"/>
  <c r="AI31" i="308" s="1"/>
  <c r="T27" i="308"/>
  <c r="AI27" i="308" s="1"/>
  <c r="AQ35" i="308"/>
  <c r="AG8" i="308"/>
  <c r="AI34" i="308"/>
  <c r="T13" i="308"/>
  <c r="AI13" i="308" s="1"/>
  <c r="T14" i="308"/>
  <c r="AI14" i="308" s="1"/>
  <c r="T16" i="308"/>
  <c r="T17" i="308"/>
  <c r="AI17" i="308" s="1"/>
  <c r="T19" i="308"/>
  <c r="AI19" i="308" s="1"/>
  <c r="T22" i="308"/>
  <c r="AI22" i="308" s="1"/>
  <c r="T28" i="308"/>
  <c r="AI28" i="308" s="1"/>
  <c r="T29" i="308"/>
  <c r="AI29" i="308" s="1"/>
  <c r="S33" i="308"/>
  <c r="AI16" i="308"/>
  <c r="T26" i="308"/>
  <c r="AI26" i="308" s="1"/>
  <c r="T30" i="308"/>
  <c r="AI30" i="308" s="1"/>
  <c r="S34" i="308"/>
  <c r="T32" i="308"/>
  <c r="AI32" i="308" s="1"/>
  <c r="T12" i="308"/>
  <c r="AI12" i="308" s="1"/>
  <c r="T15" i="308"/>
  <c r="AI15" i="308" s="1"/>
  <c r="T18" i="308"/>
  <c r="AI18" i="308" s="1"/>
  <c r="T20" i="308"/>
  <c r="AI20" i="308" s="1"/>
  <c r="T21" i="308"/>
  <c r="AI21" i="308" s="1"/>
  <c r="T23" i="308"/>
  <c r="AI23" i="308" s="1"/>
  <c r="T24" i="308"/>
  <c r="AI24" i="308" s="1"/>
  <c r="T25" i="308"/>
  <c r="AI25" i="308" s="1"/>
  <c r="S11" i="308"/>
  <c r="R35" i="308"/>
  <c r="T11" i="308"/>
  <c r="K12" i="308"/>
  <c r="K15" i="308"/>
  <c r="K16" i="308"/>
  <c r="K19" i="308"/>
  <c r="K22" i="308"/>
  <c r="K24" i="308"/>
  <c r="K33" i="308"/>
  <c r="K34" i="308"/>
  <c r="AH35" i="308"/>
  <c r="I11" i="308"/>
  <c r="I13" i="308"/>
  <c r="I14" i="308"/>
  <c r="I17" i="308"/>
  <c r="I18" i="308"/>
  <c r="I20" i="308"/>
  <c r="I21" i="308"/>
  <c r="I23" i="308"/>
  <c r="AP35" i="308"/>
  <c r="S35" i="308" l="1"/>
  <c r="T35" i="308"/>
  <c r="AI35" i="308" s="1"/>
  <c r="AI11" i="308"/>
  <c r="AP10" i="307" l="1"/>
  <c r="AG10" i="307"/>
  <c r="Q10" i="307"/>
  <c r="AR35" i="307" l="1"/>
  <c r="AQ34" i="307"/>
  <c r="AH34" i="307"/>
  <c r="V34" i="307"/>
  <c r="R34" i="307"/>
  <c r="T34" i="307" s="1"/>
  <c r="K34" i="307"/>
  <c r="J34" i="307"/>
  <c r="I34" i="307" s="1"/>
  <c r="G34" i="307"/>
  <c r="E34" i="307"/>
  <c r="AQ33" i="307"/>
  <c r="AH33" i="307"/>
  <c r="V33" i="307"/>
  <c r="T33" i="307"/>
  <c r="K33" i="307"/>
  <c r="J33" i="307"/>
  <c r="I33" i="307" s="1"/>
  <c r="G33" i="307"/>
  <c r="E33" i="307"/>
  <c r="AW32" i="307"/>
  <c r="AQ32" i="307"/>
  <c r="AH32" i="307"/>
  <c r="V32" i="307"/>
  <c r="R32" i="307"/>
  <c r="T32" i="307" s="1"/>
  <c r="K32" i="307"/>
  <c r="J32" i="307"/>
  <c r="I32" i="307"/>
  <c r="G32" i="307"/>
  <c r="E32" i="307"/>
  <c r="AQ31" i="307"/>
  <c r="AH31" i="307"/>
  <c r="V31" i="307"/>
  <c r="R31" i="307"/>
  <c r="T31" i="307" s="1"/>
  <c r="K31" i="307"/>
  <c r="J31" i="307"/>
  <c r="I31" i="307"/>
  <c r="G31" i="307"/>
  <c r="E31" i="307"/>
  <c r="AQ30" i="307"/>
  <c r="AH30" i="307"/>
  <c r="V30" i="307"/>
  <c r="R30" i="307"/>
  <c r="T30" i="307" s="1"/>
  <c r="K30" i="307"/>
  <c r="J30" i="307"/>
  <c r="I30" i="307"/>
  <c r="G30" i="307"/>
  <c r="E30" i="307"/>
  <c r="AQ29" i="307"/>
  <c r="AH29" i="307"/>
  <c r="V29" i="307"/>
  <c r="R29" i="307"/>
  <c r="T29" i="307" s="1"/>
  <c r="K29" i="307"/>
  <c r="J29" i="307"/>
  <c r="I29" i="307"/>
  <c r="G29" i="307"/>
  <c r="E29" i="307"/>
  <c r="AQ28" i="307"/>
  <c r="AH28" i="307"/>
  <c r="V28" i="307"/>
  <c r="R28" i="307"/>
  <c r="T28" i="307" s="1"/>
  <c r="K28" i="307"/>
  <c r="J28" i="307"/>
  <c r="I28" i="307"/>
  <c r="G28" i="307"/>
  <c r="E28" i="307"/>
  <c r="AQ27" i="307"/>
  <c r="AH27" i="307"/>
  <c r="V27" i="307"/>
  <c r="R27" i="307"/>
  <c r="T27" i="307" s="1"/>
  <c r="K27" i="307"/>
  <c r="J27" i="307"/>
  <c r="I27" i="307"/>
  <c r="G27" i="307"/>
  <c r="E27" i="307"/>
  <c r="AQ26" i="307"/>
  <c r="AH26" i="307"/>
  <c r="V26" i="307"/>
  <c r="R26" i="307"/>
  <c r="T26" i="307" s="1"/>
  <c r="K26" i="307"/>
  <c r="J26" i="307"/>
  <c r="I26" i="307"/>
  <c r="G26" i="307"/>
  <c r="E26" i="307"/>
  <c r="AQ25" i="307"/>
  <c r="AH25" i="307"/>
  <c r="V25" i="307"/>
  <c r="R25" i="307"/>
  <c r="T25" i="307" s="1"/>
  <c r="K25" i="307"/>
  <c r="J25" i="307"/>
  <c r="I25" i="307"/>
  <c r="G25" i="307"/>
  <c r="E25" i="307"/>
  <c r="AQ24" i="307"/>
  <c r="AH24" i="307"/>
  <c r="V24" i="307"/>
  <c r="R24" i="307"/>
  <c r="T24" i="307" s="1"/>
  <c r="K24" i="307"/>
  <c r="J24" i="307"/>
  <c r="I24" i="307"/>
  <c r="G24" i="307"/>
  <c r="E24" i="307"/>
  <c r="AQ23" i="307"/>
  <c r="AH23" i="307"/>
  <c r="V23" i="307"/>
  <c r="R23" i="307"/>
  <c r="T23" i="307" s="1"/>
  <c r="K23" i="307"/>
  <c r="J23" i="307"/>
  <c r="I23" i="307"/>
  <c r="G23" i="307"/>
  <c r="E23" i="307"/>
  <c r="AQ22" i="307"/>
  <c r="AH22" i="307"/>
  <c r="V22" i="307"/>
  <c r="R22" i="307"/>
  <c r="T22" i="307" s="1"/>
  <c r="K22" i="307"/>
  <c r="J22" i="307"/>
  <c r="I22" i="307"/>
  <c r="G22" i="307"/>
  <c r="E22" i="307"/>
  <c r="AQ21" i="307"/>
  <c r="AH21" i="307"/>
  <c r="V21" i="307"/>
  <c r="R21" i="307"/>
  <c r="T21" i="307" s="1"/>
  <c r="K21" i="307"/>
  <c r="J21" i="307"/>
  <c r="I21" i="307"/>
  <c r="G21" i="307"/>
  <c r="E21" i="307"/>
  <c r="AQ20" i="307"/>
  <c r="AH20" i="307"/>
  <c r="V20" i="307"/>
  <c r="R20" i="307"/>
  <c r="T20" i="307" s="1"/>
  <c r="K20" i="307"/>
  <c r="J20" i="307"/>
  <c r="I20" i="307"/>
  <c r="G20" i="307"/>
  <c r="E20" i="307"/>
  <c r="AQ19" i="307"/>
  <c r="AH19" i="307"/>
  <c r="V19" i="307"/>
  <c r="R19" i="307"/>
  <c r="T19" i="307" s="1"/>
  <c r="K19" i="307"/>
  <c r="J19" i="307"/>
  <c r="I19" i="307"/>
  <c r="G19" i="307"/>
  <c r="E19" i="307"/>
  <c r="AQ18" i="307"/>
  <c r="AH18" i="307"/>
  <c r="V18" i="307"/>
  <c r="R18" i="307"/>
  <c r="T18" i="307" s="1"/>
  <c r="K18" i="307"/>
  <c r="J18" i="307"/>
  <c r="I18" i="307"/>
  <c r="G18" i="307"/>
  <c r="E18" i="307"/>
  <c r="AQ17" i="307"/>
  <c r="AH17" i="307"/>
  <c r="V17" i="307"/>
  <c r="R17" i="307"/>
  <c r="T17" i="307" s="1"/>
  <c r="K17" i="307"/>
  <c r="J17" i="307"/>
  <c r="I17" i="307"/>
  <c r="G17" i="307"/>
  <c r="E17" i="307"/>
  <c r="AQ16" i="307"/>
  <c r="AH16" i="307"/>
  <c r="V16" i="307"/>
  <c r="R16" i="307"/>
  <c r="T16" i="307" s="1"/>
  <c r="K16" i="307"/>
  <c r="J16" i="307"/>
  <c r="I16" i="307"/>
  <c r="G16" i="307"/>
  <c r="E16" i="307"/>
  <c r="AQ15" i="307"/>
  <c r="AH15" i="307"/>
  <c r="V15" i="307"/>
  <c r="R15" i="307"/>
  <c r="T15" i="307" s="1"/>
  <c r="K15" i="307"/>
  <c r="J15" i="307"/>
  <c r="I15" i="307"/>
  <c r="G15" i="307"/>
  <c r="E15" i="307"/>
  <c r="AQ14" i="307"/>
  <c r="AH14" i="307"/>
  <c r="V14" i="307"/>
  <c r="R14" i="307"/>
  <c r="T14" i="307" s="1"/>
  <c r="K14" i="307"/>
  <c r="J14" i="307"/>
  <c r="I14" i="307"/>
  <c r="G14" i="307"/>
  <c r="E14" i="307"/>
  <c r="AQ13" i="307"/>
  <c r="AH13" i="307"/>
  <c r="V13" i="307"/>
  <c r="R13" i="307"/>
  <c r="T13" i="307" s="1"/>
  <c r="K13" i="307"/>
  <c r="J13" i="307"/>
  <c r="I13" i="307"/>
  <c r="G13" i="307"/>
  <c r="E13" i="307"/>
  <c r="AQ12" i="307"/>
  <c r="AH12" i="307"/>
  <c r="V12" i="307"/>
  <c r="R12" i="307"/>
  <c r="T12" i="307" s="1"/>
  <c r="K12" i="307"/>
  <c r="J12" i="307"/>
  <c r="I12" i="307"/>
  <c r="G12" i="307"/>
  <c r="E12" i="307"/>
  <c r="AH11" i="307"/>
  <c r="V11" i="307"/>
  <c r="K11" i="307"/>
  <c r="J11" i="307"/>
  <c r="I11" i="307"/>
  <c r="G11" i="307"/>
  <c r="E11" i="307"/>
  <c r="AP35" i="307"/>
  <c r="AG35" i="307"/>
  <c r="R11" i="307"/>
  <c r="AG8" i="307"/>
  <c r="AI33" i="307" l="1"/>
  <c r="AI30" i="307"/>
  <c r="AI29" i="307"/>
  <c r="AI26" i="307"/>
  <c r="AI25" i="307"/>
  <c r="AI22" i="307"/>
  <c r="AI21" i="307"/>
  <c r="AI18" i="307"/>
  <c r="AI17" i="307"/>
  <c r="AI14" i="307"/>
  <c r="AI13" i="307"/>
  <c r="AH35" i="307"/>
  <c r="AI34" i="307"/>
  <c r="R35" i="307"/>
  <c r="T11" i="307"/>
  <c r="T35" i="307" s="1"/>
  <c r="S11" i="307"/>
  <c r="AI15" i="307"/>
  <c r="AI19" i="307"/>
  <c r="AI23" i="307"/>
  <c r="AI27" i="307"/>
  <c r="AI31" i="307"/>
  <c r="AI12" i="307"/>
  <c r="AI16" i="307"/>
  <c r="AI20" i="307"/>
  <c r="AI24" i="307"/>
  <c r="AI28" i="307"/>
  <c r="AI32" i="307"/>
  <c r="S12" i="307"/>
  <c r="S15" i="307"/>
  <c r="S16" i="307"/>
  <c r="S18" i="307"/>
  <c r="S19" i="307"/>
  <c r="S20" i="307"/>
  <c r="S22" i="307"/>
  <c r="S23" i="307"/>
  <c r="S24" i="307"/>
  <c r="S25" i="307"/>
  <c r="S26" i="307"/>
  <c r="S27" i="307"/>
  <c r="S28" i="307"/>
  <c r="S29" i="307"/>
  <c r="S30" i="307"/>
  <c r="S31" i="307"/>
  <c r="S32" i="307"/>
  <c r="S13" i="307"/>
  <c r="S14" i="307"/>
  <c r="S17" i="307"/>
  <c r="S21" i="307"/>
  <c r="AQ11" i="307"/>
  <c r="AQ35" i="307" s="1"/>
  <c r="S33" i="307"/>
  <c r="S34" i="307"/>
  <c r="AI35" i="307" l="1"/>
  <c r="S35" i="307"/>
  <c r="AI11" i="307"/>
  <c r="V17" i="306" l="1"/>
  <c r="V18" i="306"/>
  <c r="V19" i="306"/>
  <c r="V20" i="306"/>
  <c r="V21" i="306"/>
  <c r="V22" i="306"/>
  <c r="V23" i="306"/>
  <c r="V24" i="306"/>
  <c r="V25" i="306"/>
  <c r="V26" i="306"/>
  <c r="V27" i="306"/>
  <c r="V28" i="306"/>
  <c r="V29" i="306"/>
  <c r="V30" i="306"/>
  <c r="V31" i="306"/>
  <c r="V32" i="306"/>
  <c r="V33" i="306"/>
  <c r="V34" i="306"/>
  <c r="V12" i="306"/>
  <c r="V13" i="306"/>
  <c r="V14" i="306"/>
  <c r="V15" i="306"/>
  <c r="V16" i="306"/>
  <c r="V11" i="306"/>
  <c r="AP10" i="306"/>
  <c r="AG10" i="306"/>
  <c r="Q10" i="306"/>
  <c r="AQ34" i="305" l="1"/>
  <c r="AQ33" i="305"/>
  <c r="AR35" i="306" l="1"/>
  <c r="AQ34" i="306"/>
  <c r="AH34" i="306"/>
  <c r="R34" i="306"/>
  <c r="J34" i="306"/>
  <c r="K34" i="306" s="1"/>
  <c r="I34" i="306"/>
  <c r="G34" i="306"/>
  <c r="E34" i="306"/>
  <c r="AQ33" i="306"/>
  <c r="AH33" i="306"/>
  <c r="R33" i="306"/>
  <c r="J33" i="306"/>
  <c r="K33" i="306" s="1"/>
  <c r="I33" i="306"/>
  <c r="G33" i="306"/>
  <c r="E33" i="306"/>
  <c r="AW32" i="306"/>
  <c r="AQ32" i="306"/>
  <c r="AH32" i="306"/>
  <c r="R32" i="306"/>
  <c r="K32" i="306"/>
  <c r="J32" i="306"/>
  <c r="I32" i="306" s="1"/>
  <c r="G32" i="306"/>
  <c r="E32" i="306"/>
  <c r="AQ31" i="306"/>
  <c r="AH31" i="306"/>
  <c r="R31" i="306"/>
  <c r="K31" i="306"/>
  <c r="J31" i="306"/>
  <c r="I31" i="306" s="1"/>
  <c r="G31" i="306"/>
  <c r="E31" i="306"/>
  <c r="AQ30" i="306"/>
  <c r="AH30" i="306"/>
  <c r="R30" i="306"/>
  <c r="K30" i="306"/>
  <c r="J30" i="306"/>
  <c r="I30" i="306" s="1"/>
  <c r="G30" i="306"/>
  <c r="E30" i="306"/>
  <c r="AQ29" i="306"/>
  <c r="AH29" i="306"/>
  <c r="R29" i="306"/>
  <c r="K29" i="306"/>
  <c r="J29" i="306"/>
  <c r="I29" i="306" s="1"/>
  <c r="G29" i="306"/>
  <c r="E29" i="306"/>
  <c r="AQ28" i="306"/>
  <c r="AH28" i="306"/>
  <c r="R28" i="306"/>
  <c r="K28" i="306"/>
  <c r="J28" i="306"/>
  <c r="I28" i="306" s="1"/>
  <c r="G28" i="306"/>
  <c r="E28" i="306"/>
  <c r="AQ27" i="306"/>
  <c r="AH27" i="306"/>
  <c r="R27" i="306"/>
  <c r="K27" i="306"/>
  <c r="J27" i="306"/>
  <c r="I27" i="306" s="1"/>
  <c r="G27" i="306"/>
  <c r="E27" i="306"/>
  <c r="AQ26" i="306"/>
  <c r="AH26" i="306"/>
  <c r="R26" i="306"/>
  <c r="S26" i="306" s="1"/>
  <c r="K26" i="306"/>
  <c r="J26" i="306"/>
  <c r="I26" i="306" s="1"/>
  <c r="G26" i="306"/>
  <c r="E26" i="306"/>
  <c r="AQ25" i="306"/>
  <c r="AH25" i="306"/>
  <c r="R25" i="306"/>
  <c r="S25" i="306" s="1"/>
  <c r="K25" i="306"/>
  <c r="J25" i="306"/>
  <c r="I25" i="306" s="1"/>
  <c r="G25" i="306"/>
  <c r="E25" i="306"/>
  <c r="AQ24" i="306"/>
  <c r="AH24" i="306"/>
  <c r="R24" i="306"/>
  <c r="S24" i="306" s="1"/>
  <c r="K24" i="306"/>
  <c r="J24" i="306"/>
  <c r="I24" i="306" s="1"/>
  <c r="G24" i="306"/>
  <c r="E24" i="306"/>
  <c r="AQ23" i="306"/>
  <c r="AH23" i="306"/>
  <c r="R23" i="306"/>
  <c r="S23" i="306" s="1"/>
  <c r="K23" i="306"/>
  <c r="J23" i="306"/>
  <c r="I23" i="306" s="1"/>
  <c r="G23" i="306"/>
  <c r="E23" i="306"/>
  <c r="AQ22" i="306"/>
  <c r="AH22" i="306"/>
  <c r="R22" i="306"/>
  <c r="S22" i="306" s="1"/>
  <c r="K22" i="306"/>
  <c r="J22" i="306"/>
  <c r="I22" i="306" s="1"/>
  <c r="G22" i="306"/>
  <c r="E22" i="306"/>
  <c r="AQ21" i="306"/>
  <c r="AH21" i="306"/>
  <c r="R21" i="306"/>
  <c r="S21" i="306" s="1"/>
  <c r="K21" i="306"/>
  <c r="J21" i="306"/>
  <c r="I21" i="306" s="1"/>
  <c r="G21" i="306"/>
  <c r="E21" i="306"/>
  <c r="AQ20" i="306"/>
  <c r="AH20" i="306"/>
  <c r="R20" i="306"/>
  <c r="S20" i="306" s="1"/>
  <c r="K20" i="306"/>
  <c r="J20" i="306"/>
  <c r="I20" i="306" s="1"/>
  <c r="G20" i="306"/>
  <c r="E20" i="306"/>
  <c r="AQ19" i="306"/>
  <c r="AH19" i="306"/>
  <c r="R19" i="306"/>
  <c r="S19" i="306" s="1"/>
  <c r="K19" i="306"/>
  <c r="J19" i="306"/>
  <c r="I19" i="306" s="1"/>
  <c r="G19" i="306"/>
  <c r="E19" i="306"/>
  <c r="AQ18" i="306"/>
  <c r="AH18" i="306"/>
  <c r="R18" i="306"/>
  <c r="S18" i="306" s="1"/>
  <c r="K18" i="306"/>
  <c r="J18" i="306"/>
  <c r="I18" i="306" s="1"/>
  <c r="G18" i="306"/>
  <c r="E18" i="306"/>
  <c r="AQ17" i="306"/>
  <c r="AH17" i="306"/>
  <c r="R17" i="306"/>
  <c r="S17" i="306" s="1"/>
  <c r="K17" i="306"/>
  <c r="J17" i="306"/>
  <c r="I17" i="306" s="1"/>
  <c r="G17" i="306"/>
  <c r="E17" i="306"/>
  <c r="AQ16" i="306"/>
  <c r="AH16" i="306"/>
  <c r="R16" i="306"/>
  <c r="S16" i="306" s="1"/>
  <c r="K16" i="306"/>
  <c r="J16" i="306"/>
  <c r="I16" i="306" s="1"/>
  <c r="G16" i="306"/>
  <c r="E16" i="306"/>
  <c r="AQ15" i="306"/>
  <c r="AH15" i="306"/>
  <c r="R15" i="306"/>
  <c r="S15" i="306" s="1"/>
  <c r="K15" i="306"/>
  <c r="J15" i="306"/>
  <c r="I15" i="306" s="1"/>
  <c r="G15" i="306"/>
  <c r="E15" i="306"/>
  <c r="AQ14" i="306"/>
  <c r="AH14" i="306"/>
  <c r="R14" i="306"/>
  <c r="S14" i="306" s="1"/>
  <c r="K14" i="306"/>
  <c r="J14" i="306"/>
  <c r="I14" i="306" s="1"/>
  <c r="G14" i="306"/>
  <c r="E14" i="306"/>
  <c r="AQ13" i="306"/>
  <c r="AH13" i="306"/>
  <c r="R13" i="306"/>
  <c r="S13" i="306" s="1"/>
  <c r="K13" i="306"/>
  <c r="J13" i="306"/>
  <c r="I13" i="306" s="1"/>
  <c r="G13" i="306"/>
  <c r="E13" i="306"/>
  <c r="AQ12" i="306"/>
  <c r="AH12" i="306"/>
  <c r="R12" i="306"/>
  <c r="S12" i="306" s="1"/>
  <c r="K12" i="306"/>
  <c r="J12" i="306"/>
  <c r="I12" i="306" s="1"/>
  <c r="G12" i="306"/>
  <c r="E12" i="306"/>
  <c r="AH11" i="306"/>
  <c r="K11" i="306"/>
  <c r="J11" i="306"/>
  <c r="I11" i="306" s="1"/>
  <c r="G11" i="306"/>
  <c r="E11" i="306"/>
  <c r="AP35" i="306"/>
  <c r="AG35" i="306"/>
  <c r="R11" i="306"/>
  <c r="AG8" i="306"/>
  <c r="T34" i="306" l="1"/>
  <c r="AI34" i="306" s="1"/>
  <c r="S33" i="306"/>
  <c r="T33" i="306"/>
  <c r="AI33" i="306" s="1"/>
  <c r="S32" i="306"/>
  <c r="S31" i="306"/>
  <c r="T31" i="306"/>
  <c r="AI31" i="306" s="1"/>
  <c r="S30" i="306"/>
  <c r="S29" i="306"/>
  <c r="T29" i="306"/>
  <c r="AI29" i="306" s="1"/>
  <c r="S28" i="306"/>
  <c r="S27" i="306"/>
  <c r="T27" i="306"/>
  <c r="AI27" i="306" s="1"/>
  <c r="T23" i="306"/>
  <c r="AI23" i="306" s="1"/>
  <c r="T19" i="306"/>
  <c r="AI19" i="306" s="1"/>
  <c r="T15" i="306"/>
  <c r="AH35" i="306"/>
  <c r="T13" i="306"/>
  <c r="AI13" i="306" s="1"/>
  <c r="AI15" i="306"/>
  <c r="T21" i="306"/>
  <c r="AI21" i="306" s="1"/>
  <c r="T25" i="306"/>
  <c r="T14" i="306"/>
  <c r="AI14" i="306" s="1"/>
  <c r="T18" i="306"/>
  <c r="AI18" i="306" s="1"/>
  <c r="T22" i="306"/>
  <c r="AI22" i="306" s="1"/>
  <c r="T26" i="306"/>
  <c r="T30" i="306"/>
  <c r="AI30" i="306" s="1"/>
  <c r="T20" i="306"/>
  <c r="AI20" i="306" s="1"/>
  <c r="T24" i="306"/>
  <c r="AI24" i="306" s="1"/>
  <c r="AI26" i="306"/>
  <c r="T28" i="306"/>
  <c r="AI28" i="306" s="1"/>
  <c r="T32" i="306"/>
  <c r="AI32" i="306" s="1"/>
  <c r="S34" i="306"/>
  <c r="AI25" i="306"/>
  <c r="T12" i="306"/>
  <c r="AI12" i="306" s="1"/>
  <c r="T16" i="306"/>
  <c r="AI16" i="306" s="1"/>
  <c r="T17" i="306"/>
  <c r="AI17" i="306" s="1"/>
  <c r="R35" i="306"/>
  <c r="T11" i="306"/>
  <c r="S11" i="306"/>
  <c r="AQ11" i="306"/>
  <c r="AQ35" i="306" s="1"/>
  <c r="S35" i="306" l="1"/>
  <c r="T35" i="306"/>
  <c r="AI35" i="306" s="1"/>
  <c r="AI11" i="306"/>
  <c r="AP10" i="305" l="1"/>
  <c r="AG10" i="305"/>
  <c r="AG35" i="305" s="1"/>
  <c r="Q10" i="305"/>
  <c r="AR35" i="305"/>
  <c r="AH34" i="305"/>
  <c r="V34" i="305"/>
  <c r="R34" i="305"/>
  <c r="J34" i="305"/>
  <c r="K34" i="305" s="1"/>
  <c r="I34" i="305"/>
  <c r="G34" i="305"/>
  <c r="E34" i="305"/>
  <c r="AH33" i="305"/>
  <c r="V33" i="305"/>
  <c r="R33" i="305"/>
  <c r="J33" i="305"/>
  <c r="K33" i="305" s="1"/>
  <c r="I33" i="305"/>
  <c r="G33" i="305"/>
  <c r="E33" i="305"/>
  <c r="AW32" i="305"/>
  <c r="AQ32" i="305"/>
  <c r="AH32" i="305"/>
  <c r="V32" i="305"/>
  <c r="R32" i="305"/>
  <c r="K32" i="305"/>
  <c r="J32" i="305"/>
  <c r="I32" i="305" s="1"/>
  <c r="G32" i="305"/>
  <c r="E32" i="305"/>
  <c r="AQ31" i="305"/>
  <c r="AH31" i="305"/>
  <c r="V31" i="305"/>
  <c r="R31" i="305"/>
  <c r="K31" i="305"/>
  <c r="J31" i="305"/>
  <c r="I31" i="305" s="1"/>
  <c r="G31" i="305"/>
  <c r="E31" i="305"/>
  <c r="AQ30" i="305"/>
  <c r="AH30" i="305"/>
  <c r="V30" i="305"/>
  <c r="R30" i="305"/>
  <c r="K30" i="305"/>
  <c r="J30" i="305"/>
  <c r="I30" i="305" s="1"/>
  <c r="G30" i="305"/>
  <c r="E30" i="305"/>
  <c r="AQ29" i="305"/>
  <c r="AH29" i="305"/>
  <c r="V29" i="305"/>
  <c r="R29" i="305"/>
  <c r="K29" i="305"/>
  <c r="J29" i="305"/>
  <c r="I29" i="305" s="1"/>
  <c r="G29" i="305"/>
  <c r="E29" i="305"/>
  <c r="AQ28" i="305"/>
  <c r="AH28" i="305"/>
  <c r="V28" i="305"/>
  <c r="R28" i="305"/>
  <c r="K28" i="305"/>
  <c r="J28" i="305"/>
  <c r="I28" i="305" s="1"/>
  <c r="G28" i="305"/>
  <c r="E28" i="305"/>
  <c r="AQ27" i="305"/>
  <c r="AH27" i="305"/>
  <c r="V27" i="305"/>
  <c r="R27" i="305"/>
  <c r="K27" i="305"/>
  <c r="J27" i="305"/>
  <c r="I27" i="305" s="1"/>
  <c r="G27" i="305"/>
  <c r="E27" i="305"/>
  <c r="AQ26" i="305"/>
  <c r="AH26" i="305"/>
  <c r="V26" i="305"/>
  <c r="R26" i="305"/>
  <c r="K26" i="305"/>
  <c r="J26" i="305"/>
  <c r="I26" i="305" s="1"/>
  <c r="G26" i="305"/>
  <c r="E26" i="305"/>
  <c r="AQ25" i="305"/>
  <c r="AH25" i="305"/>
  <c r="V25" i="305"/>
  <c r="R25" i="305"/>
  <c r="J25" i="305"/>
  <c r="I25" i="305" s="1"/>
  <c r="G25" i="305"/>
  <c r="E25" i="305"/>
  <c r="AQ24" i="305"/>
  <c r="AH24" i="305"/>
  <c r="V24" i="305"/>
  <c r="R24" i="305"/>
  <c r="J24" i="305"/>
  <c r="K24" i="305" s="1"/>
  <c r="G24" i="305"/>
  <c r="E24" i="305"/>
  <c r="AQ23" i="305"/>
  <c r="AH23" i="305"/>
  <c r="V23" i="305"/>
  <c r="R23" i="305"/>
  <c r="J23" i="305"/>
  <c r="K23" i="305" s="1"/>
  <c r="G23" i="305"/>
  <c r="E23" i="305"/>
  <c r="AQ22" i="305"/>
  <c r="AH22" i="305"/>
  <c r="V22" i="305"/>
  <c r="R22" i="305"/>
  <c r="J22" i="305"/>
  <c r="I22" i="305" s="1"/>
  <c r="G22" i="305"/>
  <c r="E22" i="305"/>
  <c r="AQ21" i="305"/>
  <c r="AH21" i="305"/>
  <c r="V21" i="305"/>
  <c r="R21" i="305"/>
  <c r="J21" i="305"/>
  <c r="K21" i="305" s="1"/>
  <c r="G21" i="305"/>
  <c r="E21" i="305"/>
  <c r="AQ20" i="305"/>
  <c r="AH20" i="305"/>
  <c r="V20" i="305"/>
  <c r="R20" i="305"/>
  <c r="J20" i="305"/>
  <c r="I20" i="305" s="1"/>
  <c r="G20" i="305"/>
  <c r="E20" i="305"/>
  <c r="AQ19" i="305"/>
  <c r="AH19" i="305"/>
  <c r="V19" i="305"/>
  <c r="R19" i="305"/>
  <c r="J19" i="305"/>
  <c r="K19" i="305" s="1"/>
  <c r="G19" i="305"/>
  <c r="E19" i="305"/>
  <c r="AQ18" i="305"/>
  <c r="AH18" i="305"/>
  <c r="V18" i="305"/>
  <c r="R18" i="305"/>
  <c r="J18" i="305"/>
  <c r="I18" i="305" s="1"/>
  <c r="G18" i="305"/>
  <c r="E18" i="305"/>
  <c r="AQ17" i="305"/>
  <c r="AH17" i="305"/>
  <c r="V17" i="305"/>
  <c r="R17" i="305"/>
  <c r="J17" i="305"/>
  <c r="K17" i="305" s="1"/>
  <c r="G17" i="305"/>
  <c r="E17" i="305"/>
  <c r="AH16" i="305"/>
  <c r="V16" i="305"/>
  <c r="R16" i="305"/>
  <c r="J16" i="305"/>
  <c r="I16" i="305" s="1"/>
  <c r="G16" i="305"/>
  <c r="E16" i="305"/>
  <c r="AQ15" i="305"/>
  <c r="AH15" i="305"/>
  <c r="V15" i="305"/>
  <c r="R15" i="305"/>
  <c r="S15" i="305" s="1"/>
  <c r="J15" i="305"/>
  <c r="I15" i="305" s="1"/>
  <c r="G15" i="305"/>
  <c r="E15" i="305"/>
  <c r="AQ14" i="305"/>
  <c r="AH14" i="305"/>
  <c r="V14" i="305"/>
  <c r="R14" i="305"/>
  <c r="S14" i="305" s="1"/>
  <c r="J14" i="305"/>
  <c r="K14" i="305" s="1"/>
  <c r="G14" i="305"/>
  <c r="E14" i="305"/>
  <c r="AQ13" i="305"/>
  <c r="AH13" i="305"/>
  <c r="V13" i="305"/>
  <c r="R13" i="305"/>
  <c r="S13" i="305" s="1"/>
  <c r="J13" i="305"/>
  <c r="I13" i="305" s="1"/>
  <c r="G13" i="305"/>
  <c r="E13" i="305"/>
  <c r="AQ12" i="305"/>
  <c r="AH12" i="305"/>
  <c r="V12" i="305"/>
  <c r="R12" i="305"/>
  <c r="S12" i="305" s="1"/>
  <c r="J12" i="305"/>
  <c r="I12" i="305" s="1"/>
  <c r="G12" i="305"/>
  <c r="E12" i="305"/>
  <c r="AH11" i="305"/>
  <c r="V11" i="305"/>
  <c r="J11" i="305"/>
  <c r="I11" i="305" s="1"/>
  <c r="G11" i="305"/>
  <c r="E11" i="305"/>
  <c r="AQ11" i="305"/>
  <c r="R11" i="305"/>
  <c r="S34" i="305" l="1"/>
  <c r="T33" i="305"/>
  <c r="AI33" i="305" s="1"/>
  <c r="S32" i="305"/>
  <c r="S31" i="305"/>
  <c r="T31" i="305"/>
  <c r="AI31" i="305" s="1"/>
  <c r="S30" i="305"/>
  <c r="S29" i="305"/>
  <c r="S28" i="305"/>
  <c r="T27" i="305"/>
  <c r="S27" i="305"/>
  <c r="S26" i="305"/>
  <c r="S25" i="305"/>
  <c r="S24" i="305"/>
  <c r="S23" i="305"/>
  <c r="S22" i="305"/>
  <c r="S21" i="305"/>
  <c r="S20" i="305"/>
  <c r="S19" i="305"/>
  <c r="S18" i="305"/>
  <c r="S17" i="305"/>
  <c r="S16" i="305"/>
  <c r="AQ35" i="305"/>
  <c r="AG8" i="305"/>
  <c r="T28" i="305"/>
  <c r="AI28" i="305" s="1"/>
  <c r="T12" i="305"/>
  <c r="T13" i="305"/>
  <c r="AI13" i="305" s="1"/>
  <c r="T14" i="305"/>
  <c r="T15" i="305"/>
  <c r="AI15" i="305" s="1"/>
  <c r="T16" i="305"/>
  <c r="AI16" i="305" s="1"/>
  <c r="T17" i="305"/>
  <c r="AI17" i="305" s="1"/>
  <c r="T18" i="305"/>
  <c r="T19" i="305"/>
  <c r="AI27" i="305"/>
  <c r="T26" i="305"/>
  <c r="AI26" i="305" s="1"/>
  <c r="T30" i="305"/>
  <c r="AI30" i="305" s="1"/>
  <c r="S33" i="305"/>
  <c r="T34" i="305"/>
  <c r="AI34" i="305" s="1"/>
  <c r="AI12" i="305"/>
  <c r="AI14" i="305"/>
  <c r="AI18" i="305"/>
  <c r="AI19" i="305"/>
  <c r="T32" i="305"/>
  <c r="AI32" i="305" s="1"/>
  <c r="T20" i="305"/>
  <c r="AI20" i="305" s="1"/>
  <c r="T21" i="305"/>
  <c r="AI21" i="305" s="1"/>
  <c r="T22" i="305"/>
  <c r="AI22" i="305" s="1"/>
  <c r="T23" i="305"/>
  <c r="AI23" i="305" s="1"/>
  <c r="T24" i="305"/>
  <c r="AI24" i="305" s="1"/>
  <c r="T25" i="305"/>
  <c r="AI25" i="305" s="1"/>
  <c r="T29" i="305"/>
  <c r="AI29" i="305" s="1"/>
  <c r="AI11" i="305"/>
  <c r="S11" i="305"/>
  <c r="R35" i="305"/>
  <c r="T11" i="305"/>
  <c r="K11" i="305"/>
  <c r="K12" i="305"/>
  <c r="K13" i="305"/>
  <c r="K15" i="305"/>
  <c r="K16" i="305"/>
  <c r="K18" i="305"/>
  <c r="K20" i="305"/>
  <c r="K22" i="305"/>
  <c r="K25" i="305"/>
  <c r="AH35" i="305"/>
  <c r="I14" i="305"/>
  <c r="I17" i="305"/>
  <c r="I19" i="305"/>
  <c r="I21" i="305"/>
  <c r="I23" i="305"/>
  <c r="I24" i="305"/>
  <c r="AP35" i="305"/>
  <c r="S35" i="305" l="1"/>
  <c r="T35" i="305"/>
  <c r="AI35" i="305" s="1"/>
  <c r="E26" i="304" l="1"/>
  <c r="AP10" i="304" l="1"/>
  <c r="AG10" i="304"/>
  <c r="Q10" i="304"/>
  <c r="AG8" i="304" l="1"/>
  <c r="R11" i="304"/>
  <c r="AR35" i="304"/>
  <c r="AQ34" i="304"/>
  <c r="AH34" i="304"/>
  <c r="V34" i="304"/>
  <c r="R34" i="304"/>
  <c r="J34" i="304"/>
  <c r="I34" i="304" s="1"/>
  <c r="G34" i="304"/>
  <c r="E34" i="304"/>
  <c r="AQ33" i="304"/>
  <c r="AH33" i="304"/>
  <c r="V33" i="304"/>
  <c r="R33" i="304"/>
  <c r="J33" i="304"/>
  <c r="I33" i="304" s="1"/>
  <c r="G33" i="304"/>
  <c r="E33" i="304"/>
  <c r="AW32" i="304"/>
  <c r="AQ32" i="304"/>
  <c r="AH32" i="304"/>
  <c r="V32" i="304"/>
  <c r="R32" i="304"/>
  <c r="S32" i="304" s="1"/>
  <c r="J32" i="304"/>
  <c r="K32" i="304" s="1"/>
  <c r="G32" i="304"/>
  <c r="E32" i="304"/>
  <c r="AQ31" i="304"/>
  <c r="AH31" i="304"/>
  <c r="V31" i="304"/>
  <c r="R31" i="304"/>
  <c r="J31" i="304"/>
  <c r="I31" i="304" s="1"/>
  <c r="G31" i="304"/>
  <c r="E31" i="304"/>
  <c r="AQ30" i="304"/>
  <c r="AH30" i="304"/>
  <c r="V30" i="304"/>
  <c r="R30" i="304"/>
  <c r="S30" i="304" s="1"/>
  <c r="J30" i="304"/>
  <c r="I30" i="304" s="1"/>
  <c r="G30" i="304"/>
  <c r="E30" i="304"/>
  <c r="AQ29" i="304"/>
  <c r="AH29" i="304"/>
  <c r="V29" i="304"/>
  <c r="R29" i="304"/>
  <c r="J29" i="304"/>
  <c r="K29" i="304" s="1"/>
  <c r="G29" i="304"/>
  <c r="E29" i="304"/>
  <c r="AQ28" i="304"/>
  <c r="AH28" i="304"/>
  <c r="V28" i="304"/>
  <c r="R28" i="304"/>
  <c r="J28" i="304"/>
  <c r="I28" i="304" s="1"/>
  <c r="G28" i="304"/>
  <c r="E28" i="304"/>
  <c r="AQ27" i="304"/>
  <c r="AH27" i="304"/>
  <c r="V27" i="304"/>
  <c r="R27" i="304"/>
  <c r="J27" i="304"/>
  <c r="K27" i="304" s="1"/>
  <c r="G27" i="304"/>
  <c r="E27" i="304"/>
  <c r="AQ26" i="304"/>
  <c r="AH26" i="304"/>
  <c r="V26" i="304"/>
  <c r="R26" i="304"/>
  <c r="J26" i="304"/>
  <c r="K26" i="304" s="1"/>
  <c r="G26" i="304"/>
  <c r="AQ25" i="304"/>
  <c r="AH25" i="304"/>
  <c r="V25" i="304"/>
  <c r="R25" i="304"/>
  <c r="J25" i="304"/>
  <c r="I25" i="304" s="1"/>
  <c r="G25" i="304"/>
  <c r="E25" i="304"/>
  <c r="AQ24" i="304"/>
  <c r="AH24" i="304"/>
  <c r="V24" i="304"/>
  <c r="R24" i="304"/>
  <c r="J24" i="304"/>
  <c r="I24" i="304" s="1"/>
  <c r="G24" i="304"/>
  <c r="E24" i="304"/>
  <c r="AQ23" i="304"/>
  <c r="AH23" i="304"/>
  <c r="V23" i="304"/>
  <c r="R23" i="304"/>
  <c r="J23" i="304"/>
  <c r="I23" i="304" s="1"/>
  <c r="G23" i="304"/>
  <c r="E23" i="304"/>
  <c r="AQ22" i="304"/>
  <c r="AH22" i="304"/>
  <c r="V22" i="304"/>
  <c r="R22" i="304"/>
  <c r="J22" i="304"/>
  <c r="I22" i="304" s="1"/>
  <c r="G22" i="304"/>
  <c r="E22" i="304"/>
  <c r="AQ21" i="304"/>
  <c r="AH21" i="304"/>
  <c r="V21" i="304"/>
  <c r="R21" i="304"/>
  <c r="J21" i="304"/>
  <c r="I21" i="304" s="1"/>
  <c r="G21" i="304"/>
  <c r="E21" i="304"/>
  <c r="AQ20" i="304"/>
  <c r="AH20" i="304"/>
  <c r="V20" i="304"/>
  <c r="R20" i="304"/>
  <c r="J20" i="304"/>
  <c r="I20" i="304" s="1"/>
  <c r="G20" i="304"/>
  <c r="E20" i="304"/>
  <c r="AQ19" i="304"/>
  <c r="AH19" i="304"/>
  <c r="V19" i="304"/>
  <c r="R19" i="304"/>
  <c r="J19" i="304"/>
  <c r="I19" i="304" s="1"/>
  <c r="G19" i="304"/>
  <c r="E19" i="304"/>
  <c r="AQ18" i="304"/>
  <c r="AH18" i="304"/>
  <c r="V18" i="304"/>
  <c r="R18" i="304"/>
  <c r="J18" i="304"/>
  <c r="I18" i="304" s="1"/>
  <c r="G18" i="304"/>
  <c r="E18" i="304"/>
  <c r="AQ17" i="304"/>
  <c r="AH17" i="304"/>
  <c r="V17" i="304"/>
  <c r="R17" i="304"/>
  <c r="J17" i="304"/>
  <c r="I17" i="304" s="1"/>
  <c r="G17" i="304"/>
  <c r="E17" i="304"/>
  <c r="AQ16" i="304"/>
  <c r="AH16" i="304"/>
  <c r="V16" i="304"/>
  <c r="R16" i="304"/>
  <c r="J16" i="304"/>
  <c r="I16" i="304" s="1"/>
  <c r="G16" i="304"/>
  <c r="E16" i="304"/>
  <c r="AQ15" i="304"/>
  <c r="AH15" i="304"/>
  <c r="V15" i="304"/>
  <c r="R15" i="304"/>
  <c r="J15" i="304"/>
  <c r="I15" i="304" s="1"/>
  <c r="G15" i="304"/>
  <c r="E15" i="304"/>
  <c r="AQ14" i="304"/>
  <c r="AH14" i="304"/>
  <c r="V14" i="304"/>
  <c r="R14" i="304"/>
  <c r="J14" i="304"/>
  <c r="I14" i="304" s="1"/>
  <c r="G14" i="304"/>
  <c r="E14" i="304"/>
  <c r="AQ13" i="304"/>
  <c r="AH13" i="304"/>
  <c r="V13" i="304"/>
  <c r="R13" i="304"/>
  <c r="J13" i="304"/>
  <c r="I13" i="304" s="1"/>
  <c r="G13" i="304"/>
  <c r="E13" i="304"/>
  <c r="AQ12" i="304"/>
  <c r="AH12" i="304"/>
  <c r="V12" i="304"/>
  <c r="R12" i="304"/>
  <c r="J12" i="304"/>
  <c r="I12" i="304" s="1"/>
  <c r="G12" i="304"/>
  <c r="E12" i="304"/>
  <c r="V11" i="304"/>
  <c r="J11" i="304"/>
  <c r="I11" i="304" s="1"/>
  <c r="G11" i="304"/>
  <c r="E11" i="304"/>
  <c r="AQ11" i="304"/>
  <c r="AG35" i="304"/>
  <c r="I26" i="304" l="1"/>
  <c r="I27" i="304"/>
  <c r="I29" i="304"/>
  <c r="K30" i="304"/>
  <c r="K28" i="304"/>
  <c r="I32" i="304"/>
  <c r="K33" i="304"/>
  <c r="K34" i="304"/>
  <c r="K11" i="304"/>
  <c r="T28" i="304"/>
  <c r="AI28" i="304" s="1"/>
  <c r="K31" i="304"/>
  <c r="T33" i="304"/>
  <c r="AI33" i="304" s="1"/>
  <c r="T34" i="304"/>
  <c r="AI34" i="304" s="1"/>
  <c r="K12" i="304"/>
  <c r="K13" i="304"/>
  <c r="K14" i="304"/>
  <c r="K15" i="304"/>
  <c r="K16" i="304"/>
  <c r="K17" i="304"/>
  <c r="K18" i="304"/>
  <c r="K19" i="304"/>
  <c r="K20" i="304"/>
  <c r="K21" i="304"/>
  <c r="K22" i="304"/>
  <c r="K23" i="304"/>
  <c r="K24" i="304"/>
  <c r="K25" i="304"/>
  <c r="S28" i="304"/>
  <c r="T31" i="304"/>
  <c r="AI31" i="304" s="1"/>
  <c r="T30" i="304"/>
  <c r="AI30" i="304" s="1"/>
  <c r="T12" i="304"/>
  <c r="T13" i="304"/>
  <c r="AI13" i="304" s="1"/>
  <c r="T14" i="304"/>
  <c r="AI14" i="304" s="1"/>
  <c r="T15" i="304"/>
  <c r="T16" i="304"/>
  <c r="T17" i="304"/>
  <c r="AI17" i="304" s="1"/>
  <c r="T18" i="304"/>
  <c r="AI18" i="304" s="1"/>
  <c r="T19" i="304"/>
  <c r="AI19" i="304" s="1"/>
  <c r="T20" i="304"/>
  <c r="T21" i="304"/>
  <c r="AI21" i="304" s="1"/>
  <c r="T22" i="304"/>
  <c r="AI22" i="304" s="1"/>
  <c r="T29" i="304"/>
  <c r="AI29" i="304" s="1"/>
  <c r="T32" i="304"/>
  <c r="AI32" i="304" s="1"/>
  <c r="T27" i="304"/>
  <c r="AI27" i="304" s="1"/>
  <c r="T26" i="304"/>
  <c r="AI26" i="304" s="1"/>
  <c r="S26" i="304"/>
  <c r="T25" i="304"/>
  <c r="AI25" i="304" s="1"/>
  <c r="T23" i="304"/>
  <c r="AI23" i="304" s="1"/>
  <c r="T24" i="304"/>
  <c r="AI24" i="304" s="1"/>
  <c r="AH11" i="304"/>
  <c r="AQ35" i="304"/>
  <c r="S27" i="304"/>
  <c r="S29" i="304"/>
  <c r="S31" i="304"/>
  <c r="AI12" i="304"/>
  <c r="AI15" i="304"/>
  <c r="AI16" i="304"/>
  <c r="AI20" i="304"/>
  <c r="R35" i="304"/>
  <c r="T11" i="304"/>
  <c r="S11" i="304"/>
  <c r="S12" i="304"/>
  <c r="S13" i="304"/>
  <c r="S14" i="304"/>
  <c r="S15" i="304"/>
  <c r="S16" i="304"/>
  <c r="S17" i="304"/>
  <c r="S18" i="304"/>
  <c r="S19" i="304"/>
  <c r="S20" i="304"/>
  <c r="S21" i="304"/>
  <c r="S22" i="304"/>
  <c r="S23" i="304"/>
  <c r="S24" i="304"/>
  <c r="S25" i="304"/>
  <c r="S33" i="304"/>
  <c r="S34" i="304"/>
  <c r="AP35" i="304"/>
  <c r="T35" i="304" l="1"/>
  <c r="AH35" i="304"/>
  <c r="AI11" i="304"/>
  <c r="S35" i="304"/>
  <c r="AI35" i="304" l="1"/>
</calcChain>
</file>

<file path=xl/sharedStrings.xml><?xml version="1.0" encoding="utf-8"?>
<sst xmlns="http://schemas.openxmlformats.org/spreadsheetml/2006/main" count="10652" uniqueCount="247">
  <si>
    <t>ENGINEER / OPERATOR ON DUTY</t>
  </si>
  <si>
    <t>BDOM DAILY OPERATION REPORT</t>
  </si>
  <si>
    <t>6am - 2pm</t>
  </si>
  <si>
    <t>WATER NETWORK</t>
  </si>
  <si>
    <t>2pm - 10pm</t>
  </si>
  <si>
    <t>10pm - 6am</t>
  </si>
  <si>
    <t xml:space="preserve">LOCATION: </t>
  </si>
  <si>
    <t>Villamor Pump Station and Reservoir</t>
  </si>
  <si>
    <t>DATE</t>
  </si>
  <si>
    <t>UNIT</t>
  </si>
  <si>
    <t>OPERATIONAL STATUS</t>
  </si>
  <si>
    <t>Min</t>
  </si>
  <si>
    <t>Target</t>
  </si>
  <si>
    <t>Max</t>
  </si>
  <si>
    <t>Suction Line  (900mm)</t>
  </si>
  <si>
    <t>Discharge Line  (1600mm)</t>
  </si>
  <si>
    <t>Reservoir MIN/MAX (m)</t>
  </si>
  <si>
    <t>Operational Pumps</t>
  </si>
  <si>
    <t>Green</t>
  </si>
  <si>
    <t>Orange</t>
  </si>
  <si>
    <t>RED</t>
  </si>
  <si>
    <t>MIN SPEED (RPM)</t>
  </si>
  <si>
    <t>MULTIPLIER</t>
  </si>
  <si>
    <t>Totalizer KWHR</t>
  </si>
  <si>
    <t>Max KwHr</t>
  </si>
  <si>
    <t>Max KwHr/ML</t>
  </si>
  <si>
    <t>VALVE SETTING</t>
  </si>
  <si>
    <t>RESERVOIR REFILL</t>
  </si>
  <si>
    <t>Res. Chl.</t>
  </si>
  <si>
    <t>m of H2O</t>
  </si>
  <si>
    <t>MLD</t>
  </si>
  <si>
    <t>m3</t>
  </si>
  <si>
    <t>ML</t>
  </si>
  <si>
    <t>1.3m - 10m</t>
  </si>
  <si>
    <t>3B+2S</t>
  </si>
  <si>
    <t>&gt;0 to &lt;1185</t>
  </si>
  <si>
    <t>0% - 100%</t>
  </si>
  <si>
    <t>0.3 - 1.5</t>
  </si>
  <si>
    <t>PLANT STATUS</t>
  </si>
  <si>
    <t>Time</t>
  </si>
  <si>
    <t>Suction</t>
  </si>
  <si>
    <t>Discharge</t>
  </si>
  <si>
    <t>Plant Status</t>
  </si>
  <si>
    <t xml:space="preserve">Pressure Requirement </t>
  </si>
  <si>
    <t>Change in Pressure Setting / Requirement</t>
  </si>
  <si>
    <t>Instructed By:</t>
  </si>
  <si>
    <t>i2o pressure</t>
  </si>
  <si>
    <t>Suction Flow Rate</t>
  </si>
  <si>
    <t>Discharge  Flow Rate</t>
  </si>
  <si>
    <t>Total Production</t>
  </si>
  <si>
    <t>Hourly Production (1600mm)</t>
  </si>
  <si>
    <t>Reservoir Level A</t>
  </si>
  <si>
    <t>Reservoir Level B</t>
  </si>
  <si>
    <t>No of units in operation</t>
  </si>
  <si>
    <t>Motor Speed  (RPM)</t>
  </si>
  <si>
    <t>Power Consumption Meralco rdg</t>
  </si>
  <si>
    <t>Power Consumption ATS rdg (KWHr)</t>
  </si>
  <si>
    <t>Hourly Energy Consumption (KWHr)</t>
  </si>
  <si>
    <r>
      <t xml:space="preserve">Hourly KWHr per Production
</t>
    </r>
    <r>
      <rPr>
        <b/>
        <sz val="9"/>
        <rFont val="Calibri"/>
        <family val="2"/>
        <scheme val="minor"/>
      </rPr>
      <t>KWHr/ML</t>
    </r>
  </si>
  <si>
    <t>MOV 1 SP1</t>
  </si>
  <si>
    <t>MOV 2 SP2</t>
  </si>
  <si>
    <t>MOV 3 BP1</t>
  </si>
  <si>
    <t>MOV 4 BP2</t>
  </si>
  <si>
    <t>MOV 5 BP3</t>
  </si>
  <si>
    <t>Reservoir      Inlet        XCVI</t>
  </si>
  <si>
    <t>Totalizer Reading</t>
  </si>
  <si>
    <t>Reservoir  Hourly Refill         XCV4</t>
  </si>
  <si>
    <t>Chlorine Residual</t>
  </si>
  <si>
    <t>Hourly Remarks</t>
  </si>
  <si>
    <t>Details</t>
  </si>
  <si>
    <t>Code</t>
  </si>
  <si>
    <t>SOUTH BOOSTER OPERATION OPERATORS</t>
  </si>
  <si>
    <t>From</t>
  </si>
  <si>
    <t>To</t>
  </si>
  <si>
    <t>psi</t>
  </si>
  <si>
    <t>(m)</t>
  </si>
  <si>
    <t>SP1</t>
  </si>
  <si>
    <t>SP2</t>
  </si>
  <si>
    <t>BP1</t>
  </si>
  <si>
    <t>BP2</t>
  </si>
  <si>
    <t>BP3</t>
  </si>
  <si>
    <t>BP4</t>
  </si>
  <si>
    <t>BP5</t>
  </si>
  <si>
    <t>BP6</t>
  </si>
  <si>
    <t>DVO</t>
  </si>
  <si>
    <t>mg /l</t>
  </si>
  <si>
    <t>Automatic - i2O</t>
  </si>
  <si>
    <t>AI</t>
  </si>
  <si>
    <t>Automatic - Pressure Setting</t>
  </si>
  <si>
    <t>A.ONG</t>
  </si>
  <si>
    <t>N/A</t>
  </si>
  <si>
    <t>AP</t>
  </si>
  <si>
    <t>Manual Operation</t>
  </si>
  <si>
    <t>MO</t>
  </si>
  <si>
    <t>Scheduled Shutdown</t>
  </si>
  <si>
    <t>SS</t>
  </si>
  <si>
    <t>Start Up Error</t>
  </si>
  <si>
    <t>SU</t>
  </si>
  <si>
    <t>Shutdown Error</t>
  </si>
  <si>
    <t>SE</t>
  </si>
  <si>
    <t xml:space="preserve">A ONG </t>
  </si>
  <si>
    <t>Normal operation schedule</t>
  </si>
  <si>
    <t>Error - General</t>
  </si>
  <si>
    <t>E</t>
  </si>
  <si>
    <t>Power Interruption</t>
  </si>
  <si>
    <t>PI</t>
  </si>
  <si>
    <t>Water Interruption</t>
  </si>
  <si>
    <t>WI</t>
  </si>
  <si>
    <t>Equipment Maintenance</t>
  </si>
  <si>
    <t>EM</t>
  </si>
  <si>
    <t>UNITS</t>
  </si>
  <si>
    <t>PRESSURE</t>
  </si>
  <si>
    <t>Atmospheric Pressure</t>
  </si>
  <si>
    <t>Additional 3psi to normal target discharge pressure as request OF Engr. Edmundo Llagas Jr  (SPM)</t>
  </si>
  <si>
    <t>bar</t>
  </si>
  <si>
    <t>atm</t>
  </si>
  <si>
    <t>kPA</t>
  </si>
  <si>
    <t>Convert Pressure (Enter Unit and Value)</t>
  </si>
  <si>
    <t>A ONG</t>
  </si>
  <si>
    <t>FLOW</t>
  </si>
  <si>
    <t>TOTAL</t>
  </si>
  <si>
    <r>
      <t>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/hr</t>
    </r>
  </si>
  <si>
    <t>NOTABLE REMARKS FOR THE DAY :</t>
  </si>
  <si>
    <t>Liter/sec</t>
  </si>
  <si>
    <t>2B</t>
  </si>
  <si>
    <t xml:space="preserve">  </t>
  </si>
  <si>
    <t>FIDEL RAMOS</t>
  </si>
  <si>
    <t>TARGET DISCHARGE PRESSURE SET TO  75 PSI @ 5:01 AM AS PER SCHEDULE</t>
  </si>
  <si>
    <t>GLITTERS SY</t>
  </si>
  <si>
    <t>ANDRO MIRAFLOR</t>
  </si>
  <si>
    <t>3B+1S</t>
  </si>
  <si>
    <t>TARGET DISCHARGE PRESSURE SET TO  83 PSI @ 6:01 AM TO 12:01 PM AS PER SCHEDULE</t>
  </si>
  <si>
    <t>Additional 3 psi to target discharge pressure from 12:01 am to 5am as per request of Engr.Frances Morla (SPM-South), due to shifting of WSR and Posadas Influence area.</t>
  </si>
  <si>
    <t>Target Discharge Pressure set to 66psi @ 12:01 am as per request of Engr.FRANCIS MORLA (SPM-South)</t>
  </si>
  <si>
    <t>PAUL LABIAN</t>
  </si>
  <si>
    <t>2B+1S</t>
  </si>
  <si>
    <t xml:space="preserve"> </t>
  </si>
  <si>
    <t>BP1 - STARTED @ 6:00 AM TO MEET 83 PSI TARGET DISCHARGE PRESSURE</t>
  </si>
  <si>
    <t>XCV2- INCREASE OPENING  @ 12:00 AM (45%)</t>
  </si>
  <si>
    <t>XCV2- CLOSED @ 3:01 AM,WATER  ELEVATION  (9.5M)</t>
  </si>
  <si>
    <t>SP1 - STARTED @ 6:20 AM TO MEET 83 PSI TARGET DISCHARGE PRESSURE</t>
  </si>
  <si>
    <t>Additional 3 psi to target discharge pressure from 12:01 PM to 5am (FEB 1, 2016) as per request of Engr. Frances Morla (SPM-South), due to shifting of WSR and Posadas Influence area.</t>
  </si>
  <si>
    <t>TARGET DISCHARGE PRESSURE SET TO  81 PSI @ 12:01 PM TO 5:01 PM AS PER SCHEDULE</t>
  </si>
  <si>
    <t>TARGET DISCHARGE PRESSURE SET TO 78 PSI @ 5:01 PM TO 7:01PM AS PER SCHEDULE</t>
  </si>
  <si>
    <t>BP3 - STOPPED @ 7:00 PM DUE TO HIGH DISCHARGE</t>
  </si>
  <si>
    <t>TARGET DISCHARGE PRESSURE SET TO 76 PSI @ 7:01 PM TO 10:01 PM AS PER SCHEDULE</t>
  </si>
  <si>
    <t>SP1 - STOPPED @ 10:00 PM DUE TO EXCESS CAPACITY</t>
  </si>
  <si>
    <t>TARGET DISCHARGE PRESSURE SET TO 66PSI @ 10:01 PM TO 12:01 PM AS PER SCHEDULE</t>
  </si>
  <si>
    <t>XCV2-OPENED @ 10:01 PM (40%)</t>
  </si>
  <si>
    <t>BP1 - STOPPED @ 7:00 PM DUE TO HIGH DISCHARGE</t>
  </si>
  <si>
    <t>BP3 - STARTED @ 6:00 AM TO MEET 83 PSI TARGET DISCHARGE PRESSURE</t>
  </si>
  <si>
    <t>XCV1-OPENED @ 10:01 PM (40%)</t>
  </si>
  <si>
    <t>XCV1- INCREASE OPENING  @ 12:00 AM (47%)</t>
  </si>
  <si>
    <t>XCV1- CLOSED @ 4:06 AM,WATER  ELEVATION  (9.5M)</t>
  </si>
  <si>
    <t>SP1 - STARTED @ 6:01 AM TO MEET 83 PSI TARGET DISCHARGE PRESSURE</t>
  </si>
  <si>
    <t>Additional 3 psi to target discharge pressure from 12:01 PM to 5am (FEB 2, 2016) as per request of Engr. Frances Morla (SPM-South), due to shifting of WSR and Posadas Influence area.</t>
  </si>
  <si>
    <t>XCV2- CLOSED @ 4:00 AM,WATER  ELEVATION  (9.5M)</t>
  </si>
  <si>
    <t>Additional 3 psi to target discharge pressure from 12:01 PM to 5am (FEB 3, 2016) as per request of Engr. Frances Morla (SPM-South), due to shifting of WSR and Posadas Influence area.</t>
  </si>
  <si>
    <t>B1 - STOPPED @ 7:00 PM DUE TO HIGH DISCHARGE</t>
  </si>
  <si>
    <t>XCV1-OPENED @ 10:01 PM (45%)</t>
  </si>
  <si>
    <t>XCV1- CLOSED @ 3:00 AM,WATER  ELEVATION  (9.5M)</t>
  </si>
  <si>
    <t>SP1 - STARTED @ 6:22 AM TO MEET 83 PSI TARGET DISCHARGE PRESSURE</t>
  </si>
  <si>
    <t>Additional 3 psi to target discharge pressure from 12:01 PM to 5am (FEB 4, 2016) as per request of Engr. Frances Morla (SPM-South), due to shifting of WSR and Posadas Influence area.</t>
  </si>
  <si>
    <t>XCV2-OPENED @ 10:01 PM (45%)</t>
  </si>
  <si>
    <t>XCV2- INCREASE OPENING  @ 12:00 AM (47%)</t>
  </si>
  <si>
    <t>XCV2- CLOSED @ 3:00 AM,WATER  ELEVATION  (9.5M)</t>
  </si>
  <si>
    <t>SP1 - STARTED @ 6:30 AM TO MEET 83 PSI TARGET DISCHARGE PRESSURE</t>
  </si>
  <si>
    <t>Additional 3 psi to target discharge pressure from 12:01 PM to 5am (FEB 5, 2016) as per request of Engr. Frances Morla (SPM-South), due to shifting of WSR and Posadas Influence area.</t>
  </si>
  <si>
    <t>BP1-STARTED @ 10:20PM DUE TO MONTHLY PREVENTIVE MAINTENANCE</t>
  </si>
  <si>
    <t>BP2-STOPPED @ 10:25PM DUE TO MONTHLY PREVENTIVE MAINTENANCE</t>
  </si>
  <si>
    <t>BP2-STARTED @ 11:01PM DUE TO MONTHLY PREVENTIVE MAINTENANCE</t>
  </si>
  <si>
    <t>BP3-STOPPED @ 11:05PM DUE TO MONTHLY PREVENTIVE MAINTENANCE</t>
  </si>
  <si>
    <t>3B</t>
  </si>
  <si>
    <t>SP1 - STARTED @ 9:00 AM TO MEET 83 PSI TARGET DISCHARGE PRESSURE</t>
  </si>
  <si>
    <t>Additional 3 psi to target discharge pressure from 12:01 PM to 5am (FEB 6, 2016) as per request of Engr. Frances Morla (SPM-South), due to shifting of WSR and Posadas Influence area.</t>
  </si>
  <si>
    <t>XCV2- INCREASE OPENING  @ 12:00 AM (43%)</t>
  </si>
  <si>
    <t>XCV2- CLOSED @ 2:30 AM,WATER  ELEVATION  (9.5M)</t>
  </si>
  <si>
    <t>Additional 3 psi to target discharge pressure from 12:01 PM to 5am (FEB 7, 2016) as per request of Engr. Frances Morla (SPM-South), due to shifting of WSR and Posadas Influence area.</t>
  </si>
  <si>
    <t>BP1 - STARTED @ 6:33 AM TO MEET 83 PSI TARGET DISCHARGE PRESSURE</t>
  </si>
  <si>
    <t>SP1 - STARTED @ 8:30 AM TO MEET 83 PSI TARGET DISCHARGE PRESSURE</t>
  </si>
  <si>
    <t>XCV1- INCREASE OPENING  @ 12:00 AM (43%)</t>
  </si>
  <si>
    <t>XCV1- CLOSED @ 2:40 AM,WATER  ELEVATION  (9.5M)</t>
  </si>
  <si>
    <t>BP3 - STARTED @ 6:20 AM TO MEET 83 PSI TARGET DISCHARGE PRESSURE</t>
  </si>
  <si>
    <t>Additional 3 psi to target discharge pressure from 12:01 PM to 5am (FEB 8, 2016) as per request of Engr. Frances Morla (SPM-South), due to shifting of WSR and Posadas Influence area.</t>
  </si>
  <si>
    <t>SP1 - STARTED @ 8:00 AM TO MEET 83 PSI TARGET DISCHARGE PRESSURE</t>
  </si>
  <si>
    <t>XCV2 - OPENED @ 10:01 PM (37%)</t>
  </si>
  <si>
    <t>XCV2 - INCREASE OPENING  @ 12:00 AM (43%)</t>
  </si>
  <si>
    <t>XCV2 - CLOSED @ 3:54 AM,WATER  ELEVATION  (9.5M)</t>
  </si>
  <si>
    <t>Additional 3 psi to target discharge pressure from 12:01 PM to 5am (FEB 9, 2016) as per request of Engr. Frances Morla (SPM-South), due to shifting of WSR and Posadas Influence area.</t>
  </si>
  <si>
    <t>XCV1 - OPENED @ 10:01 PM (45%)</t>
  </si>
  <si>
    <t>XCV1 - INCREASE OPENING  @ 12:00 AM (47%)</t>
  </si>
  <si>
    <t>XCV1 - CLOSED @ 3:00 AM,WATER  ELEVATION  (9.5M)</t>
  </si>
  <si>
    <t>Additional 3 psi to target discharge pressure from 12:01 PM to 5am (FEB 10, 2016) as per request of Engr. Frances Morla (SPM-South), due to shifting of WSR and Posadas Influence area.</t>
  </si>
  <si>
    <t>SP1 - STARTED @ 6:15 AM TO MEET 83 PSI TARGET DISCHARGE PRESSURE</t>
  </si>
  <si>
    <t>XCV2 - OPENED @ 10:01 PM (45%)</t>
  </si>
  <si>
    <t>XCV2 - INCREASE OPENING  @ 12:00 AM (47%)</t>
  </si>
  <si>
    <t>XCV2 - CLOSED @ 4:00 AM,WATER  ELEVATION  (9.5M)</t>
  </si>
  <si>
    <t>Additional 3 psi to target discharge pressure from 12:01 PM to 5am (FEB 11, 2016) as per request of Engr. Frances Morla (SPM-South), due to shifting of WSR and Posadas Influence area.</t>
  </si>
  <si>
    <t>SP1 - STOPPED @ 8:00 PM DUE TO EXCESS CAPACITY</t>
  </si>
  <si>
    <t>BP3 - STOPPED @ 10:00 PM DUE TO EXCESS CAPACITY</t>
  </si>
  <si>
    <t>XCV1 - CLOSED @ 4:00 AM,WATER  ELEVATION  (9.5M)</t>
  </si>
  <si>
    <t>Additional 3 psi to target discharge pressure from 12:01 PM to 5am (FEB 12, 2016) as per request of Engr. Frances Morla (SPM-South), due to shifting of WSR and Posadas Influence area.</t>
  </si>
  <si>
    <t>BP1 - STOPPED @ 8:00 PM DUE TO HIGH DISCHARGE</t>
  </si>
  <si>
    <t>Additional 3 psi to target discharge pressure from 12:01 PM to 5am (FEB 13, 2016) as per request of Engr. Frances Morla (SPM-South), due to shifting of WSR and Posadas Influence area.</t>
  </si>
  <si>
    <t>SP1 - STARTED @ 6:35 AM TO MEET 83 PSI TARGET DISCHARGE PRESSURE</t>
  </si>
  <si>
    <t>BP3 - STOPPED @ 8:00 PM DUE TO HIGH DISCHARGE</t>
  </si>
  <si>
    <t>XCV1 - CLOSED @ 3:40 AM,WATER  ELEVATION  (9.5M)</t>
  </si>
  <si>
    <t>Additional 3 psi to target discharge pressure from 12:01 PM to 5am (FEB 14, 2016) as per request of Engr. Frances Morla (SPM-South), due to shifting of WSR and Posadas Influence area.</t>
  </si>
  <si>
    <t>BP3 - STARTED @ 6:25 AM TO MEET 83 PSI TARGET DISCHARGE PRESSURE</t>
  </si>
  <si>
    <t>XCV2 - OPENED @ 10:01 PM (40%)</t>
  </si>
  <si>
    <t>XCV2 - CLOSED @ 2:30 AM,WATER  ELEVATION  (9.5M)</t>
  </si>
  <si>
    <t>Additional 3 psi to target discharge pressure from 12:01 PM to 5am (FEB 15, 2016) as per request of Engr. Frances Morla (SPM-South), due to shifting of WSR and Posadas Influence area.</t>
  </si>
  <si>
    <t>XCV1 - OPENED @ 10:01 PM (35%)</t>
  </si>
  <si>
    <t>XCV2 - CLOSED @ 3:00 AM,WATER  ELEVATION  (9.5M)</t>
  </si>
  <si>
    <t>XCV1 - INCREASE OPENING  @ 12:00 AM (44%)</t>
  </si>
  <si>
    <t>Additional 3 psi to target discharge pressure from 12:01 PM to 5am (FEB 16, 2016) as per request of Engr. Frances Morla (SPM-South), due to shifting of WSR and Posadas Influence area.</t>
  </si>
  <si>
    <t>XCV2 - OPENED @ 10:01 PM (43%)</t>
  </si>
  <si>
    <t>XCV2 - INCREASE OPENING  @ 12:00 AM (45%)</t>
  </si>
  <si>
    <t>Additional 3 psi to target discharge pressure from 12:01 PM to 5am (FEB 17, 2016) as per request of Engr. Frances Morla (SPM-South), due to shifting of WSR and Posadas Influence area.</t>
  </si>
  <si>
    <t>XCV1 - OPENED @ 10:01 PM (43%)</t>
  </si>
  <si>
    <t>XCV1 - INCREASE OPENING  @ 12:00 AM (45%)</t>
  </si>
  <si>
    <t>XCV1 - CLOSED @ 2:30 AM,WATER  ELEVATION  (9.5M)</t>
  </si>
  <si>
    <t>SP1 - STARTED @ 6:17 AM TO MEET 83 PSI TARGET DISCHARGE PRESSURE</t>
  </si>
  <si>
    <t>Additional 3 psi to target discharge pressure from 12:01 PM to 5am (FEB 18, 2016) as per request of Engr. Frances Morla (SPM-South), due to shifting of WSR and Posadas Influence area.</t>
  </si>
  <si>
    <t>Additional 3 psi to target discharge pressure from 12:01 PM to 5am (FEB 19, 2016) as per request of Engr. Frances Morla (SPM-South), due to shifting of WSR and Posadas Influence area.</t>
  </si>
  <si>
    <t>Additional 3 psi to target discharge pressure from 12:01 PM to 5am (FEB 20, 2016) as per request of Engr. Frances Morla (SPM-South), due to shifting of WSR and Posadas Influence area.</t>
  </si>
  <si>
    <t>SP1 - STARTED @ 6:40 AM TO MEET 83 PSI TARGET DISCHARGE PRESSURE</t>
  </si>
  <si>
    <t>XCV2 - CLOSED @ 2:50 AM,WATER  ELEVATION  (9.5M)</t>
  </si>
  <si>
    <t>BP3 - STARTED @ 6:15 AM TO MEET 83 PSI TARGET DISCHARGE PRESSURE</t>
  </si>
  <si>
    <t>Additional 3 psi to target discharge pressure from 12:01 PM to 5am (FEB 21, 2016) as per request of Engr. Frances Morla (SPM-South), due to shifting of WSR and Posadas Influence area.</t>
  </si>
  <si>
    <t>SP1 - STARTED @ 8:25 AM TO MEET 83 PSI TARGET DISCHARGE PRESSURE</t>
  </si>
  <si>
    <t>Additional 3 psi to target discharge pressure from 12:01 PM to 5am (FEB 22, 2016) as per request of Engr. Frances Morla (SPM-South), due to shifting of WSR and Posadas Influence area.</t>
  </si>
  <si>
    <t>XCV2 - OPENED @ 10:01 PM (35%)</t>
  </si>
  <si>
    <t>XCV2 - INCREASE OPENING  @ 12:00 AM (46%)</t>
  </si>
  <si>
    <t>XCV2 - CLOSED @ 2:54 AM,WATER  ELEVATION  (9.5M)</t>
  </si>
  <si>
    <t>Additional 3 psi to target discharge pressure from 12:01 PM to 5am (FEB 23, 2016) as per request of Engr. Frances Morla (SPM-South), due to shifting of WSR and Posadas Influence area.</t>
  </si>
  <si>
    <t>Additional 3 psi to target discharge pressure from 12:01 PM to 5am (FEB 24, 2016) as per request of Engr. Frances Morla (SPM-South), due to shifting of WSR and Posadas Influence area.</t>
  </si>
  <si>
    <t>SP1 - STARTED @ 8:01 AM TO MEET 83 PSI TARGET DISCHARGE PRESSURE</t>
  </si>
  <si>
    <t>Additional 3 psi to target discharge pressure from 12:01 PM to 5am (FEB 25, 2016) as per request of Engr. Frances Morla (SPM-South), due to shifting of WSR and Posadas Influence area.</t>
  </si>
  <si>
    <t>XCV1 - OPENED @ 10:01 PM (42%)</t>
  </si>
  <si>
    <t>SP1 - STARTED @ 6:32 AM TO MEET 83 PSI TARGET DISCHARGE PRESSURE</t>
  </si>
  <si>
    <t>XCV2 - INCREASE OPENING  @ 12:00 AM (42%)</t>
  </si>
  <si>
    <t>SP1 - STARTED @ 6:50 AM TO MEET 83 PSI TARGET DISCHARGE PRESSURE</t>
  </si>
  <si>
    <t>Additional 3 psi to target discharge pressure from 12:01 PM to 5am (FEB 27, 2016) as per request of Engr. Frances Morla (SPM-South), due to shifting of WSR and Posadas Influence area.</t>
  </si>
  <si>
    <t>Additional 3 psi to target discharge pressure from 12:01 PM to 5am (FEB 26, 2016) as per request of Engr. Frances Morla (SPM-South), due to shifting of WSR and Posadas Influence area.</t>
  </si>
  <si>
    <t>Additional 3 psi to target discharge pressure from 12:01 PM to 5am (FEB 28, 2016) as per request of Engr. Frances Morla (SPM-South), due to shifting of WSR and Posadas Influence area.</t>
  </si>
  <si>
    <t>FIDEL A. RAMOS/ANDRO MIRAFLOR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</si>
</sst>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/d/yyyy;@"/>
    <numFmt numFmtId="165" formatCode="[$-3409]dddd\,\ mmmm\ dd\,\ yyyy;@"/>
    <numFmt numFmtId="166" formatCode="_(* #,##0_);_(* \(#,##0\);_(* &quot;-&quot;??_);_(@_)"/>
    <numFmt numFmtId="167" formatCode="0.0"/>
    <numFmt numFmtId="168" formatCode="#,##0.000_);\(#,##0.000\)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i/>
      <sz val="9"/>
      <color rgb="FFC00000"/>
      <name val="Calibri"/>
      <family val="2"/>
      <scheme val="minor"/>
    </font>
    <font>
      <sz val="10"/>
      <name val="Arial"/>
      <family val="2"/>
    </font>
    <font>
      <i/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0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5B6B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26" fillId="0" borderId="0"/>
    <xf numFmtId="0" fontId="32" fillId="0" borderId="0" applyNumberFormat="0" applyFill="0" applyBorder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5" fillId="0" borderId="0" applyNumberFormat="0" applyFill="0" applyBorder="0" applyAlignment="0" applyProtection="0"/>
    <xf numFmtId="0" fontId="36" fillId="20" borderId="0" applyNumberFormat="0" applyBorder="0" applyAlignment="0" applyProtection="0"/>
    <xf numFmtId="0" fontId="37" fillId="21" borderId="0" applyNumberFormat="0" applyBorder="0" applyAlignment="0" applyProtection="0"/>
    <xf numFmtId="0" fontId="38" fillId="22" borderId="0" applyNumberFormat="0" applyBorder="0" applyAlignment="0" applyProtection="0"/>
    <xf numFmtId="0" fontId="39" fillId="23" borderId="16" applyNumberFormat="0" applyAlignment="0" applyProtection="0"/>
    <xf numFmtId="0" fontId="40" fillId="24" borderId="17" applyNumberFormat="0" applyAlignment="0" applyProtection="0"/>
    <xf numFmtId="0" fontId="41" fillId="24" borderId="16" applyNumberFormat="0" applyAlignment="0" applyProtection="0"/>
    <xf numFmtId="0" fontId="42" fillId="0" borderId="18" applyNumberFormat="0" applyFill="0" applyAlignment="0" applyProtection="0"/>
    <xf numFmtId="0" fontId="43" fillId="25" borderId="19" applyNumberFormat="0" applyAlignment="0" applyProtection="0"/>
    <xf numFmtId="0" fontId="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" fillId="0" borderId="21" applyNumberFormat="0" applyFill="0" applyAlignment="0" applyProtection="0"/>
    <xf numFmtId="0" fontId="4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45" fillId="50" borderId="0" applyNumberFormat="0" applyBorder="0" applyAlignment="0" applyProtection="0"/>
    <xf numFmtId="0" fontId="47" fillId="0" borderId="0"/>
    <xf numFmtId="0" fontId="26" fillId="0" borderId="0"/>
    <xf numFmtId="0" fontId="26" fillId="0" borderId="0"/>
    <xf numFmtId="0" fontId="26" fillId="0" borderId="0"/>
    <xf numFmtId="0" fontId="46" fillId="26" borderId="20" applyNumberFormat="0" applyFont="0" applyAlignment="0" applyProtection="0"/>
    <xf numFmtId="0" fontId="26" fillId="0" borderId="0"/>
    <xf numFmtId="43" fontId="1" fillId="0" borderId="0" applyFont="0" applyFill="0" applyBorder="0" applyAlignment="0" applyProtection="0"/>
    <xf numFmtId="0" fontId="1" fillId="0" borderId="0"/>
    <xf numFmtId="43" fontId="48" fillId="0" borderId="0" applyFont="0" applyFill="0" applyBorder="0" applyAlignment="0" applyProtection="0"/>
    <xf numFmtId="0" fontId="48" fillId="0" borderId="0"/>
    <xf numFmtId="43" fontId="26" fillId="0" borderId="0" applyFont="0" applyFill="0" applyBorder="0" applyAlignment="0" applyProtection="0"/>
    <xf numFmtId="0" fontId="26" fillId="0" borderId="0"/>
  </cellStyleXfs>
  <cellXfs count="238">
    <xf numFmtId="0" fontId="0" fillId="0" borderId="0" xfId="0"/>
    <xf numFmtId="1" fontId="5" fillId="51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/>
    <xf numFmtId="0" fontId="10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/>
    <xf numFmtId="166" fontId="6" fillId="4" borderId="1" xfId="1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hidden="1"/>
    </xf>
    <xf numFmtId="18" fontId="5" fillId="8" borderId="1" xfId="0" applyNumberFormat="1" applyFont="1" applyFill="1" applyBorder="1" applyAlignment="1">
      <alignment horizontal="center" vertical="center"/>
    </xf>
    <xf numFmtId="167" fontId="5" fillId="5" borderId="1" xfId="0" applyNumberFormat="1" applyFont="1" applyFill="1" applyBorder="1" applyAlignment="1">
      <alignment horizontal="center" vertical="center"/>
    </xf>
    <xf numFmtId="167" fontId="18" fillId="11" borderId="1" xfId="0" applyNumberFormat="1" applyFont="1" applyFill="1" applyBorder="1" applyAlignment="1" applyProtection="1">
      <alignment horizontal="center" vertical="center"/>
    </xf>
    <xf numFmtId="167" fontId="19" fillId="11" borderId="1" xfId="0" applyNumberFormat="1" applyFont="1" applyFill="1" applyBorder="1" applyAlignment="1" applyProtection="1">
      <alignment horizontal="center" vertical="center"/>
    </xf>
    <xf numFmtId="167" fontId="5" fillId="12" borderId="1" xfId="0" applyNumberFormat="1" applyFont="1" applyFill="1" applyBorder="1" applyAlignment="1" applyProtection="1">
      <alignment horizontal="center" vertical="center"/>
    </xf>
    <xf numFmtId="167" fontId="5" fillId="12" borderId="1" xfId="0" applyNumberFormat="1" applyFont="1" applyFill="1" applyBorder="1" applyAlignment="1">
      <alignment horizontal="center" vertical="center"/>
    </xf>
    <xf numFmtId="1" fontId="20" fillId="7" borderId="1" xfId="0" applyNumberFormat="1" applyFont="1" applyFill="1" applyBorder="1" applyAlignment="1">
      <alignment horizontal="center" vertical="center"/>
    </xf>
    <xf numFmtId="168" fontId="5" fillId="13" borderId="1" xfId="1" applyNumberFormat="1" applyFont="1" applyFill="1" applyBorder="1" applyAlignment="1">
      <alignment horizontal="center" vertical="center"/>
    </xf>
    <xf numFmtId="0" fontId="5" fillId="5" borderId="1" xfId="2" applyNumberFormat="1" applyFont="1" applyFill="1" applyBorder="1" applyAlignment="1">
      <alignment horizontal="center" vertical="center" wrapText="1"/>
    </xf>
    <xf numFmtId="0" fontId="20" fillId="14" borderId="1" xfId="0" applyFont="1" applyFill="1" applyBorder="1" applyAlignment="1">
      <alignment horizontal="center" vertical="center"/>
    </xf>
    <xf numFmtId="43" fontId="20" fillId="14" borderId="1" xfId="0" applyNumberFormat="1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2" fontId="0" fillId="16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6" fillId="0" borderId="0" xfId="0" applyFont="1"/>
    <xf numFmtId="0" fontId="6" fillId="6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7" fontId="5" fillId="12" borderId="2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167" fontId="12" fillId="6" borderId="1" xfId="0" applyNumberFormat="1" applyFont="1" applyFill="1" applyBorder="1" applyAlignment="1">
      <alignment horizontal="center" vertical="center"/>
    </xf>
    <xf numFmtId="166" fontId="22" fillId="14" borderId="1" xfId="1" applyNumberFormat="1" applyFont="1" applyFill="1" applyBorder="1" applyAlignment="1">
      <alignment horizontal="center" vertical="center"/>
    </xf>
    <xf numFmtId="2" fontId="12" fillId="1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166" fontId="12" fillId="14" borderId="1" xfId="1" applyNumberFormat="1" applyFont="1" applyFill="1" applyBorder="1" applyAlignment="1">
      <alignment horizontal="center" vertical="center"/>
    </xf>
    <xf numFmtId="43" fontId="12" fillId="14" borderId="1" xfId="1" applyNumberFormat="1" applyFont="1" applyFill="1" applyBorder="1" applyAlignment="1">
      <alignment horizontal="center" vertical="center"/>
    </xf>
    <xf numFmtId="0" fontId="0" fillId="6" borderId="1" xfId="0" applyFill="1" applyBorder="1"/>
    <xf numFmtId="1" fontId="0" fillId="6" borderId="3" xfId="0" applyNumberFormat="1" applyFill="1" applyBorder="1" applyAlignment="1">
      <alignment horizontal="center"/>
    </xf>
    <xf numFmtId="1" fontId="23" fillId="18" borderId="1" xfId="0" applyNumberFormat="1" applyFont="1" applyFill="1" applyBorder="1" applyAlignment="1"/>
    <xf numFmtId="2" fontId="22" fillId="1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43" fontId="6" fillId="19" borderId="0" xfId="1" applyFont="1" applyFill="1" applyBorder="1" applyAlignment="1">
      <alignment horizontal="center"/>
    </xf>
    <xf numFmtId="0" fontId="31" fillId="0" borderId="11" xfId="0" applyFont="1" applyFill="1" applyBorder="1" applyAlignment="1"/>
    <xf numFmtId="0" fontId="27" fillId="19" borderId="0" xfId="0" applyFont="1" applyFill="1" applyBorder="1" applyAlignment="1"/>
    <xf numFmtId="0" fontId="49" fillId="2" borderId="1" xfId="0" applyFont="1" applyFill="1" applyBorder="1" applyAlignment="1">
      <alignment horizontal="center" vertical="center"/>
    </xf>
    <xf numFmtId="0" fontId="28" fillId="0" borderId="11" xfId="0" applyFont="1" applyBorder="1"/>
    <xf numFmtId="0" fontId="29" fillId="19" borderId="3" xfId="0" applyFont="1" applyFill="1" applyBorder="1" applyAlignment="1">
      <alignment horizontal="left"/>
    </xf>
    <xf numFmtId="0" fontId="27" fillId="19" borderId="11" xfId="4" applyFont="1" applyFill="1" applyBorder="1" applyAlignment="1">
      <alignment horizontal="left"/>
    </xf>
    <xf numFmtId="0" fontId="5" fillId="0" borderId="11" xfId="0" applyFont="1" applyBorder="1"/>
    <xf numFmtId="0" fontId="50" fillId="0" borderId="11" xfId="0" applyFont="1" applyBorder="1"/>
    <xf numFmtId="1" fontId="5" fillId="17" borderId="1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2" xfId="0" applyFill="1" applyBorder="1"/>
    <xf numFmtId="0" fontId="5" fillId="6" borderId="2" xfId="0" applyFont="1" applyFill="1" applyBorder="1"/>
    <xf numFmtId="0" fontId="5" fillId="6" borderId="4" xfId="0" applyFont="1" applyFill="1" applyBorder="1"/>
    <xf numFmtId="167" fontId="5" fillId="6" borderId="2" xfId="0" applyNumberFormat="1" applyFont="1" applyFill="1" applyBorder="1"/>
    <xf numFmtId="167" fontId="5" fillId="6" borderId="3" xfId="0" applyNumberFormat="1" applyFont="1" applyFill="1" applyBorder="1"/>
    <xf numFmtId="167" fontId="5" fillId="6" borderId="4" xfId="0" applyNumberFormat="1" applyFont="1" applyFill="1" applyBorder="1"/>
    <xf numFmtId="0" fontId="0" fillId="0" borderId="0" xfId="0"/>
    <xf numFmtId="9" fontId="5" fillId="5" borderId="1" xfId="2" applyFont="1" applyFill="1" applyBorder="1" applyAlignment="1">
      <alignment horizontal="center" vertical="center" wrapText="1"/>
    </xf>
    <xf numFmtId="0" fontId="5" fillId="0" borderId="0" xfId="0" applyFont="1"/>
    <xf numFmtId="1" fontId="5" fillId="10" borderId="1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9" fontId="25" fillId="0" borderId="0" xfId="2" applyFont="1" applyFill="1" applyBorder="1" applyAlignment="1"/>
    <xf numFmtId="9" fontId="25" fillId="0" borderId="0" xfId="2" applyFont="1" applyFill="1" applyBorder="1" applyAlignment="1">
      <alignment wrapText="1"/>
    </xf>
    <xf numFmtId="0" fontId="28" fillId="19" borderId="11" xfId="4" applyFont="1" applyFill="1" applyBorder="1" applyAlignment="1">
      <alignment horizontal="left"/>
    </xf>
    <xf numFmtId="0" fontId="29" fillId="19" borderId="11" xfId="0" applyFont="1" applyFill="1" applyBorder="1" applyAlignment="1">
      <alignment horizontal="left"/>
    </xf>
    <xf numFmtId="0" fontId="30" fillId="0" borderId="3" xfId="0" applyFont="1" applyFill="1" applyBorder="1" applyAlignment="1"/>
    <xf numFmtId="0" fontId="30" fillId="0" borderId="11" xfId="0" applyFont="1" applyFill="1" applyBorder="1" applyAlignment="1"/>
    <xf numFmtId="0" fontId="29" fillId="19" borderId="11" xfId="4" applyFont="1" applyFill="1" applyBorder="1" applyAlignment="1">
      <alignment horizontal="left"/>
    </xf>
    <xf numFmtId="1" fontId="5" fillId="9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" fontId="5" fillId="5" borderId="1" xfId="2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19" borderId="3" xfId="0" applyFill="1" applyBorder="1"/>
    <xf numFmtId="2" fontId="51" fillId="1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30" fillId="19" borderId="11" xfId="0" applyFont="1" applyFill="1" applyBorder="1" applyAlignment="1"/>
    <xf numFmtId="0" fontId="0" fillId="19" borderId="0" xfId="0" applyFill="1"/>
    <xf numFmtId="0" fontId="31" fillId="19" borderId="11" xfId="0" applyFont="1" applyFill="1" applyBorder="1" applyAlignment="1"/>
    <xf numFmtId="1" fontId="5" fillId="3" borderId="1" xfId="0" applyNumberFormat="1" applyFont="1" applyFill="1" applyBorder="1" applyAlignment="1">
      <alignment horizontal="center" vertical="center"/>
    </xf>
    <xf numFmtId="0" fontId="52" fillId="19" borderId="11" xfId="4" applyFont="1" applyFill="1" applyBorder="1" applyAlignment="1">
      <alignment horizontal="left"/>
    </xf>
    <xf numFmtId="0" fontId="53" fillId="19" borderId="11" xfId="0" applyFont="1" applyFill="1" applyBorder="1"/>
    <xf numFmtId="0" fontId="52" fillId="19" borderId="11" xfId="0" applyFont="1" applyFill="1" applyBorder="1" applyAlignment="1">
      <alignment horizontal="left"/>
    </xf>
    <xf numFmtId="0" fontId="54" fillId="0" borderId="11" xfId="0" applyFont="1" applyFill="1" applyBorder="1" applyAlignment="1"/>
    <xf numFmtId="0" fontId="53" fillId="19" borderId="3" xfId="0" applyFont="1" applyFill="1" applyBorder="1"/>
    <xf numFmtId="0" fontId="29" fillId="0" borderId="11" xfId="4" applyFont="1" applyFill="1" applyBorder="1" applyAlignment="1">
      <alignment horizontal="left"/>
    </xf>
    <xf numFmtId="0" fontId="5" fillId="2" borderId="0" xfId="0" applyFont="1" applyFill="1" applyBorder="1" applyAlignment="1">
      <alignment horizontal="left" vertical="center"/>
    </xf>
    <xf numFmtId="0" fontId="52" fillId="0" borderId="11" xfId="4" applyFont="1" applyFill="1" applyBorder="1" applyAlignment="1">
      <alignment horizontal="left"/>
    </xf>
    <xf numFmtId="0" fontId="53" fillId="0" borderId="11" xfId="0" applyFont="1" applyFill="1" applyBorder="1"/>
    <xf numFmtId="0" fontId="52" fillId="0" borderId="11" xfId="0" applyFont="1" applyFill="1" applyBorder="1" applyAlignment="1">
      <alignment horizontal="left"/>
    </xf>
    <xf numFmtId="0" fontId="54" fillId="0" borderId="3" xfId="4" applyFont="1" applyFill="1" applyBorder="1" applyAlignment="1">
      <alignment horizontal="left"/>
    </xf>
    <xf numFmtId="0" fontId="55" fillId="0" borderId="3" xfId="0" applyFont="1" applyFill="1" applyBorder="1"/>
    <xf numFmtId="0" fontId="52" fillId="0" borderId="3" xfId="4" applyFont="1" applyFill="1" applyBorder="1" applyAlignment="1">
      <alignment horizontal="left"/>
    </xf>
    <xf numFmtId="0" fontId="27" fillId="0" borderId="3" xfId="4" applyFont="1" applyFill="1" applyBorder="1" applyAlignment="1">
      <alignment horizontal="left"/>
    </xf>
    <xf numFmtId="0" fontId="53" fillId="0" borderId="3" xfId="0" applyFont="1" applyFill="1" applyBorder="1"/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27" fillId="19" borderId="3" xfId="4" applyFont="1" applyFill="1" applyBorder="1" applyAlignment="1">
      <alignment horizontal="left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2" fillId="19" borderId="3" xfId="4" applyFont="1" applyFill="1" applyBorder="1" applyAlignment="1">
      <alignment horizontal="left"/>
    </xf>
    <xf numFmtId="0" fontId="29" fillId="19" borderId="3" xfId="4" applyFont="1" applyFill="1" applyBorder="1" applyAlignment="1">
      <alignment horizontal="left"/>
    </xf>
    <xf numFmtId="0" fontId="28" fillId="19" borderId="3" xfId="4" applyFont="1" applyFill="1" applyBorder="1" applyAlignment="1">
      <alignment horizontal="left"/>
    </xf>
    <xf numFmtId="0" fontId="27" fillId="19" borderId="3" xfId="4" applyFont="1" applyFill="1" applyBorder="1" applyAlignment="1">
      <alignment horizontal="left"/>
    </xf>
    <xf numFmtId="0" fontId="29" fillId="19" borderId="3" xfId="4" applyFont="1" applyFill="1" applyBorder="1" applyAlignment="1">
      <alignment horizontal="left"/>
    </xf>
    <xf numFmtId="0" fontId="29" fillId="19" borderId="3" xfId="4" applyFont="1" applyFill="1" applyBorder="1" applyAlignment="1">
      <alignment horizontal="left"/>
    </xf>
    <xf numFmtId="0" fontId="28" fillId="19" borderId="3" xfId="4" applyFont="1" applyFill="1" applyBorder="1" applyAlignment="1">
      <alignment horizontal="left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9" fillId="16" borderId="3" xfId="4" applyFont="1" applyFill="1" applyBorder="1" applyAlignment="1">
      <alignment horizontal="left"/>
    </xf>
    <xf numFmtId="0" fontId="52" fillId="16" borderId="11" xfId="4" applyFont="1" applyFill="1" applyBorder="1" applyAlignment="1">
      <alignment horizontal="left"/>
    </xf>
    <xf numFmtId="0" fontId="53" fillId="16" borderId="11" xfId="0" applyFont="1" applyFill="1" applyBorder="1"/>
    <xf numFmtId="0" fontId="6" fillId="3" borderId="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12" fillId="14" borderId="2" xfId="0" applyFont="1" applyFill="1" applyBorder="1" applyAlignment="1">
      <alignment horizontal="center" vertical="center"/>
    </xf>
    <xf numFmtId="0" fontId="12" fillId="14" borderId="3" xfId="0" applyFont="1" applyFill="1" applyBorder="1" applyAlignment="1">
      <alignment horizontal="center" vertical="center"/>
    </xf>
    <xf numFmtId="0" fontId="12" fillId="14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NumberFormat="1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vertical="center" wrapText="1"/>
    </xf>
    <xf numFmtId="0" fontId="6" fillId="6" borderId="4" xfId="0" applyNumberFormat="1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5" fillId="5" borderId="2" xfId="2" applyNumberFormat="1" applyFont="1" applyFill="1" applyBorder="1" applyAlignment="1">
      <alignment horizontal="center" vertical="center" wrapText="1"/>
    </xf>
    <xf numFmtId="0" fontId="5" fillId="5" borderId="4" xfId="2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6" fillId="6" borderId="5" xfId="3" quotePrefix="1" applyFill="1" applyBorder="1" applyAlignment="1">
      <alignment horizontal="center" vertical="center" wrapText="1"/>
    </xf>
    <xf numFmtId="0" fontId="16" fillId="6" borderId="9" xfId="3" quotePrefix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65" fontId="6" fillId="4" borderId="2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5" fillId="5" borderId="2" xfId="0" applyNumberFormat="1" applyFont="1" applyFill="1" applyBorder="1" applyAlignment="1">
      <alignment horizontal="center" vertical="center"/>
    </xf>
    <xf numFmtId="0" fontId="15" fillId="5" borderId="4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</cellXfs>
  <cellStyles count="57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/>
    <cellStyle name="Comma 2" xfId="51"/>
    <cellStyle name="Comma 3" xfId="53"/>
    <cellStyle name="Comma 3 2" xfId="55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3" builtinId="8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/>
    <cellStyle name="Normal 2" xfId="50"/>
    <cellStyle name="Normal 2 2" xfId="48"/>
    <cellStyle name="Normal 2 3" xfId="45"/>
    <cellStyle name="Normal 2 4" xfId="52"/>
    <cellStyle name="Normal 2_JUNE 16-22" xfId="47"/>
    <cellStyle name="Normal 3" xfId="4"/>
    <cellStyle name="Normal 4" xfId="54"/>
    <cellStyle name="Normal 4 2" xfId="56"/>
    <cellStyle name="Normal 5" xfId="46"/>
    <cellStyle name="Note 2" xfId="49"/>
    <cellStyle name="Output" xfId="14" builtinId="21" customBuiltin="1"/>
    <cellStyle name="Percent" xfId="2" builtinId="5"/>
    <cellStyle name="Title" xfId="5" builtinId="15" customBuiltin="1"/>
    <cellStyle name="Total" xfId="20" builtinId="25" customBuiltin="1"/>
    <cellStyle name="Warning Text" xfId="18" builtinId="11" customBuiltin="1"/>
  </cellStyles>
  <dxfs count="117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00FF00"/>
      <color rgb="FF0000FF"/>
      <color rgb="FFF2DC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VILLAMOR%20DAILY%20DATA%20-%20JAN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1"/>
      <sheetName val="JAN 2"/>
      <sheetName val="JAN 3"/>
      <sheetName val="JAN 4"/>
      <sheetName val="JAN 5"/>
      <sheetName val="JAN 6"/>
      <sheetName val="JAN 7"/>
      <sheetName val="JAN 8"/>
      <sheetName val="JAN 9"/>
      <sheetName val="JAN 10"/>
      <sheetName val="JAN 11"/>
      <sheetName val="JAN 12"/>
      <sheetName val="JAN 13"/>
      <sheetName val="JAN 14"/>
      <sheetName val="JAN 15"/>
      <sheetName val="JAN 16"/>
      <sheetName val="JAN 17"/>
      <sheetName val="JAN 18"/>
      <sheetName val="JAN 19"/>
      <sheetName val="JAN 20"/>
      <sheetName val="JAN 21"/>
      <sheetName val="JAN 22"/>
      <sheetName val="JAN 23"/>
      <sheetName val="JAN 24"/>
      <sheetName val="JAN 25"/>
      <sheetName val="JAN 26"/>
      <sheetName val="JAN 27"/>
      <sheetName val="JAN 28"/>
      <sheetName val="JAN 29"/>
      <sheetName val="JAN 30"/>
      <sheetName val="JAN 31"/>
      <sheetName val="FEB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5">
          <cell r="D35">
            <v>0</v>
          </cell>
        </row>
      </sheetData>
      <sheetData sheetId="29"/>
      <sheetData sheetId="30">
        <row r="34">
          <cell r="Q34">
            <v>68821673</v>
          </cell>
          <cell r="AG34">
            <v>43686332</v>
          </cell>
          <cell r="AP34">
            <v>10173010</v>
          </cell>
        </row>
      </sheetData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A31" sqref="A31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2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2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2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2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128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2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40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2:51" ht="36" x14ac:dyDescent="0.25">
      <c r="B7" s="220" t="s">
        <v>8</v>
      </c>
      <c r="C7" s="221"/>
      <c r="D7" s="220" t="s">
        <v>9</v>
      </c>
      <c r="E7" s="222"/>
      <c r="F7" s="222"/>
      <c r="G7" s="221"/>
      <c r="H7" s="144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44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2:51" x14ac:dyDescent="0.25">
      <c r="B8" s="223">
        <v>42401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26680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2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42" t="s">
        <v>51</v>
      </c>
      <c r="V9" s="142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39" t="s">
        <v>55</v>
      </c>
      <c r="AG9" s="139" t="s">
        <v>56</v>
      </c>
      <c r="AH9" s="190" t="s">
        <v>57</v>
      </c>
      <c r="AI9" s="205" t="s">
        <v>58</v>
      </c>
      <c r="AJ9" s="142" t="s">
        <v>59</v>
      </c>
      <c r="AK9" s="142" t="s">
        <v>60</v>
      </c>
      <c r="AL9" s="142" t="s">
        <v>61</v>
      </c>
      <c r="AM9" s="142" t="s">
        <v>62</v>
      </c>
      <c r="AN9" s="142" t="s">
        <v>63</v>
      </c>
      <c r="AO9" s="142" t="s">
        <v>64</v>
      </c>
      <c r="AP9" s="142" t="s">
        <v>65</v>
      </c>
      <c r="AQ9" s="207" t="s">
        <v>66</v>
      </c>
      <c r="AR9" s="142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2:51" x14ac:dyDescent="0.25">
      <c r="B10" s="142" t="s">
        <v>72</v>
      </c>
      <c r="C10" s="142" t="s">
        <v>73</v>
      </c>
      <c r="D10" s="142" t="s">
        <v>74</v>
      </c>
      <c r="E10" s="142" t="s">
        <v>75</v>
      </c>
      <c r="F10" s="142" t="s">
        <v>74</v>
      </c>
      <c r="G10" s="142" t="s">
        <v>75</v>
      </c>
      <c r="H10" s="216"/>
      <c r="I10" s="142" t="s">
        <v>75</v>
      </c>
      <c r="J10" s="142" t="s">
        <v>75</v>
      </c>
      <c r="K10" s="142" t="s">
        <v>75</v>
      </c>
      <c r="L10" s="28" t="s">
        <v>29</v>
      </c>
      <c r="M10" s="219"/>
      <c r="N10" s="28" t="s">
        <v>29</v>
      </c>
      <c r="O10" s="208"/>
      <c r="P10" s="208"/>
      <c r="Q10" s="1">
        <f>'[1]JAN 31'!$Q$34</f>
        <v>68821673</v>
      </c>
      <c r="R10" s="198"/>
      <c r="S10" s="199"/>
      <c r="T10" s="200"/>
      <c r="U10" s="142" t="s">
        <v>75</v>
      </c>
      <c r="V10" s="142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'[1]JAN 31'!$AG$34</f>
        <v>43686332</v>
      </c>
      <c r="AH10" s="190"/>
      <c r="AI10" s="206"/>
      <c r="AJ10" s="142" t="s">
        <v>84</v>
      </c>
      <c r="AK10" s="142" t="s">
        <v>84</v>
      </c>
      <c r="AL10" s="142" t="s">
        <v>84</v>
      </c>
      <c r="AM10" s="142" t="s">
        <v>84</v>
      </c>
      <c r="AN10" s="142" t="s">
        <v>84</v>
      </c>
      <c r="AO10" s="142" t="s">
        <v>84</v>
      </c>
      <c r="AP10" s="1">
        <f>'[1]JAN 31'!$AP$34</f>
        <v>10173010</v>
      </c>
      <c r="AQ10" s="208"/>
      <c r="AR10" s="143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2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131</v>
      </c>
      <c r="P11" s="111">
        <v>94</v>
      </c>
      <c r="Q11" s="111">
        <v>68825692</v>
      </c>
      <c r="R11" s="46">
        <f>IF(ISBLANK(Q11),"-",Q11-Q10)</f>
        <v>4019</v>
      </c>
      <c r="S11" s="47">
        <f>R11*24/1000</f>
        <v>96.456000000000003</v>
      </c>
      <c r="T11" s="47">
        <f>R11/1000</f>
        <v>4.0190000000000001</v>
      </c>
      <c r="U11" s="112">
        <v>6.6</v>
      </c>
      <c r="V11" s="112">
        <f t="shared" ref="V11:V34" si="1">U11</f>
        <v>6.6</v>
      </c>
      <c r="W11" s="113" t="s">
        <v>124</v>
      </c>
      <c r="X11" s="115">
        <v>0</v>
      </c>
      <c r="Y11" s="115">
        <v>0</v>
      </c>
      <c r="Z11" s="115">
        <v>977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43687044</v>
      </c>
      <c r="AH11" s="49">
        <f>IF(ISBLANK(AG11),"-",AG11-AG10)</f>
        <v>712</v>
      </c>
      <c r="AI11" s="50">
        <f>AH11/T11</f>
        <v>177.15849713859168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0.45</v>
      </c>
      <c r="AP11" s="115">
        <v>10174311</v>
      </c>
      <c r="AQ11" s="115">
        <f t="shared" ref="AQ11:AQ34" si="2">AP11-AP10</f>
        <v>1301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2:51" x14ac:dyDescent="0.25">
      <c r="B12" s="40">
        <v>2.0416666666666701</v>
      </c>
      <c r="C12" s="40">
        <v>8.3333333333333329E-2</v>
      </c>
      <c r="D12" s="110">
        <v>13</v>
      </c>
      <c r="E12" s="41">
        <f t="shared" si="0"/>
        <v>9.1549295774647899</v>
      </c>
      <c r="F12" s="100">
        <v>66</v>
      </c>
      <c r="G12" s="41">
        <f t="shared" ref="G12:G34" si="3">F12/1.42</f>
        <v>46.478873239436624</v>
      </c>
      <c r="H12" s="42" t="s">
        <v>88</v>
      </c>
      <c r="I12" s="42">
        <f t="shared" ref="I12:I34" si="4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126</v>
      </c>
      <c r="P12" s="111">
        <v>92</v>
      </c>
      <c r="Q12" s="111">
        <v>68829570</v>
      </c>
      <c r="R12" s="46">
        <f t="shared" ref="R12:R34" si="5">IF(ISBLANK(Q12),"-",Q12-Q11)</f>
        <v>3878</v>
      </c>
      <c r="S12" s="47">
        <f t="shared" ref="S12:S34" si="6">R12*24/1000</f>
        <v>93.072000000000003</v>
      </c>
      <c r="T12" s="47">
        <f t="shared" ref="T12:T34" si="7">R12/1000</f>
        <v>3.8780000000000001</v>
      </c>
      <c r="U12" s="112">
        <v>8</v>
      </c>
      <c r="V12" s="112">
        <f t="shared" si="1"/>
        <v>8</v>
      </c>
      <c r="W12" s="113" t="s">
        <v>124</v>
      </c>
      <c r="X12" s="115">
        <v>0</v>
      </c>
      <c r="Y12" s="115">
        <v>0</v>
      </c>
      <c r="Z12" s="115">
        <v>916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43687724</v>
      </c>
      <c r="AH12" s="49">
        <f>IF(ISBLANK(AG12),"-",AG12-AG11)</f>
        <v>680</v>
      </c>
      <c r="AI12" s="50">
        <f t="shared" ref="AI12:AI34" si="8">AH12/T12</f>
        <v>175.34811758638472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0.45</v>
      </c>
      <c r="AP12" s="115">
        <v>10175666</v>
      </c>
      <c r="AQ12" s="115">
        <f t="shared" si="2"/>
        <v>1355</v>
      </c>
      <c r="AR12" s="118">
        <v>1.07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2:51" x14ac:dyDescent="0.25">
      <c r="B13" s="40">
        <v>2.0833333333333299</v>
      </c>
      <c r="C13" s="40">
        <v>0.125</v>
      </c>
      <c r="D13" s="110">
        <v>14</v>
      </c>
      <c r="E13" s="41">
        <f t="shared" si="0"/>
        <v>9.8591549295774659</v>
      </c>
      <c r="F13" s="100">
        <v>66</v>
      </c>
      <c r="G13" s="41">
        <f t="shared" si="3"/>
        <v>46.478873239436624</v>
      </c>
      <c r="H13" s="42" t="s">
        <v>88</v>
      </c>
      <c r="I13" s="42">
        <f t="shared" si="4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124</v>
      </c>
      <c r="P13" s="111">
        <v>90</v>
      </c>
      <c r="Q13" s="111">
        <v>68833296</v>
      </c>
      <c r="R13" s="46">
        <f t="shared" si="5"/>
        <v>3726</v>
      </c>
      <c r="S13" s="47">
        <f t="shared" si="6"/>
        <v>89.424000000000007</v>
      </c>
      <c r="T13" s="47">
        <f t="shared" si="7"/>
        <v>3.726</v>
      </c>
      <c r="U13" s="112">
        <v>9.5</v>
      </c>
      <c r="V13" s="112">
        <f t="shared" si="1"/>
        <v>9.5</v>
      </c>
      <c r="W13" s="113" t="s">
        <v>124</v>
      </c>
      <c r="X13" s="115">
        <v>0</v>
      </c>
      <c r="Y13" s="115">
        <v>0</v>
      </c>
      <c r="Z13" s="115">
        <v>896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43688372</v>
      </c>
      <c r="AH13" s="49">
        <f>IF(ISBLANK(AG13),"-",AG13-AG12)</f>
        <v>648</v>
      </c>
      <c r="AI13" s="50">
        <f t="shared" si="8"/>
        <v>173.91304347826087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0.45</v>
      </c>
      <c r="AP13" s="115">
        <v>10177028</v>
      </c>
      <c r="AQ13" s="115">
        <f t="shared" si="2"/>
        <v>1362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2:51" x14ac:dyDescent="0.25">
      <c r="B14" s="40">
        <v>2.125</v>
      </c>
      <c r="C14" s="40">
        <v>0.16666666666666699</v>
      </c>
      <c r="D14" s="110">
        <v>15</v>
      </c>
      <c r="E14" s="41">
        <f t="shared" si="0"/>
        <v>10.563380281690142</v>
      </c>
      <c r="F14" s="100">
        <v>66</v>
      </c>
      <c r="G14" s="41">
        <f t="shared" si="3"/>
        <v>46.478873239436624</v>
      </c>
      <c r="H14" s="42" t="s">
        <v>88</v>
      </c>
      <c r="I14" s="42">
        <f t="shared" si="4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125</v>
      </c>
      <c r="P14" s="111">
        <v>95</v>
      </c>
      <c r="Q14" s="111">
        <v>68837360</v>
      </c>
      <c r="R14" s="46">
        <f t="shared" si="5"/>
        <v>4064</v>
      </c>
      <c r="S14" s="47">
        <f t="shared" si="6"/>
        <v>97.536000000000001</v>
      </c>
      <c r="T14" s="47">
        <f t="shared" si="7"/>
        <v>4.0640000000000001</v>
      </c>
      <c r="U14" s="112">
        <v>9.5</v>
      </c>
      <c r="V14" s="112">
        <f t="shared" si="1"/>
        <v>9.5</v>
      </c>
      <c r="W14" s="113" t="s">
        <v>124</v>
      </c>
      <c r="X14" s="115">
        <v>0</v>
      </c>
      <c r="Y14" s="115">
        <v>0</v>
      </c>
      <c r="Z14" s="115">
        <v>947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43689032</v>
      </c>
      <c r="AH14" s="49">
        <f t="shared" ref="AH14:AH34" si="9">IF(ISBLANK(AG14),"-",AG14-AG13)</f>
        <v>660</v>
      </c>
      <c r="AI14" s="50">
        <f t="shared" si="8"/>
        <v>162.4015748031496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10177028</v>
      </c>
      <c r="AQ14" s="115">
        <f t="shared" si="2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2:51" x14ac:dyDescent="0.25">
      <c r="B15" s="40">
        <v>2.1666666666666701</v>
      </c>
      <c r="C15" s="40">
        <v>0.20833333333333301</v>
      </c>
      <c r="D15" s="110">
        <v>14</v>
      </c>
      <c r="E15" s="41">
        <f t="shared" si="0"/>
        <v>9.8591549295774659</v>
      </c>
      <c r="F15" s="100">
        <v>66</v>
      </c>
      <c r="G15" s="41">
        <f t="shared" si="3"/>
        <v>46.478873239436624</v>
      </c>
      <c r="H15" s="42" t="s">
        <v>88</v>
      </c>
      <c r="I15" s="42">
        <f t="shared" si="4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115</v>
      </c>
      <c r="P15" s="111">
        <v>103</v>
      </c>
      <c r="Q15" s="111">
        <v>68841444</v>
      </c>
      <c r="R15" s="46">
        <f t="shared" si="5"/>
        <v>4084</v>
      </c>
      <c r="S15" s="47">
        <f t="shared" si="6"/>
        <v>98.016000000000005</v>
      </c>
      <c r="T15" s="47">
        <f t="shared" si="7"/>
        <v>4.0839999999999996</v>
      </c>
      <c r="U15" s="112">
        <v>9.5</v>
      </c>
      <c r="V15" s="112">
        <f t="shared" si="1"/>
        <v>9.5</v>
      </c>
      <c r="W15" s="113" t="s">
        <v>124</v>
      </c>
      <c r="X15" s="115">
        <v>0</v>
      </c>
      <c r="Y15" s="115">
        <v>0</v>
      </c>
      <c r="Z15" s="115">
        <v>997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43689692</v>
      </c>
      <c r="AH15" s="49">
        <f t="shared" si="9"/>
        <v>660</v>
      </c>
      <c r="AI15" s="50">
        <f t="shared" si="8"/>
        <v>161.60626836434869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10177028</v>
      </c>
      <c r="AQ15" s="115">
        <f t="shared" si="2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2:51" x14ac:dyDescent="0.25">
      <c r="B16" s="40">
        <v>2.2083333333333299</v>
      </c>
      <c r="C16" s="40">
        <v>0.25</v>
      </c>
      <c r="D16" s="110">
        <v>11</v>
      </c>
      <c r="E16" s="41">
        <f t="shared" si="0"/>
        <v>7.746478873239437</v>
      </c>
      <c r="F16" s="87">
        <v>75</v>
      </c>
      <c r="G16" s="41">
        <f t="shared" si="3"/>
        <v>52.816901408450704</v>
      </c>
      <c r="H16" s="42" t="s">
        <v>88</v>
      </c>
      <c r="I16" s="42">
        <f t="shared" si="4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128</v>
      </c>
      <c r="P16" s="111">
        <v>119</v>
      </c>
      <c r="Q16" s="111">
        <v>68846418</v>
      </c>
      <c r="R16" s="46">
        <f t="shared" si="5"/>
        <v>4974</v>
      </c>
      <c r="S16" s="47">
        <f t="shared" si="6"/>
        <v>119.376</v>
      </c>
      <c r="T16" s="47">
        <f t="shared" si="7"/>
        <v>4.9740000000000002</v>
      </c>
      <c r="U16" s="112">
        <v>9.5</v>
      </c>
      <c r="V16" s="112">
        <f t="shared" si="1"/>
        <v>9.5</v>
      </c>
      <c r="W16" s="113" t="s">
        <v>124</v>
      </c>
      <c r="X16" s="115">
        <v>0</v>
      </c>
      <c r="Y16" s="115">
        <v>0</v>
      </c>
      <c r="Z16" s="115">
        <v>1188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43690492</v>
      </c>
      <c r="AH16" s="49">
        <f t="shared" si="9"/>
        <v>800</v>
      </c>
      <c r="AI16" s="50">
        <f t="shared" si="8"/>
        <v>160.83634901487736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10177028</v>
      </c>
      <c r="AQ16" s="115">
        <f t="shared" si="2"/>
        <v>0</v>
      </c>
      <c r="AR16" s="53">
        <v>1.24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3"/>
        <v>58.450704225352112</v>
      </c>
      <c r="H17" s="42" t="s">
        <v>88</v>
      </c>
      <c r="I17" s="42">
        <f t="shared" si="4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141</v>
      </c>
      <c r="P17" s="111">
        <v>149</v>
      </c>
      <c r="Q17" s="111">
        <v>68852336</v>
      </c>
      <c r="R17" s="46">
        <f t="shared" si="5"/>
        <v>5918</v>
      </c>
      <c r="S17" s="47">
        <f t="shared" si="6"/>
        <v>142.03200000000001</v>
      </c>
      <c r="T17" s="47">
        <f t="shared" si="7"/>
        <v>5.9180000000000001</v>
      </c>
      <c r="U17" s="112">
        <v>9.4</v>
      </c>
      <c r="V17" s="112">
        <f t="shared" si="1"/>
        <v>9.4</v>
      </c>
      <c r="W17" s="113" t="s">
        <v>130</v>
      </c>
      <c r="X17" s="115">
        <v>1020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43691768</v>
      </c>
      <c r="AH17" s="49">
        <f t="shared" si="9"/>
        <v>1276</v>
      </c>
      <c r="AI17" s="50">
        <f t="shared" si="8"/>
        <v>215.61338289962825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10177028</v>
      </c>
      <c r="AQ17" s="115">
        <f t="shared" si="2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3"/>
        <v>58.450704225352112</v>
      </c>
      <c r="H18" s="42" t="s">
        <v>88</v>
      </c>
      <c r="I18" s="42">
        <f t="shared" si="4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137</v>
      </c>
      <c r="P18" s="111">
        <v>152</v>
      </c>
      <c r="Q18" s="111">
        <v>68858431</v>
      </c>
      <c r="R18" s="46">
        <f t="shared" si="5"/>
        <v>6095</v>
      </c>
      <c r="S18" s="47">
        <f t="shared" si="6"/>
        <v>146.28</v>
      </c>
      <c r="T18" s="47">
        <f t="shared" si="7"/>
        <v>6.0949999999999998</v>
      </c>
      <c r="U18" s="112">
        <v>8.9</v>
      </c>
      <c r="V18" s="112">
        <f t="shared" si="1"/>
        <v>8.9</v>
      </c>
      <c r="W18" s="113" t="s">
        <v>130</v>
      </c>
      <c r="X18" s="115">
        <v>1038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43693124</v>
      </c>
      <c r="AH18" s="49">
        <f t="shared" si="9"/>
        <v>1356</v>
      </c>
      <c r="AI18" s="50">
        <f t="shared" si="8"/>
        <v>222.47744052502051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10177028</v>
      </c>
      <c r="AQ18" s="115">
        <f t="shared" si="2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3"/>
        <v>58.450704225352112</v>
      </c>
      <c r="H19" s="42" t="s">
        <v>88</v>
      </c>
      <c r="I19" s="42">
        <f t="shared" si="4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138</v>
      </c>
      <c r="P19" s="111">
        <v>146</v>
      </c>
      <c r="Q19" s="111">
        <v>68864625</v>
      </c>
      <c r="R19" s="46">
        <f t="shared" si="5"/>
        <v>6194</v>
      </c>
      <c r="S19" s="47">
        <f t="shared" si="6"/>
        <v>148.65600000000001</v>
      </c>
      <c r="T19" s="47">
        <f t="shared" si="7"/>
        <v>6.194</v>
      </c>
      <c r="U19" s="112">
        <v>8.4</v>
      </c>
      <c r="V19" s="112">
        <f t="shared" si="1"/>
        <v>8.4</v>
      </c>
      <c r="W19" s="113" t="s">
        <v>130</v>
      </c>
      <c r="X19" s="115">
        <v>1048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43694492</v>
      </c>
      <c r="AH19" s="49">
        <f t="shared" si="9"/>
        <v>1368</v>
      </c>
      <c r="AI19" s="50">
        <f t="shared" si="8"/>
        <v>220.85889570552146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10177028</v>
      </c>
      <c r="AQ19" s="115">
        <f t="shared" si="2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3"/>
        <v>58.450704225352112</v>
      </c>
      <c r="H20" s="42" t="s">
        <v>88</v>
      </c>
      <c r="I20" s="42">
        <f t="shared" si="4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137</v>
      </c>
      <c r="P20" s="111">
        <v>122</v>
      </c>
      <c r="Q20" s="111">
        <v>68870833</v>
      </c>
      <c r="R20" s="46">
        <f t="shared" si="5"/>
        <v>6208</v>
      </c>
      <c r="S20" s="47">
        <f t="shared" si="6"/>
        <v>148.99199999999999</v>
      </c>
      <c r="T20" s="47">
        <f t="shared" si="7"/>
        <v>6.2080000000000002</v>
      </c>
      <c r="U20" s="112">
        <v>7.8</v>
      </c>
      <c r="V20" s="112">
        <f t="shared" si="1"/>
        <v>7.8</v>
      </c>
      <c r="W20" s="113" t="s">
        <v>130</v>
      </c>
      <c r="X20" s="115">
        <v>1047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43695880</v>
      </c>
      <c r="AH20" s="49">
        <f t="shared" si="9"/>
        <v>1388</v>
      </c>
      <c r="AI20" s="50">
        <f t="shared" si="8"/>
        <v>223.58247422680412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10177028</v>
      </c>
      <c r="AQ20" s="115">
        <f t="shared" si="2"/>
        <v>0</v>
      </c>
      <c r="AR20" s="53">
        <v>1.21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3"/>
        <v>58.450704225352112</v>
      </c>
      <c r="H21" s="42" t="s">
        <v>88</v>
      </c>
      <c r="I21" s="42">
        <f t="shared" si="4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138</v>
      </c>
      <c r="P21" s="111">
        <v>148</v>
      </c>
      <c r="Q21" s="111">
        <v>68876988</v>
      </c>
      <c r="R21" s="46">
        <f t="shared" si="5"/>
        <v>6155</v>
      </c>
      <c r="S21" s="47">
        <f t="shared" si="6"/>
        <v>147.72</v>
      </c>
      <c r="T21" s="47">
        <f t="shared" si="7"/>
        <v>6.1550000000000002</v>
      </c>
      <c r="U21" s="112">
        <v>7.2</v>
      </c>
      <c r="V21" s="112">
        <f t="shared" si="1"/>
        <v>7.2</v>
      </c>
      <c r="W21" s="113" t="s">
        <v>130</v>
      </c>
      <c r="X21" s="115">
        <v>1047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43697244</v>
      </c>
      <c r="AH21" s="49">
        <f t="shared" si="9"/>
        <v>1364</v>
      </c>
      <c r="AI21" s="50">
        <f t="shared" si="8"/>
        <v>221.608448415922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10177028</v>
      </c>
      <c r="AQ21" s="115">
        <f t="shared" si="2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3"/>
        <v>58.450704225352112</v>
      </c>
      <c r="H22" s="42" t="s">
        <v>88</v>
      </c>
      <c r="I22" s="42">
        <f t="shared" si="4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139</v>
      </c>
      <c r="P22" s="111">
        <v>146</v>
      </c>
      <c r="Q22" s="111">
        <v>68883153</v>
      </c>
      <c r="R22" s="46">
        <f t="shared" si="5"/>
        <v>6165</v>
      </c>
      <c r="S22" s="47">
        <f t="shared" si="6"/>
        <v>147.96</v>
      </c>
      <c r="T22" s="47">
        <f t="shared" si="7"/>
        <v>6.165</v>
      </c>
      <c r="U22" s="112">
        <v>6.7</v>
      </c>
      <c r="V22" s="112">
        <f t="shared" si="1"/>
        <v>6.7</v>
      </c>
      <c r="W22" s="113" t="s">
        <v>130</v>
      </c>
      <c r="X22" s="115">
        <v>1046</v>
      </c>
      <c r="Y22" s="115">
        <v>0</v>
      </c>
      <c r="Z22" s="115">
        <v>1188</v>
      </c>
      <c r="AA22" s="115">
        <v>1185</v>
      </c>
      <c r="AB22" s="115">
        <v>1188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43698616</v>
      </c>
      <c r="AH22" s="49">
        <f t="shared" si="9"/>
        <v>1372</v>
      </c>
      <c r="AI22" s="50">
        <f t="shared" si="8"/>
        <v>222.54663422546633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10177028</v>
      </c>
      <c r="AQ22" s="115">
        <f t="shared" si="2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3"/>
        <v>57.04225352112676</v>
      </c>
      <c r="H23" s="42" t="s">
        <v>88</v>
      </c>
      <c r="I23" s="42">
        <f t="shared" si="4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131</v>
      </c>
      <c r="P23" s="111">
        <v>144</v>
      </c>
      <c r="Q23" s="111">
        <v>68889147</v>
      </c>
      <c r="R23" s="46">
        <f t="shared" si="5"/>
        <v>5994</v>
      </c>
      <c r="S23" s="47">
        <f t="shared" si="6"/>
        <v>143.85599999999999</v>
      </c>
      <c r="T23" s="47">
        <f t="shared" si="7"/>
        <v>5.9939999999999998</v>
      </c>
      <c r="U23" s="112">
        <v>6.2</v>
      </c>
      <c r="V23" s="112">
        <f t="shared" si="1"/>
        <v>6.2</v>
      </c>
      <c r="W23" s="113" t="s">
        <v>130</v>
      </c>
      <c r="X23" s="115">
        <v>1046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43699976</v>
      </c>
      <c r="AH23" s="49">
        <f t="shared" si="9"/>
        <v>1360</v>
      </c>
      <c r="AI23" s="50">
        <f t="shared" si="8"/>
        <v>226.89356022689356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10177028</v>
      </c>
      <c r="AQ23" s="115">
        <f t="shared" si="2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6</v>
      </c>
      <c r="E24" s="41">
        <f t="shared" si="0"/>
        <v>4.2253521126760569</v>
      </c>
      <c r="F24" s="100">
        <v>81</v>
      </c>
      <c r="G24" s="41">
        <f t="shared" si="3"/>
        <v>57.04225352112676</v>
      </c>
      <c r="H24" s="42" t="s">
        <v>88</v>
      </c>
      <c r="I24" s="42">
        <f t="shared" si="4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132</v>
      </c>
      <c r="P24" s="111">
        <v>139</v>
      </c>
      <c r="Q24" s="111">
        <v>68895223</v>
      </c>
      <c r="R24" s="46">
        <f t="shared" si="5"/>
        <v>6076</v>
      </c>
      <c r="S24" s="47">
        <f t="shared" si="6"/>
        <v>145.82400000000001</v>
      </c>
      <c r="T24" s="47">
        <f t="shared" si="7"/>
        <v>6.0759999999999996</v>
      </c>
      <c r="U24" s="112">
        <v>5.7</v>
      </c>
      <c r="V24" s="112">
        <f t="shared" si="1"/>
        <v>5.7</v>
      </c>
      <c r="W24" s="113" t="s">
        <v>130</v>
      </c>
      <c r="X24" s="115">
        <v>1046</v>
      </c>
      <c r="Y24" s="115">
        <v>0</v>
      </c>
      <c r="Z24" s="115">
        <v>1188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43701372</v>
      </c>
      <c r="AH24" s="49">
        <f>IF(ISBLANK(AG24),"-",AG24-AG23)</f>
        <v>1396</v>
      </c>
      <c r="AI24" s="50">
        <f t="shared" si="8"/>
        <v>229.75641869651088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10177028</v>
      </c>
      <c r="AQ24" s="115">
        <f t="shared" si="2"/>
        <v>0</v>
      </c>
      <c r="AR24" s="53">
        <v>1.18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7</v>
      </c>
      <c r="E25" s="41">
        <f t="shared" si="0"/>
        <v>4.9295774647887329</v>
      </c>
      <c r="F25" s="100">
        <v>81</v>
      </c>
      <c r="G25" s="41">
        <f t="shared" si="3"/>
        <v>57.04225352112676</v>
      </c>
      <c r="H25" s="42" t="s">
        <v>88</v>
      </c>
      <c r="I25" s="42">
        <f t="shared" si="4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135</v>
      </c>
      <c r="P25" s="111">
        <v>138</v>
      </c>
      <c r="Q25" s="111">
        <v>68900824</v>
      </c>
      <c r="R25" s="46">
        <f t="shared" si="5"/>
        <v>5601</v>
      </c>
      <c r="S25" s="47">
        <f t="shared" si="6"/>
        <v>134.42400000000001</v>
      </c>
      <c r="T25" s="47">
        <f t="shared" si="7"/>
        <v>5.601</v>
      </c>
      <c r="U25" s="112">
        <v>5.5</v>
      </c>
      <c r="V25" s="112">
        <f t="shared" si="1"/>
        <v>5.5</v>
      </c>
      <c r="W25" s="113" t="s">
        <v>130</v>
      </c>
      <c r="X25" s="115">
        <v>1015</v>
      </c>
      <c r="Y25" s="115">
        <v>0</v>
      </c>
      <c r="Z25" s="115">
        <v>1186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43702652</v>
      </c>
      <c r="AH25" s="49">
        <f t="shared" si="9"/>
        <v>1280</v>
      </c>
      <c r="AI25" s="50">
        <f t="shared" si="8"/>
        <v>228.53061953222638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10177028</v>
      </c>
      <c r="AQ25" s="115">
        <f t="shared" si="2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3"/>
        <v>57.04225352112676</v>
      </c>
      <c r="H26" s="42" t="s">
        <v>88</v>
      </c>
      <c r="I26" s="42">
        <f t="shared" si="4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133</v>
      </c>
      <c r="P26" s="111">
        <v>133</v>
      </c>
      <c r="Q26" s="111">
        <v>68906621</v>
      </c>
      <c r="R26" s="46">
        <f t="shared" si="5"/>
        <v>5797</v>
      </c>
      <c r="S26" s="47">
        <f t="shared" si="6"/>
        <v>139.12799999999999</v>
      </c>
      <c r="T26" s="47">
        <f t="shared" si="7"/>
        <v>5.7969999999999997</v>
      </c>
      <c r="U26" s="112">
        <v>5.2</v>
      </c>
      <c r="V26" s="112">
        <f t="shared" si="1"/>
        <v>5.2</v>
      </c>
      <c r="W26" s="113" t="s">
        <v>130</v>
      </c>
      <c r="X26" s="115">
        <v>1006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43703984</v>
      </c>
      <c r="AH26" s="49">
        <f t="shared" si="9"/>
        <v>1332</v>
      </c>
      <c r="AI26" s="50">
        <f t="shared" si="8"/>
        <v>229.7740210453683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10177028</v>
      </c>
      <c r="AQ26" s="115">
        <f t="shared" si="2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3"/>
        <v>57.04225352112676</v>
      </c>
      <c r="H27" s="42" t="s">
        <v>88</v>
      </c>
      <c r="I27" s="42">
        <f t="shared" si="4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138</v>
      </c>
      <c r="P27" s="111">
        <v>143</v>
      </c>
      <c r="Q27" s="111">
        <v>68912426</v>
      </c>
      <c r="R27" s="46">
        <f t="shared" si="5"/>
        <v>5805</v>
      </c>
      <c r="S27" s="47">
        <f t="shared" si="6"/>
        <v>139.32</v>
      </c>
      <c r="T27" s="47">
        <f t="shared" si="7"/>
        <v>5.8049999999999997</v>
      </c>
      <c r="U27" s="112">
        <v>5</v>
      </c>
      <c r="V27" s="112">
        <f t="shared" si="1"/>
        <v>5</v>
      </c>
      <c r="W27" s="113" t="s">
        <v>130</v>
      </c>
      <c r="X27" s="115">
        <v>1015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43705316</v>
      </c>
      <c r="AH27" s="49">
        <f t="shared" si="9"/>
        <v>1332</v>
      </c>
      <c r="AI27" s="50">
        <f t="shared" si="8"/>
        <v>229.45736434108528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10177028</v>
      </c>
      <c r="AQ27" s="115">
        <f t="shared" si="2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3"/>
        <v>54.929577464788736</v>
      </c>
      <c r="H28" s="42" t="s">
        <v>88</v>
      </c>
      <c r="I28" s="42">
        <f t="shared" si="4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138</v>
      </c>
      <c r="P28" s="111">
        <v>140</v>
      </c>
      <c r="Q28" s="111">
        <v>68918293</v>
      </c>
      <c r="R28" s="46">
        <f t="shared" si="5"/>
        <v>5867</v>
      </c>
      <c r="S28" s="47">
        <f t="shared" si="6"/>
        <v>140.80799999999999</v>
      </c>
      <c r="T28" s="47">
        <f t="shared" si="7"/>
        <v>5.867</v>
      </c>
      <c r="U28" s="112">
        <v>4.7</v>
      </c>
      <c r="V28" s="112">
        <f t="shared" si="1"/>
        <v>4.7</v>
      </c>
      <c r="W28" s="113" t="s">
        <v>130</v>
      </c>
      <c r="X28" s="115">
        <v>1016</v>
      </c>
      <c r="Y28" s="115">
        <v>0</v>
      </c>
      <c r="Z28" s="115">
        <v>1186</v>
      </c>
      <c r="AA28" s="115">
        <v>1185</v>
      </c>
      <c r="AB28" s="115">
        <v>1186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43706644</v>
      </c>
      <c r="AH28" s="49">
        <f t="shared" si="9"/>
        <v>1328</v>
      </c>
      <c r="AI28" s="50">
        <f t="shared" si="8"/>
        <v>226.35077552411795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10177028</v>
      </c>
      <c r="AQ28" s="115">
        <f t="shared" si="2"/>
        <v>0</v>
      </c>
      <c r="AR28" s="53">
        <v>1.33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5</v>
      </c>
      <c r="E29" s="41">
        <f t="shared" si="0"/>
        <v>3.5211267605633805</v>
      </c>
      <c r="F29" s="100">
        <v>78</v>
      </c>
      <c r="G29" s="41">
        <f t="shared" si="3"/>
        <v>54.929577464788736</v>
      </c>
      <c r="H29" s="42" t="s">
        <v>88</v>
      </c>
      <c r="I29" s="42">
        <f t="shared" si="4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137</v>
      </c>
      <c r="P29" s="111">
        <v>138</v>
      </c>
      <c r="Q29" s="111">
        <v>68924216</v>
      </c>
      <c r="R29" s="46">
        <f t="shared" si="5"/>
        <v>5923</v>
      </c>
      <c r="S29" s="47">
        <f t="shared" si="6"/>
        <v>142.15199999999999</v>
      </c>
      <c r="T29" s="47">
        <f t="shared" si="7"/>
        <v>5.923</v>
      </c>
      <c r="U29" s="112">
        <v>4.4000000000000004</v>
      </c>
      <c r="V29" s="112">
        <f t="shared" si="1"/>
        <v>4.4000000000000004</v>
      </c>
      <c r="W29" s="113" t="s">
        <v>130</v>
      </c>
      <c r="X29" s="115">
        <v>1016</v>
      </c>
      <c r="Y29" s="115">
        <v>0</v>
      </c>
      <c r="Z29" s="115">
        <v>1187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43707980</v>
      </c>
      <c r="AH29" s="49">
        <f t="shared" si="9"/>
        <v>1336</v>
      </c>
      <c r="AI29" s="50">
        <f t="shared" si="8"/>
        <v>225.56137092689517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10177028</v>
      </c>
      <c r="AQ29" s="115">
        <f t="shared" si="2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8</v>
      </c>
      <c r="E30" s="41">
        <f t="shared" si="0"/>
        <v>5.6338028169014089</v>
      </c>
      <c r="F30" s="100">
        <v>76</v>
      </c>
      <c r="G30" s="41">
        <f t="shared" si="3"/>
        <v>53.521126760563384</v>
      </c>
      <c r="H30" s="42" t="s">
        <v>88</v>
      </c>
      <c r="I30" s="42">
        <f t="shared" si="4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117</v>
      </c>
      <c r="P30" s="111">
        <v>140</v>
      </c>
      <c r="Q30" s="111">
        <v>68930056</v>
      </c>
      <c r="R30" s="46">
        <f t="shared" si="5"/>
        <v>5840</v>
      </c>
      <c r="S30" s="47">
        <f t="shared" si="6"/>
        <v>140.16</v>
      </c>
      <c r="T30" s="47">
        <f t="shared" si="7"/>
        <v>5.84</v>
      </c>
      <c r="U30" s="112">
        <v>3.5</v>
      </c>
      <c r="V30" s="112">
        <f t="shared" si="1"/>
        <v>3.5</v>
      </c>
      <c r="W30" s="113" t="s">
        <v>135</v>
      </c>
      <c r="X30" s="115">
        <v>1149</v>
      </c>
      <c r="Y30" s="115">
        <v>0</v>
      </c>
      <c r="Z30" s="115">
        <v>0</v>
      </c>
      <c r="AA30" s="115">
        <v>1185</v>
      </c>
      <c r="AB30" s="115">
        <v>1188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43709180</v>
      </c>
      <c r="AH30" s="49">
        <f t="shared" si="9"/>
        <v>1200</v>
      </c>
      <c r="AI30" s="50">
        <f t="shared" si="8"/>
        <v>205.47945205479454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10177028</v>
      </c>
      <c r="AQ30" s="115">
        <f t="shared" si="2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3"/>
        <v>53.521126760563384</v>
      </c>
      <c r="H31" s="42" t="s">
        <v>88</v>
      </c>
      <c r="I31" s="42">
        <f t="shared" si="4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117</v>
      </c>
      <c r="P31" s="111">
        <v>138</v>
      </c>
      <c r="Q31" s="111">
        <v>68935778</v>
      </c>
      <c r="R31" s="46">
        <f t="shared" si="5"/>
        <v>5722</v>
      </c>
      <c r="S31" s="47">
        <f t="shared" si="6"/>
        <v>137.328</v>
      </c>
      <c r="T31" s="47">
        <f t="shared" si="7"/>
        <v>5.7220000000000004</v>
      </c>
      <c r="U31" s="112">
        <v>2.6</v>
      </c>
      <c r="V31" s="112">
        <f t="shared" si="1"/>
        <v>2.6</v>
      </c>
      <c r="W31" s="113" t="s">
        <v>135</v>
      </c>
      <c r="X31" s="115">
        <v>1149</v>
      </c>
      <c r="Y31" s="115">
        <v>0</v>
      </c>
      <c r="Z31" s="115">
        <v>0</v>
      </c>
      <c r="AA31" s="115">
        <v>1185</v>
      </c>
      <c r="AB31" s="115">
        <v>1188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43710308</v>
      </c>
      <c r="AH31" s="49">
        <f t="shared" si="9"/>
        <v>1128</v>
      </c>
      <c r="AI31" s="50">
        <f t="shared" si="8"/>
        <v>197.13386927647673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10177028</v>
      </c>
      <c r="AQ31" s="115">
        <f t="shared" si="2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3"/>
        <v>53.521126760563384</v>
      </c>
      <c r="H32" s="42" t="s">
        <v>88</v>
      </c>
      <c r="I32" s="42">
        <f t="shared" si="4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120</v>
      </c>
      <c r="P32" s="111">
        <v>129</v>
      </c>
      <c r="Q32" s="111">
        <v>68941250</v>
      </c>
      <c r="R32" s="46">
        <f t="shared" si="5"/>
        <v>5472</v>
      </c>
      <c r="S32" s="47">
        <f t="shared" si="6"/>
        <v>131.328</v>
      </c>
      <c r="T32" s="47">
        <f t="shared" si="7"/>
        <v>5.4720000000000004</v>
      </c>
      <c r="U32" s="112">
        <v>1.8</v>
      </c>
      <c r="V32" s="112">
        <f t="shared" si="1"/>
        <v>1.8</v>
      </c>
      <c r="W32" s="113" t="s">
        <v>135</v>
      </c>
      <c r="X32" s="115">
        <v>1077</v>
      </c>
      <c r="Y32" s="115">
        <v>0</v>
      </c>
      <c r="Z32" s="115">
        <v>0</v>
      </c>
      <c r="AA32" s="115">
        <v>1185</v>
      </c>
      <c r="AB32" s="115">
        <v>1188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43711396</v>
      </c>
      <c r="AH32" s="49">
        <f t="shared" si="9"/>
        <v>1088</v>
      </c>
      <c r="AI32" s="50">
        <f t="shared" si="8"/>
        <v>198.83040935672514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10177028</v>
      </c>
      <c r="AQ32" s="115">
        <f t="shared" si="2"/>
        <v>0</v>
      </c>
      <c r="AR32" s="53">
        <v>1.21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7</v>
      </c>
      <c r="E33" s="41">
        <f t="shared" si="0"/>
        <v>4.9295774647887329</v>
      </c>
      <c r="F33" s="100">
        <v>66</v>
      </c>
      <c r="G33" s="41">
        <f t="shared" si="3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138</v>
      </c>
      <c r="P33" s="111">
        <v>107</v>
      </c>
      <c r="Q33" s="111">
        <v>68945908</v>
      </c>
      <c r="R33" s="46">
        <f t="shared" si="5"/>
        <v>4658</v>
      </c>
      <c r="S33" s="47">
        <f t="shared" si="6"/>
        <v>111.792</v>
      </c>
      <c r="T33" s="47">
        <f t="shared" si="7"/>
        <v>4.6580000000000004</v>
      </c>
      <c r="U33" s="112">
        <v>2.8</v>
      </c>
      <c r="V33" s="112">
        <f t="shared" si="1"/>
        <v>2.8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1068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43712228</v>
      </c>
      <c r="AH33" s="49">
        <f t="shared" si="9"/>
        <v>832</v>
      </c>
      <c r="AI33" s="50">
        <f t="shared" si="8"/>
        <v>178.61743237440962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</v>
      </c>
      <c r="AP33" s="115">
        <v>10178114</v>
      </c>
      <c r="AQ33" s="115">
        <f t="shared" si="2"/>
        <v>1086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9</v>
      </c>
      <c r="E34" s="41">
        <f t="shared" si="0"/>
        <v>6.3380281690140849</v>
      </c>
      <c r="F34" s="100">
        <v>66</v>
      </c>
      <c r="G34" s="41">
        <f t="shared" si="3"/>
        <v>46.478873239436624</v>
      </c>
      <c r="H34" s="42" t="s">
        <v>88</v>
      </c>
      <c r="I34" s="42">
        <f t="shared" si="4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136</v>
      </c>
      <c r="P34" s="111">
        <v>105</v>
      </c>
      <c r="Q34" s="111">
        <v>68950324</v>
      </c>
      <c r="R34" s="46">
        <f t="shared" si="5"/>
        <v>4416</v>
      </c>
      <c r="S34" s="47">
        <f t="shared" si="6"/>
        <v>105.98399999999999</v>
      </c>
      <c r="T34" s="47">
        <f t="shared" si="7"/>
        <v>4.4160000000000004</v>
      </c>
      <c r="U34" s="112">
        <v>4.2</v>
      </c>
      <c r="V34" s="112">
        <f t="shared" si="1"/>
        <v>4.2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1036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43713012</v>
      </c>
      <c r="AH34" s="49">
        <f t="shared" si="9"/>
        <v>784</v>
      </c>
      <c r="AI34" s="50">
        <f t="shared" si="8"/>
        <v>177.53623188405797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</v>
      </c>
      <c r="AP34" s="115">
        <v>10179304</v>
      </c>
      <c r="AQ34" s="115">
        <f t="shared" si="2"/>
        <v>1190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128651</v>
      </c>
      <c r="S35" s="65">
        <f>AVERAGE(S11:S34)</f>
        <v>128.65099999999998</v>
      </c>
      <c r="T35" s="65">
        <f>SUM(T11:T34)</f>
        <v>128.65099999999998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>
        <f>AG34-AG10</f>
        <v>26680</v>
      </c>
      <c r="AH35" s="67">
        <f>SUM(AH11:AH34)</f>
        <v>26680</v>
      </c>
      <c r="AI35" s="68">
        <f>$AH$35/$T35</f>
        <v>207.38276422258673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6294</v>
      </c>
      <c r="AQ35" s="71">
        <f>SUM(AQ11:AQ34)</f>
        <v>6294</v>
      </c>
      <c r="AR35" s="72">
        <f>AVERAGE(AR11:AR34)</f>
        <v>1.2066666666666668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1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138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139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1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49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49" t="s">
        <v>140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141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151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46"/>
      <c r="C61" s="147"/>
      <c r="D61" s="117"/>
      <c r="E61" s="147"/>
      <c r="F61" s="147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47"/>
      <c r="C62" s="147"/>
      <c r="D62" s="117"/>
      <c r="E62" s="147"/>
      <c r="F62" s="147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2 V33:W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P4:U4" name="Range1_16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B51" name="Range2_12_5_1_1_1_1_1_2_1_1_2_1_1_1_1_1_1_1_1_1_1_1_1_1_1_1_1_1_2_1_1_1_1_1_1_1_1_1_1_1_1_1_1_3_1_1_1_2_1_1_1_1_1_1_1_1_1_2_1_1_1_1_1_1_1_1_1_1_1_1_1_1_1_1_1_1_1_1_1_1_1_1_1_1_2_1_1_1_2_2_1_1_2_1_1_1_1_1_1_1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P3:U3" name="Range1_16_1_1_1_1_1_1_2_2_2_2_2_2_2_2_2_2_2_2_2_2_2_2_2_2_2_2_2_2_2_1_2_2_2_2_2_2_2_2_2_2_3_2_2_2_2_2_2_2_2_2_2_2"/>
    <protectedRange sqref="B43" name="Range2_12_5_1_1_1_2_1_1_1_1_1_1_1_1_1_1_1_2_1_1_1_1_1_1_1_1_1_1_1_1_1_1_1_1_1_1_1_1_1_1_2_1_1_1_1_1_1_1_1_1_1_1_2_1_1_1_1_2_1_1_1_1_1_1_1_1_1_1_1_2_1_1_1_1_1_1_1_1_1_1_1_1_1_1_3_1_1_1"/>
    <protectedRange sqref="B44" name="Range2_12_5_1_1_1_2_2_1_1_1_1_1_1_1_1_1_1_1_1_1_1_1_1_1_1_1_1_1_1_1_1_1_1_1_1_1_1_1_1_1_1_1_1_1_1_1_1_1_1_1_1_1_1_1_1_1_2_1_1_1_1_1_1_1_1_1_1_1_2_1_1_1_1_1_2_1_1_1_1_1_1_1_1_1_1_1_1_1_1_1_1_1_1_1_1_1_1_1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"/>
    <protectedRange sqref="B46" name="Range2_12_5_1_1_1_2_1_1_1_1_1_1_1_1_1_1_1_2_1_1_1_1_1_1_1_1_1_1_1_1_1_1_1_1_1_1_1_1_1_1_2_1_1_1_1_1_1_1_1_1_1_1_2_1_1_1_1_2_1_1_1_1_1_1_1_1_1_1_1_2_1_1_1_1_1_1_1_1_1_1_1_1_1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3:B58 B4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 B4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 B50" name="Range2_12_5_1_1_1_1_1_2_1_1_2_1_1_1_1_1_1_1_1_1_1_1_1_1_1_1_1_1_2_1_1_1_1_1_1_1_1_1_1_1_1_1_1_3_1_1_1_2_1_1_1_1_1_1_1_1_1_2_1_1_1_1_1_1_1_1_1_1_1_1_1_1_1_1_1_1_1_1_1_1_1_1_1_1_2_1_1_1_2_2_1_1_2_1_1_1_1_1_1_1_1_1_1_1_1_1_1_1_1_1_1_1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4 X11:Y34 AA11:AA34">
    <cfRule type="containsText" dxfId="11746" priority="25" operator="containsText" text="N/A">
      <formula>NOT(ISERROR(SEARCH("N/A",X11)))</formula>
    </cfRule>
    <cfRule type="cellIs" dxfId="11745" priority="39" operator="equal">
      <formula>0</formula>
    </cfRule>
  </conditionalFormatting>
  <conditionalFormatting sqref="AC11:AE34 X11:Y34 AA11:AA34">
    <cfRule type="cellIs" dxfId="11744" priority="38" operator="greaterThanOrEqual">
      <formula>1185</formula>
    </cfRule>
  </conditionalFormatting>
  <conditionalFormatting sqref="AC11:AE34 X11:Y34 AA11:AA34">
    <cfRule type="cellIs" dxfId="11743" priority="37" operator="between">
      <formula>0.1</formula>
      <formula>1184</formula>
    </cfRule>
  </conditionalFormatting>
  <conditionalFormatting sqref="X8">
    <cfRule type="cellIs" dxfId="11742" priority="36" operator="equal">
      <formula>0</formula>
    </cfRule>
  </conditionalFormatting>
  <conditionalFormatting sqref="X8">
    <cfRule type="cellIs" dxfId="11741" priority="35" operator="greaterThan">
      <formula>1179</formula>
    </cfRule>
  </conditionalFormatting>
  <conditionalFormatting sqref="X8">
    <cfRule type="cellIs" dxfId="11740" priority="34" operator="greaterThan">
      <formula>99</formula>
    </cfRule>
  </conditionalFormatting>
  <conditionalFormatting sqref="X8">
    <cfRule type="cellIs" dxfId="11739" priority="33" operator="greaterThan">
      <formula>0.99</formula>
    </cfRule>
  </conditionalFormatting>
  <conditionalFormatting sqref="AB8">
    <cfRule type="cellIs" dxfId="11738" priority="32" operator="equal">
      <formula>0</formula>
    </cfRule>
  </conditionalFormatting>
  <conditionalFormatting sqref="AB8">
    <cfRule type="cellIs" dxfId="11737" priority="31" operator="greaterThan">
      <formula>1179</formula>
    </cfRule>
  </conditionalFormatting>
  <conditionalFormatting sqref="AB8">
    <cfRule type="cellIs" dxfId="11736" priority="30" operator="greaterThan">
      <formula>99</formula>
    </cfRule>
  </conditionalFormatting>
  <conditionalFormatting sqref="AB8">
    <cfRule type="cellIs" dxfId="11735" priority="29" operator="greaterThan">
      <formula>0.99</formula>
    </cfRule>
  </conditionalFormatting>
  <conditionalFormatting sqref="AI11:AI34">
    <cfRule type="cellIs" dxfId="11734" priority="28" operator="greaterThan">
      <formula>$AI$8</formula>
    </cfRule>
  </conditionalFormatting>
  <conditionalFormatting sqref="AH11:AH34">
    <cfRule type="cellIs" dxfId="11733" priority="26" operator="greaterThan">
      <formula>$AH$8</formula>
    </cfRule>
    <cfRule type="cellIs" dxfId="11732" priority="27" operator="greaterThan">
      <formula>$AH$8</formula>
    </cfRule>
  </conditionalFormatting>
  <conditionalFormatting sqref="AB11:AB34">
    <cfRule type="containsText" dxfId="11731" priority="21" operator="containsText" text="N/A">
      <formula>NOT(ISERROR(SEARCH("N/A",AB11)))</formula>
    </cfRule>
    <cfRule type="cellIs" dxfId="11730" priority="24" operator="equal">
      <formula>0</formula>
    </cfRule>
  </conditionalFormatting>
  <conditionalFormatting sqref="AB11:AB34">
    <cfRule type="cellIs" dxfId="11729" priority="23" operator="greaterThanOrEqual">
      <formula>1185</formula>
    </cfRule>
  </conditionalFormatting>
  <conditionalFormatting sqref="AB11:AB34">
    <cfRule type="cellIs" dxfId="11728" priority="22" operator="between">
      <formula>0.1</formula>
      <formula>1184</formula>
    </cfRule>
  </conditionalFormatting>
  <conditionalFormatting sqref="AN11:AO11 AO12:AO34 AN12:AN35">
    <cfRule type="cellIs" dxfId="11727" priority="20" operator="equal">
      <formula>0</formula>
    </cfRule>
  </conditionalFormatting>
  <conditionalFormatting sqref="AN11:AO11 AO12:AO34 AN12:AN35">
    <cfRule type="cellIs" dxfId="11726" priority="19" operator="greaterThan">
      <formula>1179</formula>
    </cfRule>
  </conditionalFormatting>
  <conditionalFormatting sqref="AN11:AO11 AO12:AO34 AN12:AN35">
    <cfRule type="cellIs" dxfId="11725" priority="18" operator="greaterThan">
      <formula>99</formula>
    </cfRule>
  </conditionalFormatting>
  <conditionalFormatting sqref="AN11:AO11 AO12:AO34 AN12:AN35">
    <cfRule type="cellIs" dxfId="11724" priority="17" operator="greaterThan">
      <formula>0.99</formula>
    </cfRule>
  </conditionalFormatting>
  <conditionalFormatting sqref="AQ11:AQ34">
    <cfRule type="cellIs" dxfId="11723" priority="16" operator="equal">
      <formula>0</formula>
    </cfRule>
  </conditionalFormatting>
  <conditionalFormatting sqref="AQ11:AQ34">
    <cfRule type="cellIs" dxfId="11722" priority="15" operator="greaterThan">
      <formula>1179</formula>
    </cfRule>
  </conditionalFormatting>
  <conditionalFormatting sqref="AQ11:AQ34">
    <cfRule type="cellIs" dxfId="11721" priority="14" operator="greaterThan">
      <formula>99</formula>
    </cfRule>
  </conditionalFormatting>
  <conditionalFormatting sqref="AQ11:AQ34">
    <cfRule type="cellIs" dxfId="11720" priority="13" operator="greaterThan">
      <formula>0.99</formula>
    </cfRule>
  </conditionalFormatting>
  <conditionalFormatting sqref="Z11:Z34">
    <cfRule type="containsText" dxfId="11719" priority="9" operator="containsText" text="N/A">
      <formula>NOT(ISERROR(SEARCH("N/A",Z11)))</formula>
    </cfRule>
    <cfRule type="cellIs" dxfId="11718" priority="12" operator="equal">
      <formula>0</formula>
    </cfRule>
  </conditionalFormatting>
  <conditionalFormatting sqref="Z11:Z34">
    <cfRule type="cellIs" dxfId="11717" priority="11" operator="greaterThanOrEqual">
      <formula>1185</formula>
    </cfRule>
  </conditionalFormatting>
  <conditionalFormatting sqref="Z11:Z34">
    <cfRule type="cellIs" dxfId="11716" priority="10" operator="between">
      <formula>0.1</formula>
      <formula>1184</formula>
    </cfRule>
  </conditionalFormatting>
  <conditionalFormatting sqref="AJ11:AN35">
    <cfRule type="cellIs" dxfId="11715" priority="8" operator="equal">
      <formula>0</formula>
    </cfRule>
  </conditionalFormatting>
  <conditionalFormatting sqref="AJ11:AN35">
    <cfRule type="cellIs" dxfId="11714" priority="7" operator="greaterThan">
      <formula>1179</formula>
    </cfRule>
  </conditionalFormatting>
  <conditionalFormatting sqref="AJ11:AN35">
    <cfRule type="cellIs" dxfId="11713" priority="6" operator="greaterThan">
      <formula>99</formula>
    </cfRule>
  </conditionalFormatting>
  <conditionalFormatting sqref="AJ11:AN35">
    <cfRule type="cellIs" dxfId="11712" priority="5" operator="greaterThan">
      <formula>0.99</formula>
    </cfRule>
  </conditionalFormatting>
  <conditionalFormatting sqref="AP11:AP34">
    <cfRule type="cellIs" dxfId="11711" priority="4" operator="equal">
      <formula>0</formula>
    </cfRule>
  </conditionalFormatting>
  <conditionalFormatting sqref="AP11:AP34">
    <cfRule type="cellIs" dxfId="11710" priority="3" operator="greaterThan">
      <formula>1179</formula>
    </cfRule>
  </conditionalFormatting>
  <conditionalFormatting sqref="AP11:AP34">
    <cfRule type="cellIs" dxfId="11709" priority="2" operator="greaterThan">
      <formula>99</formula>
    </cfRule>
  </conditionalFormatting>
  <conditionalFormatting sqref="AP11:AP34">
    <cfRule type="cellIs" dxfId="11708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I50" sqref="I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2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2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2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2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2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5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2:51" ht="36" x14ac:dyDescent="0.25">
      <c r="B7" s="220" t="s">
        <v>8</v>
      </c>
      <c r="C7" s="221"/>
      <c r="D7" s="220" t="s">
        <v>9</v>
      </c>
      <c r="E7" s="222"/>
      <c r="F7" s="222"/>
      <c r="G7" s="221"/>
      <c r="H7" s="156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56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2:51" x14ac:dyDescent="0.25">
      <c r="B8" s="223">
        <v>42402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26860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2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54" t="s">
        <v>51</v>
      </c>
      <c r="V9" s="15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52" t="s">
        <v>55</v>
      </c>
      <c r="AG9" s="152" t="s">
        <v>56</v>
      </c>
      <c r="AH9" s="190" t="s">
        <v>57</v>
      </c>
      <c r="AI9" s="205" t="s">
        <v>58</v>
      </c>
      <c r="AJ9" s="154" t="s">
        <v>59</v>
      </c>
      <c r="AK9" s="154" t="s">
        <v>60</v>
      </c>
      <c r="AL9" s="154" t="s">
        <v>61</v>
      </c>
      <c r="AM9" s="154" t="s">
        <v>62</v>
      </c>
      <c r="AN9" s="154" t="s">
        <v>63</v>
      </c>
      <c r="AO9" s="154" t="s">
        <v>64</v>
      </c>
      <c r="AP9" s="154" t="s">
        <v>65</v>
      </c>
      <c r="AQ9" s="207" t="s">
        <v>66</v>
      </c>
      <c r="AR9" s="15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2:51" x14ac:dyDescent="0.25">
      <c r="B10" s="154" t="s">
        <v>72</v>
      </c>
      <c r="C10" s="154" t="s">
        <v>73</v>
      </c>
      <c r="D10" s="154" t="s">
        <v>74</v>
      </c>
      <c r="E10" s="154" t="s">
        <v>75</v>
      </c>
      <c r="F10" s="154" t="s">
        <v>74</v>
      </c>
      <c r="G10" s="154" t="s">
        <v>75</v>
      </c>
      <c r="H10" s="216"/>
      <c r="I10" s="154" t="s">
        <v>75</v>
      </c>
      <c r="J10" s="154" t="s">
        <v>75</v>
      </c>
      <c r="K10" s="15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1'!Q34</f>
        <v>68950324</v>
      </c>
      <c r="R10" s="198"/>
      <c r="S10" s="199"/>
      <c r="T10" s="200"/>
      <c r="U10" s="154" t="s">
        <v>75</v>
      </c>
      <c r="V10" s="15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1'!AG34</f>
        <v>43713012</v>
      </c>
      <c r="AH10" s="190"/>
      <c r="AI10" s="206"/>
      <c r="AJ10" s="154" t="s">
        <v>84</v>
      </c>
      <c r="AK10" s="154" t="s">
        <v>84</v>
      </c>
      <c r="AL10" s="154" t="s">
        <v>84</v>
      </c>
      <c r="AM10" s="154" t="s">
        <v>84</v>
      </c>
      <c r="AN10" s="154" t="s">
        <v>84</v>
      </c>
      <c r="AO10" s="154" t="s">
        <v>84</v>
      </c>
      <c r="AP10" s="1">
        <f>'FEB 1'!AP34</f>
        <v>10179304</v>
      </c>
      <c r="AQ10" s="208"/>
      <c r="AR10" s="155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2:51" x14ac:dyDescent="0.25">
      <c r="B11" s="40">
        <v>2</v>
      </c>
      <c r="C11" s="40">
        <v>4.1666666666666664E-2</v>
      </c>
      <c r="D11" s="110">
        <v>10</v>
      </c>
      <c r="E11" s="41">
        <f t="shared" ref="E11:E34" si="0">D11/1.42</f>
        <v>7.042253521126761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133</v>
      </c>
      <c r="P11" s="111">
        <v>96</v>
      </c>
      <c r="Q11" s="111">
        <v>68954413</v>
      </c>
      <c r="R11" s="46">
        <f>IF(ISBLANK(Q11),"-",Q11-Q10)</f>
        <v>4089</v>
      </c>
      <c r="S11" s="47">
        <f>R11*24/1000</f>
        <v>98.135999999999996</v>
      </c>
      <c r="T11" s="47">
        <f>R11/1000</f>
        <v>4.0890000000000004</v>
      </c>
      <c r="U11" s="112">
        <v>5.9</v>
      </c>
      <c r="V11" s="112">
        <f t="shared" ref="V11:V34" si="1">U11</f>
        <v>5.9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977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43713712</v>
      </c>
      <c r="AH11" s="49">
        <f>IF(ISBLANK(AG11),"-",AG11-AG10)</f>
        <v>700</v>
      </c>
      <c r="AI11" s="50">
        <f>AH11/T11</f>
        <v>171.19100024455855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0.47</v>
      </c>
      <c r="AP11" s="115">
        <v>10180604</v>
      </c>
      <c r="AQ11" s="115">
        <f t="shared" ref="AQ11:AQ33" si="2">AP11-AP10</f>
        <v>1300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2:51" x14ac:dyDescent="0.25">
      <c r="B12" s="40">
        <v>2.0416666666666701</v>
      </c>
      <c r="C12" s="40">
        <v>8.3333333333333329E-2</v>
      </c>
      <c r="D12" s="110">
        <v>11</v>
      </c>
      <c r="E12" s="41">
        <f t="shared" si="0"/>
        <v>7.746478873239437</v>
      </c>
      <c r="F12" s="100">
        <v>66</v>
      </c>
      <c r="G12" s="41">
        <f t="shared" ref="G12:G34" si="3">F12/1.42</f>
        <v>46.478873239436624</v>
      </c>
      <c r="H12" s="42" t="s">
        <v>88</v>
      </c>
      <c r="I12" s="42">
        <f t="shared" ref="I12:I34" si="4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130</v>
      </c>
      <c r="P12" s="111">
        <v>97</v>
      </c>
      <c r="Q12" s="111">
        <v>68958508</v>
      </c>
      <c r="R12" s="46">
        <f t="shared" ref="R12:R34" si="5">IF(ISBLANK(Q12),"-",Q12-Q11)</f>
        <v>4095</v>
      </c>
      <c r="S12" s="47">
        <f t="shared" ref="S12:S34" si="6">R12*24/1000</f>
        <v>98.28</v>
      </c>
      <c r="T12" s="47">
        <f t="shared" ref="T12:T34" si="7">R12/1000</f>
        <v>4.0949999999999998</v>
      </c>
      <c r="U12" s="112">
        <v>7</v>
      </c>
      <c r="V12" s="112">
        <f t="shared" si="1"/>
        <v>7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977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43714410</v>
      </c>
      <c r="AH12" s="49">
        <f>IF(ISBLANK(AG12),"-",AG12-AG11)</f>
        <v>698</v>
      </c>
      <c r="AI12" s="50">
        <f t="shared" ref="AI12:AI34" si="8">AH12/T12</f>
        <v>170.45177045177047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0.47</v>
      </c>
      <c r="AP12" s="115">
        <v>10181914</v>
      </c>
      <c r="AQ12" s="115">
        <f t="shared" si="2"/>
        <v>1310</v>
      </c>
      <c r="AR12" s="118">
        <v>1.1000000000000001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2:51" x14ac:dyDescent="0.25">
      <c r="B13" s="40">
        <v>2.0833333333333299</v>
      </c>
      <c r="C13" s="40">
        <v>0.125</v>
      </c>
      <c r="D13" s="110">
        <v>12</v>
      </c>
      <c r="E13" s="41">
        <f t="shared" si="0"/>
        <v>8.4507042253521139</v>
      </c>
      <c r="F13" s="100">
        <v>66</v>
      </c>
      <c r="G13" s="41">
        <f t="shared" si="3"/>
        <v>46.478873239436624</v>
      </c>
      <c r="H13" s="42" t="s">
        <v>88</v>
      </c>
      <c r="I13" s="42">
        <f t="shared" si="4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128</v>
      </c>
      <c r="P13" s="111">
        <v>99</v>
      </c>
      <c r="Q13" s="111">
        <v>68962623</v>
      </c>
      <c r="R13" s="46">
        <f t="shared" si="5"/>
        <v>4115</v>
      </c>
      <c r="S13" s="47">
        <f t="shared" si="6"/>
        <v>98.76</v>
      </c>
      <c r="T13" s="47">
        <f t="shared" si="7"/>
        <v>4.1150000000000002</v>
      </c>
      <c r="U13" s="112">
        <v>8.3000000000000007</v>
      </c>
      <c r="V13" s="112">
        <f t="shared" si="1"/>
        <v>8.3000000000000007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957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43715156</v>
      </c>
      <c r="AH13" s="49">
        <f>IF(ISBLANK(AG13),"-",AG13-AG12)</f>
        <v>746</v>
      </c>
      <c r="AI13" s="50">
        <f t="shared" si="8"/>
        <v>181.28797083839609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0.47</v>
      </c>
      <c r="AP13" s="115">
        <v>10183224</v>
      </c>
      <c r="AQ13" s="115">
        <f t="shared" si="2"/>
        <v>1310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2:51" x14ac:dyDescent="0.25">
      <c r="B14" s="40">
        <v>2.125</v>
      </c>
      <c r="C14" s="40">
        <v>0.16666666666666699</v>
      </c>
      <c r="D14" s="110">
        <v>12</v>
      </c>
      <c r="E14" s="41">
        <f t="shared" si="0"/>
        <v>8.4507042253521139</v>
      </c>
      <c r="F14" s="100">
        <v>66</v>
      </c>
      <c r="G14" s="41">
        <f t="shared" si="3"/>
        <v>46.478873239436624</v>
      </c>
      <c r="H14" s="42" t="s">
        <v>88</v>
      </c>
      <c r="I14" s="42">
        <f t="shared" si="4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121</v>
      </c>
      <c r="P14" s="111">
        <v>98</v>
      </c>
      <c r="Q14" s="111">
        <v>68966676</v>
      </c>
      <c r="R14" s="46">
        <f t="shared" si="5"/>
        <v>4053</v>
      </c>
      <c r="S14" s="47">
        <f t="shared" si="6"/>
        <v>97.272000000000006</v>
      </c>
      <c r="T14" s="47">
        <f t="shared" si="7"/>
        <v>4.0529999999999999</v>
      </c>
      <c r="U14" s="112">
        <v>9.4</v>
      </c>
      <c r="V14" s="112">
        <f t="shared" si="1"/>
        <v>9.4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957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43715856</v>
      </c>
      <c r="AH14" s="49">
        <f t="shared" ref="AH14:AH34" si="9">IF(ISBLANK(AG14),"-",AG14-AG13)</f>
        <v>700</v>
      </c>
      <c r="AI14" s="50">
        <f t="shared" si="8"/>
        <v>172.71157167530225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0.47</v>
      </c>
      <c r="AP14" s="115">
        <v>10184277</v>
      </c>
      <c r="AQ14" s="115">
        <f t="shared" si="2"/>
        <v>1053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2:51" x14ac:dyDescent="0.25">
      <c r="B15" s="40">
        <v>2.1666666666666701</v>
      </c>
      <c r="C15" s="40">
        <v>0.20833333333333301</v>
      </c>
      <c r="D15" s="110">
        <v>11</v>
      </c>
      <c r="E15" s="41">
        <f t="shared" si="0"/>
        <v>7.746478873239437</v>
      </c>
      <c r="F15" s="100">
        <v>66</v>
      </c>
      <c r="G15" s="41">
        <f t="shared" si="3"/>
        <v>46.478873239436624</v>
      </c>
      <c r="H15" s="42" t="s">
        <v>88</v>
      </c>
      <c r="I15" s="42">
        <f t="shared" si="4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114</v>
      </c>
      <c r="P15" s="111">
        <v>128</v>
      </c>
      <c r="Q15" s="111">
        <v>68970887</v>
      </c>
      <c r="R15" s="46">
        <f t="shared" si="5"/>
        <v>4211</v>
      </c>
      <c r="S15" s="47">
        <f t="shared" si="6"/>
        <v>101.06399999999999</v>
      </c>
      <c r="T15" s="47">
        <f t="shared" si="7"/>
        <v>4.2110000000000003</v>
      </c>
      <c r="U15" s="112">
        <v>9.5</v>
      </c>
      <c r="V15" s="112">
        <f t="shared" si="1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1017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43716564</v>
      </c>
      <c r="AH15" s="49">
        <f t="shared" si="9"/>
        <v>708</v>
      </c>
      <c r="AI15" s="50">
        <f t="shared" si="8"/>
        <v>168.13108525290903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0.47</v>
      </c>
      <c r="AP15" s="115">
        <v>10184342</v>
      </c>
      <c r="AQ15" s="115">
        <f t="shared" si="2"/>
        <v>65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2:51" x14ac:dyDescent="0.25">
      <c r="B16" s="40">
        <v>2.2083333333333299</v>
      </c>
      <c r="C16" s="40">
        <v>0.25</v>
      </c>
      <c r="D16" s="110">
        <v>10</v>
      </c>
      <c r="E16" s="41">
        <f t="shared" si="0"/>
        <v>7.042253521126761</v>
      </c>
      <c r="F16" s="87">
        <v>75</v>
      </c>
      <c r="G16" s="41">
        <f t="shared" si="3"/>
        <v>52.816901408450704</v>
      </c>
      <c r="H16" s="42" t="s">
        <v>88</v>
      </c>
      <c r="I16" s="42">
        <f t="shared" si="4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129</v>
      </c>
      <c r="P16" s="111">
        <v>126</v>
      </c>
      <c r="Q16" s="111">
        <v>68976203</v>
      </c>
      <c r="R16" s="46">
        <f t="shared" si="5"/>
        <v>5316</v>
      </c>
      <c r="S16" s="47">
        <f t="shared" si="6"/>
        <v>127.584</v>
      </c>
      <c r="T16" s="47">
        <f t="shared" si="7"/>
        <v>5.3159999999999998</v>
      </c>
      <c r="U16" s="112">
        <v>9.5</v>
      </c>
      <c r="V16" s="112">
        <f t="shared" si="1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1188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43717500</v>
      </c>
      <c r="AH16" s="49">
        <f t="shared" si="9"/>
        <v>936</v>
      </c>
      <c r="AI16" s="50">
        <f t="shared" si="8"/>
        <v>176.07223476297969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10184342</v>
      </c>
      <c r="AQ16" s="115"/>
      <c r="AR16" s="53">
        <v>1.34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5</v>
      </c>
      <c r="E17" s="41">
        <f t="shared" si="0"/>
        <v>3.5211267605633805</v>
      </c>
      <c r="F17" s="87">
        <v>83</v>
      </c>
      <c r="G17" s="41">
        <f t="shared" si="3"/>
        <v>58.450704225352112</v>
      </c>
      <c r="H17" s="42" t="s">
        <v>88</v>
      </c>
      <c r="I17" s="42">
        <f t="shared" si="4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132</v>
      </c>
      <c r="P17" s="111">
        <v>144</v>
      </c>
      <c r="Q17" s="111">
        <v>68982225</v>
      </c>
      <c r="R17" s="46">
        <f t="shared" si="5"/>
        <v>6022</v>
      </c>
      <c r="S17" s="47">
        <f t="shared" si="6"/>
        <v>144.52799999999999</v>
      </c>
      <c r="T17" s="47">
        <f t="shared" si="7"/>
        <v>6.0220000000000002</v>
      </c>
      <c r="U17" s="112">
        <v>9.1999999999999993</v>
      </c>
      <c r="V17" s="112">
        <f t="shared" si="1"/>
        <v>9.1999999999999993</v>
      </c>
      <c r="W17" s="113" t="s">
        <v>130</v>
      </c>
      <c r="X17" s="115">
        <v>1058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43718824</v>
      </c>
      <c r="AH17" s="49">
        <f t="shared" si="9"/>
        <v>1324</v>
      </c>
      <c r="AI17" s="50">
        <f t="shared" si="8"/>
        <v>219.86051145798737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10184342</v>
      </c>
      <c r="AQ17" s="115">
        <f t="shared" si="2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6</v>
      </c>
      <c r="E18" s="41">
        <f t="shared" si="0"/>
        <v>4.2253521126760569</v>
      </c>
      <c r="F18" s="87">
        <v>83</v>
      </c>
      <c r="G18" s="41">
        <f t="shared" si="3"/>
        <v>58.450704225352112</v>
      </c>
      <c r="H18" s="42" t="s">
        <v>88</v>
      </c>
      <c r="I18" s="42">
        <f t="shared" si="4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135</v>
      </c>
      <c r="P18" s="111">
        <v>147</v>
      </c>
      <c r="Q18" s="111">
        <v>68988394</v>
      </c>
      <c r="R18" s="46">
        <f t="shared" si="5"/>
        <v>6169</v>
      </c>
      <c r="S18" s="47">
        <f t="shared" si="6"/>
        <v>148.05600000000001</v>
      </c>
      <c r="T18" s="47">
        <f t="shared" si="7"/>
        <v>6.1689999999999996</v>
      </c>
      <c r="U18" s="112">
        <v>8.5</v>
      </c>
      <c r="V18" s="112">
        <f t="shared" si="1"/>
        <v>8.5</v>
      </c>
      <c r="W18" s="113" t="s">
        <v>130</v>
      </c>
      <c r="X18" s="115">
        <v>1047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43720200</v>
      </c>
      <c r="AH18" s="49">
        <f t="shared" si="9"/>
        <v>1376</v>
      </c>
      <c r="AI18" s="50">
        <f t="shared" si="8"/>
        <v>223.05073755876157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10184342</v>
      </c>
      <c r="AQ18" s="115">
        <f t="shared" si="2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3"/>
        <v>58.450704225352112</v>
      </c>
      <c r="H19" s="42" t="s">
        <v>88</v>
      </c>
      <c r="I19" s="42">
        <f t="shared" si="4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137</v>
      </c>
      <c r="P19" s="111">
        <v>144</v>
      </c>
      <c r="Q19" s="111">
        <v>68994596</v>
      </c>
      <c r="R19" s="46">
        <f t="shared" si="5"/>
        <v>6202</v>
      </c>
      <c r="S19" s="47">
        <f t="shared" si="6"/>
        <v>148.84800000000001</v>
      </c>
      <c r="T19" s="47">
        <f t="shared" si="7"/>
        <v>6.202</v>
      </c>
      <c r="U19" s="112">
        <v>7.9</v>
      </c>
      <c r="V19" s="112">
        <f t="shared" si="1"/>
        <v>7.9</v>
      </c>
      <c r="W19" s="113" t="s">
        <v>130</v>
      </c>
      <c r="X19" s="115">
        <v>1058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43721580</v>
      </c>
      <c r="AH19" s="49">
        <f t="shared" si="9"/>
        <v>1380</v>
      </c>
      <c r="AI19" s="50">
        <f t="shared" si="8"/>
        <v>222.50886810706223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10184342</v>
      </c>
      <c r="AQ19" s="115">
        <f t="shared" si="2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3"/>
        <v>58.450704225352112</v>
      </c>
      <c r="H20" s="42" t="s">
        <v>88</v>
      </c>
      <c r="I20" s="42">
        <f t="shared" si="4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138</v>
      </c>
      <c r="P20" s="111">
        <v>147</v>
      </c>
      <c r="Q20" s="111">
        <v>69000860</v>
      </c>
      <c r="R20" s="46">
        <f t="shared" si="5"/>
        <v>6264</v>
      </c>
      <c r="S20" s="47">
        <f t="shared" si="6"/>
        <v>150.33600000000001</v>
      </c>
      <c r="T20" s="47">
        <f t="shared" si="7"/>
        <v>6.2640000000000002</v>
      </c>
      <c r="U20" s="112">
        <v>7.2</v>
      </c>
      <c r="V20" s="112">
        <f t="shared" si="1"/>
        <v>7.2</v>
      </c>
      <c r="W20" s="113" t="s">
        <v>130</v>
      </c>
      <c r="X20" s="115">
        <v>1058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43722960</v>
      </c>
      <c r="AH20" s="49">
        <f t="shared" si="9"/>
        <v>1380</v>
      </c>
      <c r="AI20" s="50">
        <f t="shared" si="8"/>
        <v>220.30651340996167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10184342</v>
      </c>
      <c r="AQ20" s="115">
        <f t="shared" si="2"/>
        <v>0</v>
      </c>
      <c r="AR20" s="53">
        <v>1.3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3"/>
        <v>58.450704225352112</v>
      </c>
      <c r="H21" s="42" t="s">
        <v>88</v>
      </c>
      <c r="I21" s="42">
        <f t="shared" si="4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147</v>
      </c>
      <c r="Q21" s="111">
        <v>69007113</v>
      </c>
      <c r="R21" s="46">
        <f t="shared" si="5"/>
        <v>6253</v>
      </c>
      <c r="S21" s="47">
        <f t="shared" si="6"/>
        <v>150.072</v>
      </c>
      <c r="T21" s="47">
        <f t="shared" si="7"/>
        <v>6.2530000000000001</v>
      </c>
      <c r="U21" s="112">
        <v>6.6</v>
      </c>
      <c r="V21" s="112">
        <f t="shared" si="1"/>
        <v>6.6</v>
      </c>
      <c r="W21" s="113" t="s">
        <v>130</v>
      </c>
      <c r="X21" s="115">
        <v>1047</v>
      </c>
      <c r="Y21" s="115">
        <v>0</v>
      </c>
      <c r="Z21" s="115">
        <v>1187</v>
      </c>
      <c r="AA21" s="115">
        <v>1185</v>
      </c>
      <c r="AB21" s="115">
        <v>1188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43724340</v>
      </c>
      <c r="AH21" s="49">
        <f t="shared" si="9"/>
        <v>1380</v>
      </c>
      <c r="AI21" s="50">
        <f t="shared" si="8"/>
        <v>220.69406684791301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10184342</v>
      </c>
      <c r="AQ21" s="115">
        <f t="shared" si="2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3"/>
        <v>58.450704225352112</v>
      </c>
      <c r="H22" s="42" t="s">
        <v>88</v>
      </c>
      <c r="I22" s="42">
        <f t="shared" si="4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140</v>
      </c>
      <c r="P22" s="111">
        <v>152</v>
      </c>
      <c r="Q22" s="111">
        <v>69013285</v>
      </c>
      <c r="R22" s="46">
        <f t="shared" si="5"/>
        <v>6172</v>
      </c>
      <c r="S22" s="47">
        <f t="shared" si="6"/>
        <v>148.12799999999999</v>
      </c>
      <c r="T22" s="47">
        <f t="shared" si="7"/>
        <v>6.1719999999999997</v>
      </c>
      <c r="U22" s="112">
        <v>6.2</v>
      </c>
      <c r="V22" s="112">
        <f t="shared" si="1"/>
        <v>6.2</v>
      </c>
      <c r="W22" s="113" t="s">
        <v>130</v>
      </c>
      <c r="X22" s="115">
        <v>1046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43725708</v>
      </c>
      <c r="AH22" s="49">
        <f t="shared" si="9"/>
        <v>1368</v>
      </c>
      <c r="AI22" s="50">
        <f t="shared" si="8"/>
        <v>221.64614387556708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10184342</v>
      </c>
      <c r="AQ22" s="115">
        <f t="shared" si="2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3"/>
        <v>57.04225352112676</v>
      </c>
      <c r="H23" s="42" t="s">
        <v>88</v>
      </c>
      <c r="I23" s="42">
        <f t="shared" si="4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135</v>
      </c>
      <c r="P23" s="111">
        <v>145</v>
      </c>
      <c r="Q23" s="111">
        <v>69019246</v>
      </c>
      <c r="R23" s="46">
        <f t="shared" si="5"/>
        <v>5961</v>
      </c>
      <c r="S23" s="47">
        <f t="shared" si="6"/>
        <v>143.06399999999999</v>
      </c>
      <c r="T23" s="47">
        <f t="shared" si="7"/>
        <v>5.9610000000000003</v>
      </c>
      <c r="U23" s="112">
        <v>5.8</v>
      </c>
      <c r="V23" s="112">
        <f t="shared" si="1"/>
        <v>5.8</v>
      </c>
      <c r="W23" s="113" t="s">
        <v>130</v>
      </c>
      <c r="X23" s="115">
        <v>1025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43727068</v>
      </c>
      <c r="AH23" s="49">
        <f t="shared" si="9"/>
        <v>1360</v>
      </c>
      <c r="AI23" s="50">
        <f t="shared" si="8"/>
        <v>228.14963932226135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10184342</v>
      </c>
      <c r="AQ23" s="115">
        <f t="shared" si="2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6</v>
      </c>
      <c r="E24" s="41">
        <f t="shared" si="0"/>
        <v>4.2253521126760569</v>
      </c>
      <c r="F24" s="100">
        <v>81</v>
      </c>
      <c r="G24" s="41">
        <f t="shared" si="3"/>
        <v>57.04225352112676</v>
      </c>
      <c r="H24" s="42" t="s">
        <v>88</v>
      </c>
      <c r="I24" s="42">
        <f t="shared" si="4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134</v>
      </c>
      <c r="P24" s="111">
        <v>135</v>
      </c>
      <c r="Q24" s="111">
        <v>69025086</v>
      </c>
      <c r="R24" s="46">
        <f t="shared" si="5"/>
        <v>5840</v>
      </c>
      <c r="S24" s="47">
        <f t="shared" si="6"/>
        <v>140.16</v>
      </c>
      <c r="T24" s="47">
        <f t="shared" si="7"/>
        <v>5.84</v>
      </c>
      <c r="U24" s="112">
        <v>5.4</v>
      </c>
      <c r="V24" s="112">
        <f t="shared" si="1"/>
        <v>5.4</v>
      </c>
      <c r="W24" s="113" t="s">
        <v>130</v>
      </c>
      <c r="X24" s="115">
        <v>1027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43728408</v>
      </c>
      <c r="AH24" s="49">
        <f>IF(ISBLANK(AG24),"-",AG24-AG23)</f>
        <v>1340</v>
      </c>
      <c r="AI24" s="50">
        <f t="shared" si="8"/>
        <v>229.45205479452056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10184342</v>
      </c>
      <c r="AQ24" s="115">
        <f t="shared" si="2"/>
        <v>0</v>
      </c>
      <c r="AR24" s="53">
        <v>0.98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7</v>
      </c>
      <c r="E25" s="41">
        <f t="shared" si="0"/>
        <v>4.9295774647887329</v>
      </c>
      <c r="F25" s="100">
        <v>81</v>
      </c>
      <c r="G25" s="41">
        <f t="shared" si="3"/>
        <v>57.04225352112676</v>
      </c>
      <c r="H25" s="42" t="s">
        <v>88</v>
      </c>
      <c r="I25" s="42">
        <f t="shared" si="4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134</v>
      </c>
      <c r="P25" s="111">
        <v>136</v>
      </c>
      <c r="Q25" s="111">
        <v>69031077</v>
      </c>
      <c r="R25" s="46">
        <f t="shared" si="5"/>
        <v>5991</v>
      </c>
      <c r="S25" s="47">
        <f t="shared" si="6"/>
        <v>143.78399999999999</v>
      </c>
      <c r="T25" s="47">
        <f t="shared" si="7"/>
        <v>5.9909999999999997</v>
      </c>
      <c r="U25" s="112">
        <v>5.0999999999999996</v>
      </c>
      <c r="V25" s="112">
        <f t="shared" si="1"/>
        <v>5.0999999999999996</v>
      </c>
      <c r="W25" s="113" t="s">
        <v>130</v>
      </c>
      <c r="X25" s="115">
        <v>1026</v>
      </c>
      <c r="Y25" s="115">
        <v>0</v>
      </c>
      <c r="Z25" s="115">
        <v>1186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43729746</v>
      </c>
      <c r="AH25" s="49">
        <f t="shared" si="9"/>
        <v>1338</v>
      </c>
      <c r="AI25" s="50">
        <f t="shared" si="8"/>
        <v>223.33500250375565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10184342</v>
      </c>
      <c r="AQ25" s="115">
        <f t="shared" si="2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3"/>
        <v>57.04225352112676</v>
      </c>
      <c r="H26" s="42" t="s">
        <v>88</v>
      </c>
      <c r="I26" s="42">
        <f t="shared" si="4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134</v>
      </c>
      <c r="P26" s="111">
        <v>138</v>
      </c>
      <c r="Q26" s="111">
        <v>69036477</v>
      </c>
      <c r="R26" s="46">
        <f t="shared" si="5"/>
        <v>5400</v>
      </c>
      <c r="S26" s="47">
        <f t="shared" si="6"/>
        <v>129.6</v>
      </c>
      <c r="T26" s="47">
        <f t="shared" si="7"/>
        <v>5.4</v>
      </c>
      <c r="U26" s="112">
        <v>5</v>
      </c>
      <c r="V26" s="112">
        <f t="shared" si="1"/>
        <v>5</v>
      </c>
      <c r="W26" s="113" t="s">
        <v>130</v>
      </c>
      <c r="X26" s="115">
        <v>1004</v>
      </c>
      <c r="Y26" s="115">
        <v>0</v>
      </c>
      <c r="Z26" s="115">
        <v>1186</v>
      </c>
      <c r="AA26" s="115">
        <v>1185</v>
      </c>
      <c r="AB26" s="115">
        <v>1186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43731068</v>
      </c>
      <c r="AH26" s="49">
        <f t="shared" si="9"/>
        <v>1322</v>
      </c>
      <c r="AI26" s="50">
        <f t="shared" si="8"/>
        <v>244.81481481481481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10184342</v>
      </c>
      <c r="AQ26" s="115">
        <f t="shared" si="2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3"/>
        <v>57.04225352112676</v>
      </c>
      <c r="H27" s="42" t="s">
        <v>88</v>
      </c>
      <c r="I27" s="42">
        <f t="shared" si="4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134</v>
      </c>
      <c r="P27" s="111">
        <v>139</v>
      </c>
      <c r="Q27" s="111">
        <v>69042234</v>
      </c>
      <c r="R27" s="46">
        <f t="shared" si="5"/>
        <v>5757</v>
      </c>
      <c r="S27" s="47">
        <f t="shared" si="6"/>
        <v>138.16800000000001</v>
      </c>
      <c r="T27" s="47">
        <f t="shared" si="7"/>
        <v>5.7569999999999997</v>
      </c>
      <c r="U27" s="112">
        <v>4.8</v>
      </c>
      <c r="V27" s="112">
        <f t="shared" si="1"/>
        <v>4.8</v>
      </c>
      <c r="W27" s="113" t="s">
        <v>130</v>
      </c>
      <c r="X27" s="115">
        <v>1006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43732404</v>
      </c>
      <c r="AH27" s="49">
        <f t="shared" si="9"/>
        <v>1336</v>
      </c>
      <c r="AI27" s="50">
        <f t="shared" si="8"/>
        <v>232.06531179433733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10184342</v>
      </c>
      <c r="AQ27" s="115">
        <f t="shared" si="2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3"/>
        <v>54.929577464788736</v>
      </c>
      <c r="H28" s="42" t="s">
        <v>88</v>
      </c>
      <c r="I28" s="42">
        <f t="shared" si="4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136</v>
      </c>
      <c r="P28" s="111">
        <v>135</v>
      </c>
      <c r="Q28" s="111">
        <v>69047806</v>
      </c>
      <c r="R28" s="46">
        <f t="shared" si="5"/>
        <v>5572</v>
      </c>
      <c r="S28" s="47">
        <f t="shared" si="6"/>
        <v>133.72800000000001</v>
      </c>
      <c r="T28" s="47">
        <f t="shared" si="7"/>
        <v>5.5720000000000001</v>
      </c>
      <c r="U28" s="112">
        <v>4.7</v>
      </c>
      <c r="V28" s="112">
        <f t="shared" si="1"/>
        <v>4.7</v>
      </c>
      <c r="W28" s="113" t="s">
        <v>130</v>
      </c>
      <c r="X28" s="115">
        <v>984</v>
      </c>
      <c r="Y28" s="115">
        <v>0</v>
      </c>
      <c r="Z28" s="115">
        <v>1187</v>
      </c>
      <c r="AA28" s="115">
        <v>1185</v>
      </c>
      <c r="AB28" s="115">
        <v>1188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43733700</v>
      </c>
      <c r="AH28" s="49">
        <f t="shared" si="9"/>
        <v>1296</v>
      </c>
      <c r="AI28" s="50">
        <f t="shared" si="8"/>
        <v>232.59152907394113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10184342</v>
      </c>
      <c r="AQ28" s="115">
        <f t="shared" si="2"/>
        <v>0</v>
      </c>
      <c r="AR28" s="53">
        <v>0.62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5</v>
      </c>
      <c r="E29" s="41">
        <f t="shared" si="0"/>
        <v>3.5211267605633805</v>
      </c>
      <c r="F29" s="100">
        <v>78</v>
      </c>
      <c r="G29" s="41">
        <f t="shared" si="3"/>
        <v>54.929577464788736</v>
      </c>
      <c r="H29" s="42" t="s">
        <v>88</v>
      </c>
      <c r="I29" s="42">
        <f t="shared" si="4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132</v>
      </c>
      <c r="P29" s="111">
        <v>133</v>
      </c>
      <c r="Q29" s="111">
        <v>69053467</v>
      </c>
      <c r="R29" s="46">
        <f t="shared" si="5"/>
        <v>5661</v>
      </c>
      <c r="S29" s="47">
        <f t="shared" si="6"/>
        <v>135.864</v>
      </c>
      <c r="T29" s="47">
        <f t="shared" si="7"/>
        <v>5.6609999999999996</v>
      </c>
      <c r="U29" s="112">
        <v>4.5999999999999996</v>
      </c>
      <c r="V29" s="112">
        <f t="shared" si="1"/>
        <v>4.5999999999999996</v>
      </c>
      <c r="W29" s="113" t="s">
        <v>130</v>
      </c>
      <c r="X29" s="115">
        <v>1015</v>
      </c>
      <c r="Y29" s="115">
        <v>0</v>
      </c>
      <c r="Z29" s="115">
        <v>1187</v>
      </c>
      <c r="AA29" s="115">
        <v>1185</v>
      </c>
      <c r="AB29" s="115">
        <v>1168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43735004</v>
      </c>
      <c r="AH29" s="49">
        <f t="shared" si="9"/>
        <v>1304</v>
      </c>
      <c r="AI29" s="50">
        <f t="shared" si="8"/>
        <v>230.34799505387741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10184342</v>
      </c>
      <c r="AQ29" s="115">
        <f t="shared" si="2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3"/>
        <v>53.521126760563384</v>
      </c>
      <c r="H30" s="42" t="s">
        <v>88</v>
      </c>
      <c r="I30" s="42">
        <f t="shared" si="4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115</v>
      </c>
      <c r="P30" s="111">
        <v>132</v>
      </c>
      <c r="Q30" s="111">
        <v>69059061</v>
      </c>
      <c r="R30" s="46">
        <f t="shared" si="5"/>
        <v>5594</v>
      </c>
      <c r="S30" s="47">
        <f t="shared" si="6"/>
        <v>134.256</v>
      </c>
      <c r="T30" s="47">
        <f t="shared" si="7"/>
        <v>5.5940000000000003</v>
      </c>
      <c r="U30" s="112">
        <v>3.8</v>
      </c>
      <c r="V30" s="112">
        <f t="shared" si="1"/>
        <v>3.8</v>
      </c>
      <c r="W30" s="113" t="s">
        <v>135</v>
      </c>
      <c r="X30" s="115">
        <v>1078</v>
      </c>
      <c r="Y30" s="115">
        <v>0</v>
      </c>
      <c r="Z30" s="115">
        <v>1187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43736132</v>
      </c>
      <c r="AH30" s="49">
        <f t="shared" si="9"/>
        <v>1128</v>
      </c>
      <c r="AI30" s="50">
        <f t="shared" si="8"/>
        <v>201.64461923489452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10184342</v>
      </c>
      <c r="AQ30" s="115">
        <f t="shared" si="2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3"/>
        <v>53.521126760563384</v>
      </c>
      <c r="H31" s="42" t="s">
        <v>88</v>
      </c>
      <c r="I31" s="42">
        <f t="shared" si="4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115</v>
      </c>
      <c r="P31" s="111">
        <v>122</v>
      </c>
      <c r="Q31" s="111">
        <v>69064172</v>
      </c>
      <c r="R31" s="46">
        <f t="shared" si="5"/>
        <v>5111</v>
      </c>
      <c r="S31" s="47">
        <f t="shared" si="6"/>
        <v>122.664</v>
      </c>
      <c r="T31" s="47">
        <f t="shared" si="7"/>
        <v>5.1109999999999998</v>
      </c>
      <c r="U31" s="112">
        <v>3.2</v>
      </c>
      <c r="V31" s="112">
        <f t="shared" si="1"/>
        <v>3.2</v>
      </c>
      <c r="W31" s="113" t="s">
        <v>135</v>
      </c>
      <c r="X31" s="115">
        <v>1036</v>
      </c>
      <c r="Y31" s="115">
        <v>0</v>
      </c>
      <c r="Z31" s="115">
        <v>1187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43737140</v>
      </c>
      <c r="AH31" s="49">
        <f t="shared" si="9"/>
        <v>1008</v>
      </c>
      <c r="AI31" s="50">
        <f t="shared" si="8"/>
        <v>197.22167873214636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10184342</v>
      </c>
      <c r="AQ31" s="115">
        <f t="shared" si="2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3"/>
        <v>53.521126760563384</v>
      </c>
      <c r="H32" s="42" t="s">
        <v>88</v>
      </c>
      <c r="I32" s="42">
        <f t="shared" si="4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116</v>
      </c>
      <c r="P32" s="111">
        <v>128</v>
      </c>
      <c r="Q32" s="111">
        <v>69069573</v>
      </c>
      <c r="R32" s="46">
        <f t="shared" si="5"/>
        <v>5401</v>
      </c>
      <c r="S32" s="47">
        <f t="shared" si="6"/>
        <v>129.624</v>
      </c>
      <c r="T32" s="47">
        <f t="shared" si="7"/>
        <v>5.4009999999999998</v>
      </c>
      <c r="U32" s="112">
        <v>2.7</v>
      </c>
      <c r="V32" s="112">
        <f t="shared" si="1"/>
        <v>2.7</v>
      </c>
      <c r="W32" s="113" t="s">
        <v>135</v>
      </c>
      <c r="X32" s="115">
        <v>1036</v>
      </c>
      <c r="Y32" s="115">
        <v>0</v>
      </c>
      <c r="Z32" s="115">
        <v>1188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43738204</v>
      </c>
      <c r="AH32" s="49">
        <f t="shared" si="9"/>
        <v>1064</v>
      </c>
      <c r="AI32" s="50">
        <f t="shared" si="8"/>
        <v>197.00055545269396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10184342</v>
      </c>
      <c r="AQ32" s="115">
        <f t="shared" si="2"/>
        <v>0</v>
      </c>
      <c r="AR32" s="53">
        <v>0.61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3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135</v>
      </c>
      <c r="P33" s="111">
        <v>110</v>
      </c>
      <c r="Q33" s="111">
        <v>69074220</v>
      </c>
      <c r="R33" s="46">
        <f t="shared" si="5"/>
        <v>4647</v>
      </c>
      <c r="S33" s="47">
        <f t="shared" si="6"/>
        <v>111.52800000000001</v>
      </c>
      <c r="T33" s="47">
        <f t="shared" si="7"/>
        <v>4.6470000000000002</v>
      </c>
      <c r="U33" s="112">
        <v>3.6</v>
      </c>
      <c r="V33" s="112">
        <f t="shared" si="1"/>
        <v>3.6</v>
      </c>
      <c r="W33" s="113" t="s">
        <v>124</v>
      </c>
      <c r="X33" s="115">
        <v>0</v>
      </c>
      <c r="Y33" s="115">
        <v>0</v>
      </c>
      <c r="Z33" s="115">
        <v>1077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43739072</v>
      </c>
      <c r="AH33" s="49">
        <f t="shared" si="9"/>
        <v>868</v>
      </c>
      <c r="AI33" s="50">
        <f t="shared" si="8"/>
        <v>186.78717452119645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</v>
      </c>
      <c r="AP33" s="115">
        <v>10185302</v>
      </c>
      <c r="AQ33" s="115">
        <f t="shared" si="2"/>
        <v>960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9</v>
      </c>
      <c r="E34" s="41">
        <f t="shared" si="0"/>
        <v>6.3380281690140849</v>
      </c>
      <c r="F34" s="100">
        <v>66</v>
      </c>
      <c r="G34" s="41">
        <f t="shared" si="3"/>
        <v>46.478873239436624</v>
      </c>
      <c r="H34" s="42" t="s">
        <v>88</v>
      </c>
      <c r="I34" s="42">
        <f t="shared" si="4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130</v>
      </c>
      <c r="P34" s="111">
        <v>107</v>
      </c>
      <c r="Q34" s="111">
        <v>69078644</v>
      </c>
      <c r="R34" s="46">
        <f t="shared" si="5"/>
        <v>4424</v>
      </c>
      <c r="S34" s="47">
        <f t="shared" si="6"/>
        <v>106.176</v>
      </c>
      <c r="T34" s="47">
        <f t="shared" si="7"/>
        <v>4.4240000000000004</v>
      </c>
      <c r="U34" s="112">
        <v>4.9000000000000004</v>
      </c>
      <c r="V34" s="112">
        <f t="shared" si="1"/>
        <v>4.9000000000000004</v>
      </c>
      <c r="W34" s="113" t="s">
        <v>124</v>
      </c>
      <c r="X34" s="115">
        <v>0</v>
      </c>
      <c r="Y34" s="115">
        <v>0</v>
      </c>
      <c r="Z34" s="115">
        <v>1077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43739872</v>
      </c>
      <c r="AH34" s="49">
        <f t="shared" si="9"/>
        <v>800</v>
      </c>
      <c r="AI34" s="50">
        <f t="shared" si="8"/>
        <v>180.83182640144665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</v>
      </c>
      <c r="AP34" s="115">
        <v>10186411</v>
      </c>
      <c r="AQ34" s="115">
        <f>AP34-AP33</f>
        <v>1109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128320</v>
      </c>
      <c r="S35" s="65">
        <f>AVERAGE(S11:S34)</f>
        <v>128.32</v>
      </c>
      <c r="T35" s="65">
        <f>SUM(T11:T34)</f>
        <v>128.32000000000002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>
        <f>AG34-AG10</f>
        <v>26860</v>
      </c>
      <c r="AH35" s="67">
        <f>SUM(AH11:AH34)</f>
        <v>26860</v>
      </c>
      <c r="AI35" s="68">
        <f>$AH$35/$T35</f>
        <v>209.32044887780546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7107</v>
      </c>
      <c r="AQ35" s="71">
        <f>SUM(AQ11:AQ34)</f>
        <v>7107</v>
      </c>
      <c r="AR35" s="72">
        <f>AVERAGE(AR11:AR34)</f>
        <v>0.99166666666666681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152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153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155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148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2 X11:AB34 V33:W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P4:U4" name="Range1_16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3:U3" name="Range1_16_1_1_1_1_1_1_2_2_2_2_2_2_2_2_2_2_2_2_2_2_2_2_2_2_2_2_2_2_2_1_2_2_2_2_2_2_2_2_2_2_3_2_2_2_2_2_2_2_2_2_2_2_2"/>
    <protectedRange sqref="B43" name="Range2_12_5_1_1_1_2_1_1_1_1_1_1_1_1_1_1_1_2_1_1_1_1_1_1_1_1_1_1_1_1_1_1_1_1_1_1_1_1_1_1_2_1_1_1_1_1_1_1_1_1_1_1_2_1_1_1_1_2_1_1_1_1_1_1_1_1_1_1_1_2_1_1_1_1_1_1_1_1_1_1_1_1_1_1_3_1_1_1_1"/>
    <protectedRange sqref="B44" name="Range2_12_5_1_1_1_2_2_1_1_1_1_1_1_1_1_1_1_1_1_1_1_1_1_1_1_1_1_1_1_1_1_1_1_1_1_1_1_1_1_1_1_1_1_1_1_1_1_1_1_1_1_1_1_1_1_1_2_1_1_1_1_1_1_1_1_1_1_1_2_1_1_1_1_1_2_1_1_1_1_1_1_1_1_1_1_1_1_1_1_1_1_1_1_1_1_1_1_1_1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"/>
    <protectedRange sqref="B46" name="Range2_12_5_1_1_1_2_1_1_1_1_1_1_1_1_1_1_1_2_1_1_1_1_1_1_1_1_1_1_1_1_1_1_1_1_1_1_1_1_1_1_2_1_1_1_1_1_1_1_1_1_1_1_2_1_1_1_1_2_1_1_1_1_1_1_1_1_1_1_1_2_1_1_1_1_1_1_1_1_1_1_1_1_1_1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4 AA11:AA34 X11:Y34">
    <cfRule type="containsText" dxfId="11707" priority="25" operator="containsText" text="N/A">
      <formula>NOT(ISERROR(SEARCH("N/A",X11)))</formula>
    </cfRule>
    <cfRule type="cellIs" dxfId="11706" priority="39" operator="equal">
      <formula>0</formula>
    </cfRule>
  </conditionalFormatting>
  <conditionalFormatting sqref="AC11:AE34 AA11:AA34 X11:Y34">
    <cfRule type="cellIs" dxfId="11705" priority="38" operator="greaterThanOrEqual">
      <formula>1185</formula>
    </cfRule>
  </conditionalFormatting>
  <conditionalFormatting sqref="AC11:AE34 AA11:AA34 X11:Y34">
    <cfRule type="cellIs" dxfId="11704" priority="37" operator="between">
      <formula>0.1</formula>
      <formula>1184</formula>
    </cfRule>
  </conditionalFormatting>
  <conditionalFormatting sqref="X8">
    <cfRule type="cellIs" dxfId="11703" priority="36" operator="equal">
      <formula>0</formula>
    </cfRule>
  </conditionalFormatting>
  <conditionalFormatting sqref="X8">
    <cfRule type="cellIs" dxfId="11702" priority="35" operator="greaterThan">
      <formula>1179</formula>
    </cfRule>
  </conditionalFormatting>
  <conditionalFormatting sqref="X8">
    <cfRule type="cellIs" dxfId="11701" priority="34" operator="greaterThan">
      <formula>99</formula>
    </cfRule>
  </conditionalFormatting>
  <conditionalFormatting sqref="X8">
    <cfRule type="cellIs" dxfId="11700" priority="33" operator="greaterThan">
      <formula>0.99</formula>
    </cfRule>
  </conditionalFormatting>
  <conditionalFormatting sqref="AB8">
    <cfRule type="cellIs" dxfId="11699" priority="32" operator="equal">
      <formula>0</formula>
    </cfRule>
  </conditionalFormatting>
  <conditionalFormatting sqref="AB8">
    <cfRule type="cellIs" dxfId="11698" priority="31" operator="greaterThan">
      <formula>1179</formula>
    </cfRule>
  </conditionalFormatting>
  <conditionalFormatting sqref="AB8">
    <cfRule type="cellIs" dxfId="11697" priority="30" operator="greaterThan">
      <formula>99</formula>
    </cfRule>
  </conditionalFormatting>
  <conditionalFormatting sqref="AB8">
    <cfRule type="cellIs" dxfId="11696" priority="29" operator="greaterThan">
      <formula>0.99</formula>
    </cfRule>
  </conditionalFormatting>
  <conditionalFormatting sqref="AI11:AI34">
    <cfRule type="cellIs" dxfId="11695" priority="28" operator="greaterThan">
      <formula>$AI$8</formula>
    </cfRule>
  </conditionalFormatting>
  <conditionalFormatting sqref="AH11:AH34">
    <cfRule type="cellIs" dxfId="11694" priority="26" operator="greaterThan">
      <formula>$AH$8</formula>
    </cfRule>
    <cfRule type="cellIs" dxfId="11693" priority="27" operator="greaterThan">
      <formula>$AH$8</formula>
    </cfRule>
  </conditionalFormatting>
  <conditionalFormatting sqref="AB11:AB34">
    <cfRule type="containsText" dxfId="11692" priority="21" operator="containsText" text="N/A">
      <formula>NOT(ISERROR(SEARCH("N/A",AB11)))</formula>
    </cfRule>
    <cfRule type="cellIs" dxfId="11691" priority="24" operator="equal">
      <formula>0</formula>
    </cfRule>
  </conditionalFormatting>
  <conditionalFormatting sqref="AB11:AB34">
    <cfRule type="cellIs" dxfId="11690" priority="23" operator="greaterThanOrEqual">
      <formula>1185</formula>
    </cfRule>
  </conditionalFormatting>
  <conditionalFormatting sqref="AB11:AB34">
    <cfRule type="cellIs" dxfId="11689" priority="22" operator="between">
      <formula>0.1</formula>
      <formula>1184</formula>
    </cfRule>
  </conditionalFormatting>
  <conditionalFormatting sqref="AN11:AO11 AN12:AN35 AO12:AO34">
    <cfRule type="cellIs" dxfId="11688" priority="20" operator="equal">
      <formula>0</formula>
    </cfRule>
  </conditionalFormatting>
  <conditionalFormatting sqref="AN11:AO11 AN12:AN35 AO12:AO34">
    <cfRule type="cellIs" dxfId="11687" priority="19" operator="greaterThan">
      <formula>1179</formula>
    </cfRule>
  </conditionalFormatting>
  <conditionalFormatting sqref="AN11:AO11 AN12:AN35 AO12:AO34">
    <cfRule type="cellIs" dxfId="11686" priority="18" operator="greaterThan">
      <formula>99</formula>
    </cfRule>
  </conditionalFormatting>
  <conditionalFormatting sqref="AN11:AO11 AN12:AN35 AO12:AO34">
    <cfRule type="cellIs" dxfId="11685" priority="17" operator="greaterThan">
      <formula>0.99</formula>
    </cfRule>
  </conditionalFormatting>
  <conditionalFormatting sqref="AQ11:AQ34">
    <cfRule type="cellIs" dxfId="11684" priority="16" operator="equal">
      <formula>0</formula>
    </cfRule>
  </conditionalFormatting>
  <conditionalFormatting sqref="AQ11:AQ34">
    <cfRule type="cellIs" dxfId="11683" priority="15" operator="greaterThan">
      <formula>1179</formula>
    </cfRule>
  </conditionalFormatting>
  <conditionalFormatting sqref="AQ11:AQ34">
    <cfRule type="cellIs" dxfId="11682" priority="14" operator="greaterThan">
      <formula>99</formula>
    </cfRule>
  </conditionalFormatting>
  <conditionalFormatting sqref="AQ11:AQ34">
    <cfRule type="cellIs" dxfId="11681" priority="13" operator="greaterThan">
      <formula>0.99</formula>
    </cfRule>
  </conditionalFormatting>
  <conditionalFormatting sqref="Z11:Z34">
    <cfRule type="containsText" dxfId="11680" priority="9" operator="containsText" text="N/A">
      <formula>NOT(ISERROR(SEARCH("N/A",Z11)))</formula>
    </cfRule>
    <cfRule type="cellIs" dxfId="11679" priority="12" operator="equal">
      <formula>0</formula>
    </cfRule>
  </conditionalFormatting>
  <conditionalFormatting sqref="Z11:Z34">
    <cfRule type="cellIs" dxfId="11678" priority="11" operator="greaterThanOrEqual">
      <formula>1185</formula>
    </cfRule>
  </conditionalFormatting>
  <conditionalFormatting sqref="Z11:Z34">
    <cfRule type="cellIs" dxfId="11677" priority="10" operator="between">
      <formula>0.1</formula>
      <formula>1184</formula>
    </cfRule>
  </conditionalFormatting>
  <conditionalFormatting sqref="AJ11:AN35">
    <cfRule type="cellIs" dxfId="11676" priority="8" operator="equal">
      <formula>0</formula>
    </cfRule>
  </conditionalFormatting>
  <conditionalFormatting sqref="AJ11:AN35">
    <cfRule type="cellIs" dxfId="11675" priority="7" operator="greaterThan">
      <formula>1179</formula>
    </cfRule>
  </conditionalFormatting>
  <conditionalFormatting sqref="AJ11:AN35">
    <cfRule type="cellIs" dxfId="11674" priority="6" operator="greaterThan">
      <formula>99</formula>
    </cfRule>
  </conditionalFormatting>
  <conditionalFormatting sqref="AJ11:AN35">
    <cfRule type="cellIs" dxfId="11673" priority="5" operator="greaterThan">
      <formula>0.99</formula>
    </cfRule>
  </conditionalFormatting>
  <conditionalFormatting sqref="AP11:AP34">
    <cfRule type="cellIs" dxfId="11672" priority="4" operator="equal">
      <formula>0</formula>
    </cfRule>
  </conditionalFormatting>
  <conditionalFormatting sqref="AP11:AP34">
    <cfRule type="cellIs" dxfId="11671" priority="3" operator="greaterThan">
      <formula>1179</formula>
    </cfRule>
  </conditionalFormatting>
  <conditionalFormatting sqref="AP11:AP34">
    <cfRule type="cellIs" dxfId="11670" priority="2" operator="greaterThan">
      <formula>99</formula>
    </cfRule>
  </conditionalFormatting>
  <conditionalFormatting sqref="AP11:AP34">
    <cfRule type="cellIs" dxfId="11669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2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2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2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2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2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5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2:51" ht="36" x14ac:dyDescent="0.25">
      <c r="B7" s="220" t="s">
        <v>8</v>
      </c>
      <c r="C7" s="221"/>
      <c r="D7" s="220" t="s">
        <v>9</v>
      </c>
      <c r="E7" s="222"/>
      <c r="F7" s="222"/>
      <c r="G7" s="221"/>
      <c r="H7" s="156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56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2:51" x14ac:dyDescent="0.25">
      <c r="B8" s="223">
        <v>42403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26644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2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54" t="s">
        <v>51</v>
      </c>
      <c r="V9" s="15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52" t="s">
        <v>55</v>
      </c>
      <c r="AG9" s="152" t="s">
        <v>56</v>
      </c>
      <c r="AH9" s="190" t="s">
        <v>57</v>
      </c>
      <c r="AI9" s="205" t="s">
        <v>58</v>
      </c>
      <c r="AJ9" s="154" t="s">
        <v>59</v>
      </c>
      <c r="AK9" s="154" t="s">
        <v>60</v>
      </c>
      <c r="AL9" s="154" t="s">
        <v>61</v>
      </c>
      <c r="AM9" s="154" t="s">
        <v>62</v>
      </c>
      <c r="AN9" s="154" t="s">
        <v>63</v>
      </c>
      <c r="AO9" s="154" t="s">
        <v>64</v>
      </c>
      <c r="AP9" s="154" t="s">
        <v>65</v>
      </c>
      <c r="AQ9" s="207" t="s">
        <v>66</v>
      </c>
      <c r="AR9" s="15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2:51" x14ac:dyDescent="0.25">
      <c r="B10" s="154" t="s">
        <v>72</v>
      </c>
      <c r="C10" s="154" t="s">
        <v>73</v>
      </c>
      <c r="D10" s="154" t="s">
        <v>74</v>
      </c>
      <c r="E10" s="154" t="s">
        <v>75</v>
      </c>
      <c r="F10" s="154" t="s">
        <v>74</v>
      </c>
      <c r="G10" s="154" t="s">
        <v>75</v>
      </c>
      <c r="H10" s="216"/>
      <c r="I10" s="154" t="s">
        <v>75</v>
      </c>
      <c r="J10" s="154" t="s">
        <v>75</v>
      </c>
      <c r="K10" s="15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2'!Q34</f>
        <v>69078644</v>
      </c>
      <c r="R10" s="198"/>
      <c r="S10" s="199"/>
      <c r="T10" s="200"/>
      <c r="U10" s="154" t="s">
        <v>75</v>
      </c>
      <c r="V10" s="15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2'!AG34</f>
        <v>43739872</v>
      </c>
      <c r="AH10" s="190"/>
      <c r="AI10" s="206"/>
      <c r="AJ10" s="154" t="s">
        <v>84</v>
      </c>
      <c r="AK10" s="154" t="s">
        <v>84</v>
      </c>
      <c r="AL10" s="154" t="s">
        <v>84</v>
      </c>
      <c r="AM10" s="154" t="s">
        <v>84</v>
      </c>
      <c r="AN10" s="154" t="s">
        <v>84</v>
      </c>
      <c r="AO10" s="154" t="s">
        <v>84</v>
      </c>
      <c r="AP10" s="1">
        <f>'FEB 2'!AP34</f>
        <v>10186411</v>
      </c>
      <c r="AQ10" s="208"/>
      <c r="AR10" s="155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2:51" x14ac:dyDescent="0.25">
      <c r="B11" s="40">
        <v>2</v>
      </c>
      <c r="C11" s="40">
        <v>4.1666666666666664E-2</v>
      </c>
      <c r="D11" s="110">
        <v>9</v>
      </c>
      <c r="E11" s="41">
        <f t="shared" ref="E11:E34" si="0">D11/1.42</f>
        <v>6.3380281690140849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127</v>
      </c>
      <c r="P11" s="111">
        <v>103</v>
      </c>
      <c r="Q11" s="111">
        <v>69082828</v>
      </c>
      <c r="R11" s="46">
        <f>IF(ISBLANK(Q11),"-",Q11-Q10)</f>
        <v>4184</v>
      </c>
      <c r="S11" s="47">
        <f>R11*24/1000</f>
        <v>100.416</v>
      </c>
      <c r="T11" s="47">
        <f>R11/1000</f>
        <v>4.1840000000000002</v>
      </c>
      <c r="U11" s="112">
        <v>6.1</v>
      </c>
      <c r="V11" s="112">
        <f>U11</f>
        <v>6.1</v>
      </c>
      <c r="W11" s="113" t="s">
        <v>124</v>
      </c>
      <c r="X11" s="115">
        <v>0</v>
      </c>
      <c r="Y11" s="115">
        <v>0</v>
      </c>
      <c r="Z11" s="115">
        <v>997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43740608</v>
      </c>
      <c r="AH11" s="49">
        <f>IF(ISBLANK(AG11),"-",AG11-AG10)</f>
        <v>736</v>
      </c>
      <c r="AI11" s="50">
        <f>AH11/T11</f>
        <v>175.90822179732314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0.45</v>
      </c>
      <c r="AP11" s="115">
        <v>10187570</v>
      </c>
      <c r="AQ11" s="115">
        <f t="shared" ref="AQ11:AQ34" si="1">AP11-AP10</f>
        <v>1159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2:51" x14ac:dyDescent="0.25">
      <c r="B12" s="40">
        <v>2.0416666666666701</v>
      </c>
      <c r="C12" s="40">
        <v>8.3333333333333329E-2</v>
      </c>
      <c r="D12" s="110">
        <v>10</v>
      </c>
      <c r="E12" s="41">
        <f t="shared" si="0"/>
        <v>7.042253521126761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126</v>
      </c>
      <c r="P12" s="111">
        <v>100</v>
      </c>
      <c r="Q12" s="111">
        <v>69086818</v>
      </c>
      <c r="R12" s="46">
        <f t="shared" ref="R12:R34" si="4">IF(ISBLANK(Q12),"-",Q12-Q11)</f>
        <v>3990</v>
      </c>
      <c r="S12" s="47">
        <f t="shared" ref="S12:S34" si="5">R12*24/1000</f>
        <v>95.76</v>
      </c>
      <c r="T12" s="47">
        <f t="shared" ref="T12:T34" si="6">R12/1000</f>
        <v>3.99</v>
      </c>
      <c r="U12" s="112">
        <v>7.3</v>
      </c>
      <c r="V12" s="112">
        <f t="shared" ref="V12:V34" si="7">U12</f>
        <v>7.3</v>
      </c>
      <c r="W12" s="113" t="s">
        <v>124</v>
      </c>
      <c r="X12" s="115">
        <v>0</v>
      </c>
      <c r="Y12" s="115">
        <v>0</v>
      </c>
      <c r="Z12" s="115">
        <v>997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43741308</v>
      </c>
      <c r="AH12" s="49">
        <f>IF(ISBLANK(AG12),"-",AG12-AG11)</f>
        <v>700</v>
      </c>
      <c r="AI12" s="50">
        <f t="shared" ref="AI12:AI34" si="8">AH12/T12</f>
        <v>175.43859649122805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0.45</v>
      </c>
      <c r="AP12" s="115">
        <v>10188690</v>
      </c>
      <c r="AQ12" s="115">
        <f t="shared" si="1"/>
        <v>1120</v>
      </c>
      <c r="AR12" s="118">
        <v>1.08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2:51" x14ac:dyDescent="0.25">
      <c r="B13" s="40">
        <v>2.0833333333333299</v>
      </c>
      <c r="C13" s="40">
        <v>0.125</v>
      </c>
      <c r="D13" s="110">
        <v>12</v>
      </c>
      <c r="E13" s="41">
        <f t="shared" si="0"/>
        <v>8.4507042253521139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126</v>
      </c>
      <c r="P13" s="111">
        <v>94</v>
      </c>
      <c r="Q13" s="111">
        <v>69090802</v>
      </c>
      <c r="R13" s="46">
        <f t="shared" si="4"/>
        <v>3984</v>
      </c>
      <c r="S13" s="47">
        <f t="shared" si="5"/>
        <v>95.616</v>
      </c>
      <c r="T13" s="47">
        <f t="shared" si="6"/>
        <v>3.984</v>
      </c>
      <c r="U13" s="112">
        <v>8.5</v>
      </c>
      <c r="V13" s="112">
        <f t="shared" si="7"/>
        <v>8.5</v>
      </c>
      <c r="W13" s="113" t="s">
        <v>124</v>
      </c>
      <c r="X13" s="115">
        <v>0</v>
      </c>
      <c r="Y13" s="115">
        <v>0</v>
      </c>
      <c r="Z13" s="115">
        <v>947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43741996</v>
      </c>
      <c r="AH13" s="49">
        <f>IF(ISBLANK(AG13),"-",AG13-AG12)</f>
        <v>688</v>
      </c>
      <c r="AI13" s="50">
        <f t="shared" si="8"/>
        <v>172.69076305220884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0.45</v>
      </c>
      <c r="AP13" s="115">
        <v>10189906</v>
      </c>
      <c r="AQ13" s="115">
        <f t="shared" si="1"/>
        <v>1216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2:51" x14ac:dyDescent="0.25">
      <c r="B14" s="40">
        <v>2.125</v>
      </c>
      <c r="C14" s="40">
        <v>0.16666666666666699</v>
      </c>
      <c r="D14" s="110">
        <v>11</v>
      </c>
      <c r="E14" s="41">
        <f t="shared" si="0"/>
        <v>7.746478873239437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112</v>
      </c>
      <c r="P14" s="111">
        <v>95</v>
      </c>
      <c r="Q14" s="111">
        <v>69094690</v>
      </c>
      <c r="R14" s="46">
        <f t="shared" si="4"/>
        <v>3888</v>
      </c>
      <c r="S14" s="47">
        <f t="shared" si="5"/>
        <v>93.311999999999998</v>
      </c>
      <c r="T14" s="47">
        <f t="shared" si="6"/>
        <v>3.8879999999999999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945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43742676</v>
      </c>
      <c r="AH14" s="49">
        <f t="shared" ref="AH14:AH34" si="9">IF(ISBLANK(AG14),"-",AG14-AG13)</f>
        <v>680</v>
      </c>
      <c r="AI14" s="50">
        <f t="shared" si="8"/>
        <v>174.89711934156378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0.45</v>
      </c>
      <c r="AP14" s="115">
        <v>10190733</v>
      </c>
      <c r="AQ14" s="115">
        <f t="shared" si="1"/>
        <v>827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2:51" x14ac:dyDescent="0.25">
      <c r="B15" s="40">
        <v>2.1666666666666701</v>
      </c>
      <c r="C15" s="40">
        <v>0.20833333333333301</v>
      </c>
      <c r="D15" s="110">
        <v>12</v>
      </c>
      <c r="E15" s="41">
        <f t="shared" si="0"/>
        <v>8.4507042253521139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114</v>
      </c>
      <c r="P15" s="111">
        <v>108</v>
      </c>
      <c r="Q15" s="111">
        <v>69098904</v>
      </c>
      <c r="R15" s="46">
        <f t="shared" si="4"/>
        <v>4214</v>
      </c>
      <c r="S15" s="47">
        <f t="shared" si="5"/>
        <v>101.136</v>
      </c>
      <c r="T15" s="47">
        <f t="shared" si="6"/>
        <v>4.2140000000000004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978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43743372</v>
      </c>
      <c r="AH15" s="49">
        <f t="shared" si="9"/>
        <v>696</v>
      </c>
      <c r="AI15" s="50">
        <f t="shared" si="8"/>
        <v>165.16373991457047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10190733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2:51" x14ac:dyDescent="0.25">
      <c r="B16" s="40">
        <v>2.2083333333333299</v>
      </c>
      <c r="C16" s="40">
        <v>0.25</v>
      </c>
      <c r="D16" s="110">
        <v>10</v>
      </c>
      <c r="E16" s="41">
        <f t="shared" si="0"/>
        <v>7.042253521126761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128</v>
      </c>
      <c r="P16" s="111">
        <v>125</v>
      </c>
      <c r="Q16" s="111">
        <v>69103895</v>
      </c>
      <c r="R16" s="46">
        <f t="shared" si="4"/>
        <v>4991</v>
      </c>
      <c r="S16" s="47">
        <f t="shared" si="5"/>
        <v>119.78400000000001</v>
      </c>
      <c r="T16" s="47">
        <f t="shared" si="6"/>
        <v>4.9909999999999997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1188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43744196</v>
      </c>
      <c r="AH16" s="49">
        <f t="shared" si="9"/>
        <v>824</v>
      </c>
      <c r="AI16" s="50">
        <f t="shared" si="8"/>
        <v>165.09717491484673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10190733</v>
      </c>
      <c r="AQ16" s="115">
        <f t="shared" si="1"/>
        <v>0</v>
      </c>
      <c r="AR16" s="53">
        <v>1.27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134</v>
      </c>
      <c r="P17" s="111">
        <v>150</v>
      </c>
      <c r="Q17" s="111">
        <v>69109898</v>
      </c>
      <c r="R17" s="46">
        <f t="shared" si="4"/>
        <v>6003</v>
      </c>
      <c r="S17" s="47">
        <f t="shared" si="5"/>
        <v>144.072</v>
      </c>
      <c r="T17" s="47">
        <f t="shared" si="6"/>
        <v>6.0030000000000001</v>
      </c>
      <c r="U17" s="112">
        <v>9.1</v>
      </c>
      <c r="V17" s="112">
        <f t="shared" si="7"/>
        <v>9.1</v>
      </c>
      <c r="W17" s="113" t="s">
        <v>130</v>
      </c>
      <c r="X17" s="115">
        <v>1067</v>
      </c>
      <c r="Y17" s="115">
        <v>0</v>
      </c>
      <c r="Z17" s="115">
        <v>1186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43745500</v>
      </c>
      <c r="AH17" s="49">
        <f t="shared" si="9"/>
        <v>1304</v>
      </c>
      <c r="AI17" s="50">
        <f t="shared" si="8"/>
        <v>217.22472097284691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10190733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6</v>
      </c>
      <c r="E18" s="41">
        <f t="shared" si="0"/>
        <v>4.2253521126760569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136</v>
      </c>
      <c r="P18" s="111">
        <v>148</v>
      </c>
      <c r="Q18" s="111">
        <v>69116197</v>
      </c>
      <c r="R18" s="46">
        <f t="shared" si="4"/>
        <v>6299</v>
      </c>
      <c r="S18" s="47">
        <f t="shared" si="5"/>
        <v>151.17599999999999</v>
      </c>
      <c r="T18" s="47">
        <f t="shared" si="6"/>
        <v>6.2990000000000004</v>
      </c>
      <c r="U18" s="112">
        <v>8.5</v>
      </c>
      <c r="V18" s="112">
        <f t="shared" si="7"/>
        <v>8.5</v>
      </c>
      <c r="W18" s="113" t="s">
        <v>130</v>
      </c>
      <c r="X18" s="115">
        <v>1068</v>
      </c>
      <c r="Y18" s="115">
        <v>0</v>
      </c>
      <c r="Z18" s="115">
        <v>1188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43746896</v>
      </c>
      <c r="AH18" s="49">
        <f t="shared" si="9"/>
        <v>1396</v>
      </c>
      <c r="AI18" s="50">
        <f t="shared" si="8"/>
        <v>221.62247975869184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10190733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137</v>
      </c>
      <c r="P19" s="111">
        <v>145</v>
      </c>
      <c r="Q19" s="111">
        <v>69122391</v>
      </c>
      <c r="R19" s="46">
        <f t="shared" si="4"/>
        <v>6194</v>
      </c>
      <c r="S19" s="47">
        <f t="shared" si="5"/>
        <v>148.65600000000001</v>
      </c>
      <c r="T19" s="47">
        <f t="shared" si="6"/>
        <v>6.194</v>
      </c>
      <c r="U19" s="112">
        <v>7.8</v>
      </c>
      <c r="V19" s="112">
        <f t="shared" si="7"/>
        <v>7.8</v>
      </c>
      <c r="W19" s="113" t="s">
        <v>130</v>
      </c>
      <c r="X19" s="115">
        <v>1068</v>
      </c>
      <c r="Y19" s="115">
        <v>0</v>
      </c>
      <c r="Z19" s="115">
        <v>1188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43748268</v>
      </c>
      <c r="AH19" s="49">
        <f t="shared" si="9"/>
        <v>1372</v>
      </c>
      <c r="AI19" s="50">
        <f t="shared" si="8"/>
        <v>221.50468195027446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10190733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137</v>
      </c>
      <c r="P20" s="111">
        <v>147</v>
      </c>
      <c r="Q20" s="111">
        <v>69128624</v>
      </c>
      <c r="R20" s="46">
        <f t="shared" si="4"/>
        <v>6233</v>
      </c>
      <c r="S20" s="47">
        <f t="shared" si="5"/>
        <v>149.59200000000001</v>
      </c>
      <c r="T20" s="47">
        <f t="shared" si="6"/>
        <v>6.2329999999999997</v>
      </c>
      <c r="U20" s="112">
        <v>7.1</v>
      </c>
      <c r="V20" s="112">
        <f t="shared" si="7"/>
        <v>7.1</v>
      </c>
      <c r="W20" s="113" t="s">
        <v>130</v>
      </c>
      <c r="X20" s="115">
        <v>1067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43749660</v>
      </c>
      <c r="AH20" s="49">
        <f t="shared" si="9"/>
        <v>1392</v>
      </c>
      <c r="AI20" s="50">
        <f t="shared" si="8"/>
        <v>223.32745066581103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10190733</v>
      </c>
      <c r="AQ20" s="115">
        <f t="shared" si="1"/>
        <v>0</v>
      </c>
      <c r="AR20" s="53">
        <v>1.23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138</v>
      </c>
      <c r="P21" s="111">
        <v>146</v>
      </c>
      <c r="Q21" s="111">
        <v>69134860</v>
      </c>
      <c r="R21" s="46">
        <f t="shared" si="4"/>
        <v>6236</v>
      </c>
      <c r="S21" s="47">
        <f t="shared" si="5"/>
        <v>149.66399999999999</v>
      </c>
      <c r="T21" s="47">
        <f t="shared" si="6"/>
        <v>6.2359999999999998</v>
      </c>
      <c r="U21" s="112">
        <v>6.5</v>
      </c>
      <c r="V21" s="112">
        <f t="shared" si="7"/>
        <v>6.5</v>
      </c>
      <c r="W21" s="113" t="s">
        <v>130</v>
      </c>
      <c r="X21" s="115">
        <v>1067</v>
      </c>
      <c r="Y21" s="115">
        <v>0</v>
      </c>
      <c r="Z21" s="115">
        <v>1188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43751052</v>
      </c>
      <c r="AH21" s="49">
        <f t="shared" si="9"/>
        <v>1392</v>
      </c>
      <c r="AI21" s="50">
        <f t="shared" si="8"/>
        <v>223.22001282873637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10190733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9</v>
      </c>
      <c r="E22" s="41">
        <f t="shared" si="0"/>
        <v>6.3380281690140849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141</v>
      </c>
      <c r="P22" s="111">
        <v>145</v>
      </c>
      <c r="Q22" s="111">
        <v>69141017</v>
      </c>
      <c r="R22" s="46">
        <f t="shared" si="4"/>
        <v>6157</v>
      </c>
      <c r="S22" s="47">
        <f t="shared" si="5"/>
        <v>147.768</v>
      </c>
      <c r="T22" s="47">
        <f t="shared" si="6"/>
        <v>6.157</v>
      </c>
      <c r="U22" s="112">
        <v>6</v>
      </c>
      <c r="V22" s="112">
        <f t="shared" si="7"/>
        <v>6</v>
      </c>
      <c r="W22" s="113" t="s">
        <v>130</v>
      </c>
      <c r="X22" s="115">
        <v>1047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43752432</v>
      </c>
      <c r="AH22" s="49">
        <f t="shared" si="9"/>
        <v>1380</v>
      </c>
      <c r="AI22" s="50">
        <f t="shared" si="8"/>
        <v>224.13513074549294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10190733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7</v>
      </c>
      <c r="E23" s="41">
        <f t="shared" si="0"/>
        <v>4.9295774647887329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137</v>
      </c>
      <c r="P23" s="111">
        <v>137</v>
      </c>
      <c r="Q23" s="111">
        <v>69146985</v>
      </c>
      <c r="R23" s="46">
        <f t="shared" si="4"/>
        <v>5968</v>
      </c>
      <c r="S23" s="47">
        <f t="shared" si="5"/>
        <v>143.232</v>
      </c>
      <c r="T23" s="47">
        <f t="shared" si="6"/>
        <v>5.968</v>
      </c>
      <c r="U23" s="112">
        <v>5.6</v>
      </c>
      <c r="V23" s="112">
        <f t="shared" si="7"/>
        <v>5.6</v>
      </c>
      <c r="W23" s="113" t="s">
        <v>130</v>
      </c>
      <c r="X23" s="115">
        <v>1025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43753780</v>
      </c>
      <c r="AH23" s="49">
        <f t="shared" si="9"/>
        <v>1348</v>
      </c>
      <c r="AI23" s="50">
        <f t="shared" si="8"/>
        <v>225.87131367292224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10190733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6</v>
      </c>
      <c r="E24" s="41">
        <f t="shared" si="0"/>
        <v>4.2253521126760569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134</v>
      </c>
      <c r="P24" s="111">
        <v>139</v>
      </c>
      <c r="Q24" s="111">
        <v>69152913</v>
      </c>
      <c r="R24" s="46">
        <f t="shared" si="4"/>
        <v>5928</v>
      </c>
      <c r="S24" s="47">
        <f t="shared" si="5"/>
        <v>142.27199999999999</v>
      </c>
      <c r="T24" s="47">
        <f t="shared" si="6"/>
        <v>5.9279999999999999</v>
      </c>
      <c r="U24" s="112">
        <v>5.2</v>
      </c>
      <c r="V24" s="112">
        <f t="shared" si="7"/>
        <v>5.2</v>
      </c>
      <c r="W24" s="113" t="s">
        <v>130</v>
      </c>
      <c r="X24" s="115">
        <v>1026</v>
      </c>
      <c r="Y24" s="115">
        <v>0</v>
      </c>
      <c r="Z24" s="115">
        <v>1187</v>
      </c>
      <c r="AA24" s="115">
        <v>1185</v>
      </c>
      <c r="AB24" s="115">
        <v>1186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43755140</v>
      </c>
      <c r="AH24" s="49">
        <f>IF(ISBLANK(AG24),"-",AG24-AG23)</f>
        <v>1360</v>
      </c>
      <c r="AI24" s="50">
        <f t="shared" si="8"/>
        <v>229.41970310391363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10190733</v>
      </c>
      <c r="AQ24" s="115">
        <f t="shared" si="1"/>
        <v>0</v>
      </c>
      <c r="AR24" s="53">
        <v>1.27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7</v>
      </c>
      <c r="E25" s="41">
        <f t="shared" si="0"/>
        <v>4.9295774647887329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137</v>
      </c>
      <c r="P25" s="111">
        <v>140</v>
      </c>
      <c r="Q25" s="111">
        <v>69158624</v>
      </c>
      <c r="R25" s="46">
        <f t="shared" si="4"/>
        <v>5711</v>
      </c>
      <c r="S25" s="47">
        <f t="shared" si="5"/>
        <v>137.06399999999999</v>
      </c>
      <c r="T25" s="47">
        <f t="shared" si="6"/>
        <v>5.7110000000000003</v>
      </c>
      <c r="U25" s="112">
        <v>5.0999999999999996</v>
      </c>
      <c r="V25" s="112">
        <f t="shared" si="7"/>
        <v>5.0999999999999996</v>
      </c>
      <c r="W25" s="113" t="s">
        <v>130</v>
      </c>
      <c r="X25" s="115">
        <v>1006</v>
      </c>
      <c r="Y25" s="115">
        <v>0</v>
      </c>
      <c r="Z25" s="115">
        <v>1187</v>
      </c>
      <c r="AA25" s="115">
        <v>1185</v>
      </c>
      <c r="AB25" s="115">
        <v>1186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43756460</v>
      </c>
      <c r="AH25" s="49">
        <f t="shared" si="9"/>
        <v>1320</v>
      </c>
      <c r="AI25" s="50">
        <f t="shared" si="8"/>
        <v>231.13290141831553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10190733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8</v>
      </c>
      <c r="E26" s="41">
        <f t="shared" si="0"/>
        <v>5.6338028169014089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138</v>
      </c>
      <c r="P26" s="111">
        <v>137</v>
      </c>
      <c r="Q26" s="111">
        <v>69164328</v>
      </c>
      <c r="R26" s="46">
        <f t="shared" si="4"/>
        <v>5704</v>
      </c>
      <c r="S26" s="47">
        <f t="shared" si="5"/>
        <v>136.89599999999999</v>
      </c>
      <c r="T26" s="47">
        <f t="shared" si="6"/>
        <v>5.7039999999999997</v>
      </c>
      <c r="U26" s="112">
        <v>5</v>
      </c>
      <c r="V26" s="112">
        <f t="shared" si="7"/>
        <v>5</v>
      </c>
      <c r="W26" s="113" t="s">
        <v>130</v>
      </c>
      <c r="X26" s="115">
        <v>1004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43757776</v>
      </c>
      <c r="AH26" s="49">
        <f t="shared" si="9"/>
        <v>1316</v>
      </c>
      <c r="AI26" s="50">
        <f t="shared" si="8"/>
        <v>230.71528751753158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10190733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7</v>
      </c>
      <c r="E27" s="41">
        <f t="shared" si="0"/>
        <v>4.9295774647887329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135</v>
      </c>
      <c r="P27" s="111">
        <v>140</v>
      </c>
      <c r="Q27" s="111">
        <v>69170116</v>
      </c>
      <c r="R27" s="46">
        <f t="shared" si="4"/>
        <v>5788</v>
      </c>
      <c r="S27" s="47">
        <f t="shared" si="5"/>
        <v>138.91200000000001</v>
      </c>
      <c r="T27" s="47">
        <f t="shared" si="6"/>
        <v>5.7880000000000003</v>
      </c>
      <c r="U27" s="112">
        <v>4.9000000000000004</v>
      </c>
      <c r="V27" s="112">
        <f t="shared" si="7"/>
        <v>4.9000000000000004</v>
      </c>
      <c r="W27" s="113" t="s">
        <v>130</v>
      </c>
      <c r="X27" s="115">
        <v>1035</v>
      </c>
      <c r="Y27" s="115">
        <v>0</v>
      </c>
      <c r="Z27" s="115">
        <v>1187</v>
      </c>
      <c r="AA27" s="115">
        <v>1185</v>
      </c>
      <c r="AB27" s="115">
        <v>1186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43759112</v>
      </c>
      <c r="AH27" s="49">
        <f t="shared" si="9"/>
        <v>1336</v>
      </c>
      <c r="AI27" s="50">
        <f t="shared" si="8"/>
        <v>230.82239115411195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10190733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6</v>
      </c>
      <c r="E28" s="41">
        <f t="shared" si="0"/>
        <v>4.2253521126760569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136</v>
      </c>
      <c r="P28" s="111">
        <v>136</v>
      </c>
      <c r="Q28" s="111">
        <v>69175826</v>
      </c>
      <c r="R28" s="46">
        <f t="shared" si="4"/>
        <v>5710</v>
      </c>
      <c r="S28" s="47">
        <f t="shared" si="5"/>
        <v>137.04</v>
      </c>
      <c r="T28" s="47">
        <f t="shared" si="6"/>
        <v>5.71</v>
      </c>
      <c r="U28" s="112">
        <v>4.7</v>
      </c>
      <c r="V28" s="112">
        <f t="shared" si="7"/>
        <v>4.7</v>
      </c>
      <c r="W28" s="113" t="s">
        <v>130</v>
      </c>
      <c r="X28" s="115">
        <v>995</v>
      </c>
      <c r="Y28" s="115">
        <v>0</v>
      </c>
      <c r="Z28" s="115">
        <v>1157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43760428</v>
      </c>
      <c r="AH28" s="49">
        <f t="shared" si="9"/>
        <v>1316</v>
      </c>
      <c r="AI28" s="50">
        <f t="shared" si="8"/>
        <v>230.47285464098073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10190733</v>
      </c>
      <c r="AQ28" s="115">
        <f t="shared" si="1"/>
        <v>0</v>
      </c>
      <c r="AR28" s="53">
        <v>1.01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6</v>
      </c>
      <c r="E29" s="41">
        <f t="shared" si="0"/>
        <v>4.2253521126760569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135</v>
      </c>
      <c r="P29" s="111">
        <v>139</v>
      </c>
      <c r="Q29" s="111">
        <v>69181573</v>
      </c>
      <c r="R29" s="46">
        <f t="shared" si="4"/>
        <v>5747</v>
      </c>
      <c r="S29" s="47">
        <f t="shared" si="5"/>
        <v>137.928</v>
      </c>
      <c r="T29" s="47">
        <f t="shared" si="6"/>
        <v>5.7469999999999999</v>
      </c>
      <c r="U29" s="112">
        <v>4.5999999999999996</v>
      </c>
      <c r="V29" s="112">
        <f t="shared" si="7"/>
        <v>4.5999999999999996</v>
      </c>
      <c r="W29" s="113" t="s">
        <v>130</v>
      </c>
      <c r="X29" s="115">
        <v>995</v>
      </c>
      <c r="Y29" s="115">
        <v>0</v>
      </c>
      <c r="Z29" s="115">
        <v>1147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43761740</v>
      </c>
      <c r="AH29" s="49">
        <f t="shared" si="9"/>
        <v>1312</v>
      </c>
      <c r="AI29" s="50">
        <f t="shared" si="8"/>
        <v>228.29302244649384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10190733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117</v>
      </c>
      <c r="P30" s="111">
        <v>132</v>
      </c>
      <c r="Q30" s="111">
        <v>69187044</v>
      </c>
      <c r="R30" s="46">
        <f t="shared" si="4"/>
        <v>5471</v>
      </c>
      <c r="S30" s="47">
        <f t="shared" si="5"/>
        <v>131.304</v>
      </c>
      <c r="T30" s="47">
        <f t="shared" si="6"/>
        <v>5.4710000000000001</v>
      </c>
      <c r="U30" s="112">
        <v>3.9</v>
      </c>
      <c r="V30" s="112">
        <f t="shared" si="7"/>
        <v>3.9</v>
      </c>
      <c r="W30" s="113" t="s">
        <v>135</v>
      </c>
      <c r="X30" s="115">
        <v>1078</v>
      </c>
      <c r="Y30" s="115">
        <v>0</v>
      </c>
      <c r="Z30" s="115">
        <v>0</v>
      </c>
      <c r="AA30" s="115">
        <v>1185</v>
      </c>
      <c r="AB30" s="115">
        <v>1188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43762844</v>
      </c>
      <c r="AH30" s="49">
        <f t="shared" si="9"/>
        <v>1104</v>
      </c>
      <c r="AI30" s="50">
        <f t="shared" si="8"/>
        <v>201.7912630232133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10190733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118</v>
      </c>
      <c r="P31" s="111">
        <v>130</v>
      </c>
      <c r="Q31" s="111">
        <v>69192436</v>
      </c>
      <c r="R31" s="46">
        <f t="shared" si="4"/>
        <v>5392</v>
      </c>
      <c r="S31" s="47">
        <f t="shared" si="5"/>
        <v>129.40799999999999</v>
      </c>
      <c r="T31" s="47">
        <f t="shared" si="6"/>
        <v>5.3920000000000003</v>
      </c>
      <c r="U31" s="112">
        <v>3.2</v>
      </c>
      <c r="V31" s="112">
        <f t="shared" si="7"/>
        <v>3.2</v>
      </c>
      <c r="W31" s="113" t="s">
        <v>135</v>
      </c>
      <c r="X31" s="115">
        <v>1048</v>
      </c>
      <c r="Y31" s="115">
        <v>0</v>
      </c>
      <c r="Z31" s="115">
        <v>0</v>
      </c>
      <c r="AA31" s="115">
        <v>1185</v>
      </c>
      <c r="AB31" s="115">
        <v>1187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43763916</v>
      </c>
      <c r="AH31" s="49">
        <f t="shared" si="9"/>
        <v>1072</v>
      </c>
      <c r="AI31" s="50">
        <f t="shared" si="8"/>
        <v>198.81305637982194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10190733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117</v>
      </c>
      <c r="P32" s="111">
        <v>132</v>
      </c>
      <c r="Q32" s="111">
        <v>69197650</v>
      </c>
      <c r="R32" s="46">
        <f t="shared" si="4"/>
        <v>5214</v>
      </c>
      <c r="S32" s="47">
        <f t="shared" si="5"/>
        <v>125.136</v>
      </c>
      <c r="T32" s="47">
        <f t="shared" si="6"/>
        <v>5.2140000000000004</v>
      </c>
      <c r="U32" s="112">
        <v>2.9</v>
      </c>
      <c r="V32" s="112">
        <f t="shared" si="7"/>
        <v>2.9</v>
      </c>
      <c r="W32" s="113" t="s">
        <v>135</v>
      </c>
      <c r="X32" s="115">
        <v>995</v>
      </c>
      <c r="Y32" s="115">
        <v>0</v>
      </c>
      <c r="Z32" s="115">
        <v>0</v>
      </c>
      <c r="AA32" s="115">
        <v>1185</v>
      </c>
      <c r="AB32" s="115">
        <v>1187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43764956</v>
      </c>
      <c r="AH32" s="49">
        <f t="shared" si="9"/>
        <v>1040</v>
      </c>
      <c r="AI32" s="50">
        <f t="shared" si="8"/>
        <v>199.46298427311083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10190733</v>
      </c>
      <c r="AQ32" s="115">
        <f t="shared" si="1"/>
        <v>0</v>
      </c>
      <c r="AR32" s="53">
        <v>0.96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7</v>
      </c>
      <c r="E33" s="41">
        <f t="shared" si="0"/>
        <v>4.9295774647887329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137</v>
      </c>
      <c r="P33" s="111">
        <v>105</v>
      </c>
      <c r="Q33" s="111">
        <v>69202130</v>
      </c>
      <c r="R33" s="46">
        <f t="shared" si="4"/>
        <v>4480</v>
      </c>
      <c r="S33" s="47">
        <f t="shared" si="5"/>
        <v>107.52</v>
      </c>
      <c r="T33" s="47">
        <f t="shared" si="6"/>
        <v>4.4800000000000004</v>
      </c>
      <c r="U33" s="112">
        <v>3.9</v>
      </c>
      <c r="V33" s="112">
        <f t="shared" si="7"/>
        <v>3.9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1047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43765788</v>
      </c>
      <c r="AH33" s="49">
        <f t="shared" si="9"/>
        <v>832</v>
      </c>
      <c r="AI33" s="50">
        <f t="shared" si="8"/>
        <v>185.71428571428569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0.45</v>
      </c>
      <c r="AP33" s="115">
        <v>10191762</v>
      </c>
      <c r="AQ33" s="115">
        <f t="shared" si="1"/>
        <v>1029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10</v>
      </c>
      <c r="E34" s="41">
        <f t="shared" si="0"/>
        <v>7.042253521126761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139</v>
      </c>
      <c r="P34" s="111">
        <v>129</v>
      </c>
      <c r="Q34" s="111">
        <v>69206226</v>
      </c>
      <c r="R34" s="46">
        <f t="shared" si="4"/>
        <v>4096</v>
      </c>
      <c r="S34" s="47">
        <f t="shared" si="5"/>
        <v>98.304000000000002</v>
      </c>
      <c r="T34" s="47">
        <f t="shared" si="6"/>
        <v>4.0960000000000001</v>
      </c>
      <c r="U34" s="112">
        <v>5.6</v>
      </c>
      <c r="V34" s="112">
        <f t="shared" si="7"/>
        <v>5.6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977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43766516</v>
      </c>
      <c r="AH34" s="49">
        <f t="shared" si="9"/>
        <v>728</v>
      </c>
      <c r="AI34" s="50">
        <f t="shared" si="8"/>
        <v>177.734375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0.45</v>
      </c>
      <c r="AP34" s="115">
        <v>10193258</v>
      </c>
      <c r="AQ34" s="115">
        <f t="shared" si="1"/>
        <v>1496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127582</v>
      </c>
      <c r="S35" s="65">
        <f>AVERAGE(S11:S34)</f>
        <v>127.58199999999999</v>
      </c>
      <c r="T35" s="65">
        <f>SUM(T11:T34)</f>
        <v>127.58199999999998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>
        <f>AG34-AG10</f>
        <v>26644</v>
      </c>
      <c r="AH35" s="67">
        <f>SUM(AH11:AH34)</f>
        <v>26644</v>
      </c>
      <c r="AI35" s="68">
        <f>$AH$35/$T35</f>
        <v>208.83823736890787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6847</v>
      </c>
      <c r="AQ35" s="71">
        <f>SUM(AQ11:AQ34)</f>
        <v>6847</v>
      </c>
      <c r="AR35" s="72">
        <f>AVERAGE(AR11:AR34)</f>
        <v>1.1366666666666665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138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156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157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158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159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X11:AB32 V11:V34 W33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P4:U4" name="Range1_16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3:U3" name="Range1_16_1_1_1_1_1_1_2_2_2_2_2_2_2_2_2_2_2_2_2_2_2_2_2_2_2_2_2_2_2_1_2_2_2_2_2_2_2_2_2_2_3_2_2_2_2_2_2_2_2_2_2_2_2_2"/>
    <protectedRange sqref="B43" name="Range2_12_5_1_1_1_2_1_1_1_1_1_1_1_1_1_1_1_2_1_1_1_1_1_1_1_1_1_1_1_1_1_1_1_1_1_1_1_1_1_1_2_1_1_1_1_1_1_1_1_1_1_1_2_1_1_1_1_2_1_1_1_1_1_1_1_1_1_1_1_2_1_1_1_1_1_1_1_1_1_1_1_1_1_1_3_1_1_1_1_2"/>
    <protectedRange sqref="B44" name="Range2_12_5_1_1_1_2_2_1_1_1_1_1_1_1_1_1_1_1_1_1_1_1_1_1_1_1_1_1_1_1_1_1_1_1_1_1_1_1_1_1_1_1_1_1_1_1_1_1_1_1_1_1_1_1_1_1_2_1_1_1_1_1_1_1_1_1_1_1_2_1_1_1_1_1_2_1_1_1_1_1_1_1_1_1_1_1_1_1_1_1_1_1_1_1_1_1_1_1_1_1_1_1_1_1_1_1_2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"/>
    <protectedRange sqref="B46" name="Range2_12_5_1_1_1_2_1_1_1_1_1_1_1_1_1_1_1_2_1_1_1_1_1_1_1_1_1_1_1_1_1_1_1_1_1_1_1_1_1_1_2_1_1_1_1_1_1_1_1_1_1_1_2_1_1_1_1_2_1_1_1_1_1_1_1_1_1_1_1_2_1_1_1_1_1_1_1_1_1_1_1_1_1_1_1_1_1_1_1_1_1_1_1_2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4 AA11:AA15 X11:Y15 X32:Y34 X16:AB31 AA32:AA34">
    <cfRule type="containsText" dxfId="11668" priority="25" operator="containsText" text="N/A">
      <formula>NOT(ISERROR(SEARCH("N/A",X11)))</formula>
    </cfRule>
    <cfRule type="cellIs" dxfId="11667" priority="39" operator="equal">
      <formula>0</formula>
    </cfRule>
  </conditionalFormatting>
  <conditionalFormatting sqref="AC11:AE34 AA11:AA15 X11:Y15 X32:Y34 X16:AB31 AA32:AA34">
    <cfRule type="cellIs" dxfId="11666" priority="38" operator="greaterThanOrEqual">
      <formula>1185</formula>
    </cfRule>
  </conditionalFormatting>
  <conditionalFormatting sqref="AC11:AE34 AA11:AA15 X11:Y15 X32:Y34 X16:AB31 AA32:AA34">
    <cfRule type="cellIs" dxfId="11665" priority="37" operator="between">
      <formula>0.1</formula>
      <formula>1184</formula>
    </cfRule>
  </conditionalFormatting>
  <conditionalFormatting sqref="X8">
    <cfRule type="cellIs" dxfId="11664" priority="36" operator="equal">
      <formula>0</formula>
    </cfRule>
  </conditionalFormatting>
  <conditionalFormatting sqref="X8">
    <cfRule type="cellIs" dxfId="11663" priority="35" operator="greaterThan">
      <formula>1179</formula>
    </cfRule>
  </conditionalFormatting>
  <conditionalFormatting sqref="X8">
    <cfRule type="cellIs" dxfId="11662" priority="34" operator="greaterThan">
      <formula>99</formula>
    </cfRule>
  </conditionalFormatting>
  <conditionalFormatting sqref="X8">
    <cfRule type="cellIs" dxfId="11661" priority="33" operator="greaterThan">
      <formula>0.99</formula>
    </cfRule>
  </conditionalFormatting>
  <conditionalFormatting sqref="AB8">
    <cfRule type="cellIs" dxfId="11660" priority="32" operator="equal">
      <formula>0</formula>
    </cfRule>
  </conditionalFormatting>
  <conditionalFormatting sqref="AB8">
    <cfRule type="cellIs" dxfId="11659" priority="31" operator="greaterThan">
      <formula>1179</formula>
    </cfRule>
  </conditionalFormatting>
  <conditionalFormatting sqref="AB8">
    <cfRule type="cellIs" dxfId="11658" priority="30" operator="greaterThan">
      <formula>99</formula>
    </cfRule>
  </conditionalFormatting>
  <conditionalFormatting sqref="AB8">
    <cfRule type="cellIs" dxfId="11657" priority="29" operator="greaterThan">
      <formula>0.99</formula>
    </cfRule>
  </conditionalFormatting>
  <conditionalFormatting sqref="AI11:AI34">
    <cfRule type="cellIs" dxfId="11656" priority="28" operator="greaterThan">
      <formula>$AI$8</formula>
    </cfRule>
  </conditionalFormatting>
  <conditionalFormatting sqref="AH11:AH34">
    <cfRule type="cellIs" dxfId="11655" priority="26" operator="greaterThan">
      <formula>$AH$8</formula>
    </cfRule>
    <cfRule type="cellIs" dxfId="11654" priority="27" operator="greaterThan">
      <formula>$AH$8</formula>
    </cfRule>
  </conditionalFormatting>
  <conditionalFormatting sqref="AB32:AB34 AB11:AB15">
    <cfRule type="containsText" dxfId="11653" priority="21" operator="containsText" text="N/A">
      <formula>NOT(ISERROR(SEARCH("N/A",AB11)))</formula>
    </cfRule>
    <cfRule type="cellIs" dxfId="11652" priority="24" operator="equal">
      <formula>0</formula>
    </cfRule>
  </conditionalFormatting>
  <conditionalFormatting sqref="AB32:AB34 AB11:AB15">
    <cfRule type="cellIs" dxfId="11651" priority="23" operator="greaterThanOrEqual">
      <formula>1185</formula>
    </cfRule>
  </conditionalFormatting>
  <conditionalFormatting sqref="AB32:AB34 AB11:AB15">
    <cfRule type="cellIs" dxfId="11650" priority="22" operator="between">
      <formula>0.1</formula>
      <formula>1184</formula>
    </cfRule>
  </conditionalFormatting>
  <conditionalFormatting sqref="AN11:AO11 AO12:AO34 AN12:AN35">
    <cfRule type="cellIs" dxfId="11649" priority="20" operator="equal">
      <formula>0</formula>
    </cfRule>
  </conditionalFormatting>
  <conditionalFormatting sqref="AN11:AO11 AO12:AO34 AN12:AN35">
    <cfRule type="cellIs" dxfId="11648" priority="19" operator="greaterThan">
      <formula>1179</formula>
    </cfRule>
  </conditionalFormatting>
  <conditionalFormatting sqref="AN11:AO11 AO12:AO34 AN12:AN35">
    <cfRule type="cellIs" dxfId="11647" priority="18" operator="greaterThan">
      <formula>99</formula>
    </cfRule>
  </conditionalFormatting>
  <conditionalFormatting sqref="AN11:AO11 AO12:AO34 AN12:AN35">
    <cfRule type="cellIs" dxfId="11646" priority="17" operator="greaterThan">
      <formula>0.99</formula>
    </cfRule>
  </conditionalFormatting>
  <conditionalFormatting sqref="AQ11:AQ34">
    <cfRule type="cellIs" dxfId="11645" priority="16" operator="equal">
      <formula>0</formula>
    </cfRule>
  </conditionalFormatting>
  <conditionalFormatting sqref="AQ11:AQ34">
    <cfRule type="cellIs" dxfId="11644" priority="15" operator="greaterThan">
      <formula>1179</formula>
    </cfRule>
  </conditionalFormatting>
  <conditionalFormatting sqref="AQ11:AQ34">
    <cfRule type="cellIs" dxfId="11643" priority="14" operator="greaterThan">
      <formula>99</formula>
    </cfRule>
  </conditionalFormatting>
  <conditionalFormatting sqref="AQ11:AQ34">
    <cfRule type="cellIs" dxfId="11642" priority="13" operator="greaterThan">
      <formula>0.99</formula>
    </cfRule>
  </conditionalFormatting>
  <conditionalFormatting sqref="Z11:Z15 Z32:Z34">
    <cfRule type="containsText" dxfId="11641" priority="9" operator="containsText" text="N/A">
      <formula>NOT(ISERROR(SEARCH("N/A",Z11)))</formula>
    </cfRule>
    <cfRule type="cellIs" dxfId="11640" priority="12" operator="equal">
      <formula>0</formula>
    </cfRule>
  </conditionalFormatting>
  <conditionalFormatting sqref="Z11:Z15 Z32:Z34">
    <cfRule type="cellIs" dxfId="11639" priority="11" operator="greaterThanOrEqual">
      <formula>1185</formula>
    </cfRule>
  </conditionalFormatting>
  <conditionalFormatting sqref="Z11:Z15 Z32:Z34">
    <cfRule type="cellIs" dxfId="11638" priority="10" operator="between">
      <formula>0.1</formula>
      <formula>1184</formula>
    </cfRule>
  </conditionalFormatting>
  <conditionalFormatting sqref="AJ11:AN35">
    <cfRule type="cellIs" dxfId="11637" priority="8" operator="equal">
      <formula>0</formula>
    </cfRule>
  </conditionalFormatting>
  <conditionalFormatting sqref="AJ11:AN35">
    <cfRule type="cellIs" dxfId="11636" priority="7" operator="greaterThan">
      <formula>1179</formula>
    </cfRule>
  </conditionalFormatting>
  <conditionalFormatting sqref="AJ11:AN35">
    <cfRule type="cellIs" dxfId="11635" priority="6" operator="greaterThan">
      <formula>99</formula>
    </cfRule>
  </conditionalFormatting>
  <conditionalFormatting sqref="AJ11:AN35">
    <cfRule type="cellIs" dxfId="11634" priority="5" operator="greaterThan">
      <formula>0.99</formula>
    </cfRule>
  </conditionalFormatting>
  <conditionalFormatting sqref="AP11:AP34">
    <cfRule type="cellIs" dxfId="11633" priority="4" operator="equal">
      <formula>0</formula>
    </cfRule>
  </conditionalFormatting>
  <conditionalFormatting sqref="AP11:AP34">
    <cfRule type="cellIs" dxfId="11632" priority="3" operator="greaterThan">
      <formula>1179</formula>
    </cfRule>
  </conditionalFormatting>
  <conditionalFormatting sqref="AP11:AP34">
    <cfRule type="cellIs" dxfId="11631" priority="2" operator="greaterThan">
      <formula>99</formula>
    </cfRule>
  </conditionalFormatting>
  <conditionalFormatting sqref="AP11:AP34">
    <cfRule type="cellIs" dxfId="11630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51" sqref="B51:B53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2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2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128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2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2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2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60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2:51" ht="36" x14ac:dyDescent="0.25">
      <c r="B7" s="220" t="s">
        <v>8</v>
      </c>
      <c r="C7" s="221"/>
      <c r="D7" s="220" t="s">
        <v>9</v>
      </c>
      <c r="E7" s="222"/>
      <c r="F7" s="222"/>
      <c r="G7" s="221"/>
      <c r="H7" s="157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57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2:51" x14ac:dyDescent="0.25">
      <c r="B8" s="223">
        <v>42404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26768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2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61" t="s">
        <v>51</v>
      </c>
      <c r="V9" s="161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59" t="s">
        <v>55</v>
      </c>
      <c r="AG9" s="159" t="s">
        <v>56</v>
      </c>
      <c r="AH9" s="190" t="s">
        <v>57</v>
      </c>
      <c r="AI9" s="205" t="s">
        <v>58</v>
      </c>
      <c r="AJ9" s="161" t="s">
        <v>59</v>
      </c>
      <c r="AK9" s="161" t="s">
        <v>60</v>
      </c>
      <c r="AL9" s="161" t="s">
        <v>61</v>
      </c>
      <c r="AM9" s="161" t="s">
        <v>62</v>
      </c>
      <c r="AN9" s="161" t="s">
        <v>63</v>
      </c>
      <c r="AO9" s="161" t="s">
        <v>64</v>
      </c>
      <c r="AP9" s="161" t="s">
        <v>65</v>
      </c>
      <c r="AQ9" s="207" t="s">
        <v>66</v>
      </c>
      <c r="AR9" s="161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2:51" x14ac:dyDescent="0.25">
      <c r="B10" s="161" t="s">
        <v>72</v>
      </c>
      <c r="C10" s="161" t="s">
        <v>73</v>
      </c>
      <c r="D10" s="161" t="s">
        <v>74</v>
      </c>
      <c r="E10" s="161" t="s">
        <v>75</v>
      </c>
      <c r="F10" s="161" t="s">
        <v>74</v>
      </c>
      <c r="G10" s="161" t="s">
        <v>75</v>
      </c>
      <c r="H10" s="216"/>
      <c r="I10" s="161" t="s">
        <v>75</v>
      </c>
      <c r="J10" s="161" t="s">
        <v>75</v>
      </c>
      <c r="K10" s="161" t="s">
        <v>75</v>
      </c>
      <c r="L10" s="28" t="s">
        <v>29</v>
      </c>
      <c r="M10" s="219"/>
      <c r="N10" s="28" t="s">
        <v>29</v>
      </c>
      <c r="O10" s="208"/>
      <c r="P10" s="208"/>
      <c r="Q10" s="1">
        <f>'FEB 3'!Q34</f>
        <v>69206226</v>
      </c>
      <c r="R10" s="198"/>
      <c r="S10" s="199"/>
      <c r="T10" s="200"/>
      <c r="U10" s="161" t="s">
        <v>75</v>
      </c>
      <c r="V10" s="161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3'!AG34</f>
        <v>43766516</v>
      </c>
      <c r="AH10" s="190"/>
      <c r="AI10" s="206"/>
      <c r="AJ10" s="161" t="s">
        <v>84</v>
      </c>
      <c r="AK10" s="161" t="s">
        <v>84</v>
      </c>
      <c r="AL10" s="161" t="s">
        <v>84</v>
      </c>
      <c r="AM10" s="161" t="s">
        <v>84</v>
      </c>
      <c r="AN10" s="161" t="s">
        <v>84</v>
      </c>
      <c r="AO10" s="161" t="s">
        <v>84</v>
      </c>
      <c r="AP10" s="1">
        <f>'FEB 3'!AP34</f>
        <v>10193258</v>
      </c>
      <c r="AQ10" s="208"/>
      <c r="AR10" s="158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2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129</v>
      </c>
      <c r="P11" s="111">
        <v>94</v>
      </c>
      <c r="Q11" s="111">
        <v>69210167</v>
      </c>
      <c r="R11" s="46">
        <f>IF(ISBLANK(Q11),"-",Q11-Q10)</f>
        <v>3941</v>
      </c>
      <c r="S11" s="47">
        <f>R11*24/1000</f>
        <v>94.584000000000003</v>
      </c>
      <c r="T11" s="47">
        <f>R11/1000</f>
        <v>3.9409999999999998</v>
      </c>
      <c r="U11" s="112">
        <v>7</v>
      </c>
      <c r="V11" s="112">
        <f>U11</f>
        <v>7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947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43767216</v>
      </c>
      <c r="AH11" s="49">
        <f>IF(ISBLANK(AG11),"-",AG11-AG10)</f>
        <v>700</v>
      </c>
      <c r="AI11" s="50">
        <f>AH11/T11</f>
        <v>177.61989342806396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0.47</v>
      </c>
      <c r="AP11" s="115">
        <v>10194598</v>
      </c>
      <c r="AQ11" s="115">
        <f t="shared" ref="AQ11:AQ34" si="1">AP11-AP10</f>
        <v>1340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2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127</v>
      </c>
      <c r="P12" s="111">
        <v>95</v>
      </c>
      <c r="Q12" s="111">
        <v>69214055</v>
      </c>
      <c r="R12" s="46">
        <f t="shared" ref="R12:R34" si="4">IF(ISBLANK(Q12),"-",Q12-Q11)</f>
        <v>3888</v>
      </c>
      <c r="S12" s="47">
        <f t="shared" ref="S12:S34" si="5">R12*24/1000</f>
        <v>93.311999999999998</v>
      </c>
      <c r="T12" s="47">
        <f t="shared" ref="T12:T34" si="6">R12/1000</f>
        <v>3.8879999999999999</v>
      </c>
      <c r="U12" s="112">
        <v>8.4</v>
      </c>
      <c r="V12" s="112">
        <f t="shared" ref="V12:V34" si="7">U12</f>
        <v>8.4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946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43767904</v>
      </c>
      <c r="AH12" s="49">
        <f>IF(ISBLANK(AG12),"-",AG12-AG11)</f>
        <v>688</v>
      </c>
      <c r="AI12" s="50">
        <f t="shared" ref="AI12:AI34" si="8">AH12/T12</f>
        <v>176.95473251028807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0.47</v>
      </c>
      <c r="AP12" s="115">
        <v>10195997</v>
      </c>
      <c r="AQ12" s="115">
        <f t="shared" si="1"/>
        <v>1399</v>
      </c>
      <c r="AR12" s="118">
        <v>1.18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2:51" x14ac:dyDescent="0.25">
      <c r="B13" s="40">
        <v>2.0833333333333299</v>
      </c>
      <c r="C13" s="40">
        <v>0.125</v>
      </c>
      <c r="D13" s="110">
        <v>15</v>
      </c>
      <c r="E13" s="41">
        <f t="shared" si="0"/>
        <v>10.563380281690142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99</v>
      </c>
      <c r="P13" s="111">
        <v>98</v>
      </c>
      <c r="Q13" s="111">
        <v>69217959</v>
      </c>
      <c r="R13" s="46">
        <f t="shared" si="4"/>
        <v>3904</v>
      </c>
      <c r="S13" s="47">
        <f t="shared" si="5"/>
        <v>93.695999999999998</v>
      </c>
      <c r="T13" s="47">
        <f t="shared" si="6"/>
        <v>3.9039999999999999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947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43768592</v>
      </c>
      <c r="AH13" s="49">
        <f>IF(ISBLANK(AG13),"-",AG13-AG12)</f>
        <v>688</v>
      </c>
      <c r="AI13" s="50">
        <f t="shared" si="8"/>
        <v>176.22950819672133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0.47</v>
      </c>
      <c r="AP13" s="115">
        <v>10197070</v>
      </c>
      <c r="AQ13" s="115">
        <f t="shared" si="1"/>
        <v>1073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2:51" x14ac:dyDescent="0.25">
      <c r="B14" s="40">
        <v>2.125</v>
      </c>
      <c r="C14" s="40">
        <v>0.16666666666666699</v>
      </c>
      <c r="D14" s="110">
        <v>16</v>
      </c>
      <c r="E14" s="41">
        <f t="shared" si="0"/>
        <v>11.267605633802818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107</v>
      </c>
      <c r="P14" s="111">
        <v>100</v>
      </c>
      <c r="Q14" s="111">
        <v>69222047</v>
      </c>
      <c r="R14" s="46">
        <f t="shared" si="4"/>
        <v>4088</v>
      </c>
      <c r="S14" s="47">
        <f t="shared" si="5"/>
        <v>98.111999999999995</v>
      </c>
      <c r="T14" s="47">
        <f t="shared" si="6"/>
        <v>4.0880000000000001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947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43769284</v>
      </c>
      <c r="AH14" s="49">
        <f t="shared" ref="AH14:AH34" si="9">IF(ISBLANK(AG14),"-",AG14-AG13)</f>
        <v>692</v>
      </c>
      <c r="AI14" s="50">
        <f t="shared" si="8"/>
        <v>169.27592954990214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</v>
      </c>
      <c r="AP14" s="115">
        <v>10197070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2:51" x14ac:dyDescent="0.25">
      <c r="B15" s="40">
        <v>2.1666666666666701</v>
      </c>
      <c r="C15" s="40">
        <v>0.20833333333333301</v>
      </c>
      <c r="D15" s="110">
        <v>16</v>
      </c>
      <c r="E15" s="41">
        <f t="shared" si="0"/>
        <v>11.267605633802818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111</v>
      </c>
      <c r="P15" s="111">
        <v>108</v>
      </c>
      <c r="Q15" s="111">
        <v>69226407</v>
      </c>
      <c r="R15" s="46">
        <f t="shared" si="4"/>
        <v>4360</v>
      </c>
      <c r="S15" s="47">
        <f t="shared" si="5"/>
        <v>104.64</v>
      </c>
      <c r="T15" s="47">
        <f t="shared" si="6"/>
        <v>4.3600000000000003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947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43769996</v>
      </c>
      <c r="AH15" s="49">
        <f t="shared" si="9"/>
        <v>712</v>
      </c>
      <c r="AI15" s="50">
        <f t="shared" si="8"/>
        <v>163.30275229357798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10197070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2:51" x14ac:dyDescent="0.25">
      <c r="B16" s="40">
        <v>2.2083333333333299</v>
      </c>
      <c r="C16" s="40">
        <v>0.25</v>
      </c>
      <c r="D16" s="110">
        <v>10</v>
      </c>
      <c r="E16" s="41">
        <f t="shared" si="0"/>
        <v>7.042253521126761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128</v>
      </c>
      <c r="P16" s="111">
        <v>126</v>
      </c>
      <c r="Q16" s="111">
        <v>69231502</v>
      </c>
      <c r="R16" s="46">
        <f t="shared" si="4"/>
        <v>5095</v>
      </c>
      <c r="S16" s="47">
        <f t="shared" si="5"/>
        <v>122.28</v>
      </c>
      <c r="T16" s="47">
        <f t="shared" si="6"/>
        <v>5.0949999999999998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1188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43770900</v>
      </c>
      <c r="AH16" s="49">
        <f t="shared" si="9"/>
        <v>904</v>
      </c>
      <c r="AI16" s="50">
        <f t="shared" si="8"/>
        <v>177.4288518155054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10197070</v>
      </c>
      <c r="AQ16" s="115">
        <f t="shared" si="1"/>
        <v>0</v>
      </c>
      <c r="AR16" s="53">
        <v>1.21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133</v>
      </c>
      <c r="P17" s="111">
        <v>146</v>
      </c>
      <c r="Q17" s="111">
        <v>69237420</v>
      </c>
      <c r="R17" s="46">
        <f t="shared" si="4"/>
        <v>5918</v>
      </c>
      <c r="S17" s="47">
        <f t="shared" si="5"/>
        <v>142.03200000000001</v>
      </c>
      <c r="T17" s="47">
        <f t="shared" si="6"/>
        <v>5.9180000000000001</v>
      </c>
      <c r="U17" s="112">
        <v>9.3000000000000007</v>
      </c>
      <c r="V17" s="112">
        <f t="shared" si="7"/>
        <v>9.3000000000000007</v>
      </c>
      <c r="W17" s="113" t="s">
        <v>130</v>
      </c>
      <c r="X17" s="115">
        <v>1036</v>
      </c>
      <c r="Y17" s="115">
        <v>0</v>
      </c>
      <c r="Z17" s="115">
        <v>1187</v>
      </c>
      <c r="AA17" s="115">
        <v>1185</v>
      </c>
      <c r="AB17" s="115">
        <v>1188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43772224</v>
      </c>
      <c r="AH17" s="49">
        <f t="shared" si="9"/>
        <v>1324</v>
      </c>
      <c r="AI17" s="50">
        <f t="shared" si="8"/>
        <v>223.72423115917539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10197070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6</v>
      </c>
      <c r="E18" s="41">
        <f t="shared" si="0"/>
        <v>4.2253521126760569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136</v>
      </c>
      <c r="P18" s="111">
        <v>144</v>
      </c>
      <c r="Q18" s="111">
        <v>69243565</v>
      </c>
      <c r="R18" s="46">
        <f t="shared" si="4"/>
        <v>6145</v>
      </c>
      <c r="S18" s="47">
        <f t="shared" si="5"/>
        <v>147.47999999999999</v>
      </c>
      <c r="T18" s="47">
        <f t="shared" si="6"/>
        <v>6.1449999999999996</v>
      </c>
      <c r="U18" s="112">
        <v>8.6999999999999993</v>
      </c>
      <c r="V18" s="112">
        <f t="shared" si="7"/>
        <v>8.6999999999999993</v>
      </c>
      <c r="W18" s="113" t="s">
        <v>130</v>
      </c>
      <c r="X18" s="115">
        <v>1036</v>
      </c>
      <c r="Y18" s="115">
        <v>0</v>
      </c>
      <c r="Z18" s="115">
        <v>1187</v>
      </c>
      <c r="AA18" s="115">
        <v>1185</v>
      </c>
      <c r="AB18" s="115">
        <v>1188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43773604</v>
      </c>
      <c r="AH18" s="49">
        <f t="shared" si="9"/>
        <v>1380</v>
      </c>
      <c r="AI18" s="50">
        <f t="shared" si="8"/>
        <v>224.57282343368593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10197070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7</v>
      </c>
      <c r="E19" s="41">
        <f t="shared" si="0"/>
        <v>4.9295774647887329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138</v>
      </c>
      <c r="P19" s="111">
        <v>145</v>
      </c>
      <c r="Q19" s="111">
        <v>69249745</v>
      </c>
      <c r="R19" s="46">
        <f t="shared" si="4"/>
        <v>6180</v>
      </c>
      <c r="S19" s="47">
        <f t="shared" si="5"/>
        <v>148.32</v>
      </c>
      <c r="T19" s="47">
        <f t="shared" si="6"/>
        <v>6.18</v>
      </c>
      <c r="U19" s="112">
        <v>8.1</v>
      </c>
      <c r="V19" s="112">
        <f t="shared" si="7"/>
        <v>8.1</v>
      </c>
      <c r="W19" s="113" t="s">
        <v>130</v>
      </c>
      <c r="X19" s="115">
        <v>1036</v>
      </c>
      <c r="Y19" s="115">
        <v>0</v>
      </c>
      <c r="Z19" s="115">
        <v>1187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43774979</v>
      </c>
      <c r="AH19" s="49">
        <f t="shared" si="9"/>
        <v>1375</v>
      </c>
      <c r="AI19" s="50">
        <f t="shared" si="8"/>
        <v>222.49190938511327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10197070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139</v>
      </c>
      <c r="P20" s="111">
        <v>147</v>
      </c>
      <c r="Q20" s="111">
        <v>69255933</v>
      </c>
      <c r="R20" s="46">
        <f t="shared" si="4"/>
        <v>6188</v>
      </c>
      <c r="S20" s="47">
        <f t="shared" si="5"/>
        <v>148.512</v>
      </c>
      <c r="T20" s="47">
        <f t="shared" si="6"/>
        <v>6.1879999999999997</v>
      </c>
      <c r="U20" s="112">
        <v>7.6</v>
      </c>
      <c r="V20" s="112">
        <f t="shared" si="7"/>
        <v>7.6</v>
      </c>
      <c r="W20" s="113" t="s">
        <v>130</v>
      </c>
      <c r="X20" s="115">
        <v>1036</v>
      </c>
      <c r="Y20" s="115">
        <v>0</v>
      </c>
      <c r="Z20" s="115">
        <v>1187</v>
      </c>
      <c r="AA20" s="115">
        <v>1185</v>
      </c>
      <c r="AB20" s="115">
        <v>1188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43776364</v>
      </c>
      <c r="AH20" s="49">
        <f t="shared" si="9"/>
        <v>1385</v>
      </c>
      <c r="AI20" s="50">
        <f t="shared" si="8"/>
        <v>223.82029734970914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10197070</v>
      </c>
      <c r="AQ20" s="115">
        <f t="shared" si="1"/>
        <v>0</v>
      </c>
      <c r="AR20" s="53">
        <v>1.25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146</v>
      </c>
      <c r="Q21" s="111">
        <v>69262133</v>
      </c>
      <c r="R21" s="46">
        <f t="shared" si="4"/>
        <v>6200</v>
      </c>
      <c r="S21" s="47">
        <f t="shared" si="5"/>
        <v>148.80000000000001</v>
      </c>
      <c r="T21" s="47">
        <f t="shared" si="6"/>
        <v>6.2</v>
      </c>
      <c r="U21" s="112">
        <v>7.1</v>
      </c>
      <c r="V21" s="112">
        <f t="shared" si="7"/>
        <v>7.1</v>
      </c>
      <c r="W21" s="113" t="s">
        <v>130</v>
      </c>
      <c r="X21" s="115">
        <v>1036</v>
      </c>
      <c r="Y21" s="115">
        <v>0</v>
      </c>
      <c r="Z21" s="115">
        <v>1187</v>
      </c>
      <c r="AA21" s="115">
        <v>1185</v>
      </c>
      <c r="AB21" s="115">
        <v>1188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43777744</v>
      </c>
      <c r="AH21" s="49">
        <f t="shared" si="9"/>
        <v>1380</v>
      </c>
      <c r="AI21" s="50">
        <f t="shared" si="8"/>
        <v>222.58064516129031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10197070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140</v>
      </c>
      <c r="P22" s="111">
        <v>146</v>
      </c>
      <c r="Q22" s="111">
        <v>69268255</v>
      </c>
      <c r="R22" s="46">
        <f t="shared" si="4"/>
        <v>6122</v>
      </c>
      <c r="S22" s="47">
        <f t="shared" si="5"/>
        <v>146.928</v>
      </c>
      <c r="T22" s="47">
        <f t="shared" si="6"/>
        <v>6.1219999999999999</v>
      </c>
      <c r="U22" s="112">
        <v>6.7</v>
      </c>
      <c r="V22" s="112">
        <f t="shared" si="7"/>
        <v>6.7</v>
      </c>
      <c r="W22" s="113" t="s">
        <v>130</v>
      </c>
      <c r="X22" s="115">
        <v>1036</v>
      </c>
      <c r="Y22" s="115">
        <v>0</v>
      </c>
      <c r="Z22" s="115">
        <v>1187</v>
      </c>
      <c r="AA22" s="115">
        <v>1185</v>
      </c>
      <c r="AB22" s="115">
        <v>1188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43779116</v>
      </c>
      <c r="AH22" s="49">
        <f t="shared" si="9"/>
        <v>1372</v>
      </c>
      <c r="AI22" s="50">
        <f t="shared" si="8"/>
        <v>224.10976804965699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10197070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137</v>
      </c>
      <c r="P23" s="111">
        <v>140</v>
      </c>
      <c r="Q23" s="111">
        <v>69274202</v>
      </c>
      <c r="R23" s="46">
        <f t="shared" si="4"/>
        <v>5947</v>
      </c>
      <c r="S23" s="47">
        <f t="shared" si="5"/>
        <v>142.72800000000001</v>
      </c>
      <c r="T23" s="47">
        <f t="shared" si="6"/>
        <v>5.9470000000000001</v>
      </c>
      <c r="U23" s="112">
        <v>6.3</v>
      </c>
      <c r="V23" s="112">
        <f t="shared" si="7"/>
        <v>6.3</v>
      </c>
      <c r="W23" s="113" t="s">
        <v>130</v>
      </c>
      <c r="X23" s="115">
        <v>1016</v>
      </c>
      <c r="Y23" s="115">
        <v>0</v>
      </c>
      <c r="Z23" s="115">
        <v>1187</v>
      </c>
      <c r="AA23" s="115">
        <v>1185</v>
      </c>
      <c r="AB23" s="115">
        <v>1188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43780464</v>
      </c>
      <c r="AH23" s="49">
        <f t="shared" si="9"/>
        <v>1348</v>
      </c>
      <c r="AI23" s="50">
        <f t="shared" si="8"/>
        <v>226.66890869345889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10197070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7</v>
      </c>
      <c r="E24" s="41">
        <f t="shared" si="0"/>
        <v>4.9295774647887329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137</v>
      </c>
      <c r="P24" s="111">
        <v>137</v>
      </c>
      <c r="Q24" s="111">
        <v>69280183</v>
      </c>
      <c r="R24" s="46">
        <f t="shared" si="4"/>
        <v>5981</v>
      </c>
      <c r="S24" s="47">
        <f t="shared" si="5"/>
        <v>143.54400000000001</v>
      </c>
      <c r="T24" s="47">
        <f t="shared" si="6"/>
        <v>5.9809999999999999</v>
      </c>
      <c r="U24" s="112">
        <v>6</v>
      </c>
      <c r="V24" s="112">
        <f t="shared" si="7"/>
        <v>6</v>
      </c>
      <c r="W24" s="113" t="s">
        <v>130</v>
      </c>
      <c r="X24" s="115">
        <v>1016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43781828</v>
      </c>
      <c r="AH24" s="49">
        <f>IF(ISBLANK(AG24),"-",AG24-AG23)</f>
        <v>1364</v>
      </c>
      <c r="AI24" s="50">
        <f t="shared" si="8"/>
        <v>228.05550911218859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10197070</v>
      </c>
      <c r="AQ24" s="115">
        <f t="shared" si="1"/>
        <v>0</v>
      </c>
      <c r="AR24" s="53">
        <v>0.84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7</v>
      </c>
      <c r="E25" s="41">
        <f t="shared" si="0"/>
        <v>4.9295774647887329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136</v>
      </c>
      <c r="P25" s="111">
        <v>141</v>
      </c>
      <c r="Q25" s="111">
        <v>69286126</v>
      </c>
      <c r="R25" s="46">
        <f t="shared" si="4"/>
        <v>5943</v>
      </c>
      <c r="S25" s="47">
        <f t="shared" si="5"/>
        <v>142.63200000000001</v>
      </c>
      <c r="T25" s="47">
        <f t="shared" si="6"/>
        <v>5.9429999999999996</v>
      </c>
      <c r="U25" s="112">
        <v>5.8</v>
      </c>
      <c r="V25" s="112">
        <f t="shared" si="7"/>
        <v>5.8</v>
      </c>
      <c r="W25" s="113" t="s">
        <v>130</v>
      </c>
      <c r="X25" s="115">
        <v>1005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43783196</v>
      </c>
      <c r="AH25" s="49">
        <f t="shared" si="9"/>
        <v>1368</v>
      </c>
      <c r="AI25" s="50">
        <f t="shared" si="8"/>
        <v>230.18677435638568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10197070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136</v>
      </c>
      <c r="P26" s="111">
        <v>135</v>
      </c>
      <c r="Q26" s="111">
        <v>69291712</v>
      </c>
      <c r="R26" s="46">
        <f t="shared" si="4"/>
        <v>5586</v>
      </c>
      <c r="S26" s="47">
        <f t="shared" si="5"/>
        <v>134.06399999999999</v>
      </c>
      <c r="T26" s="47">
        <f t="shared" si="6"/>
        <v>5.5860000000000003</v>
      </c>
      <c r="U26" s="112">
        <v>5.7</v>
      </c>
      <c r="V26" s="112">
        <f t="shared" si="7"/>
        <v>5.7</v>
      </c>
      <c r="W26" s="113" t="s">
        <v>130</v>
      </c>
      <c r="X26" s="115">
        <v>995</v>
      </c>
      <c r="Y26" s="115">
        <v>0</v>
      </c>
      <c r="Z26" s="115">
        <v>1187</v>
      </c>
      <c r="AA26" s="115">
        <v>1185</v>
      </c>
      <c r="AB26" s="115">
        <v>1177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43784484</v>
      </c>
      <c r="AH26" s="49">
        <f t="shared" si="9"/>
        <v>1288</v>
      </c>
      <c r="AI26" s="50">
        <f t="shared" si="8"/>
        <v>230.57644110275689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10197070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136</v>
      </c>
      <c r="P27" s="111">
        <v>138</v>
      </c>
      <c r="Q27" s="111">
        <v>69297418</v>
      </c>
      <c r="R27" s="46">
        <f t="shared" si="4"/>
        <v>5706</v>
      </c>
      <c r="S27" s="47">
        <f t="shared" si="5"/>
        <v>136.94399999999999</v>
      </c>
      <c r="T27" s="47">
        <f t="shared" si="6"/>
        <v>5.7060000000000004</v>
      </c>
      <c r="U27" s="112">
        <v>5.6</v>
      </c>
      <c r="V27" s="112">
        <f t="shared" si="7"/>
        <v>5.6</v>
      </c>
      <c r="W27" s="113" t="s">
        <v>130</v>
      </c>
      <c r="X27" s="115">
        <v>995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43785804</v>
      </c>
      <c r="AH27" s="49">
        <f t="shared" si="9"/>
        <v>1320</v>
      </c>
      <c r="AI27" s="50">
        <f t="shared" si="8"/>
        <v>231.33543638275498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10197070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6</v>
      </c>
      <c r="E28" s="41">
        <f t="shared" si="0"/>
        <v>4.2253521126760569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136</v>
      </c>
      <c r="P28" s="111">
        <v>137</v>
      </c>
      <c r="Q28" s="111">
        <v>69303070</v>
      </c>
      <c r="R28" s="46">
        <f t="shared" si="4"/>
        <v>5652</v>
      </c>
      <c r="S28" s="47">
        <f t="shared" si="5"/>
        <v>135.648</v>
      </c>
      <c r="T28" s="47">
        <f t="shared" si="6"/>
        <v>5.6520000000000001</v>
      </c>
      <c r="U28" s="112">
        <v>5.5</v>
      </c>
      <c r="V28" s="112">
        <f t="shared" si="7"/>
        <v>5.5</v>
      </c>
      <c r="W28" s="113" t="s">
        <v>130</v>
      </c>
      <c r="X28" s="115">
        <v>985</v>
      </c>
      <c r="Y28" s="115">
        <v>0</v>
      </c>
      <c r="Z28" s="115">
        <v>1186</v>
      </c>
      <c r="AA28" s="115">
        <v>1185</v>
      </c>
      <c r="AB28" s="115">
        <v>1177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43787100</v>
      </c>
      <c r="AH28" s="49">
        <f t="shared" si="9"/>
        <v>1296</v>
      </c>
      <c r="AI28" s="50">
        <f t="shared" si="8"/>
        <v>229.29936305732483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10197070</v>
      </c>
      <c r="AQ28" s="115">
        <f t="shared" si="1"/>
        <v>0</v>
      </c>
      <c r="AR28" s="53">
        <v>1.21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5</v>
      </c>
      <c r="E29" s="41">
        <f t="shared" si="0"/>
        <v>3.5211267605633805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136</v>
      </c>
      <c r="P29" s="111">
        <v>136</v>
      </c>
      <c r="Q29" s="111">
        <v>69308966</v>
      </c>
      <c r="R29" s="46">
        <f t="shared" si="4"/>
        <v>5896</v>
      </c>
      <c r="S29" s="47">
        <f t="shared" si="5"/>
        <v>141.50399999999999</v>
      </c>
      <c r="T29" s="47">
        <f t="shared" si="6"/>
        <v>5.8959999999999999</v>
      </c>
      <c r="U29" s="112">
        <v>5.4</v>
      </c>
      <c r="V29" s="112">
        <f t="shared" si="7"/>
        <v>5.4</v>
      </c>
      <c r="W29" s="113" t="s">
        <v>130</v>
      </c>
      <c r="X29" s="115">
        <v>984</v>
      </c>
      <c r="Y29" s="115">
        <v>0</v>
      </c>
      <c r="Z29" s="115">
        <v>1187</v>
      </c>
      <c r="AA29" s="115">
        <v>1185</v>
      </c>
      <c r="AB29" s="115">
        <v>1178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43788436</v>
      </c>
      <c r="AH29" s="49">
        <f t="shared" si="9"/>
        <v>1336</v>
      </c>
      <c r="AI29" s="50">
        <f t="shared" si="8"/>
        <v>226.59430122116689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10197070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8</v>
      </c>
      <c r="E30" s="41">
        <f t="shared" si="0"/>
        <v>5.6338028169014089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112</v>
      </c>
      <c r="P30" s="111">
        <v>124</v>
      </c>
      <c r="Q30" s="111">
        <v>69314295</v>
      </c>
      <c r="R30" s="46">
        <f t="shared" si="4"/>
        <v>5329</v>
      </c>
      <c r="S30" s="47">
        <f t="shared" si="5"/>
        <v>127.896</v>
      </c>
      <c r="T30" s="47">
        <f t="shared" si="6"/>
        <v>5.3289999999999997</v>
      </c>
      <c r="U30" s="112">
        <v>4.8</v>
      </c>
      <c r="V30" s="112">
        <f t="shared" si="7"/>
        <v>4.8</v>
      </c>
      <c r="W30" s="113" t="s">
        <v>135</v>
      </c>
      <c r="X30" s="115">
        <v>1078</v>
      </c>
      <c r="Y30" s="115">
        <v>0</v>
      </c>
      <c r="Z30" s="115">
        <v>1187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43789532</v>
      </c>
      <c r="AH30" s="49">
        <f t="shared" si="9"/>
        <v>1096</v>
      </c>
      <c r="AI30" s="50">
        <f t="shared" si="8"/>
        <v>205.66710452242447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10197070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115</v>
      </c>
      <c r="P31" s="111">
        <v>129</v>
      </c>
      <c r="Q31" s="111">
        <v>69319567</v>
      </c>
      <c r="R31" s="46">
        <f t="shared" si="4"/>
        <v>5272</v>
      </c>
      <c r="S31" s="47">
        <f t="shared" si="5"/>
        <v>126.52800000000001</v>
      </c>
      <c r="T31" s="47">
        <f t="shared" si="6"/>
        <v>5.2720000000000002</v>
      </c>
      <c r="U31" s="112">
        <v>4.0999999999999996</v>
      </c>
      <c r="V31" s="112">
        <f t="shared" si="7"/>
        <v>4.0999999999999996</v>
      </c>
      <c r="W31" s="113" t="s">
        <v>135</v>
      </c>
      <c r="X31" s="115">
        <v>1077</v>
      </c>
      <c r="Y31" s="115">
        <v>0</v>
      </c>
      <c r="Z31" s="115">
        <v>1187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43790564</v>
      </c>
      <c r="AH31" s="49">
        <f t="shared" si="9"/>
        <v>1032</v>
      </c>
      <c r="AI31" s="50">
        <f t="shared" si="8"/>
        <v>195.75113808801214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10197070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113</v>
      </c>
      <c r="P32" s="111">
        <v>133</v>
      </c>
      <c r="Q32" s="111">
        <v>69325092</v>
      </c>
      <c r="R32" s="46">
        <f t="shared" si="4"/>
        <v>5525</v>
      </c>
      <c r="S32" s="47">
        <f t="shared" si="5"/>
        <v>132.6</v>
      </c>
      <c r="T32" s="47">
        <f t="shared" si="6"/>
        <v>5.5250000000000004</v>
      </c>
      <c r="U32" s="112">
        <v>3.4</v>
      </c>
      <c r="V32" s="112">
        <f t="shared" si="7"/>
        <v>3.4</v>
      </c>
      <c r="W32" s="113" t="s">
        <v>135</v>
      </c>
      <c r="X32" s="115">
        <v>1078</v>
      </c>
      <c r="Y32" s="115">
        <v>0</v>
      </c>
      <c r="Z32" s="115">
        <v>1168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43791652</v>
      </c>
      <c r="AH32" s="49">
        <f t="shared" si="9"/>
        <v>1088</v>
      </c>
      <c r="AI32" s="50">
        <f t="shared" si="8"/>
        <v>196.92307692307691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10197070</v>
      </c>
      <c r="AQ32" s="115">
        <f t="shared" si="1"/>
        <v>0</v>
      </c>
      <c r="AR32" s="53">
        <v>1.1499999999999999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7</v>
      </c>
      <c r="E33" s="41">
        <f t="shared" si="0"/>
        <v>4.9295774647887329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136</v>
      </c>
      <c r="P33" s="111">
        <v>111</v>
      </c>
      <c r="Q33" s="111">
        <v>69329750</v>
      </c>
      <c r="R33" s="46">
        <f t="shared" si="4"/>
        <v>4658</v>
      </c>
      <c r="S33" s="47">
        <f t="shared" si="5"/>
        <v>111.792</v>
      </c>
      <c r="T33" s="47">
        <f t="shared" si="6"/>
        <v>4.6580000000000004</v>
      </c>
      <c r="U33" s="112">
        <v>4.3</v>
      </c>
      <c r="V33" s="112">
        <f t="shared" si="7"/>
        <v>4.3</v>
      </c>
      <c r="W33" s="113" t="s">
        <v>124</v>
      </c>
      <c r="X33" s="115">
        <v>0</v>
      </c>
      <c r="Y33" s="115">
        <v>0</v>
      </c>
      <c r="Z33" s="115">
        <v>1098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43792516</v>
      </c>
      <c r="AH33" s="49">
        <f t="shared" si="9"/>
        <v>864</v>
      </c>
      <c r="AI33" s="50">
        <f t="shared" si="8"/>
        <v>185.4873336195792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0.45</v>
      </c>
      <c r="AP33" s="115">
        <v>10198039</v>
      </c>
      <c r="AQ33" s="115">
        <f t="shared" si="1"/>
        <v>969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10</v>
      </c>
      <c r="E34" s="41">
        <f t="shared" si="0"/>
        <v>7.042253521126761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140</v>
      </c>
      <c r="P34" s="111">
        <v>101</v>
      </c>
      <c r="Q34" s="111">
        <v>69334079</v>
      </c>
      <c r="R34" s="46">
        <f t="shared" si="4"/>
        <v>4329</v>
      </c>
      <c r="S34" s="47">
        <f t="shared" si="5"/>
        <v>103.896</v>
      </c>
      <c r="T34" s="47">
        <f t="shared" si="6"/>
        <v>4.3289999999999997</v>
      </c>
      <c r="U34" s="112">
        <v>5.7</v>
      </c>
      <c r="V34" s="112">
        <f t="shared" si="7"/>
        <v>5.7</v>
      </c>
      <c r="W34" s="113" t="s">
        <v>124</v>
      </c>
      <c r="X34" s="115">
        <v>0</v>
      </c>
      <c r="Y34" s="115">
        <v>0</v>
      </c>
      <c r="Z34" s="115">
        <v>1078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43793284</v>
      </c>
      <c r="AH34" s="49">
        <f t="shared" si="9"/>
        <v>768</v>
      </c>
      <c r="AI34" s="50">
        <f t="shared" si="8"/>
        <v>177.40817740817741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0.45</v>
      </c>
      <c r="AP34" s="115">
        <v>10199389</v>
      </c>
      <c r="AQ34" s="115">
        <f t="shared" si="1"/>
        <v>1350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127853</v>
      </c>
      <c r="S35" s="65">
        <f>AVERAGE(S11:S34)</f>
        <v>127.85300000000001</v>
      </c>
      <c r="T35" s="65">
        <f>SUM(T11:T34)</f>
        <v>127.85299999999999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>
        <f>AG34-AG10</f>
        <v>26768</v>
      </c>
      <c r="AH35" s="67">
        <f>SUM(AH11:AH34)</f>
        <v>26768</v>
      </c>
      <c r="AI35" s="68">
        <f>$AH$35/$T35</f>
        <v>209.36544312609013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6131</v>
      </c>
      <c r="AQ35" s="71">
        <f>SUM(AQ11:AQ34)</f>
        <v>6131</v>
      </c>
      <c r="AR35" s="72">
        <f>AVERAGE(AR11:AR34)</f>
        <v>1.1399999999999999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152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160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161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162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163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 W33:W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P4:U4" name="Range1_16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3:U3" name="Range1_16_1_1_1_1_1_1_2_2_2_2_2_2_2_2_2_2_2_2_2_2_2_2_2_2_2_2_2_2_2_1_2_2_2_2_2_2_2_2_2_2_3_2_2_2_2_2_2_2_2_2_2_2_2_2"/>
    <protectedRange sqref="B43" name="Range2_12_5_1_1_1_2_1_1_1_1_1_1_1_1_1_1_1_2_1_1_1_1_1_1_1_1_1_1_1_1_1_1_1_1_1_1_1_1_1_1_2_1_1_1_1_1_1_1_1_1_1_1_2_1_1_1_1_2_1_1_1_1_1_1_1_1_1_1_1_2_1_1_1_1_1_1_1_1_1_1_1_1_1_1_3_1_1_1_1_2_1"/>
    <protectedRange sqref="B44" name="Range2_12_5_1_1_1_2_2_1_1_1_1_1_1_1_1_1_1_1_1_1_1_1_1_1_1_1_1_1_1_1_1_1_1_1_1_1_1_1_1_1_1_1_1_1_1_1_1_1_1_1_1_1_1_1_1_1_2_1_1_1_1_1_1_1_1_1_1_1_2_1_1_1_1_1_2_1_1_1_1_1_1_1_1_1_1_1_1_1_1_1_1_1_1_1_1_1_1_1_1_1_1_1_1_1_1_1_2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1"/>
    <protectedRange sqref="B46" name="Range2_12_5_1_1_1_2_1_1_1_1_1_1_1_1_1_1_1_2_1_1_1_1_1_1_1_1_1_1_1_1_1_1_1_1_1_1_1_1_1_1_2_1_1_1_1_1_1_1_1_1_1_1_2_1_1_1_1_2_1_1_1_1_1_1_1_1_1_1_1_2_1_1_1_1_1_1_1_1_1_1_1_1_1_1_1_1_1_1_1_1_1_1_1_2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AC11:AE34 AA11:AA14 AA32:AA34 X11:Y34 Z15:AB31">
    <cfRule type="containsText" dxfId="11629" priority="25" operator="containsText" text="N/A">
      <formula>NOT(ISERROR(SEARCH("N/A",X11)))</formula>
    </cfRule>
    <cfRule type="cellIs" dxfId="11628" priority="39" operator="equal">
      <formula>0</formula>
    </cfRule>
  </conditionalFormatting>
  <conditionalFormatting sqref="AC11:AE34 AA11:AA14 AA32:AA34 X11:Y34 Z15:AB31">
    <cfRule type="cellIs" dxfId="11627" priority="38" operator="greaterThanOrEqual">
      <formula>1185</formula>
    </cfRule>
  </conditionalFormatting>
  <conditionalFormatting sqref="AC11:AE34 AA11:AA14 AA32:AA34 X11:Y34 Z15:AB31">
    <cfRule type="cellIs" dxfId="11626" priority="37" operator="between">
      <formula>0.1</formula>
      <formula>1184</formula>
    </cfRule>
  </conditionalFormatting>
  <conditionalFormatting sqref="X8">
    <cfRule type="cellIs" dxfId="11625" priority="36" operator="equal">
      <formula>0</formula>
    </cfRule>
  </conditionalFormatting>
  <conditionalFormatting sqref="X8">
    <cfRule type="cellIs" dxfId="11624" priority="35" operator="greaterThan">
      <formula>1179</formula>
    </cfRule>
  </conditionalFormatting>
  <conditionalFormatting sqref="X8">
    <cfRule type="cellIs" dxfId="11623" priority="34" operator="greaterThan">
      <formula>99</formula>
    </cfRule>
  </conditionalFormatting>
  <conditionalFormatting sqref="X8">
    <cfRule type="cellIs" dxfId="11622" priority="33" operator="greaterThan">
      <formula>0.99</formula>
    </cfRule>
  </conditionalFormatting>
  <conditionalFormatting sqref="AB8">
    <cfRule type="cellIs" dxfId="11621" priority="32" operator="equal">
      <formula>0</formula>
    </cfRule>
  </conditionalFormatting>
  <conditionalFormatting sqref="AB8">
    <cfRule type="cellIs" dxfId="11620" priority="31" operator="greaterThan">
      <formula>1179</formula>
    </cfRule>
  </conditionalFormatting>
  <conditionalFormatting sqref="AB8">
    <cfRule type="cellIs" dxfId="11619" priority="30" operator="greaterThan">
      <formula>99</formula>
    </cfRule>
  </conditionalFormatting>
  <conditionalFormatting sqref="AB8">
    <cfRule type="cellIs" dxfId="11618" priority="29" operator="greaterThan">
      <formula>0.99</formula>
    </cfRule>
  </conditionalFormatting>
  <conditionalFormatting sqref="AI11:AI34">
    <cfRule type="cellIs" dxfId="11617" priority="28" operator="greaterThan">
      <formula>$AI$8</formula>
    </cfRule>
  </conditionalFormatting>
  <conditionalFormatting sqref="AH11:AH34">
    <cfRule type="cellIs" dxfId="11616" priority="26" operator="greaterThan">
      <formula>$AH$8</formula>
    </cfRule>
    <cfRule type="cellIs" dxfId="11615" priority="27" operator="greaterThan">
      <formula>$AH$8</formula>
    </cfRule>
  </conditionalFormatting>
  <conditionalFormatting sqref="AB32:AB34 AB11:AB14">
    <cfRule type="containsText" dxfId="11614" priority="21" operator="containsText" text="N/A">
      <formula>NOT(ISERROR(SEARCH("N/A",AB11)))</formula>
    </cfRule>
    <cfRule type="cellIs" dxfId="11613" priority="24" operator="equal">
      <formula>0</formula>
    </cfRule>
  </conditionalFormatting>
  <conditionalFormatting sqref="AB32:AB34 AB11:AB14">
    <cfRule type="cellIs" dxfId="11612" priority="23" operator="greaterThanOrEqual">
      <formula>1185</formula>
    </cfRule>
  </conditionalFormatting>
  <conditionalFormatting sqref="AB32:AB34 AB11:AB14">
    <cfRule type="cellIs" dxfId="11611" priority="22" operator="between">
      <formula>0.1</formula>
      <formula>1184</formula>
    </cfRule>
  </conditionalFormatting>
  <conditionalFormatting sqref="AN11:AO11 AO12:AO34 AN12:AN35">
    <cfRule type="cellIs" dxfId="11610" priority="20" operator="equal">
      <formula>0</formula>
    </cfRule>
  </conditionalFormatting>
  <conditionalFormatting sqref="AN11:AO11 AO12:AO34 AN12:AN35">
    <cfRule type="cellIs" dxfId="11609" priority="19" operator="greaterThan">
      <formula>1179</formula>
    </cfRule>
  </conditionalFormatting>
  <conditionalFormatting sqref="AN11:AO11 AO12:AO34 AN12:AN35">
    <cfRule type="cellIs" dxfId="11608" priority="18" operator="greaterThan">
      <formula>99</formula>
    </cfRule>
  </conditionalFormatting>
  <conditionalFormatting sqref="AN11:AO11 AO12:AO34 AN12:AN35">
    <cfRule type="cellIs" dxfId="11607" priority="17" operator="greaterThan">
      <formula>0.99</formula>
    </cfRule>
  </conditionalFormatting>
  <conditionalFormatting sqref="AQ11:AQ34">
    <cfRule type="cellIs" dxfId="11606" priority="16" operator="equal">
      <formula>0</formula>
    </cfRule>
  </conditionalFormatting>
  <conditionalFormatting sqref="AQ11:AQ34">
    <cfRule type="cellIs" dxfId="11605" priority="15" operator="greaterThan">
      <formula>1179</formula>
    </cfRule>
  </conditionalFormatting>
  <conditionalFormatting sqref="AQ11:AQ34">
    <cfRule type="cellIs" dxfId="11604" priority="14" operator="greaterThan">
      <formula>99</formula>
    </cfRule>
  </conditionalFormatting>
  <conditionalFormatting sqref="AQ11:AQ34">
    <cfRule type="cellIs" dxfId="11603" priority="13" operator="greaterThan">
      <formula>0.99</formula>
    </cfRule>
  </conditionalFormatting>
  <conditionalFormatting sqref="Z32:Z34 Z11:Z14">
    <cfRule type="containsText" dxfId="11602" priority="9" operator="containsText" text="N/A">
      <formula>NOT(ISERROR(SEARCH("N/A",Z11)))</formula>
    </cfRule>
    <cfRule type="cellIs" dxfId="11601" priority="12" operator="equal">
      <formula>0</formula>
    </cfRule>
  </conditionalFormatting>
  <conditionalFormatting sqref="Z32:Z34 Z11:Z14">
    <cfRule type="cellIs" dxfId="11600" priority="11" operator="greaterThanOrEqual">
      <formula>1185</formula>
    </cfRule>
  </conditionalFormatting>
  <conditionalFormatting sqref="Z32:Z34 Z11:Z14">
    <cfRule type="cellIs" dxfId="11599" priority="10" operator="between">
      <formula>0.1</formula>
      <formula>1184</formula>
    </cfRule>
  </conditionalFormatting>
  <conditionalFormatting sqref="AJ11:AN35">
    <cfRule type="cellIs" dxfId="11598" priority="8" operator="equal">
      <formula>0</formula>
    </cfRule>
  </conditionalFormatting>
  <conditionalFormatting sqref="AJ11:AN35">
    <cfRule type="cellIs" dxfId="11597" priority="7" operator="greaterThan">
      <formula>1179</formula>
    </cfRule>
  </conditionalFormatting>
  <conditionalFormatting sqref="AJ11:AN35">
    <cfRule type="cellIs" dxfId="11596" priority="6" operator="greaterThan">
      <formula>99</formula>
    </cfRule>
  </conditionalFormatting>
  <conditionalFormatting sqref="AJ11:AN35">
    <cfRule type="cellIs" dxfId="11595" priority="5" operator="greaterThan">
      <formula>0.99</formula>
    </cfRule>
  </conditionalFormatting>
  <conditionalFormatting sqref="AP11:AP34">
    <cfRule type="cellIs" dxfId="11594" priority="4" operator="equal">
      <formula>0</formula>
    </cfRule>
  </conditionalFormatting>
  <conditionalFormatting sqref="AP11:AP34">
    <cfRule type="cellIs" dxfId="11593" priority="3" operator="greaterThan">
      <formula>1179</formula>
    </cfRule>
  </conditionalFormatting>
  <conditionalFormatting sqref="AP11:AP34">
    <cfRule type="cellIs" dxfId="11592" priority="2" operator="greaterThan">
      <formula>99</formula>
    </cfRule>
  </conditionalFormatting>
  <conditionalFormatting sqref="AP11:AP34">
    <cfRule type="cellIs" dxfId="11591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7" zoomScaleNormal="100" workbookViewId="0">
      <selection activeCell="B51" sqref="B51:B53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2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2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2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2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2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60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2:51" ht="36" x14ac:dyDescent="0.25">
      <c r="B7" s="220" t="s">
        <v>8</v>
      </c>
      <c r="C7" s="221"/>
      <c r="D7" s="220" t="s">
        <v>9</v>
      </c>
      <c r="E7" s="222"/>
      <c r="F7" s="222"/>
      <c r="G7" s="221"/>
      <c r="H7" s="157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57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2:51" x14ac:dyDescent="0.25">
      <c r="B8" s="223">
        <v>42405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26608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2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61" t="s">
        <v>51</v>
      </c>
      <c r="V9" s="161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59" t="s">
        <v>55</v>
      </c>
      <c r="AG9" s="159" t="s">
        <v>56</v>
      </c>
      <c r="AH9" s="190" t="s">
        <v>57</v>
      </c>
      <c r="AI9" s="205" t="s">
        <v>58</v>
      </c>
      <c r="AJ9" s="161" t="s">
        <v>59</v>
      </c>
      <c r="AK9" s="161" t="s">
        <v>60</v>
      </c>
      <c r="AL9" s="161" t="s">
        <v>61</v>
      </c>
      <c r="AM9" s="161" t="s">
        <v>62</v>
      </c>
      <c r="AN9" s="161" t="s">
        <v>63</v>
      </c>
      <c r="AO9" s="161" t="s">
        <v>64</v>
      </c>
      <c r="AP9" s="161" t="s">
        <v>65</v>
      </c>
      <c r="AQ9" s="207" t="s">
        <v>66</v>
      </c>
      <c r="AR9" s="161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2:51" x14ac:dyDescent="0.25">
      <c r="B10" s="161" t="s">
        <v>72</v>
      </c>
      <c r="C10" s="161" t="s">
        <v>73</v>
      </c>
      <c r="D10" s="161" t="s">
        <v>74</v>
      </c>
      <c r="E10" s="161" t="s">
        <v>75</v>
      </c>
      <c r="F10" s="161" t="s">
        <v>74</v>
      </c>
      <c r="G10" s="161" t="s">
        <v>75</v>
      </c>
      <c r="H10" s="216"/>
      <c r="I10" s="161" t="s">
        <v>75</v>
      </c>
      <c r="J10" s="161" t="s">
        <v>75</v>
      </c>
      <c r="K10" s="161" t="s">
        <v>75</v>
      </c>
      <c r="L10" s="28" t="s">
        <v>29</v>
      </c>
      <c r="M10" s="219"/>
      <c r="N10" s="28" t="s">
        <v>29</v>
      </c>
      <c r="O10" s="208"/>
      <c r="P10" s="208"/>
      <c r="Q10" s="1">
        <f>'FEB 4'!Q34</f>
        <v>69334079</v>
      </c>
      <c r="R10" s="198"/>
      <c r="S10" s="199"/>
      <c r="T10" s="200"/>
      <c r="U10" s="161" t="s">
        <v>75</v>
      </c>
      <c r="V10" s="161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4'!AG34</f>
        <v>43793284</v>
      </c>
      <c r="AH10" s="190"/>
      <c r="AI10" s="206"/>
      <c r="AJ10" s="161" t="s">
        <v>84</v>
      </c>
      <c r="AK10" s="161" t="s">
        <v>84</v>
      </c>
      <c r="AL10" s="161" t="s">
        <v>84</v>
      </c>
      <c r="AM10" s="161" t="s">
        <v>84</v>
      </c>
      <c r="AN10" s="161" t="s">
        <v>84</v>
      </c>
      <c r="AO10" s="161" t="s">
        <v>84</v>
      </c>
      <c r="AP10" s="1">
        <f>'FEB 4'!AP34</f>
        <v>10199389</v>
      </c>
      <c r="AQ10" s="208"/>
      <c r="AR10" s="158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2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129</v>
      </c>
      <c r="P11" s="111">
        <v>101</v>
      </c>
      <c r="Q11" s="111">
        <v>69338248</v>
      </c>
      <c r="R11" s="46">
        <f>IF(ISBLANK(Q11),"-",Q11-Q10)</f>
        <v>4169</v>
      </c>
      <c r="S11" s="47">
        <f>R11*24/1000</f>
        <v>100.056</v>
      </c>
      <c r="T11" s="47">
        <f>R11/1000</f>
        <v>4.1689999999999996</v>
      </c>
      <c r="U11" s="112">
        <v>7.1</v>
      </c>
      <c r="V11" s="112">
        <f>U11</f>
        <v>7.1</v>
      </c>
      <c r="W11" s="113" t="s">
        <v>124</v>
      </c>
      <c r="X11" s="115">
        <v>0</v>
      </c>
      <c r="Y11" s="115">
        <v>0</v>
      </c>
      <c r="Z11" s="115">
        <v>956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43794000</v>
      </c>
      <c r="AH11" s="49">
        <f>IF(ISBLANK(AG11),"-",AG11-AG10)</f>
        <v>716</v>
      </c>
      <c r="AI11" s="50">
        <f>AH11/T11</f>
        <v>171.74382345886306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0.47</v>
      </c>
      <c r="AP11" s="115">
        <v>10200763</v>
      </c>
      <c r="AQ11" s="115">
        <f t="shared" ref="AQ11:AQ34" si="1">AP11-AP10</f>
        <v>1374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2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126</v>
      </c>
      <c r="P12" s="111">
        <v>99</v>
      </c>
      <c r="Q12" s="111">
        <v>69342174</v>
      </c>
      <c r="R12" s="46">
        <f t="shared" ref="R12:R34" si="4">IF(ISBLANK(Q12),"-",Q12-Q11)</f>
        <v>3926</v>
      </c>
      <c r="S12" s="47">
        <f t="shared" ref="S12:S34" si="5">R12*24/1000</f>
        <v>94.224000000000004</v>
      </c>
      <c r="T12" s="47">
        <f t="shared" ref="T12:T34" si="6">R12/1000</f>
        <v>3.9260000000000002</v>
      </c>
      <c r="U12" s="112">
        <v>8.5</v>
      </c>
      <c r="V12" s="112">
        <f t="shared" ref="V12:V34" si="7">U12</f>
        <v>8.5</v>
      </c>
      <c r="W12" s="113" t="s">
        <v>124</v>
      </c>
      <c r="X12" s="115">
        <v>0</v>
      </c>
      <c r="Y12" s="115">
        <v>0</v>
      </c>
      <c r="Z12" s="115">
        <v>937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43794672</v>
      </c>
      <c r="AH12" s="49">
        <f>IF(ISBLANK(AG12),"-",AG12-AG11)</f>
        <v>672</v>
      </c>
      <c r="AI12" s="50">
        <f t="shared" ref="AI12:AI34" si="8">AH12/T12</f>
        <v>171.16658176260825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0.47</v>
      </c>
      <c r="AP12" s="115">
        <v>10202098</v>
      </c>
      <c r="AQ12" s="115">
        <f t="shared" si="1"/>
        <v>1335</v>
      </c>
      <c r="AR12" s="118">
        <v>1.1299999999999999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2:51" x14ac:dyDescent="0.25">
      <c r="B13" s="40">
        <v>2.0833333333333299</v>
      </c>
      <c r="C13" s="40">
        <v>0.125</v>
      </c>
      <c r="D13" s="110">
        <v>14</v>
      </c>
      <c r="E13" s="41">
        <f t="shared" si="0"/>
        <v>9.8591549295774659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98</v>
      </c>
      <c r="P13" s="111">
        <v>92</v>
      </c>
      <c r="Q13" s="111">
        <v>69345926</v>
      </c>
      <c r="R13" s="46">
        <f t="shared" si="4"/>
        <v>3752</v>
      </c>
      <c r="S13" s="47">
        <f t="shared" si="5"/>
        <v>90.048000000000002</v>
      </c>
      <c r="T13" s="47">
        <f t="shared" si="6"/>
        <v>3.7519999999999998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936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43795344</v>
      </c>
      <c r="AH13" s="49">
        <f>IF(ISBLANK(AG13),"-",AG13-AG12)</f>
        <v>672</v>
      </c>
      <c r="AI13" s="50">
        <f t="shared" si="8"/>
        <v>179.1044776119403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0.47</v>
      </c>
      <c r="AP13" s="115">
        <v>10203333</v>
      </c>
      <c r="AQ13" s="115">
        <f t="shared" si="1"/>
        <v>1235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2:51" x14ac:dyDescent="0.25">
      <c r="B14" s="40">
        <v>2.125</v>
      </c>
      <c r="C14" s="40">
        <v>0.16666666666666699</v>
      </c>
      <c r="D14" s="110">
        <v>15</v>
      </c>
      <c r="E14" s="41">
        <f t="shared" si="0"/>
        <v>10.563380281690142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98</v>
      </c>
      <c r="P14" s="111">
        <v>97</v>
      </c>
      <c r="Q14" s="111">
        <v>69350047</v>
      </c>
      <c r="R14" s="46">
        <f t="shared" si="4"/>
        <v>4121</v>
      </c>
      <c r="S14" s="47">
        <f t="shared" si="5"/>
        <v>98.903999999999996</v>
      </c>
      <c r="T14" s="47">
        <f t="shared" si="6"/>
        <v>4.1210000000000004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974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43796020</v>
      </c>
      <c r="AH14" s="49">
        <f t="shared" ref="AH14:AH34" si="9">IF(ISBLANK(AG14),"-",AG14-AG13)</f>
        <v>676</v>
      </c>
      <c r="AI14" s="50">
        <f t="shared" si="8"/>
        <v>164.03785488958988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10203333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2:51" x14ac:dyDescent="0.25">
      <c r="B15" s="40">
        <v>2.1666666666666701</v>
      </c>
      <c r="C15" s="40">
        <v>0.20833333333333301</v>
      </c>
      <c r="D15" s="110">
        <v>13</v>
      </c>
      <c r="E15" s="41">
        <f t="shared" si="0"/>
        <v>9.1549295774647899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111</v>
      </c>
      <c r="P15" s="111">
        <v>105</v>
      </c>
      <c r="Q15" s="111">
        <v>69354245</v>
      </c>
      <c r="R15" s="46">
        <f t="shared" si="4"/>
        <v>4198</v>
      </c>
      <c r="S15" s="47">
        <f t="shared" si="5"/>
        <v>100.752</v>
      </c>
      <c r="T15" s="47">
        <f t="shared" si="6"/>
        <v>4.1980000000000004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947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43796716</v>
      </c>
      <c r="AH15" s="49">
        <f t="shared" si="9"/>
        <v>696</v>
      </c>
      <c r="AI15" s="50">
        <f t="shared" si="8"/>
        <v>165.79323487374938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10203333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2:51" x14ac:dyDescent="0.25">
      <c r="B16" s="40">
        <v>2.2083333333333299</v>
      </c>
      <c r="C16" s="40">
        <v>0.25</v>
      </c>
      <c r="D16" s="110">
        <v>11</v>
      </c>
      <c r="E16" s="41">
        <f t="shared" si="0"/>
        <v>7.746478873239437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127</v>
      </c>
      <c r="P16" s="111">
        <v>121</v>
      </c>
      <c r="Q16" s="111">
        <v>69359407</v>
      </c>
      <c r="R16" s="46">
        <f t="shared" si="4"/>
        <v>5162</v>
      </c>
      <c r="S16" s="47">
        <f t="shared" si="5"/>
        <v>123.88800000000001</v>
      </c>
      <c r="T16" s="47">
        <f t="shared" si="6"/>
        <v>5.1619999999999999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1188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43797612</v>
      </c>
      <c r="AH16" s="49">
        <f t="shared" si="9"/>
        <v>896</v>
      </c>
      <c r="AI16" s="50">
        <f t="shared" si="8"/>
        <v>173.57613328167378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10203333</v>
      </c>
      <c r="AQ16" s="115">
        <f t="shared" si="1"/>
        <v>0</v>
      </c>
      <c r="AR16" s="53">
        <v>1.26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133</v>
      </c>
      <c r="P17" s="111">
        <v>141</v>
      </c>
      <c r="Q17" s="111">
        <v>69365161</v>
      </c>
      <c r="R17" s="46">
        <f t="shared" si="4"/>
        <v>5754</v>
      </c>
      <c r="S17" s="47">
        <f t="shared" si="5"/>
        <v>138.096</v>
      </c>
      <c r="T17" s="47">
        <f t="shared" si="6"/>
        <v>5.7539999999999996</v>
      </c>
      <c r="U17" s="112">
        <v>9.4</v>
      </c>
      <c r="V17" s="112">
        <f t="shared" si="7"/>
        <v>9.4</v>
      </c>
      <c r="W17" s="113" t="s">
        <v>130</v>
      </c>
      <c r="X17" s="115">
        <v>1017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43798880</v>
      </c>
      <c r="AH17" s="49">
        <f t="shared" si="9"/>
        <v>1268</v>
      </c>
      <c r="AI17" s="50">
        <f t="shared" si="8"/>
        <v>220.36843934654155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10203333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6</v>
      </c>
      <c r="E18" s="41">
        <f t="shared" si="0"/>
        <v>4.2253521126760569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137</v>
      </c>
      <c r="P18" s="111">
        <v>145</v>
      </c>
      <c r="Q18" s="111">
        <v>69371306</v>
      </c>
      <c r="R18" s="46">
        <f t="shared" si="4"/>
        <v>6145</v>
      </c>
      <c r="S18" s="47">
        <f t="shared" si="5"/>
        <v>147.47999999999999</v>
      </c>
      <c r="T18" s="47">
        <f t="shared" si="6"/>
        <v>6.1449999999999996</v>
      </c>
      <c r="U18" s="112">
        <v>9.3000000000000007</v>
      </c>
      <c r="V18" s="112">
        <f t="shared" si="7"/>
        <v>9.3000000000000007</v>
      </c>
      <c r="W18" s="113" t="s">
        <v>130</v>
      </c>
      <c r="X18" s="115">
        <v>1017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43800244</v>
      </c>
      <c r="AH18" s="49">
        <f t="shared" si="9"/>
        <v>1364</v>
      </c>
      <c r="AI18" s="50">
        <f t="shared" si="8"/>
        <v>221.96908055329538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10203333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137</v>
      </c>
      <c r="P19" s="111">
        <v>150</v>
      </c>
      <c r="Q19" s="111">
        <v>69377492</v>
      </c>
      <c r="R19" s="46">
        <f t="shared" si="4"/>
        <v>6186</v>
      </c>
      <c r="S19" s="47">
        <f t="shared" si="5"/>
        <v>148.464</v>
      </c>
      <c r="T19" s="47">
        <f t="shared" si="6"/>
        <v>6.1859999999999999</v>
      </c>
      <c r="U19" s="112">
        <v>8.6999999999999993</v>
      </c>
      <c r="V19" s="112">
        <f t="shared" si="7"/>
        <v>8.6999999999999993</v>
      </c>
      <c r="W19" s="113" t="s">
        <v>130</v>
      </c>
      <c r="X19" s="115">
        <v>1047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43801620</v>
      </c>
      <c r="AH19" s="49">
        <f t="shared" si="9"/>
        <v>1376</v>
      </c>
      <c r="AI19" s="50">
        <f t="shared" si="8"/>
        <v>222.43776268994503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10203333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136</v>
      </c>
      <c r="P20" s="111">
        <v>151</v>
      </c>
      <c r="Q20" s="111">
        <v>69383730</v>
      </c>
      <c r="R20" s="46">
        <f t="shared" si="4"/>
        <v>6238</v>
      </c>
      <c r="S20" s="47">
        <f t="shared" si="5"/>
        <v>149.71199999999999</v>
      </c>
      <c r="T20" s="47">
        <f t="shared" si="6"/>
        <v>6.2380000000000004</v>
      </c>
      <c r="U20" s="112">
        <v>8.1</v>
      </c>
      <c r="V20" s="112">
        <f t="shared" si="7"/>
        <v>8.1</v>
      </c>
      <c r="W20" s="113" t="s">
        <v>130</v>
      </c>
      <c r="X20" s="115">
        <v>1068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43803004</v>
      </c>
      <c r="AH20" s="49">
        <f t="shared" si="9"/>
        <v>1384</v>
      </c>
      <c r="AI20" s="50">
        <f t="shared" si="8"/>
        <v>221.86598268675857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10203333</v>
      </c>
      <c r="AQ20" s="115">
        <f t="shared" si="1"/>
        <v>0</v>
      </c>
      <c r="AR20" s="53">
        <v>1.32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136</v>
      </c>
      <c r="P21" s="111">
        <v>148</v>
      </c>
      <c r="Q21" s="111">
        <v>69389944</v>
      </c>
      <c r="R21" s="46">
        <f t="shared" si="4"/>
        <v>6214</v>
      </c>
      <c r="S21" s="47">
        <f t="shared" si="5"/>
        <v>149.136</v>
      </c>
      <c r="T21" s="47">
        <f t="shared" si="6"/>
        <v>6.2140000000000004</v>
      </c>
      <c r="U21" s="112">
        <v>7.4</v>
      </c>
      <c r="V21" s="112">
        <f t="shared" si="7"/>
        <v>7.4</v>
      </c>
      <c r="W21" s="113" t="s">
        <v>130</v>
      </c>
      <c r="X21" s="115">
        <v>1068</v>
      </c>
      <c r="Y21" s="115">
        <v>0</v>
      </c>
      <c r="Z21" s="115">
        <v>1187</v>
      </c>
      <c r="AA21" s="115">
        <v>1185</v>
      </c>
      <c r="AB21" s="115">
        <v>1186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43804396</v>
      </c>
      <c r="AH21" s="49">
        <f t="shared" si="9"/>
        <v>1392</v>
      </c>
      <c r="AI21" s="50">
        <f t="shared" si="8"/>
        <v>224.01029932410685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10203333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139</v>
      </c>
      <c r="P22" s="111">
        <v>146</v>
      </c>
      <c r="Q22" s="111">
        <v>69396072</v>
      </c>
      <c r="R22" s="46">
        <f t="shared" si="4"/>
        <v>6128</v>
      </c>
      <c r="S22" s="47">
        <f t="shared" si="5"/>
        <v>147.072</v>
      </c>
      <c r="T22" s="47">
        <f t="shared" si="6"/>
        <v>6.1280000000000001</v>
      </c>
      <c r="U22" s="112">
        <v>6.9</v>
      </c>
      <c r="V22" s="112">
        <f t="shared" si="7"/>
        <v>6.9</v>
      </c>
      <c r="W22" s="113" t="s">
        <v>130</v>
      </c>
      <c r="X22" s="115">
        <v>1047</v>
      </c>
      <c r="Y22" s="115">
        <v>0</v>
      </c>
      <c r="Z22" s="115">
        <v>1186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43805768</v>
      </c>
      <c r="AH22" s="49">
        <f t="shared" si="9"/>
        <v>1372</v>
      </c>
      <c r="AI22" s="50">
        <f t="shared" si="8"/>
        <v>223.89033942558746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10203333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136</v>
      </c>
      <c r="P23" s="111">
        <v>141</v>
      </c>
      <c r="Q23" s="111">
        <v>69402075</v>
      </c>
      <c r="R23" s="46">
        <f t="shared" si="4"/>
        <v>6003</v>
      </c>
      <c r="S23" s="47">
        <f t="shared" si="5"/>
        <v>144.072</v>
      </c>
      <c r="T23" s="47">
        <f t="shared" si="6"/>
        <v>6.0030000000000001</v>
      </c>
      <c r="U23" s="112">
        <v>6.4</v>
      </c>
      <c r="V23" s="112">
        <f t="shared" si="7"/>
        <v>6.4</v>
      </c>
      <c r="W23" s="113" t="s">
        <v>130</v>
      </c>
      <c r="X23" s="115">
        <v>1025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43807132</v>
      </c>
      <c r="AH23" s="49">
        <f t="shared" si="9"/>
        <v>1364</v>
      </c>
      <c r="AI23" s="50">
        <f t="shared" si="8"/>
        <v>227.21972347159752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10203333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6</v>
      </c>
      <c r="E24" s="41">
        <f t="shared" si="0"/>
        <v>4.2253521126760569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133</v>
      </c>
      <c r="P24" s="111">
        <v>141</v>
      </c>
      <c r="Q24" s="111">
        <v>69407963</v>
      </c>
      <c r="R24" s="46">
        <f t="shared" si="4"/>
        <v>5888</v>
      </c>
      <c r="S24" s="47">
        <f t="shared" si="5"/>
        <v>141.31200000000001</v>
      </c>
      <c r="T24" s="47">
        <f t="shared" si="6"/>
        <v>5.8879999999999999</v>
      </c>
      <c r="U24" s="112">
        <v>6</v>
      </c>
      <c r="V24" s="112">
        <f t="shared" si="7"/>
        <v>6</v>
      </c>
      <c r="W24" s="113" t="s">
        <v>130</v>
      </c>
      <c r="X24" s="115">
        <v>1025</v>
      </c>
      <c r="Y24" s="115">
        <v>0</v>
      </c>
      <c r="Z24" s="115">
        <v>1187</v>
      </c>
      <c r="AA24" s="115">
        <v>1185</v>
      </c>
      <c r="AB24" s="115">
        <v>1186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43808488</v>
      </c>
      <c r="AH24" s="49">
        <f>IF(ISBLANK(AG24),"-",AG24-AG23)</f>
        <v>1356</v>
      </c>
      <c r="AI24" s="50">
        <f t="shared" si="8"/>
        <v>230.29891304347825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10203333</v>
      </c>
      <c r="AQ24" s="115">
        <f t="shared" si="1"/>
        <v>0</v>
      </c>
      <c r="AR24" s="53">
        <v>1.23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7</v>
      </c>
      <c r="E25" s="41">
        <f t="shared" si="0"/>
        <v>4.9295774647887329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134</v>
      </c>
      <c r="P25" s="111">
        <v>137</v>
      </c>
      <c r="Q25" s="111">
        <v>69413597</v>
      </c>
      <c r="R25" s="46">
        <f t="shared" si="4"/>
        <v>5634</v>
      </c>
      <c r="S25" s="47">
        <f t="shared" si="5"/>
        <v>135.21600000000001</v>
      </c>
      <c r="T25" s="47">
        <f t="shared" si="6"/>
        <v>5.6340000000000003</v>
      </c>
      <c r="U25" s="112">
        <v>5.7</v>
      </c>
      <c r="V25" s="112">
        <f t="shared" si="7"/>
        <v>5.7</v>
      </c>
      <c r="W25" s="113" t="s">
        <v>130</v>
      </c>
      <c r="X25" s="115">
        <v>1016</v>
      </c>
      <c r="Y25" s="115">
        <v>0</v>
      </c>
      <c r="Z25" s="115">
        <v>1187</v>
      </c>
      <c r="AA25" s="115">
        <v>1185</v>
      </c>
      <c r="AB25" s="115">
        <v>1188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43809780</v>
      </c>
      <c r="AH25" s="49">
        <f t="shared" si="9"/>
        <v>1292</v>
      </c>
      <c r="AI25" s="50">
        <f t="shared" si="8"/>
        <v>229.32197373091941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10203333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134</v>
      </c>
      <c r="P26" s="111">
        <v>143</v>
      </c>
      <c r="Q26" s="111">
        <v>69419436</v>
      </c>
      <c r="R26" s="46">
        <f t="shared" si="4"/>
        <v>5839</v>
      </c>
      <c r="S26" s="47">
        <f t="shared" si="5"/>
        <v>140.136</v>
      </c>
      <c r="T26" s="47">
        <f t="shared" si="6"/>
        <v>5.8390000000000004</v>
      </c>
      <c r="U26" s="112">
        <v>5.5</v>
      </c>
      <c r="V26" s="112">
        <f t="shared" si="7"/>
        <v>5.5</v>
      </c>
      <c r="W26" s="113" t="s">
        <v>130</v>
      </c>
      <c r="X26" s="115">
        <v>1004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43811124</v>
      </c>
      <c r="AH26" s="49">
        <f t="shared" si="9"/>
        <v>1344</v>
      </c>
      <c r="AI26" s="50">
        <f t="shared" si="8"/>
        <v>230.17640006850488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10203333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136</v>
      </c>
      <c r="P27" s="111">
        <v>136</v>
      </c>
      <c r="Q27" s="111">
        <v>69425147</v>
      </c>
      <c r="R27" s="46">
        <f t="shared" si="4"/>
        <v>5711</v>
      </c>
      <c r="S27" s="47">
        <f t="shared" si="5"/>
        <v>137.06399999999999</v>
      </c>
      <c r="T27" s="47">
        <f t="shared" si="6"/>
        <v>5.7110000000000003</v>
      </c>
      <c r="U27" s="112">
        <v>5.3</v>
      </c>
      <c r="V27" s="112">
        <f t="shared" si="7"/>
        <v>5.3</v>
      </c>
      <c r="W27" s="113" t="s">
        <v>130</v>
      </c>
      <c r="X27" s="115">
        <v>1004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43812432</v>
      </c>
      <c r="AH27" s="49">
        <f t="shared" si="9"/>
        <v>1308</v>
      </c>
      <c r="AI27" s="50">
        <f t="shared" si="8"/>
        <v>229.03169322360355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10203333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134</v>
      </c>
      <c r="P28" s="111">
        <v>137</v>
      </c>
      <c r="Q28" s="111">
        <v>69430925</v>
      </c>
      <c r="R28" s="46">
        <f t="shared" si="4"/>
        <v>5778</v>
      </c>
      <c r="S28" s="47">
        <f t="shared" si="5"/>
        <v>138.672</v>
      </c>
      <c r="T28" s="47">
        <f t="shared" si="6"/>
        <v>5.7779999999999996</v>
      </c>
      <c r="U28" s="112">
        <v>5.0999999999999996</v>
      </c>
      <c r="V28" s="112">
        <f t="shared" si="7"/>
        <v>5.0999999999999996</v>
      </c>
      <c r="W28" s="113" t="s">
        <v>130</v>
      </c>
      <c r="X28" s="115">
        <v>1006</v>
      </c>
      <c r="Y28" s="115">
        <v>0</v>
      </c>
      <c r="Z28" s="115">
        <v>1187</v>
      </c>
      <c r="AA28" s="115">
        <v>1185</v>
      </c>
      <c r="AB28" s="115">
        <v>1186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43813756</v>
      </c>
      <c r="AH28" s="49">
        <f t="shared" si="9"/>
        <v>1324</v>
      </c>
      <c r="AI28" s="50">
        <f t="shared" si="8"/>
        <v>229.14503288335067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10203333</v>
      </c>
      <c r="AQ28" s="115">
        <f t="shared" si="1"/>
        <v>0</v>
      </c>
      <c r="AR28" s="53">
        <v>1.18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5</v>
      </c>
      <c r="E29" s="41">
        <f t="shared" si="0"/>
        <v>3.5211267605633805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133</v>
      </c>
      <c r="P29" s="111">
        <v>130</v>
      </c>
      <c r="Q29" s="111">
        <v>69436733</v>
      </c>
      <c r="R29" s="46">
        <f t="shared" si="4"/>
        <v>5808</v>
      </c>
      <c r="S29" s="47">
        <f t="shared" si="5"/>
        <v>139.392</v>
      </c>
      <c r="T29" s="47">
        <f t="shared" si="6"/>
        <v>5.8079999999999998</v>
      </c>
      <c r="U29" s="112">
        <v>4.8</v>
      </c>
      <c r="V29" s="112">
        <f t="shared" si="7"/>
        <v>4.8</v>
      </c>
      <c r="W29" s="113" t="s">
        <v>130</v>
      </c>
      <c r="X29" s="115">
        <v>1005</v>
      </c>
      <c r="Y29" s="115">
        <v>0</v>
      </c>
      <c r="Z29" s="115">
        <v>1167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43815092</v>
      </c>
      <c r="AH29" s="49">
        <f t="shared" si="9"/>
        <v>1336</v>
      </c>
      <c r="AI29" s="50">
        <f t="shared" si="8"/>
        <v>230.02754820936639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10203333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115</v>
      </c>
      <c r="P30" s="111">
        <v>131</v>
      </c>
      <c r="Q30" s="111">
        <v>69442246</v>
      </c>
      <c r="R30" s="46">
        <f t="shared" si="4"/>
        <v>5513</v>
      </c>
      <c r="S30" s="47">
        <f t="shared" si="5"/>
        <v>132.31200000000001</v>
      </c>
      <c r="T30" s="47">
        <f t="shared" si="6"/>
        <v>5.5129999999999999</v>
      </c>
      <c r="U30" s="112">
        <v>4.0999999999999996</v>
      </c>
      <c r="V30" s="112">
        <f t="shared" si="7"/>
        <v>4.0999999999999996</v>
      </c>
      <c r="W30" s="113" t="s">
        <v>135</v>
      </c>
      <c r="X30" s="115">
        <v>1108</v>
      </c>
      <c r="Y30" s="115">
        <v>0</v>
      </c>
      <c r="Z30" s="115">
        <v>0</v>
      </c>
      <c r="AA30" s="115">
        <v>1185</v>
      </c>
      <c r="AB30" s="115">
        <v>1188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43816212</v>
      </c>
      <c r="AH30" s="49">
        <f t="shared" si="9"/>
        <v>1120</v>
      </c>
      <c r="AI30" s="50">
        <f t="shared" si="8"/>
        <v>203.15617631053874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10203333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116</v>
      </c>
      <c r="P31" s="111">
        <v>130</v>
      </c>
      <c r="Q31" s="111">
        <v>69447642</v>
      </c>
      <c r="R31" s="46">
        <f t="shared" si="4"/>
        <v>5396</v>
      </c>
      <c r="S31" s="47">
        <f t="shared" si="5"/>
        <v>129.50399999999999</v>
      </c>
      <c r="T31" s="47">
        <f t="shared" si="6"/>
        <v>5.3959999999999999</v>
      </c>
      <c r="U31" s="112">
        <v>3.3</v>
      </c>
      <c r="V31" s="112">
        <f t="shared" si="7"/>
        <v>3.3</v>
      </c>
      <c r="W31" s="113" t="s">
        <v>135</v>
      </c>
      <c r="X31" s="115">
        <v>1088</v>
      </c>
      <c r="Y31" s="115">
        <v>0</v>
      </c>
      <c r="Z31" s="115">
        <v>0</v>
      </c>
      <c r="AA31" s="115">
        <v>1185</v>
      </c>
      <c r="AB31" s="115">
        <v>1187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43817292</v>
      </c>
      <c r="AH31" s="49">
        <f t="shared" si="9"/>
        <v>1080</v>
      </c>
      <c r="AI31" s="50">
        <f t="shared" si="8"/>
        <v>200.14825796886583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10203333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117</v>
      </c>
      <c r="P32" s="111">
        <v>127</v>
      </c>
      <c r="Q32" s="111">
        <v>69453021</v>
      </c>
      <c r="R32" s="46">
        <f t="shared" si="4"/>
        <v>5379</v>
      </c>
      <c r="S32" s="47">
        <f t="shared" si="5"/>
        <v>129.096</v>
      </c>
      <c r="T32" s="47">
        <f t="shared" si="6"/>
        <v>5.3789999999999996</v>
      </c>
      <c r="U32" s="112">
        <v>2.8</v>
      </c>
      <c r="V32" s="112">
        <f t="shared" si="7"/>
        <v>2.8</v>
      </c>
      <c r="W32" s="113" t="s">
        <v>135</v>
      </c>
      <c r="X32" s="115">
        <v>1016</v>
      </c>
      <c r="Y32" s="115">
        <v>0</v>
      </c>
      <c r="Z32" s="115">
        <v>0</v>
      </c>
      <c r="AA32" s="115">
        <v>1185</v>
      </c>
      <c r="AB32" s="115">
        <v>1188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43818356</v>
      </c>
      <c r="AH32" s="49">
        <f t="shared" si="9"/>
        <v>1064</v>
      </c>
      <c r="AI32" s="50">
        <f t="shared" si="8"/>
        <v>197.80628369585426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10203333</v>
      </c>
      <c r="AQ32" s="115">
        <f t="shared" si="1"/>
        <v>0</v>
      </c>
      <c r="AR32" s="53">
        <v>1.1200000000000001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7</v>
      </c>
      <c r="E33" s="41">
        <f t="shared" si="0"/>
        <v>4.9295774647887329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137</v>
      </c>
      <c r="P33" s="111">
        <v>102</v>
      </c>
      <c r="Q33" s="111">
        <v>69457384</v>
      </c>
      <c r="R33" s="46">
        <f t="shared" si="4"/>
        <v>4363</v>
      </c>
      <c r="S33" s="47">
        <f t="shared" si="5"/>
        <v>104.712</v>
      </c>
      <c r="T33" s="47">
        <f t="shared" si="6"/>
        <v>4.3630000000000004</v>
      </c>
      <c r="U33" s="112">
        <v>3.9</v>
      </c>
      <c r="V33" s="112">
        <f t="shared" si="7"/>
        <v>3.9</v>
      </c>
      <c r="W33" s="113" t="s">
        <v>124</v>
      </c>
      <c r="X33" s="115">
        <v>0</v>
      </c>
      <c r="Y33" s="115">
        <v>0</v>
      </c>
      <c r="Z33" s="115">
        <v>1047</v>
      </c>
      <c r="AA33" s="115">
        <v>0</v>
      </c>
      <c r="AB33" s="115">
        <v>1097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43819148</v>
      </c>
      <c r="AH33" s="49">
        <f t="shared" si="9"/>
        <v>792</v>
      </c>
      <c r="AI33" s="50">
        <f t="shared" si="8"/>
        <v>181.52647261058902</v>
      </c>
      <c r="AJ33" s="98">
        <v>0</v>
      </c>
      <c r="AK33" s="98">
        <v>0</v>
      </c>
      <c r="AL33" s="98">
        <v>1</v>
      </c>
      <c r="AM33" s="98">
        <v>0</v>
      </c>
      <c r="AN33" s="98">
        <v>1</v>
      </c>
      <c r="AO33" s="98">
        <v>0.45</v>
      </c>
      <c r="AP33" s="115">
        <v>10204477</v>
      </c>
      <c r="AQ33" s="115">
        <f t="shared" si="1"/>
        <v>1144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10</v>
      </c>
      <c r="E34" s="41">
        <f t="shared" si="0"/>
        <v>7.042253521126761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141</v>
      </c>
      <c r="P34" s="111">
        <v>98</v>
      </c>
      <c r="Q34" s="111">
        <v>69461568</v>
      </c>
      <c r="R34" s="46">
        <f t="shared" si="4"/>
        <v>4184</v>
      </c>
      <c r="S34" s="47">
        <f t="shared" si="5"/>
        <v>100.416</v>
      </c>
      <c r="T34" s="47">
        <f t="shared" si="6"/>
        <v>4.1840000000000002</v>
      </c>
      <c r="U34" s="112">
        <v>5.5</v>
      </c>
      <c r="V34" s="112">
        <f t="shared" si="7"/>
        <v>5.5</v>
      </c>
      <c r="W34" s="113" t="s">
        <v>124</v>
      </c>
      <c r="X34" s="115">
        <v>0</v>
      </c>
      <c r="Y34" s="115">
        <v>0</v>
      </c>
      <c r="Z34" s="115">
        <v>977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43819892</v>
      </c>
      <c r="AH34" s="49">
        <f t="shared" si="9"/>
        <v>744</v>
      </c>
      <c r="AI34" s="50">
        <f t="shared" si="8"/>
        <v>177.82026768642447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0.45</v>
      </c>
      <c r="AP34" s="115">
        <v>10205920</v>
      </c>
      <c r="AQ34" s="115">
        <f t="shared" si="1"/>
        <v>1443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127489</v>
      </c>
      <c r="S35" s="65">
        <f>AVERAGE(S11:S34)</f>
        <v>127.48899999999998</v>
      </c>
      <c r="T35" s="65">
        <f>SUM(T11:T34)</f>
        <v>127.489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>
        <f>AG34-AG10</f>
        <v>26608</v>
      </c>
      <c r="AH35" s="67">
        <f>SUM(AH11:AH34)</f>
        <v>26608</v>
      </c>
      <c r="AI35" s="68">
        <f>$AH$35/$T35</f>
        <v>208.70820227627482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6531</v>
      </c>
      <c r="AQ35" s="71">
        <f>SUM(AQ11:AQ34)</f>
        <v>6531</v>
      </c>
      <c r="AR35" s="72">
        <f>AVERAGE(AR11:AR34)</f>
        <v>1.2066666666666666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164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165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166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167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159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67" t="s">
        <v>168</v>
      </c>
      <c r="C54" s="168"/>
      <c r="D54" s="169"/>
      <c r="E54" s="168"/>
      <c r="F54" s="168"/>
      <c r="G54" s="168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67" t="s">
        <v>169</v>
      </c>
      <c r="C55" s="168"/>
      <c r="D55" s="169"/>
      <c r="E55" s="168"/>
      <c r="F55" s="168"/>
      <c r="G55" s="168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67" t="s">
        <v>170</v>
      </c>
      <c r="C56" s="168"/>
      <c r="D56" s="169"/>
      <c r="E56" s="168"/>
      <c r="F56" s="168"/>
      <c r="G56" s="168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67" t="s">
        <v>171</v>
      </c>
      <c r="C57" s="168"/>
      <c r="D57" s="169"/>
      <c r="E57" s="168"/>
      <c r="F57" s="168"/>
      <c r="G57" s="168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 W33:W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P4:U4" name="Range1_16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3:U3" name="Range1_16_1_1_1_1_1_1_2_2_2_2_2_2_2_2_2_2_2_2_2_2_2_2_2_2_2_2_2_2_2_1_2_2_2_2_2_2_2_2_2_2_3_2_2_2_2_2_2_2_2_2_2_2_2_2_2"/>
    <protectedRange sqref="B43" name="Range2_12_5_1_1_1_2_1_1_1_1_1_1_1_1_1_1_1_2_1_1_1_1_1_1_1_1_1_1_1_1_1_1_1_1_1_1_1_1_1_1_2_1_1_1_1_1_1_1_1_1_1_1_2_1_1_1_1_2_1_1_1_1_1_1_1_1_1_1_1_2_1_1_1_1_1_1_1_1_1_1_1_1_1_1_3_1_1_1_1_2_1_1"/>
    <protectedRange sqref="B44" name="Range2_12_5_1_1_1_2_2_1_1_1_1_1_1_1_1_1_1_1_1_1_1_1_1_1_1_1_1_1_1_1_1_1_1_1_1_1_1_1_1_1_1_1_1_1_1_1_1_1_1_1_1_1_1_1_1_1_2_1_1_1_1_1_1_1_1_1_1_1_2_1_1_1_1_1_2_1_1_1_1_1_1_1_1_1_1_1_1_1_1_1_1_1_1_1_1_1_1_1_1_1_1_1_1_1_1_1_2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2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AC11:AE34 AA11:AA14 AA32:AA34 X11:Y15 Z15:AA15 X32:Y34 X16:AB31">
    <cfRule type="containsText" dxfId="11590" priority="29" operator="containsText" text="N/A">
      <formula>NOT(ISERROR(SEARCH("N/A",X11)))</formula>
    </cfRule>
    <cfRule type="cellIs" dxfId="11589" priority="43" operator="equal">
      <formula>0</formula>
    </cfRule>
  </conditionalFormatting>
  <conditionalFormatting sqref="AC11:AE34 AA11:AA14 AA32:AA34 X11:Y15 Z15:AA15 X32:Y34 X16:AB31">
    <cfRule type="cellIs" dxfId="11588" priority="42" operator="greaterThanOrEqual">
      <formula>1185</formula>
    </cfRule>
  </conditionalFormatting>
  <conditionalFormatting sqref="AC11:AE34 AA11:AA14 AA32:AA34 X11:Y15 Z15:AA15 X32:Y34 X16:AB31">
    <cfRule type="cellIs" dxfId="11587" priority="41" operator="between">
      <formula>0.1</formula>
      <formula>1184</formula>
    </cfRule>
  </conditionalFormatting>
  <conditionalFormatting sqref="X8">
    <cfRule type="cellIs" dxfId="11586" priority="40" operator="equal">
      <formula>0</formula>
    </cfRule>
  </conditionalFormatting>
  <conditionalFormatting sqref="X8">
    <cfRule type="cellIs" dxfId="11585" priority="39" operator="greaterThan">
      <formula>1179</formula>
    </cfRule>
  </conditionalFormatting>
  <conditionalFormatting sqref="X8">
    <cfRule type="cellIs" dxfId="11584" priority="38" operator="greaterThan">
      <formula>99</formula>
    </cfRule>
  </conditionalFormatting>
  <conditionalFormatting sqref="X8">
    <cfRule type="cellIs" dxfId="11583" priority="37" operator="greaterThan">
      <formula>0.99</formula>
    </cfRule>
  </conditionalFormatting>
  <conditionalFormatting sqref="AB8">
    <cfRule type="cellIs" dxfId="11582" priority="36" operator="equal">
      <formula>0</formula>
    </cfRule>
  </conditionalFormatting>
  <conditionalFormatting sqref="AB8">
    <cfRule type="cellIs" dxfId="11581" priority="35" operator="greaterThan">
      <formula>1179</formula>
    </cfRule>
  </conditionalFormatting>
  <conditionalFormatting sqref="AB8">
    <cfRule type="cellIs" dxfId="11580" priority="34" operator="greaterThan">
      <formula>99</formula>
    </cfRule>
  </conditionalFormatting>
  <conditionalFormatting sqref="AB8">
    <cfRule type="cellIs" dxfId="11579" priority="33" operator="greaterThan">
      <formula>0.99</formula>
    </cfRule>
  </conditionalFormatting>
  <conditionalFormatting sqref="AI11:AI34">
    <cfRule type="cellIs" dxfId="11578" priority="32" operator="greaterThan">
      <formula>$AI$8</formula>
    </cfRule>
  </conditionalFormatting>
  <conditionalFormatting sqref="AH11:AH34">
    <cfRule type="cellIs" dxfId="11577" priority="30" operator="greaterThan">
      <formula>$AH$8</formula>
    </cfRule>
    <cfRule type="cellIs" dxfId="11576" priority="31" operator="greaterThan">
      <formula>$AH$8</formula>
    </cfRule>
  </conditionalFormatting>
  <conditionalFormatting sqref="AB32:AB34 AB11:AB15">
    <cfRule type="containsText" dxfId="11575" priority="25" operator="containsText" text="N/A">
      <formula>NOT(ISERROR(SEARCH("N/A",AB11)))</formula>
    </cfRule>
    <cfRule type="cellIs" dxfId="11574" priority="28" operator="equal">
      <formula>0</formula>
    </cfRule>
  </conditionalFormatting>
  <conditionalFormatting sqref="AB32:AB34 AB11:AB15">
    <cfRule type="cellIs" dxfId="11573" priority="27" operator="greaterThanOrEqual">
      <formula>1185</formula>
    </cfRule>
  </conditionalFormatting>
  <conditionalFormatting sqref="AB32:AB34 AB11:AB15">
    <cfRule type="cellIs" dxfId="11572" priority="26" operator="between">
      <formula>0.1</formula>
      <formula>1184</formula>
    </cfRule>
  </conditionalFormatting>
  <conditionalFormatting sqref="AN11:AO11 AN12:AN35 AO12:AO34">
    <cfRule type="cellIs" dxfId="11571" priority="24" operator="equal">
      <formula>0</formula>
    </cfRule>
  </conditionalFormatting>
  <conditionalFormatting sqref="AN11:AO11 AN12:AN35 AO12:AO34">
    <cfRule type="cellIs" dxfId="11570" priority="23" operator="greaterThan">
      <formula>1179</formula>
    </cfRule>
  </conditionalFormatting>
  <conditionalFormatting sqref="AN11:AO11 AN12:AN35 AO12:AO34">
    <cfRule type="cellIs" dxfId="11569" priority="22" operator="greaterThan">
      <formula>99</formula>
    </cfRule>
  </conditionalFormatting>
  <conditionalFormatting sqref="AN11:AO11 AN12:AN35 AO12:AO34">
    <cfRule type="cellIs" dxfId="11568" priority="21" operator="greaterThan">
      <formula>0.99</formula>
    </cfRule>
  </conditionalFormatting>
  <conditionalFormatting sqref="AQ11:AQ34">
    <cfRule type="cellIs" dxfId="11567" priority="20" operator="equal">
      <formula>0</formula>
    </cfRule>
  </conditionalFormatting>
  <conditionalFormatting sqref="AQ11:AQ34">
    <cfRule type="cellIs" dxfId="11566" priority="19" operator="greaterThan">
      <formula>1179</formula>
    </cfRule>
  </conditionalFormatting>
  <conditionalFormatting sqref="AQ11:AQ34">
    <cfRule type="cellIs" dxfId="11565" priority="18" operator="greaterThan">
      <formula>99</formula>
    </cfRule>
  </conditionalFormatting>
  <conditionalFormatting sqref="AQ11:AQ34">
    <cfRule type="cellIs" dxfId="11564" priority="17" operator="greaterThan">
      <formula>0.99</formula>
    </cfRule>
  </conditionalFormatting>
  <conditionalFormatting sqref="Z32:Z34 Z11:Z14">
    <cfRule type="containsText" dxfId="11563" priority="13" operator="containsText" text="N/A">
      <formula>NOT(ISERROR(SEARCH("N/A",Z11)))</formula>
    </cfRule>
    <cfRule type="cellIs" dxfId="11562" priority="16" operator="equal">
      <formula>0</formula>
    </cfRule>
  </conditionalFormatting>
  <conditionalFormatting sqref="Z32:Z34 Z11:Z14">
    <cfRule type="cellIs" dxfId="11561" priority="15" operator="greaterThanOrEqual">
      <formula>1185</formula>
    </cfRule>
  </conditionalFormatting>
  <conditionalFormatting sqref="Z32:Z34 Z11:Z14">
    <cfRule type="cellIs" dxfId="11560" priority="14" operator="between">
      <formula>0.1</formula>
      <formula>1184</formula>
    </cfRule>
  </conditionalFormatting>
  <conditionalFormatting sqref="AJ11:AN35">
    <cfRule type="cellIs" dxfId="11559" priority="12" operator="equal">
      <formula>0</formula>
    </cfRule>
  </conditionalFormatting>
  <conditionalFormatting sqref="AJ11:AN35">
    <cfRule type="cellIs" dxfId="11558" priority="11" operator="greaterThan">
      <formula>1179</formula>
    </cfRule>
  </conditionalFormatting>
  <conditionalFormatting sqref="AJ11:AN35">
    <cfRule type="cellIs" dxfId="11557" priority="10" operator="greaterThan">
      <formula>99</formula>
    </cfRule>
  </conditionalFormatting>
  <conditionalFormatting sqref="AJ11:AN35">
    <cfRule type="cellIs" dxfId="11556" priority="9" operator="greaterThan">
      <formula>0.99</formula>
    </cfRule>
  </conditionalFormatting>
  <conditionalFormatting sqref="AP11:AP34">
    <cfRule type="cellIs" dxfId="11555" priority="8" operator="equal">
      <formula>0</formula>
    </cfRule>
  </conditionalFormatting>
  <conditionalFormatting sqref="AP11:AP34">
    <cfRule type="cellIs" dxfId="11554" priority="7" operator="greaterThan">
      <formula>1179</formula>
    </cfRule>
  </conditionalFormatting>
  <conditionalFormatting sqref="AP11:AP34">
    <cfRule type="cellIs" dxfId="11553" priority="6" operator="greaterThan">
      <formula>99</formula>
    </cfRule>
  </conditionalFormatting>
  <conditionalFormatting sqref="AP11:AP34">
    <cfRule type="cellIs" dxfId="11552" priority="5" operator="greaterThan">
      <formula>0.99</formula>
    </cfRule>
  </conditionalFormatting>
  <conditionalFormatting sqref="AL11:AL15">
    <cfRule type="cellIs" dxfId="11551" priority="4" operator="equal">
      <formula>0</formula>
    </cfRule>
  </conditionalFormatting>
  <conditionalFormatting sqref="AL11:AL15">
    <cfRule type="cellIs" dxfId="11550" priority="3" operator="greaterThan">
      <formula>1179</formula>
    </cfRule>
  </conditionalFormatting>
  <conditionalFormatting sqref="AL11:AL15">
    <cfRule type="cellIs" dxfId="11549" priority="2" operator="greaterThan">
      <formula>99</formula>
    </cfRule>
  </conditionalFormatting>
  <conditionalFormatting sqref="AL11:AL15">
    <cfRule type="cellIs" dxfId="11548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2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2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2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128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2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2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60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2:51" ht="36" x14ac:dyDescent="0.25">
      <c r="B7" s="220" t="s">
        <v>8</v>
      </c>
      <c r="C7" s="221"/>
      <c r="D7" s="220" t="s">
        <v>9</v>
      </c>
      <c r="E7" s="222"/>
      <c r="F7" s="222"/>
      <c r="G7" s="221"/>
      <c r="H7" s="157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57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2:51" x14ac:dyDescent="0.25">
      <c r="B8" s="223">
        <v>42406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25768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2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61" t="s">
        <v>51</v>
      </c>
      <c r="V9" s="161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59" t="s">
        <v>55</v>
      </c>
      <c r="AG9" s="159" t="s">
        <v>56</v>
      </c>
      <c r="AH9" s="190" t="s">
        <v>57</v>
      </c>
      <c r="AI9" s="205" t="s">
        <v>58</v>
      </c>
      <c r="AJ9" s="161" t="s">
        <v>59</v>
      </c>
      <c r="AK9" s="161" t="s">
        <v>60</v>
      </c>
      <c r="AL9" s="161" t="s">
        <v>61</v>
      </c>
      <c r="AM9" s="161" t="s">
        <v>62</v>
      </c>
      <c r="AN9" s="161" t="s">
        <v>63</v>
      </c>
      <c r="AO9" s="161" t="s">
        <v>64</v>
      </c>
      <c r="AP9" s="161" t="s">
        <v>65</v>
      </c>
      <c r="AQ9" s="207" t="s">
        <v>66</v>
      </c>
      <c r="AR9" s="161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2:51" x14ac:dyDescent="0.25">
      <c r="B10" s="161" t="s">
        <v>72</v>
      </c>
      <c r="C10" s="161" t="s">
        <v>73</v>
      </c>
      <c r="D10" s="161" t="s">
        <v>74</v>
      </c>
      <c r="E10" s="161" t="s">
        <v>75</v>
      </c>
      <c r="F10" s="161" t="s">
        <v>74</v>
      </c>
      <c r="G10" s="161" t="s">
        <v>75</v>
      </c>
      <c r="H10" s="216"/>
      <c r="I10" s="161" t="s">
        <v>75</v>
      </c>
      <c r="J10" s="161" t="s">
        <v>75</v>
      </c>
      <c r="K10" s="161" t="s">
        <v>75</v>
      </c>
      <c r="L10" s="28" t="s">
        <v>29</v>
      </c>
      <c r="M10" s="219"/>
      <c r="N10" s="28" t="s">
        <v>29</v>
      </c>
      <c r="O10" s="208"/>
      <c r="P10" s="208"/>
      <c r="Q10" s="1">
        <f>'FEB 5'!Q34</f>
        <v>69461568</v>
      </c>
      <c r="R10" s="198"/>
      <c r="S10" s="199"/>
      <c r="T10" s="200"/>
      <c r="U10" s="161" t="s">
        <v>75</v>
      </c>
      <c r="V10" s="161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5'!AG34</f>
        <v>43819892</v>
      </c>
      <c r="AH10" s="190"/>
      <c r="AI10" s="206"/>
      <c r="AJ10" s="161" t="s">
        <v>84</v>
      </c>
      <c r="AK10" s="161" t="s">
        <v>84</v>
      </c>
      <c r="AL10" s="161" t="s">
        <v>84</v>
      </c>
      <c r="AM10" s="161" t="s">
        <v>84</v>
      </c>
      <c r="AN10" s="161" t="s">
        <v>84</v>
      </c>
      <c r="AO10" s="161" t="s">
        <v>84</v>
      </c>
      <c r="AP10" s="1">
        <f>'FEB 5'!AP34</f>
        <v>10205920</v>
      </c>
      <c r="AQ10" s="208"/>
      <c r="AR10" s="158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2:51" x14ac:dyDescent="0.25">
      <c r="B11" s="40">
        <v>2</v>
      </c>
      <c r="C11" s="40">
        <v>4.1666666666666664E-2</v>
      </c>
      <c r="D11" s="110">
        <v>10</v>
      </c>
      <c r="E11" s="41">
        <f t="shared" ref="E11:E34" si="0">D11/1.42</f>
        <v>7.042253521126761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125</v>
      </c>
      <c r="P11" s="111">
        <v>92</v>
      </c>
      <c r="Q11" s="111">
        <v>69465558</v>
      </c>
      <c r="R11" s="46">
        <f>IF(ISBLANK(Q11),"-",Q11-Q10)</f>
        <v>3990</v>
      </c>
      <c r="S11" s="47">
        <f>R11*24/1000</f>
        <v>95.76</v>
      </c>
      <c r="T11" s="47">
        <f>R11/1000</f>
        <v>3.99</v>
      </c>
      <c r="U11" s="112">
        <v>6.6</v>
      </c>
      <c r="V11" s="112">
        <f>U11</f>
        <v>6.6</v>
      </c>
      <c r="W11" s="113" t="s">
        <v>124</v>
      </c>
      <c r="X11" s="115">
        <v>0</v>
      </c>
      <c r="Y11" s="115">
        <v>0</v>
      </c>
      <c r="Z11" s="115">
        <v>996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43820588</v>
      </c>
      <c r="AH11" s="49">
        <f>IF(ISBLANK(AG11),"-",AG11-AG10)</f>
        <v>696</v>
      </c>
      <c r="AI11" s="50">
        <f>AH11/T11</f>
        <v>174.4360902255639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0.47</v>
      </c>
      <c r="AP11" s="115">
        <v>10207180</v>
      </c>
      <c r="AQ11" s="115">
        <f t="shared" ref="AQ11:AQ34" si="1">AP11-AP10</f>
        <v>1260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2:51" x14ac:dyDescent="0.25">
      <c r="B12" s="40">
        <v>2.0416666666666701</v>
      </c>
      <c r="C12" s="40">
        <v>8.3333333333333329E-2</v>
      </c>
      <c r="D12" s="110">
        <v>11</v>
      </c>
      <c r="E12" s="41">
        <f t="shared" si="0"/>
        <v>7.746478873239437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126</v>
      </c>
      <c r="P12" s="111">
        <v>93</v>
      </c>
      <c r="Q12" s="111">
        <v>69469422</v>
      </c>
      <c r="R12" s="46">
        <f t="shared" ref="R12:R34" si="4">IF(ISBLANK(Q12),"-",Q12-Q11)</f>
        <v>3864</v>
      </c>
      <c r="S12" s="47">
        <f t="shared" ref="S12:S34" si="5">R12*24/1000</f>
        <v>92.736000000000004</v>
      </c>
      <c r="T12" s="47">
        <f t="shared" ref="T12:T34" si="6">R12/1000</f>
        <v>3.8639999999999999</v>
      </c>
      <c r="U12" s="112">
        <v>8.1</v>
      </c>
      <c r="V12" s="112">
        <f t="shared" ref="V12:V34" si="7">U12</f>
        <v>8.1</v>
      </c>
      <c r="W12" s="113" t="s">
        <v>124</v>
      </c>
      <c r="X12" s="115">
        <v>0</v>
      </c>
      <c r="Y12" s="115">
        <v>0</v>
      </c>
      <c r="Z12" s="115">
        <v>950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43821276</v>
      </c>
      <c r="AH12" s="49">
        <f>IF(ISBLANK(AG12),"-",AG12-AG11)</f>
        <v>688</v>
      </c>
      <c r="AI12" s="50">
        <f t="shared" ref="AI12:AI34" si="8">AH12/T12</f>
        <v>178.05383022774328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0.47</v>
      </c>
      <c r="AP12" s="115">
        <v>10208453</v>
      </c>
      <c r="AQ12" s="115">
        <f t="shared" si="1"/>
        <v>1273</v>
      </c>
      <c r="AR12" s="118">
        <v>1.0900000000000001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2:51" x14ac:dyDescent="0.25">
      <c r="B13" s="40">
        <v>2.0833333333333299</v>
      </c>
      <c r="C13" s="40">
        <v>0.125</v>
      </c>
      <c r="D13" s="110">
        <v>13</v>
      </c>
      <c r="E13" s="41">
        <f t="shared" si="0"/>
        <v>9.1549295774647899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124</v>
      </c>
      <c r="P13" s="111">
        <v>95</v>
      </c>
      <c r="Q13" s="111">
        <v>69473244</v>
      </c>
      <c r="R13" s="46">
        <f t="shared" si="4"/>
        <v>3822</v>
      </c>
      <c r="S13" s="47">
        <f t="shared" si="5"/>
        <v>91.727999999999994</v>
      </c>
      <c r="T13" s="47">
        <f t="shared" si="6"/>
        <v>3.8220000000000001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946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43821948</v>
      </c>
      <c r="AH13" s="49">
        <f>IF(ISBLANK(AG13),"-",AG13-AG12)</f>
        <v>672</v>
      </c>
      <c r="AI13" s="50">
        <f t="shared" si="8"/>
        <v>175.82417582417582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0.47</v>
      </c>
      <c r="AP13" s="115">
        <v>10209692</v>
      </c>
      <c r="AQ13" s="115">
        <f t="shared" si="1"/>
        <v>1239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2:51" x14ac:dyDescent="0.25">
      <c r="B14" s="40">
        <v>2.125</v>
      </c>
      <c r="C14" s="40">
        <v>0.16666666666666699</v>
      </c>
      <c r="D14" s="110">
        <v>18</v>
      </c>
      <c r="E14" s="41">
        <f t="shared" si="0"/>
        <v>12.67605633802817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98</v>
      </c>
      <c r="P14" s="111">
        <v>104</v>
      </c>
      <c r="Q14" s="111">
        <v>69477316</v>
      </c>
      <c r="R14" s="46">
        <f t="shared" si="4"/>
        <v>4072</v>
      </c>
      <c r="S14" s="47">
        <f t="shared" si="5"/>
        <v>97.727999999999994</v>
      </c>
      <c r="T14" s="47">
        <f t="shared" si="6"/>
        <v>4.0720000000000001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947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43822636</v>
      </c>
      <c r="AH14" s="49">
        <f t="shared" ref="AH14:AH34" si="9">IF(ISBLANK(AG14),"-",AG14-AG13)</f>
        <v>688</v>
      </c>
      <c r="AI14" s="50">
        <f t="shared" si="8"/>
        <v>168.95874263261297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10209692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2:51" x14ac:dyDescent="0.25">
      <c r="B15" s="40">
        <v>2.1666666666666701</v>
      </c>
      <c r="C15" s="40">
        <v>0.20833333333333301</v>
      </c>
      <c r="D15" s="110">
        <v>18</v>
      </c>
      <c r="E15" s="41">
        <f t="shared" si="0"/>
        <v>12.67605633802817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111</v>
      </c>
      <c r="P15" s="111">
        <v>102</v>
      </c>
      <c r="Q15" s="111">
        <v>69481751</v>
      </c>
      <c r="R15" s="46">
        <f t="shared" si="4"/>
        <v>4435</v>
      </c>
      <c r="S15" s="47">
        <f t="shared" si="5"/>
        <v>106.44</v>
      </c>
      <c r="T15" s="47">
        <f t="shared" si="6"/>
        <v>4.4349999999999996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946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43823384</v>
      </c>
      <c r="AH15" s="49">
        <f t="shared" si="9"/>
        <v>748</v>
      </c>
      <c r="AI15" s="50">
        <f t="shared" si="8"/>
        <v>168.65839909808344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10209692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2:51" x14ac:dyDescent="0.25">
      <c r="B16" s="40">
        <v>2.2083333333333299</v>
      </c>
      <c r="C16" s="40">
        <v>0.25</v>
      </c>
      <c r="D16" s="110">
        <v>18</v>
      </c>
      <c r="E16" s="41">
        <f t="shared" si="0"/>
        <v>12.67605633802817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120</v>
      </c>
      <c r="P16" s="111">
        <v>115</v>
      </c>
      <c r="Q16" s="111">
        <v>69486380</v>
      </c>
      <c r="R16" s="46">
        <f t="shared" si="4"/>
        <v>4629</v>
      </c>
      <c r="S16" s="47">
        <f t="shared" si="5"/>
        <v>111.096</v>
      </c>
      <c r="T16" s="47">
        <f t="shared" si="6"/>
        <v>4.6289999999999996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1097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43824148</v>
      </c>
      <c r="AH16" s="49">
        <f t="shared" si="9"/>
        <v>764</v>
      </c>
      <c r="AI16" s="50">
        <f t="shared" si="8"/>
        <v>165.04644631669908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10209692</v>
      </c>
      <c r="AQ16" s="115">
        <f t="shared" si="1"/>
        <v>0</v>
      </c>
      <c r="AR16" s="53">
        <v>1.23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10</v>
      </c>
      <c r="E17" s="41">
        <f t="shared" si="0"/>
        <v>7.042253521126761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143</v>
      </c>
      <c r="P17" s="111">
        <v>135</v>
      </c>
      <c r="Q17" s="111">
        <v>69491856</v>
      </c>
      <c r="R17" s="46">
        <f t="shared" si="4"/>
        <v>5476</v>
      </c>
      <c r="S17" s="47">
        <f t="shared" si="5"/>
        <v>131.42400000000001</v>
      </c>
      <c r="T17" s="47">
        <f t="shared" si="6"/>
        <v>5.476</v>
      </c>
      <c r="U17" s="112">
        <v>9.5</v>
      </c>
      <c r="V17" s="112">
        <f t="shared" si="7"/>
        <v>9.5</v>
      </c>
      <c r="W17" s="113" t="s">
        <v>172</v>
      </c>
      <c r="X17" s="115">
        <v>0</v>
      </c>
      <c r="Y17" s="115">
        <v>0</v>
      </c>
      <c r="Z17" s="115">
        <v>1167</v>
      </c>
      <c r="AA17" s="115">
        <v>1185</v>
      </c>
      <c r="AB17" s="115">
        <v>1147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43825288</v>
      </c>
      <c r="AH17" s="49">
        <f t="shared" si="9"/>
        <v>1140</v>
      </c>
      <c r="AI17" s="50">
        <f t="shared" si="8"/>
        <v>208.18115412710009</v>
      </c>
      <c r="AJ17" s="98">
        <v>0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10209692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9</v>
      </c>
      <c r="E18" s="41">
        <f t="shared" si="0"/>
        <v>6.3380281690140849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144</v>
      </c>
      <c r="P18" s="111">
        <v>144</v>
      </c>
      <c r="Q18" s="111">
        <v>69497853</v>
      </c>
      <c r="R18" s="46">
        <f t="shared" si="4"/>
        <v>5997</v>
      </c>
      <c r="S18" s="47">
        <f t="shared" si="5"/>
        <v>143.928</v>
      </c>
      <c r="T18" s="47">
        <f t="shared" si="6"/>
        <v>5.9969999999999999</v>
      </c>
      <c r="U18" s="112">
        <v>9.5</v>
      </c>
      <c r="V18" s="112">
        <f t="shared" si="7"/>
        <v>9.5</v>
      </c>
      <c r="W18" s="113" t="s">
        <v>172</v>
      </c>
      <c r="X18" s="115">
        <v>0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43826556</v>
      </c>
      <c r="AH18" s="49">
        <f t="shared" si="9"/>
        <v>1268</v>
      </c>
      <c r="AI18" s="50">
        <f t="shared" si="8"/>
        <v>211.43905285976322</v>
      </c>
      <c r="AJ18" s="98">
        <v>0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10209692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7</v>
      </c>
      <c r="E19" s="41">
        <f t="shared" si="0"/>
        <v>4.9295774647887329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147</v>
      </c>
      <c r="P19" s="111">
        <v>142</v>
      </c>
      <c r="Q19" s="111">
        <v>69503716</v>
      </c>
      <c r="R19" s="46">
        <f t="shared" si="4"/>
        <v>5863</v>
      </c>
      <c r="S19" s="47">
        <f t="shared" si="5"/>
        <v>140.71199999999999</v>
      </c>
      <c r="T19" s="47">
        <f t="shared" si="6"/>
        <v>5.8630000000000004</v>
      </c>
      <c r="U19" s="112">
        <v>9.5</v>
      </c>
      <c r="V19" s="112">
        <f t="shared" si="7"/>
        <v>9.5</v>
      </c>
      <c r="W19" s="113" t="s">
        <v>172</v>
      </c>
      <c r="X19" s="115">
        <v>0</v>
      </c>
      <c r="Y19" s="115">
        <v>0</v>
      </c>
      <c r="Z19" s="115">
        <v>1188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43827820</v>
      </c>
      <c r="AH19" s="49">
        <f t="shared" si="9"/>
        <v>1264</v>
      </c>
      <c r="AI19" s="50">
        <f t="shared" si="8"/>
        <v>215.58928876002045</v>
      </c>
      <c r="AJ19" s="98">
        <v>0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10209692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8</v>
      </c>
      <c r="E20" s="41">
        <f t="shared" si="0"/>
        <v>5.6338028169014089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141</v>
      </c>
      <c r="P20" s="111">
        <v>150</v>
      </c>
      <c r="Q20" s="111">
        <v>69509947</v>
      </c>
      <c r="R20" s="46">
        <f t="shared" si="4"/>
        <v>6231</v>
      </c>
      <c r="S20" s="47">
        <f t="shared" si="5"/>
        <v>149.54400000000001</v>
      </c>
      <c r="T20" s="47">
        <f t="shared" si="6"/>
        <v>6.2309999999999999</v>
      </c>
      <c r="U20" s="112">
        <v>9.1999999999999993</v>
      </c>
      <c r="V20" s="112">
        <f t="shared" si="7"/>
        <v>9.1999999999999993</v>
      </c>
      <c r="W20" s="113" t="s">
        <v>130</v>
      </c>
      <c r="X20" s="115">
        <v>1016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43829188</v>
      </c>
      <c r="AH20" s="49">
        <f t="shared" si="9"/>
        <v>1368</v>
      </c>
      <c r="AI20" s="50">
        <f t="shared" si="8"/>
        <v>219.54742416947522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10209692</v>
      </c>
      <c r="AQ20" s="115">
        <f t="shared" si="1"/>
        <v>0</v>
      </c>
      <c r="AR20" s="53">
        <v>1.27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9</v>
      </c>
      <c r="E21" s="41">
        <f t="shared" si="0"/>
        <v>6.3380281690140849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141</v>
      </c>
      <c r="P21" s="111">
        <v>147</v>
      </c>
      <c r="Q21" s="111">
        <v>69516171</v>
      </c>
      <c r="R21" s="46">
        <f t="shared" si="4"/>
        <v>6224</v>
      </c>
      <c r="S21" s="47">
        <f t="shared" si="5"/>
        <v>149.376</v>
      </c>
      <c r="T21" s="47">
        <f t="shared" si="6"/>
        <v>6.2240000000000002</v>
      </c>
      <c r="U21" s="112">
        <v>8.6999999999999993</v>
      </c>
      <c r="V21" s="112">
        <f t="shared" si="7"/>
        <v>8.6999999999999993</v>
      </c>
      <c r="W21" s="113" t="s">
        <v>130</v>
      </c>
      <c r="X21" s="115">
        <v>1027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43830560</v>
      </c>
      <c r="AH21" s="49">
        <f t="shared" si="9"/>
        <v>1372</v>
      </c>
      <c r="AI21" s="50">
        <f t="shared" si="8"/>
        <v>220.43701799485859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10209692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9</v>
      </c>
      <c r="E22" s="41">
        <f t="shared" si="0"/>
        <v>6.3380281690140849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142</v>
      </c>
      <c r="P22" s="111">
        <v>148</v>
      </c>
      <c r="Q22" s="111">
        <v>69522313</v>
      </c>
      <c r="R22" s="46">
        <f t="shared" si="4"/>
        <v>6142</v>
      </c>
      <c r="S22" s="47">
        <f t="shared" si="5"/>
        <v>147.40799999999999</v>
      </c>
      <c r="T22" s="47">
        <f t="shared" si="6"/>
        <v>6.1420000000000003</v>
      </c>
      <c r="U22" s="112">
        <v>8.3000000000000007</v>
      </c>
      <c r="V22" s="112">
        <f t="shared" si="7"/>
        <v>8.3000000000000007</v>
      </c>
      <c r="W22" s="113" t="s">
        <v>130</v>
      </c>
      <c r="X22" s="115">
        <v>1027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43831924</v>
      </c>
      <c r="AH22" s="49">
        <f t="shared" si="9"/>
        <v>1364</v>
      </c>
      <c r="AI22" s="50">
        <f t="shared" si="8"/>
        <v>222.07749918593291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10209692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7</v>
      </c>
      <c r="E23" s="41">
        <f t="shared" si="0"/>
        <v>4.9295774647887329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137</v>
      </c>
      <c r="P23" s="111">
        <v>142</v>
      </c>
      <c r="Q23" s="111">
        <v>69528380</v>
      </c>
      <c r="R23" s="46">
        <f t="shared" si="4"/>
        <v>6067</v>
      </c>
      <c r="S23" s="47">
        <f t="shared" si="5"/>
        <v>145.608</v>
      </c>
      <c r="T23" s="47">
        <f t="shared" si="6"/>
        <v>6.0670000000000002</v>
      </c>
      <c r="U23" s="112">
        <v>7.9</v>
      </c>
      <c r="V23" s="112">
        <f t="shared" si="7"/>
        <v>7.9</v>
      </c>
      <c r="W23" s="113" t="s">
        <v>130</v>
      </c>
      <c r="X23" s="115">
        <v>1026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43833284</v>
      </c>
      <c r="AH23" s="49">
        <f t="shared" si="9"/>
        <v>1360</v>
      </c>
      <c r="AI23" s="50">
        <f t="shared" si="8"/>
        <v>224.16350749958792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10209692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6</v>
      </c>
      <c r="E24" s="41">
        <f t="shared" si="0"/>
        <v>4.2253521126760569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131</v>
      </c>
      <c r="P24" s="111">
        <v>145</v>
      </c>
      <c r="Q24" s="111">
        <v>69534376</v>
      </c>
      <c r="R24" s="46">
        <f t="shared" si="4"/>
        <v>5996</v>
      </c>
      <c r="S24" s="47">
        <f t="shared" si="5"/>
        <v>143.904</v>
      </c>
      <c r="T24" s="47">
        <f t="shared" si="6"/>
        <v>5.9960000000000004</v>
      </c>
      <c r="U24" s="112">
        <v>7.4</v>
      </c>
      <c r="V24" s="112">
        <f t="shared" si="7"/>
        <v>7.4</v>
      </c>
      <c r="W24" s="113" t="s">
        <v>130</v>
      </c>
      <c r="X24" s="115">
        <v>1057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43834656</v>
      </c>
      <c r="AH24" s="49">
        <f>IF(ISBLANK(AG24),"-",AG24-AG23)</f>
        <v>1372</v>
      </c>
      <c r="AI24" s="50">
        <f t="shared" si="8"/>
        <v>228.81921280853902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10209692</v>
      </c>
      <c r="AQ24" s="115">
        <f t="shared" si="1"/>
        <v>0</v>
      </c>
      <c r="AR24" s="53">
        <v>1.21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6</v>
      </c>
      <c r="E25" s="41">
        <f t="shared" si="0"/>
        <v>4.2253521126760569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135</v>
      </c>
      <c r="P25" s="111">
        <v>137</v>
      </c>
      <c r="Q25" s="111">
        <v>69540250</v>
      </c>
      <c r="R25" s="46">
        <f t="shared" si="4"/>
        <v>5874</v>
      </c>
      <c r="S25" s="47">
        <f t="shared" si="5"/>
        <v>140.976</v>
      </c>
      <c r="T25" s="47">
        <f t="shared" si="6"/>
        <v>5.8739999999999997</v>
      </c>
      <c r="U25" s="112">
        <v>6.9</v>
      </c>
      <c r="V25" s="112">
        <f t="shared" si="7"/>
        <v>6.9</v>
      </c>
      <c r="W25" s="113" t="s">
        <v>130</v>
      </c>
      <c r="X25" s="115">
        <v>1016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43836004</v>
      </c>
      <c r="AH25" s="49">
        <f t="shared" si="9"/>
        <v>1348</v>
      </c>
      <c r="AI25" s="50">
        <f t="shared" si="8"/>
        <v>229.48586993530816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10209692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174</v>
      </c>
      <c r="P26" s="111">
        <v>137</v>
      </c>
      <c r="Q26" s="111">
        <v>69545903</v>
      </c>
      <c r="R26" s="46">
        <f t="shared" si="4"/>
        <v>5653</v>
      </c>
      <c r="S26" s="47">
        <f t="shared" si="5"/>
        <v>135.672</v>
      </c>
      <c r="T26" s="47">
        <f t="shared" si="6"/>
        <v>5.6529999999999996</v>
      </c>
      <c r="U26" s="112">
        <v>6.6</v>
      </c>
      <c r="V26" s="112">
        <f t="shared" si="7"/>
        <v>6.6</v>
      </c>
      <c r="W26" s="113" t="s">
        <v>130</v>
      </c>
      <c r="X26" s="115">
        <v>1016</v>
      </c>
      <c r="Y26" s="115">
        <v>0</v>
      </c>
      <c r="Z26" s="115">
        <v>1147</v>
      </c>
      <c r="AA26" s="115">
        <v>1185</v>
      </c>
      <c r="AB26" s="115">
        <v>1147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43837308</v>
      </c>
      <c r="AH26" s="49">
        <f t="shared" si="9"/>
        <v>1304</v>
      </c>
      <c r="AI26" s="50">
        <f t="shared" si="8"/>
        <v>230.67397841853884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10209692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5</v>
      </c>
      <c r="E27" s="41">
        <f t="shared" si="0"/>
        <v>3.5211267605633805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131</v>
      </c>
      <c r="P27" s="111">
        <v>134</v>
      </c>
      <c r="Q27" s="111">
        <v>69551531</v>
      </c>
      <c r="R27" s="46">
        <f t="shared" si="4"/>
        <v>5628</v>
      </c>
      <c r="S27" s="47">
        <f t="shared" si="5"/>
        <v>135.072</v>
      </c>
      <c r="T27" s="47">
        <f t="shared" si="6"/>
        <v>5.6280000000000001</v>
      </c>
      <c r="U27" s="112">
        <v>6.3</v>
      </c>
      <c r="V27" s="112">
        <f t="shared" si="7"/>
        <v>6.3</v>
      </c>
      <c r="W27" s="113" t="s">
        <v>130</v>
      </c>
      <c r="X27" s="115">
        <v>1016</v>
      </c>
      <c r="Y27" s="115">
        <v>0</v>
      </c>
      <c r="Z27" s="115">
        <v>1167</v>
      </c>
      <c r="AA27" s="115">
        <v>1185</v>
      </c>
      <c r="AB27" s="115">
        <v>1167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43838584</v>
      </c>
      <c r="AH27" s="49">
        <f t="shared" si="9"/>
        <v>1276</v>
      </c>
      <c r="AI27" s="50">
        <f t="shared" si="8"/>
        <v>226.72352523098792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10209692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124</v>
      </c>
      <c r="P28" s="111">
        <v>134</v>
      </c>
      <c r="Q28" s="111">
        <v>69557195</v>
      </c>
      <c r="R28" s="46">
        <f t="shared" si="4"/>
        <v>5664</v>
      </c>
      <c r="S28" s="47">
        <f t="shared" si="5"/>
        <v>135.93600000000001</v>
      </c>
      <c r="T28" s="47">
        <f t="shared" si="6"/>
        <v>5.6639999999999997</v>
      </c>
      <c r="U28" s="112">
        <v>5.9</v>
      </c>
      <c r="V28" s="112">
        <f t="shared" si="7"/>
        <v>5.9</v>
      </c>
      <c r="W28" s="113" t="s">
        <v>130</v>
      </c>
      <c r="X28" s="115">
        <v>1017</v>
      </c>
      <c r="Y28" s="115">
        <v>0</v>
      </c>
      <c r="Z28" s="115">
        <v>1137</v>
      </c>
      <c r="AA28" s="115">
        <v>1185</v>
      </c>
      <c r="AB28" s="115">
        <v>1147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43839868</v>
      </c>
      <c r="AH28" s="49">
        <f t="shared" si="9"/>
        <v>1284</v>
      </c>
      <c r="AI28" s="50">
        <f t="shared" si="8"/>
        <v>226.69491525423729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10209692</v>
      </c>
      <c r="AQ28" s="115">
        <f t="shared" si="1"/>
        <v>0</v>
      </c>
      <c r="AR28" s="53">
        <v>1.17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9</v>
      </c>
      <c r="E29" s="41">
        <f t="shared" si="0"/>
        <v>6.3380281690140849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124</v>
      </c>
      <c r="P29" s="111">
        <v>134</v>
      </c>
      <c r="Q29" s="111">
        <v>69562761</v>
      </c>
      <c r="R29" s="46">
        <f t="shared" si="4"/>
        <v>5566</v>
      </c>
      <c r="S29" s="47">
        <f t="shared" si="5"/>
        <v>133.584</v>
      </c>
      <c r="T29" s="47">
        <f t="shared" si="6"/>
        <v>5.5659999999999998</v>
      </c>
      <c r="U29" s="112">
        <v>5.6</v>
      </c>
      <c r="V29" s="112">
        <f t="shared" si="7"/>
        <v>5.6</v>
      </c>
      <c r="W29" s="113" t="s">
        <v>130</v>
      </c>
      <c r="X29" s="115">
        <v>1018</v>
      </c>
      <c r="Y29" s="115">
        <v>0</v>
      </c>
      <c r="Z29" s="115">
        <v>1107</v>
      </c>
      <c r="AA29" s="115">
        <v>1185</v>
      </c>
      <c r="AB29" s="115">
        <v>1127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43841084</v>
      </c>
      <c r="AH29" s="49">
        <f t="shared" si="9"/>
        <v>1216</v>
      </c>
      <c r="AI29" s="50">
        <f t="shared" si="8"/>
        <v>218.46927775781532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10209692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11</v>
      </c>
      <c r="E30" s="41">
        <f t="shared" si="0"/>
        <v>7.746478873239437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116</v>
      </c>
      <c r="P30" s="111">
        <v>129</v>
      </c>
      <c r="Q30" s="111">
        <v>69568055</v>
      </c>
      <c r="R30" s="46">
        <f t="shared" si="4"/>
        <v>5294</v>
      </c>
      <c r="S30" s="47">
        <f t="shared" si="5"/>
        <v>127.056</v>
      </c>
      <c r="T30" s="47">
        <f t="shared" si="6"/>
        <v>5.2939999999999996</v>
      </c>
      <c r="U30" s="112">
        <v>5.0999999999999996</v>
      </c>
      <c r="V30" s="112">
        <f t="shared" si="7"/>
        <v>5.0999999999999996</v>
      </c>
      <c r="W30" s="113" t="s">
        <v>135</v>
      </c>
      <c r="X30" s="115">
        <v>1037</v>
      </c>
      <c r="Y30" s="115">
        <v>0</v>
      </c>
      <c r="Z30" s="115">
        <v>0</v>
      </c>
      <c r="AA30" s="115">
        <v>1185</v>
      </c>
      <c r="AB30" s="115">
        <v>1188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43842163</v>
      </c>
      <c r="AH30" s="49">
        <f t="shared" si="9"/>
        <v>1079</v>
      </c>
      <c r="AI30" s="50">
        <f t="shared" si="8"/>
        <v>203.81564034756329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10209692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12</v>
      </c>
      <c r="E31" s="41">
        <f t="shared" si="0"/>
        <v>8.4507042253521139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116</v>
      </c>
      <c r="P31" s="111">
        <v>122</v>
      </c>
      <c r="Q31" s="111">
        <v>69573348</v>
      </c>
      <c r="R31" s="46">
        <f t="shared" si="4"/>
        <v>5293</v>
      </c>
      <c r="S31" s="47">
        <f t="shared" si="5"/>
        <v>127.032</v>
      </c>
      <c r="T31" s="47">
        <f t="shared" si="6"/>
        <v>5.2930000000000001</v>
      </c>
      <c r="U31" s="112">
        <v>4.5999999999999996</v>
      </c>
      <c r="V31" s="112">
        <f t="shared" si="7"/>
        <v>4.5999999999999996</v>
      </c>
      <c r="W31" s="113" t="s">
        <v>135</v>
      </c>
      <c r="X31" s="115">
        <v>1037</v>
      </c>
      <c r="Y31" s="115">
        <v>0</v>
      </c>
      <c r="Z31" s="115">
        <v>0</v>
      </c>
      <c r="AA31" s="115">
        <v>1185</v>
      </c>
      <c r="AB31" s="115">
        <v>1167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43843172</v>
      </c>
      <c r="AH31" s="49">
        <f t="shared" si="9"/>
        <v>1009</v>
      </c>
      <c r="AI31" s="50">
        <f t="shared" si="8"/>
        <v>190.62913281692801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10209692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14</v>
      </c>
      <c r="E32" s="41">
        <f t="shared" si="0"/>
        <v>9.8591549295774659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109</v>
      </c>
      <c r="P32" s="111">
        <v>117</v>
      </c>
      <c r="Q32" s="111">
        <v>69578472</v>
      </c>
      <c r="R32" s="46">
        <f t="shared" si="4"/>
        <v>5124</v>
      </c>
      <c r="S32" s="47">
        <f t="shared" si="5"/>
        <v>122.976</v>
      </c>
      <c r="T32" s="47">
        <f t="shared" si="6"/>
        <v>5.1239999999999997</v>
      </c>
      <c r="U32" s="112">
        <v>4.0999999999999996</v>
      </c>
      <c r="V32" s="112">
        <f t="shared" si="7"/>
        <v>4.0999999999999996</v>
      </c>
      <c r="W32" s="113" t="s">
        <v>135</v>
      </c>
      <c r="X32" s="115">
        <v>995</v>
      </c>
      <c r="Y32" s="115">
        <v>0</v>
      </c>
      <c r="Z32" s="115">
        <v>0</v>
      </c>
      <c r="AA32" s="115">
        <v>1185</v>
      </c>
      <c r="AB32" s="115">
        <v>1098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43844156</v>
      </c>
      <c r="AH32" s="49">
        <f t="shared" si="9"/>
        <v>984</v>
      </c>
      <c r="AI32" s="50">
        <f t="shared" si="8"/>
        <v>192.03747072599532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10209692</v>
      </c>
      <c r="AQ32" s="115">
        <f t="shared" si="1"/>
        <v>0</v>
      </c>
      <c r="AR32" s="53">
        <v>1.1200000000000001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9</v>
      </c>
      <c r="E33" s="41">
        <f t="shared" si="0"/>
        <v>6.3380281690140849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130</v>
      </c>
      <c r="P33" s="111">
        <v>105</v>
      </c>
      <c r="Q33" s="111">
        <v>69582778</v>
      </c>
      <c r="R33" s="46">
        <f t="shared" si="4"/>
        <v>4306</v>
      </c>
      <c r="S33" s="47">
        <f t="shared" si="5"/>
        <v>103.34399999999999</v>
      </c>
      <c r="T33" s="47">
        <f t="shared" si="6"/>
        <v>4.306</v>
      </c>
      <c r="U33" s="112">
        <v>5.0999999999999996</v>
      </c>
      <c r="V33" s="112">
        <f t="shared" si="7"/>
        <v>5.0999999999999996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1017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43844963</v>
      </c>
      <c r="AH33" s="49">
        <f t="shared" si="9"/>
        <v>807</v>
      </c>
      <c r="AI33" s="50">
        <f t="shared" si="8"/>
        <v>187.41291221551324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</v>
      </c>
      <c r="AP33" s="115">
        <v>10210722</v>
      </c>
      <c r="AQ33" s="115">
        <f t="shared" si="1"/>
        <v>1030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11</v>
      </c>
      <c r="E34" s="41">
        <f t="shared" si="0"/>
        <v>7.746478873239437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123</v>
      </c>
      <c r="P34" s="111">
        <v>101</v>
      </c>
      <c r="Q34" s="111">
        <v>69586950</v>
      </c>
      <c r="R34" s="46">
        <f t="shared" si="4"/>
        <v>4172</v>
      </c>
      <c r="S34" s="47">
        <f t="shared" si="5"/>
        <v>100.128</v>
      </c>
      <c r="T34" s="47">
        <f t="shared" si="6"/>
        <v>4.1719999999999997</v>
      </c>
      <c r="U34" s="112">
        <v>6.3</v>
      </c>
      <c r="V34" s="112">
        <f t="shared" si="7"/>
        <v>6.3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976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43845660</v>
      </c>
      <c r="AH34" s="49">
        <f t="shared" si="9"/>
        <v>697</v>
      </c>
      <c r="AI34" s="50">
        <f t="shared" si="8"/>
        <v>167.06615532118889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</v>
      </c>
      <c r="AP34" s="115">
        <v>10211891</v>
      </c>
      <c r="AQ34" s="115">
        <f t="shared" si="1"/>
        <v>1169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125382</v>
      </c>
      <c r="S35" s="65">
        <f>AVERAGE(S11:S34)</f>
        <v>125.38200000000002</v>
      </c>
      <c r="T35" s="65">
        <f>SUM(T11:T34)</f>
        <v>125.38199999999999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>
        <f>AG34-AG10</f>
        <v>25768</v>
      </c>
      <c r="AH35" s="67">
        <f>SUM(AH11:AH34)</f>
        <v>25768</v>
      </c>
      <c r="AI35" s="68">
        <f>$AH$35/$T35</f>
        <v>205.51594327734446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5971</v>
      </c>
      <c r="AQ35" s="71">
        <f>SUM(AQ11:AQ34)</f>
        <v>5971</v>
      </c>
      <c r="AR35" s="72">
        <f>AVERAGE(AR11:AR34)</f>
        <v>1.1816666666666669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152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160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173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174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148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 W33:W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P4:U4" name="Range1_16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B43" name="Range2_12_5_1_1_1_2_1_1_1_1_1_1_1_1_1_1_1_2_1_1_1_1_1_1_1_1_1_1_1_1_1_1_1_1_1_1_1_1_1_1_2_1_1_1_1_1_1_1_1_1_1_1_2_1_1_1_1_2_1_1_1_1_1_1_1_1_1_1_1_2_1_1_1_1_1_1_1_1_1_1_1_1_1_1_3_1_1_1_1_2_1_1_1"/>
    <protectedRange sqref="B44" name="Range2_12_5_1_1_1_2_2_1_1_1_1_1_1_1_1_1_1_1_1_1_1_1_1_1_1_1_1_1_1_1_1_1_1_1_1_1_1_1_1_1_1_1_1_1_1_1_1_1_1_1_1_1_1_1_1_1_2_1_1_1_1_1_1_1_1_1_1_1_2_1_1_1_1_1_2_1_1_1_1_1_1_1_1_1_1_1_1_1_1_1_1_1_1_1_1_1_1_1_1_1_1_1_1_1_1_1_2_1_1_1"/>
    <protectedRange sqref="P3:U3" name="Range1_16_1_1_1_1_1_1_2_2_2_2_2_2_2_2_2_2_2_2_2_2_2_2_2_2_2_2_2_2_2_1_2_2_2_2_2_2_2_2_2_2_3_2_2_2_2_2_2_2_2_2_2_2_2_2_2_2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AC11:AE34 X11:Y15 X16:AB34">
    <cfRule type="containsText" dxfId="11547" priority="29" operator="containsText" text="N/A">
      <formula>NOT(ISERROR(SEARCH("N/A",X11)))</formula>
    </cfRule>
    <cfRule type="cellIs" dxfId="11546" priority="43" operator="equal">
      <formula>0</formula>
    </cfRule>
  </conditionalFormatting>
  <conditionalFormatting sqref="AC11:AE34 X11:Y15 X16:AB34">
    <cfRule type="cellIs" dxfId="11545" priority="42" operator="greaterThanOrEqual">
      <formula>1185</formula>
    </cfRule>
  </conditionalFormatting>
  <conditionalFormatting sqref="AC11:AE34 X11:Y15 X16:AB34">
    <cfRule type="cellIs" dxfId="11544" priority="41" operator="between">
      <formula>0.1</formula>
      <formula>1184</formula>
    </cfRule>
  </conditionalFormatting>
  <conditionalFormatting sqref="X8">
    <cfRule type="cellIs" dxfId="11543" priority="40" operator="equal">
      <formula>0</formula>
    </cfRule>
  </conditionalFormatting>
  <conditionalFormatting sqref="X8">
    <cfRule type="cellIs" dxfId="11542" priority="39" operator="greaterThan">
      <formula>1179</formula>
    </cfRule>
  </conditionalFormatting>
  <conditionalFormatting sqref="X8">
    <cfRule type="cellIs" dxfId="11541" priority="38" operator="greaterThan">
      <formula>99</formula>
    </cfRule>
  </conditionalFormatting>
  <conditionalFormatting sqref="X8">
    <cfRule type="cellIs" dxfId="11540" priority="37" operator="greaterThan">
      <formula>0.99</formula>
    </cfRule>
  </conditionalFormatting>
  <conditionalFormatting sqref="AB8">
    <cfRule type="cellIs" dxfId="11539" priority="36" operator="equal">
      <formula>0</formula>
    </cfRule>
  </conditionalFormatting>
  <conditionalFormatting sqref="AB8">
    <cfRule type="cellIs" dxfId="11538" priority="35" operator="greaterThan">
      <formula>1179</formula>
    </cfRule>
  </conditionalFormatting>
  <conditionalFormatting sqref="AB8">
    <cfRule type="cellIs" dxfId="11537" priority="34" operator="greaterThan">
      <formula>99</formula>
    </cfRule>
  </conditionalFormatting>
  <conditionalFormatting sqref="AB8">
    <cfRule type="cellIs" dxfId="11536" priority="33" operator="greaterThan">
      <formula>0.99</formula>
    </cfRule>
  </conditionalFormatting>
  <conditionalFormatting sqref="AI11:AI34">
    <cfRule type="cellIs" dxfId="11535" priority="32" operator="greaterThan">
      <formula>$AI$8</formula>
    </cfRule>
  </conditionalFormatting>
  <conditionalFormatting sqref="AH11:AH34">
    <cfRule type="cellIs" dxfId="11534" priority="30" operator="greaterThan">
      <formula>$AH$8</formula>
    </cfRule>
    <cfRule type="cellIs" dxfId="11533" priority="31" operator="greaterThan">
      <formula>$AH$8</formula>
    </cfRule>
  </conditionalFormatting>
  <conditionalFormatting sqref="AB11:AB15">
    <cfRule type="containsText" dxfId="11532" priority="25" operator="containsText" text="N/A">
      <formula>NOT(ISERROR(SEARCH("N/A",AB11)))</formula>
    </cfRule>
    <cfRule type="cellIs" dxfId="11531" priority="28" operator="equal">
      <formula>0</formula>
    </cfRule>
  </conditionalFormatting>
  <conditionalFormatting sqref="AB11:AB15">
    <cfRule type="cellIs" dxfId="11530" priority="27" operator="greaterThanOrEqual">
      <formula>1185</formula>
    </cfRule>
  </conditionalFormatting>
  <conditionalFormatting sqref="AB11:AB15">
    <cfRule type="cellIs" dxfId="11529" priority="26" operator="between">
      <formula>0.1</formula>
      <formula>1184</formula>
    </cfRule>
  </conditionalFormatting>
  <conditionalFormatting sqref="AN11:AO11 AN12:AN35 AO12:AO34">
    <cfRule type="cellIs" dxfId="11528" priority="24" operator="equal">
      <formula>0</formula>
    </cfRule>
  </conditionalFormatting>
  <conditionalFormatting sqref="AN11:AO11 AN12:AN35 AO12:AO34">
    <cfRule type="cellIs" dxfId="11527" priority="23" operator="greaterThan">
      <formula>1179</formula>
    </cfRule>
  </conditionalFormatting>
  <conditionalFormatting sqref="AN11:AO11 AN12:AN35 AO12:AO34">
    <cfRule type="cellIs" dxfId="11526" priority="22" operator="greaterThan">
      <formula>99</formula>
    </cfRule>
  </conditionalFormatting>
  <conditionalFormatting sqref="AN11:AO11 AN12:AN35 AO12:AO34">
    <cfRule type="cellIs" dxfId="11525" priority="21" operator="greaterThan">
      <formula>0.99</formula>
    </cfRule>
  </conditionalFormatting>
  <conditionalFormatting sqref="AQ11:AQ34">
    <cfRule type="cellIs" dxfId="11524" priority="20" operator="equal">
      <formula>0</formula>
    </cfRule>
  </conditionalFormatting>
  <conditionalFormatting sqref="AQ11:AQ34">
    <cfRule type="cellIs" dxfId="11523" priority="19" operator="greaterThan">
      <formula>1179</formula>
    </cfRule>
  </conditionalFormatting>
  <conditionalFormatting sqref="AQ11:AQ34">
    <cfRule type="cellIs" dxfId="11522" priority="18" operator="greaterThan">
      <formula>99</formula>
    </cfRule>
  </conditionalFormatting>
  <conditionalFormatting sqref="AQ11:AQ34">
    <cfRule type="cellIs" dxfId="11521" priority="17" operator="greaterThan">
      <formula>0.99</formula>
    </cfRule>
  </conditionalFormatting>
  <conditionalFormatting sqref="Z11:AA15">
    <cfRule type="containsText" dxfId="11520" priority="13" operator="containsText" text="N/A">
      <formula>NOT(ISERROR(SEARCH("N/A",Z11)))</formula>
    </cfRule>
    <cfRule type="cellIs" dxfId="11519" priority="16" operator="equal">
      <formula>0</formula>
    </cfRule>
  </conditionalFormatting>
  <conditionalFormatting sqref="Z11:AA15">
    <cfRule type="cellIs" dxfId="11518" priority="15" operator="greaterThanOrEqual">
      <formula>1185</formula>
    </cfRule>
  </conditionalFormatting>
  <conditionalFormatting sqref="Z11:AA15">
    <cfRule type="cellIs" dxfId="11517" priority="14" operator="between">
      <formula>0.1</formula>
      <formula>1184</formula>
    </cfRule>
  </conditionalFormatting>
  <conditionalFormatting sqref="AJ11:AN35">
    <cfRule type="cellIs" dxfId="11516" priority="12" operator="equal">
      <formula>0</formula>
    </cfRule>
  </conditionalFormatting>
  <conditionalFormatting sqref="AJ11:AN35">
    <cfRule type="cellIs" dxfId="11515" priority="11" operator="greaterThan">
      <formula>1179</formula>
    </cfRule>
  </conditionalFormatting>
  <conditionalFormatting sqref="AJ11:AN35">
    <cfRule type="cellIs" dxfId="11514" priority="10" operator="greaterThan">
      <formula>99</formula>
    </cfRule>
  </conditionalFormatting>
  <conditionalFormatting sqref="AJ11:AN35">
    <cfRule type="cellIs" dxfId="11513" priority="9" operator="greaterThan">
      <formula>0.99</formula>
    </cfRule>
  </conditionalFormatting>
  <conditionalFormatting sqref="AP11:AP34">
    <cfRule type="cellIs" dxfId="11512" priority="8" operator="equal">
      <formula>0</formula>
    </cfRule>
  </conditionalFormatting>
  <conditionalFormatting sqref="AP11:AP34">
    <cfRule type="cellIs" dxfId="11511" priority="7" operator="greaterThan">
      <formula>1179</formula>
    </cfRule>
  </conditionalFormatting>
  <conditionalFormatting sqref="AP11:AP34">
    <cfRule type="cellIs" dxfId="11510" priority="6" operator="greaterThan">
      <formula>99</formula>
    </cfRule>
  </conditionalFormatting>
  <conditionalFormatting sqref="AP11:AP34">
    <cfRule type="cellIs" dxfId="11509" priority="5" operator="greaterThan">
      <formula>0.99</formula>
    </cfRule>
  </conditionalFormatting>
  <conditionalFormatting sqref="AL11:AL15">
    <cfRule type="cellIs" dxfId="11508" priority="4" operator="equal">
      <formula>0</formula>
    </cfRule>
  </conditionalFormatting>
  <conditionalFormatting sqref="AL11:AL15">
    <cfRule type="cellIs" dxfId="11507" priority="3" operator="greaterThan">
      <formula>1179</formula>
    </cfRule>
  </conditionalFormatting>
  <conditionalFormatting sqref="AL11:AL15">
    <cfRule type="cellIs" dxfId="11506" priority="2" operator="greaterThan">
      <formula>99</formula>
    </cfRule>
  </conditionalFormatting>
  <conditionalFormatting sqref="AL11:AL15">
    <cfRule type="cellIs" dxfId="11505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134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6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66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66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42407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25600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64" t="s">
        <v>51</v>
      </c>
      <c r="V9" s="16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62" t="s">
        <v>55</v>
      </c>
      <c r="AG9" s="162" t="s">
        <v>56</v>
      </c>
      <c r="AH9" s="190" t="s">
        <v>57</v>
      </c>
      <c r="AI9" s="205" t="s">
        <v>58</v>
      </c>
      <c r="AJ9" s="164" t="s">
        <v>59</v>
      </c>
      <c r="AK9" s="164" t="s">
        <v>60</v>
      </c>
      <c r="AL9" s="164" t="s">
        <v>61</v>
      </c>
      <c r="AM9" s="164" t="s">
        <v>62</v>
      </c>
      <c r="AN9" s="164" t="s">
        <v>63</v>
      </c>
      <c r="AO9" s="164" t="s">
        <v>64</v>
      </c>
      <c r="AP9" s="164" t="s">
        <v>65</v>
      </c>
      <c r="AQ9" s="207" t="s">
        <v>66</v>
      </c>
      <c r="AR9" s="16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64" t="s">
        <v>72</v>
      </c>
      <c r="C10" s="164" t="s">
        <v>73</v>
      </c>
      <c r="D10" s="164" t="s">
        <v>74</v>
      </c>
      <c r="E10" s="164" t="s">
        <v>75</v>
      </c>
      <c r="F10" s="164" t="s">
        <v>74</v>
      </c>
      <c r="G10" s="164" t="s">
        <v>75</v>
      </c>
      <c r="H10" s="216"/>
      <c r="I10" s="164" t="s">
        <v>75</v>
      </c>
      <c r="J10" s="164" t="s">
        <v>75</v>
      </c>
      <c r="K10" s="16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6'!Q34</f>
        <v>69586950</v>
      </c>
      <c r="R10" s="198"/>
      <c r="S10" s="199"/>
      <c r="T10" s="200"/>
      <c r="U10" s="164" t="s">
        <v>75</v>
      </c>
      <c r="V10" s="16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6'!AG34</f>
        <v>43845660</v>
      </c>
      <c r="AH10" s="190"/>
      <c r="AI10" s="206"/>
      <c r="AJ10" s="164" t="s">
        <v>84</v>
      </c>
      <c r="AK10" s="164" t="s">
        <v>84</v>
      </c>
      <c r="AL10" s="164" t="s">
        <v>84</v>
      </c>
      <c r="AM10" s="164" t="s">
        <v>84</v>
      </c>
      <c r="AN10" s="164" t="s">
        <v>84</v>
      </c>
      <c r="AO10" s="164" t="s">
        <v>84</v>
      </c>
      <c r="AP10" s="1">
        <f>'FEB 6'!AP34</f>
        <v>10211891</v>
      </c>
      <c r="AQ10" s="208"/>
      <c r="AR10" s="165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1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124</v>
      </c>
      <c r="P11" s="111">
        <v>114</v>
      </c>
      <c r="Q11" s="111">
        <v>69590923</v>
      </c>
      <c r="R11" s="46">
        <f>IF(ISBLANK(Q11),"-",Q11-Q10)</f>
        <v>3973</v>
      </c>
      <c r="S11" s="47">
        <f>R11*24/1000</f>
        <v>95.352000000000004</v>
      </c>
      <c r="T11" s="47">
        <f>R11/1000</f>
        <v>3.9729999999999999</v>
      </c>
      <c r="U11" s="112">
        <v>7.5</v>
      </c>
      <c r="V11" s="112">
        <f>U11</f>
        <v>7.5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956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43846368</v>
      </c>
      <c r="AH11" s="49">
        <f>IF(ISBLANK(AG11),"-",AG11-AG10)</f>
        <v>708</v>
      </c>
      <c r="AI11" s="50">
        <f>AH11/T11</f>
        <v>178.20286936823558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0.43</v>
      </c>
      <c r="AP11" s="115">
        <v>10212995</v>
      </c>
      <c r="AQ11" s="115">
        <f t="shared" ref="AQ11:AQ34" si="1">AP11-AP10</f>
        <v>1104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13</v>
      </c>
      <c r="E12" s="41">
        <f t="shared" si="0"/>
        <v>9.1549295774647899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126</v>
      </c>
      <c r="P12" s="111">
        <v>92</v>
      </c>
      <c r="Q12" s="111">
        <v>69594837</v>
      </c>
      <c r="R12" s="46">
        <f t="shared" ref="R12:R34" si="4">IF(ISBLANK(Q12),"-",Q12-Q11)</f>
        <v>3914</v>
      </c>
      <c r="S12" s="47">
        <f t="shared" ref="S12:S34" si="5">R12*24/1000</f>
        <v>93.936000000000007</v>
      </c>
      <c r="T12" s="47">
        <f t="shared" ref="T12:T34" si="6">R12/1000</f>
        <v>3.9140000000000001</v>
      </c>
      <c r="U12" s="112">
        <v>8.8000000000000007</v>
      </c>
      <c r="V12" s="112">
        <f t="shared" ref="V12:V34" si="7">U12</f>
        <v>8.8000000000000007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946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43847060</v>
      </c>
      <c r="AH12" s="49">
        <f>IF(ISBLANK(AG12),"-",AG12-AG11)</f>
        <v>692</v>
      </c>
      <c r="AI12" s="50">
        <f t="shared" ref="AI12:AI34" si="8">AH12/T12</f>
        <v>176.80122636688807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0.43</v>
      </c>
      <c r="AP12" s="115">
        <v>10214253</v>
      </c>
      <c r="AQ12" s="115">
        <f t="shared" si="1"/>
        <v>1258</v>
      </c>
      <c r="AR12" s="118">
        <v>1.06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19</v>
      </c>
      <c r="E13" s="41">
        <f t="shared" si="0"/>
        <v>13.380281690140846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96</v>
      </c>
      <c r="P13" s="111">
        <v>94</v>
      </c>
      <c r="Q13" s="111">
        <v>69598713</v>
      </c>
      <c r="R13" s="46">
        <f t="shared" si="4"/>
        <v>3876</v>
      </c>
      <c r="S13" s="47">
        <f t="shared" si="5"/>
        <v>93.024000000000001</v>
      </c>
      <c r="T13" s="47">
        <f t="shared" si="6"/>
        <v>3.8759999999999999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896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43847728</v>
      </c>
      <c r="AH13" s="49">
        <f>IF(ISBLANK(AG13),"-",AG13-AG12)</f>
        <v>668</v>
      </c>
      <c r="AI13" s="50">
        <f t="shared" si="8"/>
        <v>172.34262125902993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0.43</v>
      </c>
      <c r="AP13" s="115">
        <v>10214907</v>
      </c>
      <c r="AQ13" s="115">
        <f t="shared" si="1"/>
        <v>654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17</v>
      </c>
      <c r="E14" s="41">
        <f t="shared" si="0"/>
        <v>11.971830985915494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95</v>
      </c>
      <c r="P14" s="111">
        <v>96</v>
      </c>
      <c r="Q14" s="111">
        <v>69602643</v>
      </c>
      <c r="R14" s="46">
        <f t="shared" si="4"/>
        <v>3930</v>
      </c>
      <c r="S14" s="47">
        <f t="shared" si="5"/>
        <v>94.32</v>
      </c>
      <c r="T14" s="47">
        <f t="shared" si="6"/>
        <v>3.93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896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43848388</v>
      </c>
      <c r="AH14" s="49">
        <f t="shared" ref="AH14:AH34" si="9">IF(ISBLANK(AG14),"-",AG14-AG13)</f>
        <v>660</v>
      </c>
      <c r="AI14" s="50">
        <f t="shared" si="8"/>
        <v>167.93893129770993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</v>
      </c>
      <c r="AP14" s="115">
        <v>10214907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20</v>
      </c>
      <c r="E15" s="41">
        <f t="shared" si="0"/>
        <v>14.084507042253522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105</v>
      </c>
      <c r="P15" s="111">
        <v>101</v>
      </c>
      <c r="Q15" s="111">
        <v>69606706</v>
      </c>
      <c r="R15" s="46">
        <f t="shared" si="4"/>
        <v>4063</v>
      </c>
      <c r="S15" s="47">
        <f t="shared" si="5"/>
        <v>97.512</v>
      </c>
      <c r="T15" s="47">
        <f t="shared" si="6"/>
        <v>4.0629999999999997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897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43849052</v>
      </c>
      <c r="AH15" s="49">
        <f t="shared" si="9"/>
        <v>664</v>
      </c>
      <c r="AI15" s="50">
        <f t="shared" si="8"/>
        <v>163.42603987201576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10214907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23</v>
      </c>
      <c r="E16" s="41">
        <f t="shared" si="0"/>
        <v>16.197183098591552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116</v>
      </c>
      <c r="P16" s="111">
        <v>112</v>
      </c>
      <c r="Q16" s="111">
        <v>69611377</v>
      </c>
      <c r="R16" s="46">
        <f t="shared" si="4"/>
        <v>4671</v>
      </c>
      <c r="S16" s="47">
        <f t="shared" si="5"/>
        <v>112.104</v>
      </c>
      <c r="T16" s="47">
        <f t="shared" si="6"/>
        <v>4.6710000000000003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997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43849804</v>
      </c>
      <c r="AH16" s="49">
        <f t="shared" si="9"/>
        <v>752</v>
      </c>
      <c r="AI16" s="50">
        <f t="shared" si="8"/>
        <v>160.99336330550202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10214907</v>
      </c>
      <c r="AQ16" s="115">
        <f t="shared" si="1"/>
        <v>0</v>
      </c>
      <c r="AR16" s="53">
        <v>1.01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13</v>
      </c>
      <c r="E17" s="41">
        <f t="shared" si="0"/>
        <v>9.1549295774647899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138</v>
      </c>
      <c r="P17" s="111">
        <v>134</v>
      </c>
      <c r="Q17" s="111">
        <v>69616591</v>
      </c>
      <c r="R17" s="46">
        <f t="shared" si="4"/>
        <v>5214</v>
      </c>
      <c r="S17" s="47">
        <f t="shared" si="5"/>
        <v>125.136</v>
      </c>
      <c r="T17" s="47">
        <f t="shared" si="6"/>
        <v>5.2140000000000004</v>
      </c>
      <c r="U17" s="112">
        <v>9.5</v>
      </c>
      <c r="V17" s="112">
        <f t="shared" si="7"/>
        <v>9.5</v>
      </c>
      <c r="W17" s="113" t="s">
        <v>172</v>
      </c>
      <c r="X17" s="115">
        <v>0</v>
      </c>
      <c r="Y17" s="115">
        <v>0</v>
      </c>
      <c r="Z17" s="115">
        <v>1076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43850780</v>
      </c>
      <c r="AH17" s="49">
        <f t="shared" si="9"/>
        <v>976</v>
      </c>
      <c r="AI17" s="50">
        <f t="shared" si="8"/>
        <v>187.18833908707325</v>
      </c>
      <c r="AJ17" s="98">
        <v>0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10214907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10</v>
      </c>
      <c r="E18" s="41">
        <f t="shared" si="0"/>
        <v>7.042253521126761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146</v>
      </c>
      <c r="P18" s="111">
        <v>142</v>
      </c>
      <c r="Q18" s="111">
        <v>69622439</v>
      </c>
      <c r="R18" s="46">
        <f t="shared" si="4"/>
        <v>5848</v>
      </c>
      <c r="S18" s="47">
        <f t="shared" si="5"/>
        <v>140.352</v>
      </c>
      <c r="T18" s="47">
        <f t="shared" si="6"/>
        <v>5.8479999999999999</v>
      </c>
      <c r="U18" s="112">
        <v>9.5</v>
      </c>
      <c r="V18" s="112">
        <f t="shared" si="7"/>
        <v>9.5</v>
      </c>
      <c r="W18" s="113" t="s">
        <v>172</v>
      </c>
      <c r="X18" s="115">
        <v>0</v>
      </c>
      <c r="Y18" s="115">
        <v>0</v>
      </c>
      <c r="Z18" s="115">
        <v>1167</v>
      </c>
      <c r="AA18" s="115">
        <v>1185</v>
      </c>
      <c r="AB18" s="115">
        <v>1188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43851980</v>
      </c>
      <c r="AH18" s="49">
        <f t="shared" si="9"/>
        <v>1200</v>
      </c>
      <c r="AI18" s="50">
        <f t="shared" si="8"/>
        <v>205.19835841313269</v>
      </c>
      <c r="AJ18" s="98">
        <v>0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10214907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8</v>
      </c>
      <c r="E19" s="41">
        <f t="shared" si="0"/>
        <v>5.6338028169014089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143</v>
      </c>
      <c r="P19" s="111">
        <v>144</v>
      </c>
      <c r="Q19" s="111">
        <v>69628525</v>
      </c>
      <c r="R19" s="46">
        <f t="shared" si="4"/>
        <v>6086</v>
      </c>
      <c r="S19" s="47">
        <f t="shared" si="5"/>
        <v>146.06399999999999</v>
      </c>
      <c r="T19" s="47">
        <f t="shared" si="6"/>
        <v>6.0860000000000003</v>
      </c>
      <c r="U19" s="112">
        <v>9.4</v>
      </c>
      <c r="V19" s="112">
        <f t="shared" si="7"/>
        <v>9.4</v>
      </c>
      <c r="W19" s="113" t="s">
        <v>130</v>
      </c>
      <c r="X19" s="115">
        <v>995</v>
      </c>
      <c r="Y19" s="115">
        <v>0</v>
      </c>
      <c r="Z19" s="115">
        <v>1188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43853284</v>
      </c>
      <c r="AH19" s="49">
        <f t="shared" si="9"/>
        <v>1304</v>
      </c>
      <c r="AI19" s="50">
        <f t="shared" si="8"/>
        <v>214.26224120933287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10214907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8</v>
      </c>
      <c r="E20" s="41">
        <f t="shared" si="0"/>
        <v>5.6338028169014089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139</v>
      </c>
      <c r="P20" s="111">
        <v>152</v>
      </c>
      <c r="Q20" s="111">
        <v>69634767</v>
      </c>
      <c r="R20" s="46">
        <f t="shared" si="4"/>
        <v>6242</v>
      </c>
      <c r="S20" s="47">
        <f t="shared" si="5"/>
        <v>149.80799999999999</v>
      </c>
      <c r="T20" s="47">
        <f t="shared" si="6"/>
        <v>6.242</v>
      </c>
      <c r="U20" s="112">
        <v>8.9</v>
      </c>
      <c r="V20" s="112">
        <f t="shared" si="7"/>
        <v>8.9</v>
      </c>
      <c r="W20" s="113" t="s">
        <v>130</v>
      </c>
      <c r="X20" s="115">
        <v>1047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43854660</v>
      </c>
      <c r="AH20" s="49">
        <f t="shared" si="9"/>
        <v>1376</v>
      </c>
      <c r="AI20" s="50">
        <f t="shared" si="8"/>
        <v>220.44216597244474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10214907</v>
      </c>
      <c r="AQ20" s="115">
        <f t="shared" si="1"/>
        <v>0</v>
      </c>
      <c r="AR20" s="53">
        <v>1.1599999999999999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8</v>
      </c>
      <c r="E21" s="41">
        <f t="shared" si="0"/>
        <v>5.6338028169014089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138</v>
      </c>
      <c r="P21" s="111">
        <v>151</v>
      </c>
      <c r="Q21" s="111">
        <v>69641063</v>
      </c>
      <c r="R21" s="46">
        <f t="shared" si="4"/>
        <v>6296</v>
      </c>
      <c r="S21" s="47">
        <f t="shared" si="5"/>
        <v>151.10400000000001</v>
      </c>
      <c r="T21" s="47">
        <f t="shared" si="6"/>
        <v>6.2960000000000003</v>
      </c>
      <c r="U21" s="112">
        <v>8.3000000000000007</v>
      </c>
      <c r="V21" s="112">
        <f t="shared" si="7"/>
        <v>8.3000000000000007</v>
      </c>
      <c r="W21" s="113" t="s">
        <v>130</v>
      </c>
      <c r="X21" s="115">
        <v>1067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43856052</v>
      </c>
      <c r="AH21" s="49">
        <f t="shared" si="9"/>
        <v>1392</v>
      </c>
      <c r="AI21" s="50">
        <f t="shared" si="8"/>
        <v>221.09275730622616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10214907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9</v>
      </c>
      <c r="E22" s="41">
        <f t="shared" si="0"/>
        <v>6.3380281690140849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138</v>
      </c>
      <c r="P22" s="111">
        <v>149</v>
      </c>
      <c r="Q22" s="111">
        <v>69647316</v>
      </c>
      <c r="R22" s="46">
        <f t="shared" si="4"/>
        <v>6253</v>
      </c>
      <c r="S22" s="47">
        <f t="shared" si="5"/>
        <v>150.072</v>
      </c>
      <c r="T22" s="47">
        <f t="shared" si="6"/>
        <v>6.2530000000000001</v>
      </c>
      <c r="U22" s="112">
        <v>7.7</v>
      </c>
      <c r="V22" s="112">
        <f t="shared" si="7"/>
        <v>7.7</v>
      </c>
      <c r="W22" s="113" t="s">
        <v>130</v>
      </c>
      <c r="X22" s="115">
        <v>1066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43857444</v>
      </c>
      <c r="AH22" s="49">
        <f t="shared" si="9"/>
        <v>1392</v>
      </c>
      <c r="AI22" s="50">
        <f t="shared" si="8"/>
        <v>222.61314569006876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10214907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8</v>
      </c>
      <c r="E23" s="41">
        <f t="shared" si="0"/>
        <v>5.6338028169014089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136</v>
      </c>
      <c r="P23" s="111">
        <v>144</v>
      </c>
      <c r="Q23" s="111">
        <v>69653402</v>
      </c>
      <c r="R23" s="46">
        <f t="shared" si="4"/>
        <v>6086</v>
      </c>
      <c r="S23" s="47">
        <f t="shared" si="5"/>
        <v>146.06399999999999</v>
      </c>
      <c r="T23" s="47">
        <f t="shared" si="6"/>
        <v>6.0860000000000003</v>
      </c>
      <c r="U23" s="112">
        <v>7.3</v>
      </c>
      <c r="V23" s="112">
        <f t="shared" si="7"/>
        <v>7.3</v>
      </c>
      <c r="W23" s="113" t="s">
        <v>130</v>
      </c>
      <c r="X23" s="115">
        <v>1006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43858800</v>
      </c>
      <c r="AH23" s="49">
        <f t="shared" si="9"/>
        <v>1356</v>
      </c>
      <c r="AI23" s="50">
        <f t="shared" si="8"/>
        <v>222.80644101215904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10214907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132</v>
      </c>
      <c r="P24" s="111">
        <v>140</v>
      </c>
      <c r="Q24" s="111">
        <v>69659322</v>
      </c>
      <c r="R24" s="46">
        <f t="shared" si="4"/>
        <v>5920</v>
      </c>
      <c r="S24" s="47">
        <f t="shared" si="5"/>
        <v>142.08000000000001</v>
      </c>
      <c r="T24" s="47">
        <f t="shared" si="6"/>
        <v>5.92</v>
      </c>
      <c r="U24" s="112">
        <v>6.9</v>
      </c>
      <c r="V24" s="112">
        <f t="shared" si="7"/>
        <v>6.9</v>
      </c>
      <c r="W24" s="113" t="s">
        <v>130</v>
      </c>
      <c r="X24" s="115">
        <v>1047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43860148</v>
      </c>
      <c r="AH24" s="49">
        <f>IF(ISBLANK(AG24),"-",AG24-AG23)</f>
        <v>1348</v>
      </c>
      <c r="AI24" s="50">
        <f t="shared" si="8"/>
        <v>227.70270270270271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10214907</v>
      </c>
      <c r="AQ24" s="115">
        <f t="shared" si="1"/>
        <v>0</v>
      </c>
      <c r="AR24" s="53">
        <v>1.0900000000000001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6</v>
      </c>
      <c r="E25" s="41">
        <f t="shared" si="0"/>
        <v>4.2253521126760569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133</v>
      </c>
      <c r="P25" s="111">
        <v>140</v>
      </c>
      <c r="Q25" s="111">
        <v>69665255</v>
      </c>
      <c r="R25" s="46">
        <f t="shared" si="4"/>
        <v>5933</v>
      </c>
      <c r="S25" s="47">
        <f t="shared" si="5"/>
        <v>142.392</v>
      </c>
      <c r="T25" s="47">
        <f t="shared" si="6"/>
        <v>5.9329999999999998</v>
      </c>
      <c r="U25" s="112">
        <v>6.4</v>
      </c>
      <c r="V25" s="112">
        <f t="shared" si="7"/>
        <v>6.4</v>
      </c>
      <c r="W25" s="113" t="s">
        <v>130</v>
      </c>
      <c r="X25" s="115">
        <v>1046</v>
      </c>
      <c r="Y25" s="115">
        <v>0</v>
      </c>
      <c r="Z25" s="115">
        <v>1187</v>
      </c>
      <c r="AA25" s="115">
        <v>1185</v>
      </c>
      <c r="AB25" s="115">
        <v>1186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43861500</v>
      </c>
      <c r="AH25" s="49">
        <f t="shared" si="9"/>
        <v>1352</v>
      </c>
      <c r="AI25" s="50">
        <f t="shared" si="8"/>
        <v>227.87797067250969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10214907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135</v>
      </c>
      <c r="P26" s="111">
        <v>138</v>
      </c>
      <c r="Q26" s="111">
        <v>69671090</v>
      </c>
      <c r="R26" s="46">
        <f t="shared" si="4"/>
        <v>5835</v>
      </c>
      <c r="S26" s="47">
        <f t="shared" si="5"/>
        <v>140.04</v>
      </c>
      <c r="T26" s="47">
        <f t="shared" si="6"/>
        <v>5.835</v>
      </c>
      <c r="U26" s="112">
        <v>6.1</v>
      </c>
      <c r="V26" s="112">
        <f t="shared" si="7"/>
        <v>6.1</v>
      </c>
      <c r="W26" s="113" t="s">
        <v>130</v>
      </c>
      <c r="X26" s="115">
        <v>1005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43862836</v>
      </c>
      <c r="AH26" s="49">
        <f t="shared" si="9"/>
        <v>1336</v>
      </c>
      <c r="AI26" s="50">
        <f t="shared" si="8"/>
        <v>228.96315338474722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10214907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135</v>
      </c>
      <c r="P27" s="111">
        <v>139</v>
      </c>
      <c r="Q27" s="111">
        <v>69676859</v>
      </c>
      <c r="R27" s="46">
        <f t="shared" si="4"/>
        <v>5769</v>
      </c>
      <c r="S27" s="47">
        <f t="shared" si="5"/>
        <v>138.45599999999999</v>
      </c>
      <c r="T27" s="47">
        <f t="shared" si="6"/>
        <v>5.7690000000000001</v>
      </c>
      <c r="U27" s="112">
        <v>5.9</v>
      </c>
      <c r="V27" s="112">
        <f t="shared" si="7"/>
        <v>5.9</v>
      </c>
      <c r="W27" s="113" t="s">
        <v>130</v>
      </c>
      <c r="X27" s="115">
        <v>1006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43864160</v>
      </c>
      <c r="AH27" s="49">
        <f t="shared" si="9"/>
        <v>1324</v>
      </c>
      <c r="AI27" s="50">
        <f t="shared" si="8"/>
        <v>229.50251343387069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10214907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7</v>
      </c>
      <c r="E28" s="41">
        <f t="shared" si="0"/>
        <v>4.9295774647887329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130</v>
      </c>
      <c r="P28" s="111">
        <v>134</v>
      </c>
      <c r="Q28" s="111">
        <v>69682521</v>
      </c>
      <c r="R28" s="46">
        <f t="shared" si="4"/>
        <v>5662</v>
      </c>
      <c r="S28" s="47">
        <f t="shared" si="5"/>
        <v>135.88800000000001</v>
      </c>
      <c r="T28" s="47">
        <f t="shared" si="6"/>
        <v>5.6619999999999999</v>
      </c>
      <c r="U28" s="112">
        <v>5.6</v>
      </c>
      <c r="V28" s="112">
        <f t="shared" si="7"/>
        <v>5.6</v>
      </c>
      <c r="W28" s="113" t="s">
        <v>130</v>
      </c>
      <c r="X28" s="115">
        <v>1007</v>
      </c>
      <c r="Y28" s="115">
        <v>0</v>
      </c>
      <c r="Z28" s="115">
        <v>1148</v>
      </c>
      <c r="AA28" s="115">
        <v>1185</v>
      </c>
      <c r="AB28" s="115">
        <v>1127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43865408</v>
      </c>
      <c r="AH28" s="49">
        <f t="shared" si="9"/>
        <v>1248</v>
      </c>
      <c r="AI28" s="50">
        <f t="shared" si="8"/>
        <v>220.41681384669729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10214907</v>
      </c>
      <c r="AQ28" s="115">
        <f t="shared" si="1"/>
        <v>0</v>
      </c>
      <c r="AR28" s="53">
        <v>1.07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8</v>
      </c>
      <c r="E29" s="41">
        <f t="shared" si="0"/>
        <v>5.6338028169014089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131</v>
      </c>
      <c r="P29" s="111">
        <v>137</v>
      </c>
      <c r="Q29" s="111">
        <v>69688144</v>
      </c>
      <c r="R29" s="46">
        <f t="shared" si="4"/>
        <v>5623</v>
      </c>
      <c r="S29" s="47">
        <f t="shared" si="5"/>
        <v>134.952</v>
      </c>
      <c r="T29" s="47">
        <f t="shared" si="6"/>
        <v>5.6230000000000002</v>
      </c>
      <c r="U29" s="112">
        <v>5.3</v>
      </c>
      <c r="V29" s="112">
        <f t="shared" si="7"/>
        <v>5.3</v>
      </c>
      <c r="W29" s="113" t="s">
        <v>130</v>
      </c>
      <c r="X29" s="115">
        <v>1006</v>
      </c>
      <c r="Y29" s="115">
        <v>0</v>
      </c>
      <c r="Z29" s="115">
        <v>1147</v>
      </c>
      <c r="AA29" s="115">
        <v>1185</v>
      </c>
      <c r="AB29" s="115">
        <v>1117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43866640</v>
      </c>
      <c r="AH29" s="49">
        <f t="shared" si="9"/>
        <v>1232</v>
      </c>
      <c r="AI29" s="50">
        <f t="shared" si="8"/>
        <v>219.10012448870708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10214907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11</v>
      </c>
      <c r="E30" s="41">
        <f t="shared" si="0"/>
        <v>7.746478873239437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118</v>
      </c>
      <c r="P30" s="111">
        <v>124</v>
      </c>
      <c r="Q30" s="111">
        <v>69693527</v>
      </c>
      <c r="R30" s="46">
        <f t="shared" si="4"/>
        <v>5383</v>
      </c>
      <c r="S30" s="47">
        <f t="shared" si="5"/>
        <v>129.19200000000001</v>
      </c>
      <c r="T30" s="47">
        <f t="shared" si="6"/>
        <v>5.383</v>
      </c>
      <c r="U30" s="112">
        <v>4.8</v>
      </c>
      <c r="V30" s="112">
        <f t="shared" si="7"/>
        <v>4.8</v>
      </c>
      <c r="W30" s="113" t="s">
        <v>135</v>
      </c>
      <c r="X30" s="115">
        <v>1025</v>
      </c>
      <c r="Y30" s="115">
        <v>0</v>
      </c>
      <c r="Z30" s="115">
        <v>1188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43867692</v>
      </c>
      <c r="AH30" s="49">
        <f t="shared" si="9"/>
        <v>1052</v>
      </c>
      <c r="AI30" s="50">
        <f t="shared" si="8"/>
        <v>195.43005758870518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10214907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12</v>
      </c>
      <c r="E31" s="41">
        <f t="shared" si="0"/>
        <v>8.4507042253521139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119</v>
      </c>
      <c r="P31" s="111">
        <v>125</v>
      </c>
      <c r="Q31" s="111">
        <v>69698830</v>
      </c>
      <c r="R31" s="46">
        <f t="shared" si="4"/>
        <v>5303</v>
      </c>
      <c r="S31" s="47">
        <f t="shared" si="5"/>
        <v>127.27200000000001</v>
      </c>
      <c r="T31" s="47">
        <f t="shared" si="6"/>
        <v>5.3029999999999999</v>
      </c>
      <c r="U31" s="112">
        <v>4.3</v>
      </c>
      <c r="V31" s="112">
        <f t="shared" si="7"/>
        <v>4.3</v>
      </c>
      <c r="W31" s="113" t="s">
        <v>135</v>
      </c>
      <c r="X31" s="115">
        <v>1016</v>
      </c>
      <c r="Y31" s="115">
        <v>0</v>
      </c>
      <c r="Z31" s="115">
        <v>1188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43868724</v>
      </c>
      <c r="AH31" s="49">
        <f t="shared" si="9"/>
        <v>1032</v>
      </c>
      <c r="AI31" s="50">
        <f t="shared" si="8"/>
        <v>194.60682632472185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10214907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13</v>
      </c>
      <c r="E32" s="41">
        <f t="shared" si="0"/>
        <v>9.1549295774647899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120</v>
      </c>
      <c r="P32" s="111">
        <v>122</v>
      </c>
      <c r="Q32" s="111">
        <v>69703872</v>
      </c>
      <c r="R32" s="46">
        <f t="shared" si="4"/>
        <v>5042</v>
      </c>
      <c r="S32" s="47">
        <f t="shared" si="5"/>
        <v>121.008</v>
      </c>
      <c r="T32" s="47">
        <f t="shared" si="6"/>
        <v>5.0419999999999998</v>
      </c>
      <c r="U32" s="112">
        <v>4.0999999999999996</v>
      </c>
      <c r="V32" s="112">
        <f t="shared" si="7"/>
        <v>4.0999999999999996</v>
      </c>
      <c r="W32" s="113" t="s">
        <v>135</v>
      </c>
      <c r="X32" s="115">
        <v>945</v>
      </c>
      <c r="Y32" s="115">
        <v>0</v>
      </c>
      <c r="Z32" s="115">
        <v>1148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43869700</v>
      </c>
      <c r="AH32" s="49">
        <f t="shared" si="9"/>
        <v>976</v>
      </c>
      <c r="AI32" s="50">
        <f t="shared" si="8"/>
        <v>193.57397857992862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10214907</v>
      </c>
      <c r="AQ32" s="115">
        <f t="shared" si="1"/>
        <v>0</v>
      </c>
      <c r="AR32" s="53">
        <v>1.04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9</v>
      </c>
      <c r="E33" s="41">
        <f t="shared" si="0"/>
        <v>6.3380281690140849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132</v>
      </c>
      <c r="P33" s="111">
        <v>105</v>
      </c>
      <c r="Q33" s="111">
        <v>69708341</v>
      </c>
      <c r="R33" s="46">
        <f t="shared" si="4"/>
        <v>4469</v>
      </c>
      <c r="S33" s="47">
        <f t="shared" si="5"/>
        <v>107.256</v>
      </c>
      <c r="T33" s="47">
        <f t="shared" si="6"/>
        <v>4.4690000000000003</v>
      </c>
      <c r="U33" s="112">
        <v>5.2</v>
      </c>
      <c r="V33" s="112">
        <f t="shared" si="7"/>
        <v>5.2</v>
      </c>
      <c r="W33" s="113" t="s">
        <v>124</v>
      </c>
      <c r="X33" s="115">
        <v>0</v>
      </c>
      <c r="Y33" s="115">
        <v>0</v>
      </c>
      <c r="Z33" s="115">
        <v>1047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43870508</v>
      </c>
      <c r="AH33" s="49">
        <f t="shared" si="9"/>
        <v>808</v>
      </c>
      <c r="AI33" s="50">
        <f t="shared" si="8"/>
        <v>180.80107406578651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</v>
      </c>
      <c r="AP33" s="115">
        <v>10215877</v>
      </c>
      <c r="AQ33" s="115">
        <f t="shared" si="1"/>
        <v>970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11</v>
      </c>
      <c r="E34" s="41">
        <f t="shared" si="0"/>
        <v>7.746478873239437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131</v>
      </c>
      <c r="P34" s="111">
        <v>104</v>
      </c>
      <c r="Q34" s="111">
        <v>69712650</v>
      </c>
      <c r="R34" s="46">
        <f t="shared" si="4"/>
        <v>4309</v>
      </c>
      <c r="S34" s="47">
        <f t="shared" si="5"/>
        <v>103.416</v>
      </c>
      <c r="T34" s="47">
        <f t="shared" si="6"/>
        <v>4.3090000000000002</v>
      </c>
      <c r="U34" s="112">
        <v>6.3</v>
      </c>
      <c r="V34" s="112">
        <f t="shared" si="7"/>
        <v>6.3</v>
      </c>
      <c r="W34" s="113" t="s">
        <v>124</v>
      </c>
      <c r="X34" s="115">
        <v>0</v>
      </c>
      <c r="Y34" s="115">
        <v>0</v>
      </c>
      <c r="Z34" s="115">
        <v>998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43871260</v>
      </c>
      <c r="AH34" s="49">
        <f t="shared" si="9"/>
        <v>752</v>
      </c>
      <c r="AI34" s="50">
        <f t="shared" si="8"/>
        <v>174.51844975632397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</v>
      </c>
      <c r="AP34" s="115">
        <v>10217064</v>
      </c>
      <c r="AQ34" s="115">
        <f t="shared" si="1"/>
        <v>1187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125700</v>
      </c>
      <c r="S35" s="65">
        <f>AVERAGE(S11:S34)</f>
        <v>125.69999999999999</v>
      </c>
      <c r="T35" s="65">
        <f>SUM(T11:T34)</f>
        <v>125.7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>
        <f>AG34-AG10</f>
        <v>25600</v>
      </c>
      <c r="AH35" s="67">
        <f>SUM(AH11:AH34)</f>
        <v>25600</v>
      </c>
      <c r="AI35" s="68">
        <f>$AH$35/$T35</f>
        <v>203.65950676213205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5173</v>
      </c>
      <c r="AQ35" s="71">
        <f>SUM(AQ11:AQ34)</f>
        <v>5173</v>
      </c>
      <c r="AR35" s="72">
        <f>AVERAGE(AR11:AR34)</f>
        <v>1.0716666666666668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175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176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178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179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177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151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 W33:W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3:U4" name="Range1_16_1_1_1_1_1_1_2_2_2_2_2_2_2_2_2_2_2_2_2_2_2_2_2_2_2_2_2_2_2_1_2_2_2_2_2_2_2_2_2_2_3_2_2_2_2_2_2_2_2_2_2_2_2_2_2_2_2"/>
    <protectedRange sqref="B43" name="Range2_12_5_1_1_1_2_1_1_1_1_1_1_1_1_1_1_1_2_1_1_1_1_1_1_1_1_1_1_1_1_1_1_1_1_1_1_1_1_1_1_2_1_1_1_1_1_1_1_1_1_1_1_2_1_1_1_1_2_1_1_1_1_1_1_1_1_1_1_1_2_1_1_1_1_1_1_1_1_1_1_1_1_1_1_3_1_1_1_1_2_1_1_1_1"/>
    <protectedRange sqref="B44" name="Range2_12_5_1_1_1_2_2_1_1_1_1_1_1_1_1_1_1_1_1_1_1_1_1_1_1_1_1_1_1_1_1_1_1_1_1_1_1_1_1_1_1_1_1_1_1_1_1_1_1_1_1_1_1_1_1_1_2_1_1_1_1_1_1_1_1_1_1_1_2_1_1_1_1_1_2_1_1_1_1_1_1_1_1_1_1_1_1_1_1_1_1_1_1_1_1_1_1_1_1_1_1_1_1_1_1_1_2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3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_2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4 AA16:AB16 X11:Z16 X17:AB34">
    <cfRule type="containsText" dxfId="11504" priority="29" operator="containsText" text="N/A">
      <formula>NOT(ISERROR(SEARCH("N/A",X11)))</formula>
    </cfRule>
    <cfRule type="cellIs" dxfId="11503" priority="43" operator="equal">
      <formula>0</formula>
    </cfRule>
  </conditionalFormatting>
  <conditionalFormatting sqref="AC11:AE34 AA16:AB16 X11:Z16 X17:AB34">
    <cfRule type="cellIs" dxfId="11502" priority="42" operator="greaterThanOrEqual">
      <formula>1185</formula>
    </cfRule>
  </conditionalFormatting>
  <conditionalFormatting sqref="AC11:AE34 AA16:AB16 X11:Z16 X17:AB34">
    <cfRule type="cellIs" dxfId="11501" priority="41" operator="between">
      <formula>0.1</formula>
      <formula>1184</formula>
    </cfRule>
  </conditionalFormatting>
  <conditionalFormatting sqref="X8">
    <cfRule type="cellIs" dxfId="11500" priority="40" operator="equal">
      <formula>0</formula>
    </cfRule>
  </conditionalFormatting>
  <conditionalFormatting sqref="X8">
    <cfRule type="cellIs" dxfId="11499" priority="39" operator="greaterThan">
      <formula>1179</formula>
    </cfRule>
  </conditionalFormatting>
  <conditionalFormatting sqref="X8">
    <cfRule type="cellIs" dxfId="11498" priority="38" operator="greaterThan">
      <formula>99</formula>
    </cfRule>
  </conditionalFormatting>
  <conditionalFormatting sqref="X8">
    <cfRule type="cellIs" dxfId="11497" priority="37" operator="greaterThan">
      <formula>0.99</formula>
    </cfRule>
  </conditionalFormatting>
  <conditionalFormatting sqref="AB8">
    <cfRule type="cellIs" dxfId="11496" priority="36" operator="equal">
      <formula>0</formula>
    </cfRule>
  </conditionalFormatting>
  <conditionalFormatting sqref="AB8">
    <cfRule type="cellIs" dxfId="11495" priority="35" operator="greaterThan">
      <formula>1179</formula>
    </cfRule>
  </conditionalFormatting>
  <conditionalFormatting sqref="AB8">
    <cfRule type="cellIs" dxfId="11494" priority="34" operator="greaterThan">
      <formula>99</formula>
    </cfRule>
  </conditionalFormatting>
  <conditionalFormatting sqref="AB8">
    <cfRule type="cellIs" dxfId="11493" priority="33" operator="greaterThan">
      <formula>0.99</formula>
    </cfRule>
  </conditionalFormatting>
  <conditionalFormatting sqref="AI11:AI34">
    <cfRule type="cellIs" dxfId="11492" priority="32" operator="greaterThan">
      <formula>$AI$8</formula>
    </cfRule>
  </conditionalFormatting>
  <conditionalFormatting sqref="AH11:AH34">
    <cfRule type="cellIs" dxfId="11491" priority="30" operator="greaterThan">
      <formula>$AH$8</formula>
    </cfRule>
    <cfRule type="cellIs" dxfId="11490" priority="31" operator="greaterThan">
      <formula>$AH$8</formula>
    </cfRule>
  </conditionalFormatting>
  <conditionalFormatting sqref="AB11:AB15">
    <cfRule type="containsText" dxfId="11489" priority="25" operator="containsText" text="N/A">
      <formula>NOT(ISERROR(SEARCH("N/A",AB11)))</formula>
    </cfRule>
    <cfRule type="cellIs" dxfId="11488" priority="28" operator="equal">
      <formula>0</formula>
    </cfRule>
  </conditionalFormatting>
  <conditionalFormatting sqref="AB11:AB15">
    <cfRule type="cellIs" dxfId="11487" priority="27" operator="greaterThanOrEqual">
      <formula>1185</formula>
    </cfRule>
  </conditionalFormatting>
  <conditionalFormatting sqref="AB11:AB15">
    <cfRule type="cellIs" dxfId="11486" priority="26" operator="between">
      <formula>0.1</formula>
      <formula>1184</formula>
    </cfRule>
  </conditionalFormatting>
  <conditionalFormatting sqref="AN11:AO11 AN12:AN35 AO12:AO34">
    <cfRule type="cellIs" dxfId="11485" priority="24" operator="equal">
      <formula>0</formula>
    </cfRule>
  </conditionalFormatting>
  <conditionalFormatting sqref="AN11:AO11 AN12:AN35 AO12:AO34">
    <cfRule type="cellIs" dxfId="11484" priority="23" operator="greaterThan">
      <formula>1179</formula>
    </cfRule>
  </conditionalFormatting>
  <conditionalFormatting sqref="AN11:AO11 AN12:AN35 AO12:AO34">
    <cfRule type="cellIs" dxfId="11483" priority="22" operator="greaterThan">
      <formula>99</formula>
    </cfRule>
  </conditionalFormatting>
  <conditionalFormatting sqref="AN11:AO11 AN12:AN35 AO12:AO34">
    <cfRule type="cellIs" dxfId="11482" priority="21" operator="greaterThan">
      <formula>0.99</formula>
    </cfRule>
  </conditionalFormatting>
  <conditionalFormatting sqref="AQ11:AQ34">
    <cfRule type="cellIs" dxfId="11481" priority="20" operator="equal">
      <formula>0</formula>
    </cfRule>
  </conditionalFormatting>
  <conditionalFormatting sqref="AQ11:AQ34">
    <cfRule type="cellIs" dxfId="11480" priority="19" operator="greaterThan">
      <formula>1179</formula>
    </cfRule>
  </conditionalFormatting>
  <conditionalFormatting sqref="AQ11:AQ34">
    <cfRule type="cellIs" dxfId="11479" priority="18" operator="greaterThan">
      <formula>99</formula>
    </cfRule>
  </conditionalFormatting>
  <conditionalFormatting sqref="AQ11:AQ34">
    <cfRule type="cellIs" dxfId="11478" priority="17" operator="greaterThan">
      <formula>0.99</formula>
    </cfRule>
  </conditionalFormatting>
  <conditionalFormatting sqref="AA11:AA15">
    <cfRule type="containsText" dxfId="11477" priority="13" operator="containsText" text="N/A">
      <formula>NOT(ISERROR(SEARCH("N/A",AA11)))</formula>
    </cfRule>
    <cfRule type="cellIs" dxfId="11476" priority="16" operator="equal">
      <formula>0</formula>
    </cfRule>
  </conditionalFormatting>
  <conditionalFormatting sqref="AA11:AA15">
    <cfRule type="cellIs" dxfId="11475" priority="15" operator="greaterThanOrEqual">
      <formula>1185</formula>
    </cfRule>
  </conditionalFormatting>
  <conditionalFormatting sqref="AA11:AA15">
    <cfRule type="cellIs" dxfId="11474" priority="14" operator="between">
      <formula>0.1</formula>
      <formula>1184</formula>
    </cfRule>
  </conditionalFormatting>
  <conditionalFormatting sqref="AJ11:AN35">
    <cfRule type="cellIs" dxfId="11473" priority="12" operator="equal">
      <formula>0</formula>
    </cfRule>
  </conditionalFormatting>
  <conditionalFormatting sqref="AJ11:AN35">
    <cfRule type="cellIs" dxfId="11472" priority="11" operator="greaterThan">
      <formula>1179</formula>
    </cfRule>
  </conditionalFormatting>
  <conditionalFormatting sqref="AJ11:AN35">
    <cfRule type="cellIs" dxfId="11471" priority="10" operator="greaterThan">
      <formula>99</formula>
    </cfRule>
  </conditionalFormatting>
  <conditionalFormatting sqref="AJ11:AN35">
    <cfRule type="cellIs" dxfId="11470" priority="9" operator="greaterThan">
      <formula>0.99</formula>
    </cfRule>
  </conditionalFormatting>
  <conditionalFormatting sqref="AP11:AP34">
    <cfRule type="cellIs" dxfId="11469" priority="8" operator="equal">
      <formula>0</formula>
    </cfRule>
  </conditionalFormatting>
  <conditionalFormatting sqref="AP11:AP34">
    <cfRule type="cellIs" dxfId="11468" priority="7" operator="greaterThan">
      <formula>1179</formula>
    </cfRule>
  </conditionalFormatting>
  <conditionalFormatting sqref="AP11:AP34">
    <cfRule type="cellIs" dxfId="11467" priority="6" operator="greaterThan">
      <formula>99</formula>
    </cfRule>
  </conditionalFormatting>
  <conditionalFormatting sqref="AP11:AP34">
    <cfRule type="cellIs" dxfId="11466" priority="5" operator="greaterThan">
      <formula>0.99</formula>
    </cfRule>
  </conditionalFormatting>
  <conditionalFormatting sqref="AL11:AL35 AM17:AN31">
    <cfRule type="cellIs" dxfId="11465" priority="4" operator="equal">
      <formula>0</formula>
    </cfRule>
  </conditionalFormatting>
  <conditionalFormatting sqref="AL11:AL35 AM17:AN31">
    <cfRule type="cellIs" dxfId="11464" priority="3" operator="greaterThan">
      <formula>1179</formula>
    </cfRule>
  </conditionalFormatting>
  <conditionalFormatting sqref="AL11:AL35 AM17:AN31">
    <cfRule type="cellIs" dxfId="11463" priority="2" operator="greaterThan">
      <formula>99</formula>
    </cfRule>
  </conditionalFormatting>
  <conditionalFormatting sqref="AL11:AL35 AM17:AN31">
    <cfRule type="cellIs" dxfId="11462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128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6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66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66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42408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26264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64" t="s">
        <v>51</v>
      </c>
      <c r="V9" s="16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62" t="s">
        <v>55</v>
      </c>
      <c r="AG9" s="162" t="s">
        <v>56</v>
      </c>
      <c r="AH9" s="190" t="s">
        <v>57</v>
      </c>
      <c r="AI9" s="205" t="s">
        <v>58</v>
      </c>
      <c r="AJ9" s="164" t="s">
        <v>59</v>
      </c>
      <c r="AK9" s="164" t="s">
        <v>60</v>
      </c>
      <c r="AL9" s="164" t="s">
        <v>61</v>
      </c>
      <c r="AM9" s="164" t="s">
        <v>62</v>
      </c>
      <c r="AN9" s="164" t="s">
        <v>63</v>
      </c>
      <c r="AO9" s="164" t="s">
        <v>64</v>
      </c>
      <c r="AP9" s="164" t="s">
        <v>65</v>
      </c>
      <c r="AQ9" s="207" t="s">
        <v>66</v>
      </c>
      <c r="AR9" s="16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64" t="s">
        <v>72</v>
      </c>
      <c r="C10" s="164" t="s">
        <v>73</v>
      </c>
      <c r="D10" s="164" t="s">
        <v>74</v>
      </c>
      <c r="E10" s="164" t="s">
        <v>75</v>
      </c>
      <c r="F10" s="164" t="s">
        <v>74</v>
      </c>
      <c r="G10" s="164" t="s">
        <v>75</v>
      </c>
      <c r="H10" s="216"/>
      <c r="I10" s="164" t="s">
        <v>75</v>
      </c>
      <c r="J10" s="164" t="s">
        <v>75</v>
      </c>
      <c r="K10" s="16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7'!Q34</f>
        <v>69712650</v>
      </c>
      <c r="R10" s="198"/>
      <c r="S10" s="199"/>
      <c r="T10" s="200"/>
      <c r="U10" s="164" t="s">
        <v>75</v>
      </c>
      <c r="V10" s="16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7'!AG34</f>
        <v>43871260</v>
      </c>
      <c r="AH10" s="190"/>
      <c r="AI10" s="206"/>
      <c r="AJ10" s="164" t="s">
        <v>84</v>
      </c>
      <c r="AK10" s="164" t="s">
        <v>84</v>
      </c>
      <c r="AL10" s="164" t="s">
        <v>84</v>
      </c>
      <c r="AM10" s="164" t="s">
        <v>84</v>
      </c>
      <c r="AN10" s="164" t="s">
        <v>84</v>
      </c>
      <c r="AO10" s="164" t="s">
        <v>84</v>
      </c>
      <c r="AP10" s="1">
        <f>'FEB 7'!AP34</f>
        <v>10217064</v>
      </c>
      <c r="AQ10" s="208"/>
      <c r="AR10" s="165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1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124</v>
      </c>
      <c r="P11" s="111">
        <v>96</v>
      </c>
      <c r="Q11" s="111">
        <v>69716648</v>
      </c>
      <c r="R11" s="46">
        <f>IF(ISBLANK(Q11),"-",Q11-Q10)</f>
        <v>3998</v>
      </c>
      <c r="S11" s="47">
        <f>R11*24/1000</f>
        <v>95.951999999999998</v>
      </c>
      <c r="T11" s="47">
        <f>R11/1000</f>
        <v>3.9980000000000002</v>
      </c>
      <c r="U11" s="112">
        <v>7.5</v>
      </c>
      <c r="V11" s="112">
        <f>U11</f>
        <v>7.5</v>
      </c>
      <c r="W11" s="113" t="s">
        <v>124</v>
      </c>
      <c r="X11" s="115">
        <v>0</v>
      </c>
      <c r="Y11" s="115">
        <v>0</v>
      </c>
      <c r="Z11" s="115">
        <v>947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43871948</v>
      </c>
      <c r="AH11" s="49">
        <f>IF(ISBLANK(AG11),"-",AG11-AG10)</f>
        <v>688</v>
      </c>
      <c r="AI11" s="50">
        <f>AH11/T11</f>
        <v>172.08604302151073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0.43</v>
      </c>
      <c r="AP11" s="115">
        <v>10218245</v>
      </c>
      <c r="AQ11" s="115">
        <f t="shared" ref="AQ11:AQ34" si="1">AP11-AP10</f>
        <v>1181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121</v>
      </c>
      <c r="P12" s="111">
        <v>95</v>
      </c>
      <c r="Q12" s="111">
        <v>69720556</v>
      </c>
      <c r="R12" s="46">
        <f t="shared" ref="R12:R34" si="4">IF(ISBLANK(Q12),"-",Q12-Q11)</f>
        <v>3908</v>
      </c>
      <c r="S12" s="47">
        <f t="shared" ref="S12:S34" si="5">R12*24/1000</f>
        <v>93.792000000000002</v>
      </c>
      <c r="T12" s="47">
        <f t="shared" ref="T12:T34" si="6">R12/1000</f>
        <v>3.9079999999999999</v>
      </c>
      <c r="U12" s="112">
        <v>8.6999999999999993</v>
      </c>
      <c r="V12" s="112">
        <f t="shared" ref="V12:V34" si="7">U12</f>
        <v>8.6999999999999993</v>
      </c>
      <c r="W12" s="113" t="s">
        <v>124</v>
      </c>
      <c r="X12" s="115">
        <v>0</v>
      </c>
      <c r="Y12" s="115">
        <v>0</v>
      </c>
      <c r="Z12" s="115">
        <v>947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43872624</v>
      </c>
      <c r="AH12" s="49">
        <f>IF(ISBLANK(AG12),"-",AG12-AG11)</f>
        <v>676</v>
      </c>
      <c r="AI12" s="50">
        <f t="shared" ref="AI12:AI34" si="8">AH12/T12</f>
        <v>172.97850562947801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0.43</v>
      </c>
      <c r="AP12" s="115">
        <v>10219370</v>
      </c>
      <c r="AQ12" s="115">
        <f t="shared" si="1"/>
        <v>1125</v>
      </c>
      <c r="AR12" s="118">
        <v>1.07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14</v>
      </c>
      <c r="E13" s="41">
        <f t="shared" si="0"/>
        <v>9.8591549295774659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103</v>
      </c>
      <c r="P13" s="111">
        <v>96</v>
      </c>
      <c r="Q13" s="111">
        <v>69724256</v>
      </c>
      <c r="R13" s="46">
        <f t="shared" si="4"/>
        <v>3700</v>
      </c>
      <c r="S13" s="47">
        <f t="shared" si="5"/>
        <v>88.8</v>
      </c>
      <c r="T13" s="47">
        <f t="shared" si="6"/>
        <v>3.7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947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43873312</v>
      </c>
      <c r="AH13" s="49">
        <f>IF(ISBLANK(AG13),"-",AG13-AG12)</f>
        <v>688</v>
      </c>
      <c r="AI13" s="50">
        <f t="shared" si="8"/>
        <v>185.94594594594594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0.43</v>
      </c>
      <c r="AP13" s="115">
        <v>10220344</v>
      </c>
      <c r="AQ13" s="115">
        <f t="shared" si="1"/>
        <v>974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16</v>
      </c>
      <c r="E14" s="41">
        <f t="shared" si="0"/>
        <v>11.267605633802818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97</v>
      </c>
      <c r="P14" s="111">
        <v>98</v>
      </c>
      <c r="Q14" s="111">
        <v>69728534</v>
      </c>
      <c r="R14" s="46">
        <f t="shared" si="4"/>
        <v>4278</v>
      </c>
      <c r="S14" s="47">
        <f t="shared" si="5"/>
        <v>102.672</v>
      </c>
      <c r="T14" s="47">
        <f t="shared" si="6"/>
        <v>4.2779999999999996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917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43873980</v>
      </c>
      <c r="AH14" s="49">
        <f t="shared" ref="AH14:AH34" si="9">IF(ISBLANK(AG14),"-",AG14-AG13)</f>
        <v>668</v>
      </c>
      <c r="AI14" s="50">
        <f t="shared" si="8"/>
        <v>156.14773258532026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10220344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18</v>
      </c>
      <c r="E15" s="41">
        <f t="shared" si="0"/>
        <v>12.67605633802817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104</v>
      </c>
      <c r="P15" s="111">
        <v>99</v>
      </c>
      <c r="Q15" s="111">
        <v>69732631</v>
      </c>
      <c r="R15" s="46">
        <f t="shared" si="4"/>
        <v>4097</v>
      </c>
      <c r="S15" s="47">
        <f t="shared" si="5"/>
        <v>98.328000000000003</v>
      </c>
      <c r="T15" s="47">
        <f t="shared" si="6"/>
        <v>4.0970000000000004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917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43874652</v>
      </c>
      <c r="AH15" s="49">
        <f t="shared" si="9"/>
        <v>672</v>
      </c>
      <c r="AI15" s="50">
        <f t="shared" si="8"/>
        <v>164.02245545521112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10220344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22</v>
      </c>
      <c r="E16" s="41">
        <f t="shared" si="0"/>
        <v>15.492957746478874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117</v>
      </c>
      <c r="P16" s="111">
        <v>111</v>
      </c>
      <c r="Q16" s="111">
        <v>69737270</v>
      </c>
      <c r="R16" s="46">
        <f t="shared" si="4"/>
        <v>4639</v>
      </c>
      <c r="S16" s="47">
        <f t="shared" si="5"/>
        <v>111.336</v>
      </c>
      <c r="T16" s="47">
        <f t="shared" si="6"/>
        <v>4.6390000000000002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997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43875388</v>
      </c>
      <c r="AH16" s="49">
        <f t="shared" si="9"/>
        <v>736</v>
      </c>
      <c r="AI16" s="50">
        <f t="shared" si="8"/>
        <v>158.65488251778399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10220344</v>
      </c>
      <c r="AQ16" s="115">
        <f t="shared" si="1"/>
        <v>0</v>
      </c>
      <c r="AR16" s="53">
        <v>1.1200000000000001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12</v>
      </c>
      <c r="E17" s="41">
        <f t="shared" si="0"/>
        <v>8.4507042253521139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140</v>
      </c>
      <c r="P17" s="111">
        <v>138</v>
      </c>
      <c r="Q17" s="111">
        <v>69742681</v>
      </c>
      <c r="R17" s="46">
        <f t="shared" si="4"/>
        <v>5411</v>
      </c>
      <c r="S17" s="47">
        <f t="shared" si="5"/>
        <v>129.864</v>
      </c>
      <c r="T17" s="47">
        <f t="shared" si="6"/>
        <v>5.4109999999999996</v>
      </c>
      <c r="U17" s="112">
        <v>9.5</v>
      </c>
      <c r="V17" s="112">
        <f t="shared" si="7"/>
        <v>9.5</v>
      </c>
      <c r="W17" s="113" t="s">
        <v>172</v>
      </c>
      <c r="X17" s="115">
        <v>0</v>
      </c>
      <c r="Y17" s="115">
        <v>0</v>
      </c>
      <c r="Z17" s="115">
        <v>1187</v>
      </c>
      <c r="AA17" s="115">
        <v>1185</v>
      </c>
      <c r="AB17" s="115">
        <v>1096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43876444</v>
      </c>
      <c r="AH17" s="49">
        <f t="shared" si="9"/>
        <v>1056</v>
      </c>
      <c r="AI17" s="50">
        <f t="shared" si="8"/>
        <v>195.15801145814083</v>
      </c>
      <c r="AJ17" s="98">
        <v>0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10220344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9</v>
      </c>
      <c r="E18" s="41">
        <f t="shared" si="0"/>
        <v>6.3380281690140849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147</v>
      </c>
      <c r="P18" s="111">
        <v>142</v>
      </c>
      <c r="Q18" s="111">
        <v>69748634</v>
      </c>
      <c r="R18" s="46">
        <f t="shared" si="4"/>
        <v>5953</v>
      </c>
      <c r="S18" s="47">
        <f t="shared" si="5"/>
        <v>142.87200000000001</v>
      </c>
      <c r="T18" s="47">
        <f t="shared" si="6"/>
        <v>5.9530000000000003</v>
      </c>
      <c r="U18" s="112">
        <v>9.5</v>
      </c>
      <c r="V18" s="112">
        <f t="shared" si="7"/>
        <v>9.5</v>
      </c>
      <c r="W18" s="113" t="s">
        <v>172</v>
      </c>
      <c r="X18" s="115">
        <v>0</v>
      </c>
      <c r="Y18" s="115">
        <v>0</v>
      </c>
      <c r="Z18" s="115">
        <v>1187</v>
      </c>
      <c r="AA18" s="115">
        <v>1185</v>
      </c>
      <c r="AB18" s="115">
        <v>1188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43877700</v>
      </c>
      <c r="AH18" s="49">
        <f t="shared" si="9"/>
        <v>1256</v>
      </c>
      <c r="AI18" s="50">
        <f t="shared" si="8"/>
        <v>210.98605745002519</v>
      </c>
      <c r="AJ18" s="98">
        <v>0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10220344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7</v>
      </c>
      <c r="E19" s="41">
        <f t="shared" si="0"/>
        <v>4.9295774647887329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139</v>
      </c>
      <c r="P19" s="111">
        <v>150</v>
      </c>
      <c r="Q19" s="111">
        <v>69754814</v>
      </c>
      <c r="R19" s="46">
        <f t="shared" si="4"/>
        <v>6180</v>
      </c>
      <c r="S19" s="47">
        <f t="shared" si="5"/>
        <v>148.32</v>
      </c>
      <c r="T19" s="47">
        <f t="shared" si="6"/>
        <v>6.18</v>
      </c>
      <c r="U19" s="112">
        <v>9.3000000000000007</v>
      </c>
      <c r="V19" s="112">
        <f t="shared" si="7"/>
        <v>9.3000000000000007</v>
      </c>
      <c r="W19" s="113" t="s">
        <v>130</v>
      </c>
      <c r="X19" s="115">
        <v>1027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43879060</v>
      </c>
      <c r="AH19" s="49">
        <f t="shared" si="9"/>
        <v>1360</v>
      </c>
      <c r="AI19" s="50">
        <f t="shared" si="8"/>
        <v>220.06472491909386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10220344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137</v>
      </c>
      <c r="P20" s="111">
        <v>148</v>
      </c>
      <c r="Q20" s="111">
        <v>69761107</v>
      </c>
      <c r="R20" s="46">
        <f t="shared" si="4"/>
        <v>6293</v>
      </c>
      <c r="S20" s="47">
        <f t="shared" si="5"/>
        <v>151.03200000000001</v>
      </c>
      <c r="T20" s="47">
        <f t="shared" si="6"/>
        <v>6.2930000000000001</v>
      </c>
      <c r="U20" s="112">
        <v>8.9</v>
      </c>
      <c r="V20" s="112">
        <f t="shared" si="7"/>
        <v>8.9</v>
      </c>
      <c r="W20" s="113" t="s">
        <v>130</v>
      </c>
      <c r="X20" s="115">
        <v>1078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43880452</v>
      </c>
      <c r="AH20" s="49">
        <f t="shared" si="9"/>
        <v>1392</v>
      </c>
      <c r="AI20" s="50">
        <f t="shared" si="8"/>
        <v>221.19815668202764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10220344</v>
      </c>
      <c r="AQ20" s="115">
        <f t="shared" si="1"/>
        <v>0</v>
      </c>
      <c r="AR20" s="53">
        <v>1.05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137</v>
      </c>
      <c r="P21" s="111">
        <v>153</v>
      </c>
      <c r="Q21" s="111">
        <v>69767451</v>
      </c>
      <c r="R21" s="46">
        <f t="shared" si="4"/>
        <v>6344</v>
      </c>
      <c r="S21" s="47">
        <f t="shared" si="5"/>
        <v>152.256</v>
      </c>
      <c r="T21" s="47">
        <f t="shared" si="6"/>
        <v>6.3440000000000003</v>
      </c>
      <c r="U21" s="112">
        <v>8.1</v>
      </c>
      <c r="V21" s="112">
        <f t="shared" si="7"/>
        <v>8.1</v>
      </c>
      <c r="W21" s="113" t="s">
        <v>130</v>
      </c>
      <c r="X21" s="115">
        <v>1078</v>
      </c>
      <c r="Y21" s="115">
        <v>0</v>
      </c>
      <c r="Z21" s="115">
        <v>1187</v>
      </c>
      <c r="AA21" s="115">
        <v>1185</v>
      </c>
      <c r="AB21" s="115">
        <v>1185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43881868</v>
      </c>
      <c r="AH21" s="49">
        <f t="shared" si="9"/>
        <v>1416</v>
      </c>
      <c r="AI21" s="50">
        <f t="shared" si="8"/>
        <v>223.203026481715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10220344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7</v>
      </c>
      <c r="E22" s="41">
        <f t="shared" si="0"/>
        <v>4.9295774647887329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138</v>
      </c>
      <c r="P22" s="111">
        <v>147</v>
      </c>
      <c r="Q22" s="111">
        <v>69773730</v>
      </c>
      <c r="R22" s="46">
        <f t="shared" si="4"/>
        <v>6279</v>
      </c>
      <c r="S22" s="47">
        <f t="shared" si="5"/>
        <v>150.696</v>
      </c>
      <c r="T22" s="47">
        <f t="shared" si="6"/>
        <v>6.2789999999999999</v>
      </c>
      <c r="U22" s="112">
        <v>7.4</v>
      </c>
      <c r="V22" s="112">
        <f t="shared" si="7"/>
        <v>7.4</v>
      </c>
      <c r="W22" s="113" t="s">
        <v>130</v>
      </c>
      <c r="X22" s="115">
        <v>1076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43883268</v>
      </c>
      <c r="AH22" s="49">
        <f t="shared" si="9"/>
        <v>1400</v>
      </c>
      <c r="AI22" s="50">
        <f t="shared" si="8"/>
        <v>222.96544035674469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10220344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133</v>
      </c>
      <c r="P23" s="111">
        <v>147</v>
      </c>
      <c r="Q23" s="111">
        <v>69779888</v>
      </c>
      <c r="R23" s="46">
        <f t="shared" si="4"/>
        <v>6158</v>
      </c>
      <c r="S23" s="47">
        <f t="shared" si="5"/>
        <v>147.792</v>
      </c>
      <c r="T23" s="47">
        <f t="shared" si="6"/>
        <v>6.1580000000000004</v>
      </c>
      <c r="U23" s="112">
        <v>6.9</v>
      </c>
      <c r="V23" s="112">
        <f t="shared" si="7"/>
        <v>6.9</v>
      </c>
      <c r="W23" s="113" t="s">
        <v>130</v>
      </c>
      <c r="X23" s="115">
        <v>1026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43884652</v>
      </c>
      <c r="AH23" s="49">
        <f t="shared" si="9"/>
        <v>1384</v>
      </c>
      <c r="AI23" s="50">
        <f t="shared" si="8"/>
        <v>224.74829490094186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10220344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134</v>
      </c>
      <c r="P24" s="111">
        <v>143</v>
      </c>
      <c r="Q24" s="111">
        <v>69785812</v>
      </c>
      <c r="R24" s="46">
        <f t="shared" si="4"/>
        <v>5924</v>
      </c>
      <c r="S24" s="47">
        <f t="shared" si="5"/>
        <v>142.17599999999999</v>
      </c>
      <c r="T24" s="47">
        <f t="shared" si="6"/>
        <v>5.9240000000000004</v>
      </c>
      <c r="U24" s="112">
        <v>6.4</v>
      </c>
      <c r="V24" s="112">
        <f t="shared" si="7"/>
        <v>6.4</v>
      </c>
      <c r="W24" s="113" t="s">
        <v>130</v>
      </c>
      <c r="X24" s="115">
        <v>1026</v>
      </c>
      <c r="Y24" s="115">
        <v>0</v>
      </c>
      <c r="Z24" s="115">
        <v>1187</v>
      </c>
      <c r="AA24" s="115">
        <v>1185</v>
      </c>
      <c r="AB24" s="115">
        <v>1188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43885996</v>
      </c>
      <c r="AH24" s="49">
        <f>IF(ISBLANK(AG24),"-",AG24-AG23)</f>
        <v>1344</v>
      </c>
      <c r="AI24" s="50">
        <f t="shared" si="8"/>
        <v>226.87373396353814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10220344</v>
      </c>
      <c r="AQ24" s="115">
        <f t="shared" si="1"/>
        <v>0</v>
      </c>
      <c r="AR24" s="53">
        <v>1.0900000000000001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5</v>
      </c>
      <c r="E25" s="41">
        <f t="shared" si="0"/>
        <v>3.5211267605633805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136</v>
      </c>
      <c r="P25" s="111">
        <v>154</v>
      </c>
      <c r="Q25" s="111">
        <v>69791826</v>
      </c>
      <c r="R25" s="46">
        <f t="shared" si="4"/>
        <v>6014</v>
      </c>
      <c r="S25" s="47">
        <f t="shared" si="5"/>
        <v>144.33600000000001</v>
      </c>
      <c r="T25" s="47">
        <f t="shared" si="6"/>
        <v>6.0140000000000002</v>
      </c>
      <c r="U25" s="112">
        <v>5.9</v>
      </c>
      <c r="V25" s="112">
        <f t="shared" si="7"/>
        <v>5.9</v>
      </c>
      <c r="W25" s="113" t="s">
        <v>130</v>
      </c>
      <c r="X25" s="115">
        <v>1026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43887356</v>
      </c>
      <c r="AH25" s="49">
        <f t="shared" si="9"/>
        <v>1360</v>
      </c>
      <c r="AI25" s="50">
        <f t="shared" si="8"/>
        <v>226.13900897904887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10220344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5</v>
      </c>
      <c r="E26" s="41">
        <f t="shared" si="0"/>
        <v>3.5211267605633805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134</v>
      </c>
      <c r="P26" s="111">
        <v>142</v>
      </c>
      <c r="Q26" s="111">
        <v>69797776</v>
      </c>
      <c r="R26" s="46">
        <f t="shared" si="4"/>
        <v>5950</v>
      </c>
      <c r="S26" s="47">
        <f t="shared" si="5"/>
        <v>142.80000000000001</v>
      </c>
      <c r="T26" s="47">
        <f t="shared" si="6"/>
        <v>5.95</v>
      </c>
      <c r="U26" s="112">
        <v>5.5</v>
      </c>
      <c r="V26" s="112">
        <f t="shared" si="7"/>
        <v>5.5</v>
      </c>
      <c r="W26" s="113" t="s">
        <v>130</v>
      </c>
      <c r="X26" s="115">
        <v>1027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43888708</v>
      </c>
      <c r="AH26" s="49">
        <f t="shared" si="9"/>
        <v>1352</v>
      </c>
      <c r="AI26" s="50">
        <f t="shared" si="8"/>
        <v>227.22689075630251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10220344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4</v>
      </c>
      <c r="E27" s="41">
        <f t="shared" si="0"/>
        <v>2.8169014084507045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133</v>
      </c>
      <c r="P27" s="111">
        <v>135</v>
      </c>
      <c r="Q27" s="111">
        <v>69803642</v>
      </c>
      <c r="R27" s="46">
        <f t="shared" si="4"/>
        <v>5866</v>
      </c>
      <c r="S27" s="47">
        <f t="shared" si="5"/>
        <v>140.78399999999999</v>
      </c>
      <c r="T27" s="47">
        <f t="shared" si="6"/>
        <v>5.8659999999999997</v>
      </c>
      <c r="U27" s="112">
        <v>5.0999999999999996</v>
      </c>
      <c r="V27" s="112">
        <f t="shared" si="7"/>
        <v>5.0999999999999996</v>
      </c>
      <c r="W27" s="113" t="s">
        <v>130</v>
      </c>
      <c r="X27" s="115">
        <v>1025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43890040</v>
      </c>
      <c r="AH27" s="49">
        <f t="shared" si="9"/>
        <v>1332</v>
      </c>
      <c r="AI27" s="50">
        <f t="shared" si="8"/>
        <v>227.07125809751111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10220344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4</v>
      </c>
      <c r="E28" s="41">
        <f t="shared" si="0"/>
        <v>2.8169014084507045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132</v>
      </c>
      <c r="P28" s="111">
        <v>137</v>
      </c>
      <c r="Q28" s="111">
        <v>69809486</v>
      </c>
      <c r="R28" s="46">
        <f t="shared" si="4"/>
        <v>5844</v>
      </c>
      <c r="S28" s="47">
        <f t="shared" si="5"/>
        <v>140.256</v>
      </c>
      <c r="T28" s="47">
        <f t="shared" si="6"/>
        <v>5.8440000000000003</v>
      </c>
      <c r="U28" s="112">
        <v>4.7</v>
      </c>
      <c r="V28" s="112">
        <f t="shared" si="7"/>
        <v>4.7</v>
      </c>
      <c r="W28" s="113" t="s">
        <v>130</v>
      </c>
      <c r="X28" s="115">
        <v>1027</v>
      </c>
      <c r="Y28" s="115">
        <v>0</v>
      </c>
      <c r="Z28" s="115">
        <v>1187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43891380</v>
      </c>
      <c r="AH28" s="49">
        <f t="shared" si="9"/>
        <v>1340</v>
      </c>
      <c r="AI28" s="50">
        <f t="shared" si="8"/>
        <v>229.29500342231347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10220344</v>
      </c>
      <c r="AQ28" s="115">
        <f t="shared" si="1"/>
        <v>0</v>
      </c>
      <c r="AR28" s="53">
        <v>1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4</v>
      </c>
      <c r="E29" s="41">
        <f t="shared" si="0"/>
        <v>2.8169014084507045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133</v>
      </c>
      <c r="P29" s="111">
        <v>139</v>
      </c>
      <c r="Q29" s="111">
        <v>69815236</v>
      </c>
      <c r="R29" s="46">
        <f t="shared" si="4"/>
        <v>5750</v>
      </c>
      <c r="S29" s="47">
        <f t="shared" si="5"/>
        <v>138</v>
      </c>
      <c r="T29" s="47">
        <f t="shared" si="6"/>
        <v>5.75</v>
      </c>
      <c r="U29" s="112">
        <v>4.4000000000000004</v>
      </c>
      <c r="V29" s="112">
        <f t="shared" si="7"/>
        <v>4.4000000000000004</v>
      </c>
      <c r="W29" s="113" t="s">
        <v>130</v>
      </c>
      <c r="X29" s="115">
        <v>1026</v>
      </c>
      <c r="Y29" s="115">
        <v>0</v>
      </c>
      <c r="Z29" s="115">
        <v>1187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43892708</v>
      </c>
      <c r="AH29" s="49">
        <f t="shared" si="9"/>
        <v>1328</v>
      </c>
      <c r="AI29" s="50">
        <f t="shared" si="8"/>
        <v>230.95652173913044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10220344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7</v>
      </c>
      <c r="E30" s="41">
        <f t="shared" si="0"/>
        <v>4.9295774647887329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116</v>
      </c>
      <c r="P30" s="111">
        <v>135</v>
      </c>
      <c r="Q30" s="111">
        <v>69820872</v>
      </c>
      <c r="R30" s="46">
        <f t="shared" si="4"/>
        <v>5636</v>
      </c>
      <c r="S30" s="47">
        <f t="shared" si="5"/>
        <v>135.26400000000001</v>
      </c>
      <c r="T30" s="47">
        <f t="shared" si="6"/>
        <v>5.6360000000000001</v>
      </c>
      <c r="U30" s="112">
        <v>3.5</v>
      </c>
      <c r="V30" s="112">
        <f t="shared" si="7"/>
        <v>3.5</v>
      </c>
      <c r="W30" s="113" t="s">
        <v>135</v>
      </c>
      <c r="X30" s="115">
        <v>1098</v>
      </c>
      <c r="Y30" s="115">
        <v>0</v>
      </c>
      <c r="Z30" s="115">
        <v>0</v>
      </c>
      <c r="AA30" s="115">
        <v>1185</v>
      </c>
      <c r="AB30" s="115">
        <v>1187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43893844</v>
      </c>
      <c r="AH30" s="49">
        <f t="shared" si="9"/>
        <v>1136</v>
      </c>
      <c r="AI30" s="50">
        <f t="shared" si="8"/>
        <v>201.56139105748758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10220344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9</v>
      </c>
      <c r="E31" s="41">
        <f t="shared" si="0"/>
        <v>6.3380281690140849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117</v>
      </c>
      <c r="P31" s="111">
        <v>132</v>
      </c>
      <c r="Q31" s="111">
        <v>69826364</v>
      </c>
      <c r="R31" s="46">
        <f t="shared" si="4"/>
        <v>5492</v>
      </c>
      <c r="S31" s="47">
        <f t="shared" si="5"/>
        <v>131.80799999999999</v>
      </c>
      <c r="T31" s="47">
        <f t="shared" si="6"/>
        <v>5.492</v>
      </c>
      <c r="U31" s="112">
        <v>2.7</v>
      </c>
      <c r="V31" s="112">
        <f t="shared" si="7"/>
        <v>2.7</v>
      </c>
      <c r="W31" s="113" t="s">
        <v>135</v>
      </c>
      <c r="X31" s="115">
        <v>1077</v>
      </c>
      <c r="Y31" s="115">
        <v>0</v>
      </c>
      <c r="Z31" s="115">
        <v>0</v>
      </c>
      <c r="AA31" s="115">
        <v>1185</v>
      </c>
      <c r="AB31" s="115">
        <v>1188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43894924</v>
      </c>
      <c r="AH31" s="49">
        <f t="shared" si="9"/>
        <v>1080</v>
      </c>
      <c r="AI31" s="50">
        <f t="shared" si="8"/>
        <v>196.64967225054625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10220344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119</v>
      </c>
      <c r="P32" s="111">
        <v>130</v>
      </c>
      <c r="Q32" s="111">
        <v>69831796</v>
      </c>
      <c r="R32" s="46">
        <f t="shared" si="4"/>
        <v>5432</v>
      </c>
      <c r="S32" s="47">
        <f t="shared" si="5"/>
        <v>130.36799999999999</v>
      </c>
      <c r="T32" s="47">
        <f t="shared" si="6"/>
        <v>5.4320000000000004</v>
      </c>
      <c r="U32" s="112">
        <v>2.2000000000000002</v>
      </c>
      <c r="V32" s="112">
        <f t="shared" si="7"/>
        <v>2.2000000000000002</v>
      </c>
      <c r="W32" s="113" t="s">
        <v>135</v>
      </c>
      <c r="X32" s="115">
        <v>1047</v>
      </c>
      <c r="Y32" s="115">
        <v>0</v>
      </c>
      <c r="Z32" s="115">
        <v>0</v>
      </c>
      <c r="AA32" s="115">
        <v>1185</v>
      </c>
      <c r="AB32" s="115">
        <v>1188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43896008</v>
      </c>
      <c r="AH32" s="49">
        <f t="shared" si="9"/>
        <v>1084</v>
      </c>
      <c r="AI32" s="50">
        <f t="shared" si="8"/>
        <v>199.5581737849779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10220344</v>
      </c>
      <c r="AQ32" s="115">
        <f t="shared" si="1"/>
        <v>0</v>
      </c>
      <c r="AR32" s="53">
        <v>1.08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133</v>
      </c>
      <c r="P33" s="111">
        <v>105</v>
      </c>
      <c r="Q33" s="111">
        <v>69836158</v>
      </c>
      <c r="R33" s="46">
        <f t="shared" si="4"/>
        <v>4362</v>
      </c>
      <c r="S33" s="47">
        <f t="shared" si="5"/>
        <v>104.688</v>
      </c>
      <c r="T33" s="47">
        <f t="shared" si="6"/>
        <v>4.3620000000000001</v>
      </c>
      <c r="U33" s="112">
        <v>3.1</v>
      </c>
      <c r="V33" s="112">
        <f t="shared" si="7"/>
        <v>3.1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1017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43896772</v>
      </c>
      <c r="AH33" s="49">
        <f t="shared" si="9"/>
        <v>764</v>
      </c>
      <c r="AI33" s="50">
        <f t="shared" si="8"/>
        <v>175.14901421366346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0.37</v>
      </c>
      <c r="AP33" s="115">
        <v>10221377</v>
      </c>
      <c r="AQ33" s="115">
        <f t="shared" si="1"/>
        <v>1033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10</v>
      </c>
      <c r="E34" s="41">
        <f t="shared" si="0"/>
        <v>7.042253521126761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137</v>
      </c>
      <c r="P34" s="111">
        <v>101</v>
      </c>
      <c r="Q34" s="111">
        <v>69840467</v>
      </c>
      <c r="R34" s="46">
        <f t="shared" si="4"/>
        <v>4309</v>
      </c>
      <c r="S34" s="47">
        <f t="shared" si="5"/>
        <v>103.416</v>
      </c>
      <c r="T34" s="47">
        <f t="shared" si="6"/>
        <v>4.3090000000000002</v>
      </c>
      <c r="U34" s="112">
        <v>4.5</v>
      </c>
      <c r="V34" s="112">
        <f t="shared" si="7"/>
        <v>4.5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997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43897524</v>
      </c>
      <c r="AH34" s="49">
        <f t="shared" si="9"/>
        <v>752</v>
      </c>
      <c r="AI34" s="50">
        <f t="shared" si="8"/>
        <v>174.51844975632397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0.37</v>
      </c>
      <c r="AP34" s="115">
        <v>10222598</v>
      </c>
      <c r="AQ34" s="115">
        <f t="shared" si="1"/>
        <v>1221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127817</v>
      </c>
      <c r="S35" s="65">
        <f>AVERAGE(S11:S34)</f>
        <v>127.81699999999999</v>
      </c>
      <c r="T35" s="65">
        <f>SUM(T11:T34)</f>
        <v>127.81699999999999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26264</v>
      </c>
      <c r="AI35" s="68">
        <f>$AH$35/$T35</f>
        <v>205.48127400893466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5534</v>
      </c>
      <c r="AQ35" s="71">
        <f>SUM(AQ11:AQ34)</f>
        <v>5534</v>
      </c>
      <c r="AR35" s="72">
        <f>AVERAGE(AR11:AR34)</f>
        <v>1.0683333333333334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180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181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182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184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183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185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W33:W34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"/>
    <protectedRange sqref="B43" name="Range2_12_5_1_1_1_2_1_1_1_1_1_1_1_1_1_1_1_2_1_1_1_1_1_1_1_1_1_1_1_1_1_1_1_1_1_1_1_1_1_1_2_1_1_1_1_1_1_1_1_1_1_1_2_1_1_1_1_2_1_1_1_1_1_1_1_1_1_1_1_2_1_1_1_1_1_1_1_1_1_1_1_1_1_1_3_1_1_1_1_2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_2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4 X11:Z15 X16:AB34">
    <cfRule type="containsText" dxfId="11461" priority="29" operator="containsText" text="N/A">
      <formula>NOT(ISERROR(SEARCH("N/A",X11)))</formula>
    </cfRule>
    <cfRule type="cellIs" dxfId="11460" priority="43" operator="equal">
      <formula>0</formula>
    </cfRule>
  </conditionalFormatting>
  <conditionalFormatting sqref="AC11:AE34 X11:Z15 X16:AB34">
    <cfRule type="cellIs" dxfId="11459" priority="42" operator="greaterThanOrEqual">
      <formula>1185</formula>
    </cfRule>
  </conditionalFormatting>
  <conditionalFormatting sqref="AC11:AE34 X11:Z15 X16:AB34">
    <cfRule type="cellIs" dxfId="11458" priority="41" operator="between">
      <formula>0.1</formula>
      <formula>1184</formula>
    </cfRule>
  </conditionalFormatting>
  <conditionalFormatting sqref="X8">
    <cfRule type="cellIs" dxfId="11457" priority="40" operator="equal">
      <formula>0</formula>
    </cfRule>
  </conditionalFormatting>
  <conditionalFormatting sqref="X8">
    <cfRule type="cellIs" dxfId="11456" priority="39" operator="greaterThan">
      <formula>1179</formula>
    </cfRule>
  </conditionalFormatting>
  <conditionalFormatting sqref="X8">
    <cfRule type="cellIs" dxfId="11455" priority="38" operator="greaterThan">
      <formula>99</formula>
    </cfRule>
  </conditionalFormatting>
  <conditionalFormatting sqref="X8">
    <cfRule type="cellIs" dxfId="11454" priority="37" operator="greaterThan">
      <formula>0.99</formula>
    </cfRule>
  </conditionalFormatting>
  <conditionalFormatting sqref="AB8">
    <cfRule type="cellIs" dxfId="11453" priority="36" operator="equal">
      <formula>0</formula>
    </cfRule>
  </conditionalFormatting>
  <conditionalFormatting sqref="AB8">
    <cfRule type="cellIs" dxfId="11452" priority="35" operator="greaterThan">
      <formula>1179</formula>
    </cfRule>
  </conditionalFormatting>
  <conditionalFormatting sqref="AB8">
    <cfRule type="cellIs" dxfId="11451" priority="34" operator="greaterThan">
      <formula>99</formula>
    </cfRule>
  </conditionalFormatting>
  <conditionalFormatting sqref="AB8">
    <cfRule type="cellIs" dxfId="11450" priority="33" operator="greaterThan">
      <formula>0.99</formula>
    </cfRule>
  </conditionalFormatting>
  <conditionalFormatting sqref="AI11:AI34">
    <cfRule type="cellIs" dxfId="11449" priority="32" operator="greaterThan">
      <formula>$AI$8</formula>
    </cfRule>
  </conditionalFormatting>
  <conditionalFormatting sqref="AH11:AH34">
    <cfRule type="cellIs" dxfId="11448" priority="30" operator="greaterThan">
      <formula>$AH$8</formula>
    </cfRule>
    <cfRule type="cellIs" dxfId="11447" priority="31" operator="greaterThan">
      <formula>$AH$8</formula>
    </cfRule>
  </conditionalFormatting>
  <conditionalFormatting sqref="AB11:AB15">
    <cfRule type="containsText" dxfId="11446" priority="25" operator="containsText" text="N/A">
      <formula>NOT(ISERROR(SEARCH("N/A",AB11)))</formula>
    </cfRule>
    <cfRule type="cellIs" dxfId="11445" priority="28" operator="equal">
      <formula>0</formula>
    </cfRule>
  </conditionalFormatting>
  <conditionalFormatting sqref="AB11:AB15">
    <cfRule type="cellIs" dxfId="11444" priority="27" operator="greaterThanOrEqual">
      <formula>1185</formula>
    </cfRule>
  </conditionalFormatting>
  <conditionalFormatting sqref="AB11:AB15">
    <cfRule type="cellIs" dxfId="11443" priority="26" operator="between">
      <formula>0.1</formula>
      <formula>1184</formula>
    </cfRule>
  </conditionalFormatting>
  <conditionalFormatting sqref="AN11:AO11 AO12:AO34 AN12:AN35">
    <cfRule type="cellIs" dxfId="11442" priority="24" operator="equal">
      <formula>0</formula>
    </cfRule>
  </conditionalFormatting>
  <conditionalFormatting sqref="AN11:AO11 AO12:AO34 AN12:AN35">
    <cfRule type="cellIs" dxfId="11441" priority="23" operator="greaterThan">
      <formula>1179</formula>
    </cfRule>
  </conditionalFormatting>
  <conditionalFormatting sqref="AN11:AO11 AO12:AO34 AN12:AN35">
    <cfRule type="cellIs" dxfId="11440" priority="22" operator="greaterThan">
      <formula>99</formula>
    </cfRule>
  </conditionalFormatting>
  <conditionalFormatting sqref="AN11:AO11 AO12:AO34 AN12:AN35">
    <cfRule type="cellIs" dxfId="11439" priority="21" operator="greaterThan">
      <formula>0.99</formula>
    </cfRule>
  </conditionalFormatting>
  <conditionalFormatting sqref="AQ11:AQ34">
    <cfRule type="cellIs" dxfId="11438" priority="20" operator="equal">
      <formula>0</formula>
    </cfRule>
  </conditionalFormatting>
  <conditionalFormatting sqref="AQ11:AQ34">
    <cfRule type="cellIs" dxfId="11437" priority="19" operator="greaterThan">
      <formula>1179</formula>
    </cfRule>
  </conditionalFormatting>
  <conditionalFormatting sqref="AQ11:AQ34">
    <cfRule type="cellIs" dxfId="11436" priority="18" operator="greaterThan">
      <formula>99</formula>
    </cfRule>
  </conditionalFormatting>
  <conditionalFormatting sqref="AQ11:AQ34">
    <cfRule type="cellIs" dxfId="11435" priority="17" operator="greaterThan">
      <formula>0.99</formula>
    </cfRule>
  </conditionalFormatting>
  <conditionalFormatting sqref="AA11:AA15">
    <cfRule type="containsText" dxfId="11434" priority="13" operator="containsText" text="N/A">
      <formula>NOT(ISERROR(SEARCH("N/A",AA11)))</formula>
    </cfRule>
    <cfRule type="cellIs" dxfId="11433" priority="16" operator="equal">
      <formula>0</formula>
    </cfRule>
  </conditionalFormatting>
  <conditionalFormatting sqref="AA11:AA15">
    <cfRule type="cellIs" dxfId="11432" priority="15" operator="greaterThanOrEqual">
      <formula>1185</formula>
    </cfRule>
  </conditionalFormatting>
  <conditionalFormatting sqref="AA11:AA15">
    <cfRule type="cellIs" dxfId="11431" priority="14" operator="between">
      <formula>0.1</formula>
      <formula>1184</formula>
    </cfRule>
  </conditionalFormatting>
  <conditionalFormatting sqref="AJ11:AN35">
    <cfRule type="cellIs" dxfId="11430" priority="12" operator="equal">
      <formula>0</formula>
    </cfRule>
  </conditionalFormatting>
  <conditionalFormatting sqref="AJ11:AN35">
    <cfRule type="cellIs" dxfId="11429" priority="11" operator="greaterThan">
      <formula>1179</formula>
    </cfRule>
  </conditionalFormatting>
  <conditionalFormatting sqref="AJ11:AN35">
    <cfRule type="cellIs" dxfId="11428" priority="10" operator="greaterThan">
      <formula>99</formula>
    </cfRule>
  </conditionalFormatting>
  <conditionalFormatting sqref="AJ11:AN35">
    <cfRule type="cellIs" dxfId="11427" priority="9" operator="greaterThan">
      <formula>0.99</formula>
    </cfRule>
  </conditionalFormatting>
  <conditionalFormatting sqref="AP11:AP34">
    <cfRule type="cellIs" dxfId="11426" priority="8" operator="equal">
      <formula>0</formula>
    </cfRule>
  </conditionalFormatting>
  <conditionalFormatting sqref="AP11:AP34">
    <cfRule type="cellIs" dxfId="11425" priority="7" operator="greaterThan">
      <formula>1179</formula>
    </cfRule>
  </conditionalFormatting>
  <conditionalFormatting sqref="AP11:AP34">
    <cfRule type="cellIs" dxfId="11424" priority="6" operator="greaterThan">
      <formula>99</formula>
    </cfRule>
  </conditionalFormatting>
  <conditionalFormatting sqref="AP11:AP34">
    <cfRule type="cellIs" dxfId="11423" priority="5" operator="greaterThan">
      <formula>0.99</formula>
    </cfRule>
  </conditionalFormatting>
  <conditionalFormatting sqref="AM17:AN31 AL11:AL35 AL32:AN32 AM33:AN34">
    <cfRule type="cellIs" dxfId="11422" priority="4" operator="equal">
      <formula>0</formula>
    </cfRule>
  </conditionalFormatting>
  <conditionalFormatting sqref="AM17:AN31 AL11:AL35 AL32:AN32 AM33:AN34">
    <cfRule type="cellIs" dxfId="11421" priority="3" operator="greaterThan">
      <formula>1179</formula>
    </cfRule>
  </conditionalFormatting>
  <conditionalFormatting sqref="AM17:AN31 AL11:AL35 AL32:AN32 AM33:AN34">
    <cfRule type="cellIs" dxfId="11420" priority="2" operator="greaterThan">
      <formula>99</formula>
    </cfRule>
  </conditionalFormatting>
  <conditionalFormatting sqref="AM17:AN31 AL11:AL35 AL32:AN32 AM33:AN34">
    <cfRule type="cellIs" dxfId="11419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51" sqref="B51:B53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6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66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66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42409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26884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64" t="s">
        <v>51</v>
      </c>
      <c r="V9" s="16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62" t="s">
        <v>55</v>
      </c>
      <c r="AG9" s="162" t="s">
        <v>56</v>
      </c>
      <c r="AH9" s="190" t="s">
        <v>57</v>
      </c>
      <c r="AI9" s="205" t="s">
        <v>58</v>
      </c>
      <c r="AJ9" s="164" t="s">
        <v>59</v>
      </c>
      <c r="AK9" s="164" t="s">
        <v>60</v>
      </c>
      <c r="AL9" s="164" t="s">
        <v>61</v>
      </c>
      <c r="AM9" s="164" t="s">
        <v>62</v>
      </c>
      <c r="AN9" s="164" t="s">
        <v>63</v>
      </c>
      <c r="AO9" s="164" t="s">
        <v>64</v>
      </c>
      <c r="AP9" s="164" t="s">
        <v>65</v>
      </c>
      <c r="AQ9" s="207" t="s">
        <v>66</v>
      </c>
      <c r="AR9" s="16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64" t="s">
        <v>72</v>
      </c>
      <c r="C10" s="164" t="s">
        <v>73</v>
      </c>
      <c r="D10" s="164" t="s">
        <v>74</v>
      </c>
      <c r="E10" s="164" t="s">
        <v>75</v>
      </c>
      <c r="F10" s="164" t="s">
        <v>74</v>
      </c>
      <c r="G10" s="164" t="s">
        <v>75</v>
      </c>
      <c r="H10" s="216"/>
      <c r="I10" s="164" t="s">
        <v>75</v>
      </c>
      <c r="J10" s="164" t="s">
        <v>75</v>
      </c>
      <c r="K10" s="16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8'!Q34</f>
        <v>69840467</v>
      </c>
      <c r="R10" s="198"/>
      <c r="S10" s="199"/>
      <c r="T10" s="200"/>
      <c r="U10" s="164" t="s">
        <v>75</v>
      </c>
      <c r="V10" s="16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8'!AG34</f>
        <v>43897524</v>
      </c>
      <c r="AH10" s="190"/>
      <c r="AI10" s="206"/>
      <c r="AJ10" s="164" t="s">
        <v>84</v>
      </c>
      <c r="AK10" s="164" t="s">
        <v>84</v>
      </c>
      <c r="AL10" s="164" t="s">
        <v>84</v>
      </c>
      <c r="AM10" s="164" t="s">
        <v>84</v>
      </c>
      <c r="AN10" s="164" t="s">
        <v>84</v>
      </c>
      <c r="AO10" s="164" t="s">
        <v>84</v>
      </c>
      <c r="AP10" s="1">
        <f>'FEB 8'!AP34</f>
        <v>10222598</v>
      </c>
      <c r="AQ10" s="208"/>
      <c r="AR10" s="165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1:51" x14ac:dyDescent="0.25">
      <c r="B11" s="40">
        <v>2</v>
      </c>
      <c r="C11" s="40">
        <v>4.1666666666666664E-2</v>
      </c>
      <c r="D11" s="110">
        <v>10</v>
      </c>
      <c r="E11" s="41">
        <f t="shared" ref="E11:E34" si="0">D11/1.42</f>
        <v>7.042253521126761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128</v>
      </c>
      <c r="P11" s="111">
        <v>98</v>
      </c>
      <c r="Q11" s="111">
        <v>69844534</v>
      </c>
      <c r="R11" s="46">
        <f>IF(ISBLANK(Q11),"-",Q11-Q10)</f>
        <v>4067</v>
      </c>
      <c r="S11" s="47">
        <f>R11*24/1000</f>
        <v>97.608000000000004</v>
      </c>
      <c r="T11" s="47">
        <f>R11/1000</f>
        <v>4.0670000000000002</v>
      </c>
      <c r="U11" s="112">
        <v>6</v>
      </c>
      <c r="V11" s="112">
        <f>U11</f>
        <v>6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957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43898214</v>
      </c>
      <c r="AH11" s="49">
        <f>IF(ISBLANK(AG11),"-",AG11-AG10)</f>
        <v>690</v>
      </c>
      <c r="AI11" s="50">
        <f>AH11/T11</f>
        <v>169.65822473567741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0.43</v>
      </c>
      <c r="AP11" s="115">
        <v>10223908</v>
      </c>
      <c r="AQ11" s="115">
        <f t="shared" ref="AQ11:AQ34" si="1">AP11-AP10</f>
        <v>1310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128</v>
      </c>
      <c r="P12" s="111">
        <v>96</v>
      </c>
      <c r="Q12" s="111">
        <v>69848584</v>
      </c>
      <c r="R12" s="46">
        <f t="shared" ref="R12:R34" si="4">IF(ISBLANK(Q12),"-",Q12-Q11)</f>
        <v>4050</v>
      </c>
      <c r="S12" s="47">
        <f t="shared" ref="S12:S34" si="5">R12*24/1000</f>
        <v>97.2</v>
      </c>
      <c r="T12" s="47">
        <f t="shared" ref="T12:T34" si="6">R12/1000</f>
        <v>4.05</v>
      </c>
      <c r="U12" s="112">
        <v>7.4</v>
      </c>
      <c r="V12" s="112">
        <f t="shared" ref="V12:V34" si="7">U12</f>
        <v>7.4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957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43898903</v>
      </c>
      <c r="AH12" s="49">
        <f>IF(ISBLANK(AG12),"-",AG12-AG11)</f>
        <v>689</v>
      </c>
      <c r="AI12" s="50">
        <f t="shared" ref="AI12:AI34" si="8">AH12/T12</f>
        <v>170.12345679012347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0.43</v>
      </c>
      <c r="AP12" s="115">
        <v>10225223</v>
      </c>
      <c r="AQ12" s="115">
        <f t="shared" si="1"/>
        <v>1315</v>
      </c>
      <c r="AR12" s="118">
        <v>1.1200000000000001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13</v>
      </c>
      <c r="E13" s="41">
        <f t="shared" si="0"/>
        <v>9.1549295774647899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127</v>
      </c>
      <c r="P13" s="111">
        <v>96</v>
      </c>
      <c r="Q13" s="111">
        <v>69852683</v>
      </c>
      <c r="R13" s="46">
        <f t="shared" si="4"/>
        <v>4099</v>
      </c>
      <c r="S13" s="47">
        <f t="shared" si="5"/>
        <v>98.376000000000005</v>
      </c>
      <c r="T13" s="47">
        <f t="shared" si="6"/>
        <v>4.0990000000000002</v>
      </c>
      <c r="U13" s="112">
        <v>8.6</v>
      </c>
      <c r="V13" s="112">
        <f t="shared" si="7"/>
        <v>8.6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957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43899616</v>
      </c>
      <c r="AH13" s="49">
        <f>IF(ISBLANK(AG13),"-",AG13-AG12)</f>
        <v>713</v>
      </c>
      <c r="AI13" s="50">
        <f t="shared" si="8"/>
        <v>173.94486460112222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0.43</v>
      </c>
      <c r="AP13" s="115">
        <v>10226554</v>
      </c>
      <c r="AQ13" s="115">
        <f t="shared" si="1"/>
        <v>1331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14</v>
      </c>
      <c r="E14" s="41">
        <f t="shared" si="0"/>
        <v>9.8591549295774659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120</v>
      </c>
      <c r="P14" s="111">
        <v>97</v>
      </c>
      <c r="Q14" s="111">
        <v>69856781</v>
      </c>
      <c r="R14" s="46">
        <f t="shared" si="4"/>
        <v>4098</v>
      </c>
      <c r="S14" s="47">
        <f t="shared" si="5"/>
        <v>98.352000000000004</v>
      </c>
      <c r="T14" s="47">
        <f t="shared" si="6"/>
        <v>4.0979999999999999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937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43900294</v>
      </c>
      <c r="AH14" s="49">
        <f t="shared" ref="AH14:AH34" si="9">IF(ISBLANK(AG14),"-",AG14-AG13)</f>
        <v>678</v>
      </c>
      <c r="AI14" s="50">
        <f t="shared" si="8"/>
        <v>165.44655929721816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0.43</v>
      </c>
      <c r="AP14" s="115">
        <v>10227324</v>
      </c>
      <c r="AQ14" s="115">
        <f t="shared" si="1"/>
        <v>770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13</v>
      </c>
      <c r="E15" s="41">
        <f t="shared" si="0"/>
        <v>9.1549295774647899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106</v>
      </c>
      <c r="P15" s="111">
        <v>103</v>
      </c>
      <c r="Q15" s="111">
        <v>69860880</v>
      </c>
      <c r="R15" s="46">
        <f t="shared" si="4"/>
        <v>4099</v>
      </c>
      <c r="S15" s="47">
        <f t="shared" si="5"/>
        <v>98.376000000000005</v>
      </c>
      <c r="T15" s="47">
        <f t="shared" si="6"/>
        <v>4.0990000000000002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937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43900980</v>
      </c>
      <c r="AH15" s="49">
        <f t="shared" si="9"/>
        <v>686</v>
      </c>
      <c r="AI15" s="50">
        <f t="shared" si="8"/>
        <v>167.35789216882165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10227324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12</v>
      </c>
      <c r="E16" s="41">
        <f t="shared" si="0"/>
        <v>8.4507042253521139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127</v>
      </c>
      <c r="P16" s="111">
        <v>127</v>
      </c>
      <c r="Q16" s="111">
        <v>69866119</v>
      </c>
      <c r="R16" s="46">
        <f t="shared" si="4"/>
        <v>5239</v>
      </c>
      <c r="S16" s="47">
        <f t="shared" si="5"/>
        <v>125.736</v>
      </c>
      <c r="T16" s="47">
        <f t="shared" si="6"/>
        <v>5.2389999999999999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/>
      <c r="AA16" s="115">
        <v>1185</v>
      </c>
      <c r="AB16" s="115">
        <v>1188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43901916</v>
      </c>
      <c r="AH16" s="49">
        <f t="shared" si="9"/>
        <v>936</v>
      </c>
      <c r="AI16" s="50">
        <f t="shared" si="8"/>
        <v>178.66004962779158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10227324</v>
      </c>
      <c r="AQ16" s="115">
        <f t="shared" si="1"/>
        <v>0</v>
      </c>
      <c r="AR16" s="53">
        <v>1.2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135</v>
      </c>
      <c r="P17" s="111">
        <v>144</v>
      </c>
      <c r="Q17" s="111">
        <v>69871996</v>
      </c>
      <c r="R17" s="46">
        <f t="shared" si="4"/>
        <v>5877</v>
      </c>
      <c r="S17" s="47">
        <f t="shared" si="5"/>
        <v>141.048</v>
      </c>
      <c r="T17" s="47">
        <f t="shared" si="6"/>
        <v>5.8769999999999998</v>
      </c>
      <c r="U17" s="112">
        <v>9.3000000000000007</v>
      </c>
      <c r="V17" s="112">
        <f t="shared" si="7"/>
        <v>9.3000000000000007</v>
      </c>
      <c r="W17" s="113" t="s">
        <v>130</v>
      </c>
      <c r="X17" s="115">
        <v>1027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43903212</v>
      </c>
      <c r="AH17" s="49">
        <f t="shared" si="9"/>
        <v>1296</v>
      </c>
      <c r="AI17" s="50">
        <f t="shared" si="8"/>
        <v>220.52067381316999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10227324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138</v>
      </c>
      <c r="P18" s="111">
        <v>153</v>
      </c>
      <c r="Q18" s="111">
        <v>69878193</v>
      </c>
      <c r="R18" s="46">
        <f t="shared" si="4"/>
        <v>6197</v>
      </c>
      <c r="S18" s="47">
        <f t="shared" si="5"/>
        <v>148.72800000000001</v>
      </c>
      <c r="T18" s="47">
        <f t="shared" si="6"/>
        <v>6.1970000000000001</v>
      </c>
      <c r="U18" s="112">
        <v>8.8000000000000007</v>
      </c>
      <c r="V18" s="112">
        <f t="shared" si="7"/>
        <v>8.8000000000000007</v>
      </c>
      <c r="W18" s="113" t="s">
        <v>130</v>
      </c>
      <c r="X18" s="115">
        <v>1027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43904588</v>
      </c>
      <c r="AH18" s="49">
        <f t="shared" si="9"/>
        <v>1376</v>
      </c>
      <c r="AI18" s="50">
        <f t="shared" si="8"/>
        <v>222.04292399548169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10227324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7</v>
      </c>
      <c r="E19" s="41">
        <f t="shared" si="0"/>
        <v>4.9295774647887329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137</v>
      </c>
      <c r="P19" s="111">
        <v>147</v>
      </c>
      <c r="Q19" s="111">
        <v>69884456</v>
      </c>
      <c r="R19" s="46">
        <f t="shared" si="4"/>
        <v>6263</v>
      </c>
      <c r="S19" s="47">
        <f t="shared" si="5"/>
        <v>150.31200000000001</v>
      </c>
      <c r="T19" s="47">
        <f t="shared" si="6"/>
        <v>6.2629999999999999</v>
      </c>
      <c r="U19" s="112">
        <v>8.1999999999999993</v>
      </c>
      <c r="V19" s="112">
        <f t="shared" si="7"/>
        <v>8.1999999999999993</v>
      </c>
      <c r="W19" s="113" t="s">
        <v>130</v>
      </c>
      <c r="X19" s="115">
        <v>1067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43905980</v>
      </c>
      <c r="AH19" s="49">
        <f t="shared" si="9"/>
        <v>1392</v>
      </c>
      <c r="AI19" s="50">
        <f t="shared" si="8"/>
        <v>222.25770397573049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10227324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8</v>
      </c>
      <c r="E20" s="41">
        <f t="shared" si="0"/>
        <v>5.6338028169014089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138</v>
      </c>
      <c r="P20" s="111">
        <v>151</v>
      </c>
      <c r="Q20" s="111">
        <v>69890686</v>
      </c>
      <c r="R20" s="46">
        <f t="shared" si="4"/>
        <v>6230</v>
      </c>
      <c r="S20" s="47">
        <f t="shared" si="5"/>
        <v>149.52000000000001</v>
      </c>
      <c r="T20" s="47">
        <f t="shared" si="6"/>
        <v>6.23</v>
      </c>
      <c r="U20" s="112">
        <v>7.5</v>
      </c>
      <c r="V20" s="112">
        <f t="shared" si="7"/>
        <v>7.5</v>
      </c>
      <c r="W20" s="113" t="s">
        <v>130</v>
      </c>
      <c r="X20" s="115">
        <v>1067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43907372</v>
      </c>
      <c r="AH20" s="49">
        <f t="shared" si="9"/>
        <v>1392</v>
      </c>
      <c r="AI20" s="50">
        <f t="shared" si="8"/>
        <v>223.4349919743178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10227324</v>
      </c>
      <c r="AQ20" s="115">
        <f t="shared" si="1"/>
        <v>0</v>
      </c>
      <c r="AR20" s="53">
        <v>1.22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8</v>
      </c>
      <c r="E21" s="41">
        <f t="shared" si="0"/>
        <v>5.6338028169014089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147</v>
      </c>
      <c r="Q21" s="111">
        <v>69896969</v>
      </c>
      <c r="R21" s="46">
        <f t="shared" si="4"/>
        <v>6283</v>
      </c>
      <c r="S21" s="47">
        <f t="shared" si="5"/>
        <v>150.792</v>
      </c>
      <c r="T21" s="47">
        <f t="shared" si="6"/>
        <v>6.2830000000000004</v>
      </c>
      <c r="U21" s="112">
        <v>6.9</v>
      </c>
      <c r="V21" s="112">
        <f t="shared" si="7"/>
        <v>6.9</v>
      </c>
      <c r="W21" s="113" t="s">
        <v>130</v>
      </c>
      <c r="X21" s="115">
        <v>1066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43908780</v>
      </c>
      <c r="AH21" s="49">
        <f t="shared" si="9"/>
        <v>1408</v>
      </c>
      <c r="AI21" s="50">
        <f t="shared" si="8"/>
        <v>224.09676905936652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10227324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136</v>
      </c>
      <c r="P22" s="111">
        <v>143</v>
      </c>
      <c r="Q22" s="111">
        <v>69903072</v>
      </c>
      <c r="R22" s="46">
        <f t="shared" si="4"/>
        <v>6103</v>
      </c>
      <c r="S22" s="47">
        <f t="shared" si="5"/>
        <v>146.47200000000001</v>
      </c>
      <c r="T22" s="47">
        <f t="shared" si="6"/>
        <v>6.1029999999999998</v>
      </c>
      <c r="U22" s="112">
        <v>6.5</v>
      </c>
      <c r="V22" s="112">
        <f t="shared" si="7"/>
        <v>6.5</v>
      </c>
      <c r="W22" s="113" t="s">
        <v>130</v>
      </c>
      <c r="X22" s="115">
        <v>1047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43910144</v>
      </c>
      <c r="AH22" s="49">
        <f t="shared" si="9"/>
        <v>1364</v>
      </c>
      <c r="AI22" s="50">
        <f t="shared" si="8"/>
        <v>223.49664099623138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10227324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9</v>
      </c>
      <c r="E23" s="41">
        <f t="shared" si="0"/>
        <v>6.3380281690140849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138</v>
      </c>
      <c r="P23" s="111">
        <v>144</v>
      </c>
      <c r="Q23" s="111">
        <v>69909035</v>
      </c>
      <c r="R23" s="46">
        <f t="shared" si="4"/>
        <v>5963</v>
      </c>
      <c r="S23" s="47">
        <f t="shared" si="5"/>
        <v>143.11199999999999</v>
      </c>
      <c r="T23" s="47">
        <f t="shared" si="6"/>
        <v>5.9630000000000001</v>
      </c>
      <c r="U23" s="112">
        <v>6.2</v>
      </c>
      <c r="V23" s="112">
        <f t="shared" si="7"/>
        <v>6.2</v>
      </c>
      <c r="W23" s="113" t="s">
        <v>130</v>
      </c>
      <c r="X23" s="115">
        <v>1006</v>
      </c>
      <c r="Y23" s="115">
        <v>0</v>
      </c>
      <c r="Z23" s="115">
        <v>1167</v>
      </c>
      <c r="AA23" s="115">
        <v>1185</v>
      </c>
      <c r="AB23" s="115">
        <v>1167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43911468</v>
      </c>
      <c r="AH23" s="49">
        <f t="shared" si="9"/>
        <v>1324</v>
      </c>
      <c r="AI23" s="50">
        <f t="shared" si="8"/>
        <v>222.03588797585107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10227324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135</v>
      </c>
      <c r="P24" s="111">
        <v>141</v>
      </c>
      <c r="Q24" s="111">
        <v>69915174</v>
      </c>
      <c r="R24" s="46">
        <f t="shared" si="4"/>
        <v>6139</v>
      </c>
      <c r="S24" s="47">
        <f t="shared" si="5"/>
        <v>147.33600000000001</v>
      </c>
      <c r="T24" s="47">
        <f t="shared" si="6"/>
        <v>6.1390000000000002</v>
      </c>
      <c r="U24" s="112">
        <v>5.9</v>
      </c>
      <c r="V24" s="112">
        <f t="shared" si="7"/>
        <v>5.9</v>
      </c>
      <c r="W24" s="113" t="s">
        <v>130</v>
      </c>
      <c r="X24" s="115">
        <v>1005</v>
      </c>
      <c r="Y24" s="115">
        <v>0</v>
      </c>
      <c r="Z24" s="115">
        <v>1188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43912856</v>
      </c>
      <c r="AH24" s="49">
        <f>IF(ISBLANK(AG24),"-",AG24-AG23)</f>
        <v>1388</v>
      </c>
      <c r="AI24" s="50">
        <f t="shared" si="8"/>
        <v>226.09545528587716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10227324</v>
      </c>
      <c r="AQ24" s="115">
        <f t="shared" si="1"/>
        <v>0</v>
      </c>
      <c r="AR24" s="53">
        <v>1.07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6</v>
      </c>
      <c r="E25" s="41">
        <f t="shared" si="0"/>
        <v>4.2253521126760569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136</v>
      </c>
      <c r="P25" s="111">
        <v>142</v>
      </c>
      <c r="Q25" s="111">
        <v>69920708</v>
      </c>
      <c r="R25" s="46">
        <f t="shared" si="4"/>
        <v>5534</v>
      </c>
      <c r="S25" s="47">
        <f t="shared" si="5"/>
        <v>132.816</v>
      </c>
      <c r="T25" s="47">
        <f t="shared" si="6"/>
        <v>5.5339999999999998</v>
      </c>
      <c r="U25" s="112">
        <v>5.7</v>
      </c>
      <c r="V25" s="112">
        <f t="shared" si="7"/>
        <v>5.7</v>
      </c>
      <c r="W25" s="113" t="s">
        <v>130</v>
      </c>
      <c r="X25" s="115">
        <v>1004</v>
      </c>
      <c r="Y25" s="115">
        <v>0</v>
      </c>
      <c r="Z25" s="115">
        <v>1186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43914124</v>
      </c>
      <c r="AH25" s="49">
        <f t="shared" si="9"/>
        <v>1268</v>
      </c>
      <c r="AI25" s="50">
        <f t="shared" si="8"/>
        <v>229.12902059992771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10227324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6</v>
      </c>
      <c r="E26" s="41">
        <f t="shared" si="0"/>
        <v>4.2253521126760569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137</v>
      </c>
      <c r="P26" s="111">
        <v>137</v>
      </c>
      <c r="Q26" s="111">
        <v>69926432</v>
      </c>
      <c r="R26" s="46">
        <f t="shared" si="4"/>
        <v>5724</v>
      </c>
      <c r="S26" s="47">
        <f t="shared" si="5"/>
        <v>137.376</v>
      </c>
      <c r="T26" s="47">
        <f t="shared" si="6"/>
        <v>5.7240000000000002</v>
      </c>
      <c r="U26" s="112">
        <v>5.4</v>
      </c>
      <c r="V26" s="112">
        <f t="shared" si="7"/>
        <v>5.4</v>
      </c>
      <c r="W26" s="113" t="s">
        <v>130</v>
      </c>
      <c r="X26" s="115">
        <v>1004</v>
      </c>
      <c r="Y26" s="115">
        <v>0</v>
      </c>
      <c r="Z26" s="115">
        <v>1186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43915436</v>
      </c>
      <c r="AH26" s="49">
        <f t="shared" si="9"/>
        <v>1312</v>
      </c>
      <c r="AI26" s="50">
        <f t="shared" si="8"/>
        <v>229.21034241788959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10227324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5</v>
      </c>
      <c r="E27" s="41">
        <f t="shared" si="0"/>
        <v>3.5211267605633805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134</v>
      </c>
      <c r="P27" s="111">
        <v>141</v>
      </c>
      <c r="Q27" s="111">
        <v>69932430</v>
      </c>
      <c r="R27" s="46">
        <f t="shared" si="4"/>
        <v>5998</v>
      </c>
      <c r="S27" s="47">
        <f t="shared" si="5"/>
        <v>143.952</v>
      </c>
      <c r="T27" s="47">
        <f t="shared" si="6"/>
        <v>5.9980000000000002</v>
      </c>
      <c r="U27" s="112">
        <v>5.0999999999999996</v>
      </c>
      <c r="V27" s="112">
        <f t="shared" si="7"/>
        <v>5.0999999999999996</v>
      </c>
      <c r="W27" s="113" t="s">
        <v>130</v>
      </c>
      <c r="X27" s="115">
        <v>1006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43916804</v>
      </c>
      <c r="AH27" s="49">
        <f t="shared" si="9"/>
        <v>1368</v>
      </c>
      <c r="AI27" s="50">
        <f t="shared" si="8"/>
        <v>228.07602534178059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10227324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137</v>
      </c>
      <c r="P28" s="111">
        <v>136</v>
      </c>
      <c r="Q28" s="111">
        <v>69938367</v>
      </c>
      <c r="R28" s="46">
        <f t="shared" si="4"/>
        <v>5937</v>
      </c>
      <c r="S28" s="47">
        <f t="shared" si="5"/>
        <v>142.488</v>
      </c>
      <c r="T28" s="47">
        <f t="shared" si="6"/>
        <v>5.9370000000000003</v>
      </c>
      <c r="U28" s="112">
        <v>4.9000000000000004</v>
      </c>
      <c r="V28" s="112">
        <f t="shared" si="7"/>
        <v>4.9000000000000004</v>
      </c>
      <c r="W28" s="113" t="s">
        <v>130</v>
      </c>
      <c r="X28" s="115">
        <v>1006</v>
      </c>
      <c r="Y28" s="115">
        <v>0</v>
      </c>
      <c r="Z28" s="115">
        <v>1187</v>
      </c>
      <c r="AA28" s="115">
        <v>1185</v>
      </c>
      <c r="AB28" s="115">
        <v>1188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43918156</v>
      </c>
      <c r="AH28" s="49">
        <f t="shared" si="9"/>
        <v>1352</v>
      </c>
      <c r="AI28" s="50">
        <f t="shared" si="8"/>
        <v>227.72443995283811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10227324</v>
      </c>
      <c r="AQ28" s="115">
        <f t="shared" si="1"/>
        <v>0</v>
      </c>
      <c r="AR28" s="53">
        <v>1.1200000000000001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5</v>
      </c>
      <c r="E29" s="41">
        <f t="shared" si="0"/>
        <v>3.5211267605633805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137</v>
      </c>
      <c r="P29" s="111">
        <v>141</v>
      </c>
      <c r="Q29" s="111">
        <v>69944168</v>
      </c>
      <c r="R29" s="46">
        <f t="shared" si="4"/>
        <v>5801</v>
      </c>
      <c r="S29" s="47">
        <f t="shared" si="5"/>
        <v>139.22399999999999</v>
      </c>
      <c r="T29" s="47">
        <f t="shared" si="6"/>
        <v>5.8010000000000002</v>
      </c>
      <c r="U29" s="112">
        <v>4.5999999999999996</v>
      </c>
      <c r="V29" s="112">
        <f t="shared" si="7"/>
        <v>4.5999999999999996</v>
      </c>
      <c r="W29" s="113" t="s">
        <v>130</v>
      </c>
      <c r="X29" s="115">
        <v>1005</v>
      </c>
      <c r="Y29" s="115">
        <v>0</v>
      </c>
      <c r="Z29" s="115">
        <v>1187</v>
      </c>
      <c r="AA29" s="115">
        <v>1185</v>
      </c>
      <c r="AB29" s="115">
        <v>1188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43919484</v>
      </c>
      <c r="AH29" s="49">
        <f t="shared" si="9"/>
        <v>1328</v>
      </c>
      <c r="AI29" s="50">
        <f t="shared" si="8"/>
        <v>228.92604723323564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10227324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116</v>
      </c>
      <c r="P30" s="111">
        <v>130</v>
      </c>
      <c r="Q30" s="111">
        <v>69949625</v>
      </c>
      <c r="R30" s="46">
        <f t="shared" si="4"/>
        <v>5457</v>
      </c>
      <c r="S30" s="47">
        <f t="shared" si="5"/>
        <v>130.96799999999999</v>
      </c>
      <c r="T30" s="47">
        <f t="shared" si="6"/>
        <v>5.4569999999999999</v>
      </c>
      <c r="U30" s="112">
        <v>3.8</v>
      </c>
      <c r="V30" s="112">
        <f t="shared" si="7"/>
        <v>3.8</v>
      </c>
      <c r="W30" s="113" t="s">
        <v>135</v>
      </c>
      <c r="X30" s="115">
        <v>1098</v>
      </c>
      <c r="Y30" s="115">
        <v>0</v>
      </c>
      <c r="Z30" s="115">
        <v>1188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43920580</v>
      </c>
      <c r="AH30" s="49">
        <f t="shared" si="9"/>
        <v>1096</v>
      </c>
      <c r="AI30" s="50">
        <f t="shared" si="8"/>
        <v>200.84295400403153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10227324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118</v>
      </c>
      <c r="P31" s="111">
        <v>131</v>
      </c>
      <c r="Q31" s="111">
        <v>69955112</v>
      </c>
      <c r="R31" s="46">
        <f t="shared" si="4"/>
        <v>5487</v>
      </c>
      <c r="S31" s="47">
        <f t="shared" si="5"/>
        <v>131.68799999999999</v>
      </c>
      <c r="T31" s="47">
        <f t="shared" si="6"/>
        <v>5.4870000000000001</v>
      </c>
      <c r="U31" s="112">
        <v>3.1</v>
      </c>
      <c r="V31" s="112">
        <f t="shared" si="7"/>
        <v>3.1</v>
      </c>
      <c r="W31" s="113" t="s">
        <v>135</v>
      </c>
      <c r="X31" s="115">
        <v>1067</v>
      </c>
      <c r="Y31" s="115">
        <v>0</v>
      </c>
      <c r="Z31" s="115">
        <v>1188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43921660</v>
      </c>
      <c r="AH31" s="49">
        <f t="shared" si="9"/>
        <v>1080</v>
      </c>
      <c r="AI31" s="50">
        <f t="shared" si="8"/>
        <v>196.82886823400764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10227324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12</v>
      </c>
      <c r="E32" s="41">
        <f t="shared" si="0"/>
        <v>8.4507042253521139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121</v>
      </c>
      <c r="P32" s="111">
        <v>126</v>
      </c>
      <c r="Q32" s="111">
        <v>69960592</v>
      </c>
      <c r="R32" s="46">
        <f t="shared" si="4"/>
        <v>5480</v>
      </c>
      <c r="S32" s="47">
        <f t="shared" si="5"/>
        <v>131.52000000000001</v>
      </c>
      <c r="T32" s="47">
        <f t="shared" si="6"/>
        <v>5.48</v>
      </c>
      <c r="U32" s="112">
        <v>2.6</v>
      </c>
      <c r="V32" s="112">
        <f t="shared" si="7"/>
        <v>2.6</v>
      </c>
      <c r="W32" s="113" t="s">
        <v>135</v>
      </c>
      <c r="X32" s="115">
        <v>995</v>
      </c>
      <c r="Y32" s="115">
        <v>0</v>
      </c>
      <c r="Z32" s="115">
        <v>1187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43922736</v>
      </c>
      <c r="AH32" s="49">
        <f t="shared" si="9"/>
        <v>1076</v>
      </c>
      <c r="AI32" s="50">
        <f t="shared" si="8"/>
        <v>196.35036496350364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10227324</v>
      </c>
      <c r="AQ32" s="115">
        <f t="shared" si="1"/>
        <v>0</v>
      </c>
      <c r="AR32" s="53">
        <v>1.08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7</v>
      </c>
      <c r="E33" s="41">
        <f t="shared" si="0"/>
        <v>4.9295774647887329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142</v>
      </c>
      <c r="P33" s="111">
        <v>109</v>
      </c>
      <c r="Q33" s="111">
        <v>69965212</v>
      </c>
      <c r="R33" s="46">
        <f t="shared" si="4"/>
        <v>4620</v>
      </c>
      <c r="S33" s="47">
        <f t="shared" si="5"/>
        <v>110.88</v>
      </c>
      <c r="T33" s="47">
        <f t="shared" si="6"/>
        <v>4.62</v>
      </c>
      <c r="U33" s="112">
        <v>3.5</v>
      </c>
      <c r="V33" s="112">
        <f t="shared" si="7"/>
        <v>3.5</v>
      </c>
      <c r="W33" s="113" t="s">
        <v>124</v>
      </c>
      <c r="X33" s="115">
        <v>0</v>
      </c>
      <c r="Y33" s="115">
        <v>0</v>
      </c>
      <c r="Z33" s="115">
        <v>1097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43923612</v>
      </c>
      <c r="AH33" s="49">
        <f t="shared" si="9"/>
        <v>876</v>
      </c>
      <c r="AI33" s="50">
        <f t="shared" si="8"/>
        <v>189.6103896103896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0.45</v>
      </c>
      <c r="AP33" s="115">
        <v>10228364</v>
      </c>
      <c r="AQ33" s="115">
        <f t="shared" si="1"/>
        <v>1040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10</v>
      </c>
      <c r="E34" s="41">
        <f t="shared" si="0"/>
        <v>7.042253521126761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139</v>
      </c>
      <c r="P34" s="111">
        <v>105</v>
      </c>
      <c r="Q34" s="111">
        <v>69969609</v>
      </c>
      <c r="R34" s="46">
        <f t="shared" si="4"/>
        <v>4397</v>
      </c>
      <c r="S34" s="47">
        <f t="shared" si="5"/>
        <v>105.52800000000001</v>
      </c>
      <c r="T34" s="47">
        <f t="shared" si="6"/>
        <v>4.3970000000000002</v>
      </c>
      <c r="U34" s="112">
        <v>5.2</v>
      </c>
      <c r="V34" s="112">
        <f t="shared" si="7"/>
        <v>5.2</v>
      </c>
      <c r="W34" s="113" t="s">
        <v>124</v>
      </c>
      <c r="X34" s="115">
        <v>0</v>
      </c>
      <c r="Y34" s="115">
        <v>0</v>
      </c>
      <c r="Z34" s="115">
        <v>997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43924408</v>
      </c>
      <c r="AH34" s="49">
        <f t="shared" si="9"/>
        <v>796</v>
      </c>
      <c r="AI34" s="50">
        <f t="shared" si="8"/>
        <v>181.03252217420967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0.45</v>
      </c>
      <c r="AP34" s="115">
        <v>10229794</v>
      </c>
      <c r="AQ34" s="115">
        <f t="shared" si="1"/>
        <v>1430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129142</v>
      </c>
      <c r="S35" s="65">
        <f>AVERAGE(S11:S34)</f>
        <v>129.142</v>
      </c>
      <c r="T35" s="65">
        <f>SUM(T11:T34)</f>
        <v>129.142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26884</v>
      </c>
      <c r="AI35" s="68">
        <f>$AH$35/$T35</f>
        <v>208.17394805717737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7196</v>
      </c>
      <c r="AQ35" s="71">
        <f>SUM(AQ11:AQ34)</f>
        <v>7196</v>
      </c>
      <c r="AR35" s="72">
        <f>AVERAGE(AR11:AR34)</f>
        <v>1.135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186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187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140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188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189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2 W33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"/>
    <protectedRange sqref="B43" name="Range2_12_5_1_1_1_2_1_1_1_1_1_1_1_1_1_1_1_2_1_1_1_1_1_1_1_1_1_1_1_1_1_1_1_1_1_1_1_1_1_1_2_1_1_1_1_1_1_1_1_1_1_1_2_1_1_1_1_2_1_1_1_1_1_1_1_1_1_1_1_2_1_1_1_1_1_1_1_1_1_1_1_1_1_1_3_1_1_1_1_2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_2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4 X11:Z15 X16:AB34">
    <cfRule type="containsText" dxfId="11418" priority="29" operator="containsText" text="N/A">
      <formula>NOT(ISERROR(SEARCH("N/A",X11)))</formula>
    </cfRule>
    <cfRule type="cellIs" dxfId="11417" priority="43" operator="equal">
      <formula>0</formula>
    </cfRule>
  </conditionalFormatting>
  <conditionalFormatting sqref="AC11:AE34 X11:Z15 X16:AB34">
    <cfRule type="cellIs" dxfId="11416" priority="42" operator="greaterThanOrEqual">
      <formula>1185</formula>
    </cfRule>
  </conditionalFormatting>
  <conditionalFormatting sqref="AC11:AE34 X11:Z15 X16:AB34">
    <cfRule type="cellIs" dxfId="11415" priority="41" operator="between">
      <formula>0.1</formula>
      <formula>1184</formula>
    </cfRule>
  </conditionalFormatting>
  <conditionalFormatting sqref="X8">
    <cfRule type="cellIs" dxfId="11414" priority="40" operator="equal">
      <formula>0</formula>
    </cfRule>
  </conditionalFormatting>
  <conditionalFormatting sqref="X8">
    <cfRule type="cellIs" dxfId="11413" priority="39" operator="greaterThan">
      <formula>1179</formula>
    </cfRule>
  </conditionalFormatting>
  <conditionalFormatting sqref="X8">
    <cfRule type="cellIs" dxfId="11412" priority="38" operator="greaterThan">
      <formula>99</formula>
    </cfRule>
  </conditionalFormatting>
  <conditionalFormatting sqref="X8">
    <cfRule type="cellIs" dxfId="11411" priority="37" operator="greaterThan">
      <formula>0.99</formula>
    </cfRule>
  </conditionalFormatting>
  <conditionalFormatting sqref="AB8">
    <cfRule type="cellIs" dxfId="11410" priority="36" operator="equal">
      <formula>0</formula>
    </cfRule>
  </conditionalFormatting>
  <conditionalFormatting sqref="AB8">
    <cfRule type="cellIs" dxfId="11409" priority="35" operator="greaterThan">
      <formula>1179</formula>
    </cfRule>
  </conditionalFormatting>
  <conditionalFormatting sqref="AB8">
    <cfRule type="cellIs" dxfId="11408" priority="34" operator="greaterThan">
      <formula>99</formula>
    </cfRule>
  </conditionalFormatting>
  <conditionalFormatting sqref="AB8">
    <cfRule type="cellIs" dxfId="11407" priority="33" operator="greaterThan">
      <formula>0.99</formula>
    </cfRule>
  </conditionalFormatting>
  <conditionalFormatting sqref="AI11:AI34">
    <cfRule type="cellIs" dxfId="11406" priority="32" operator="greaterThan">
      <formula>$AI$8</formula>
    </cfRule>
  </conditionalFormatting>
  <conditionalFormatting sqref="AH11:AH34">
    <cfRule type="cellIs" dxfId="11405" priority="30" operator="greaterThan">
      <formula>$AH$8</formula>
    </cfRule>
    <cfRule type="cellIs" dxfId="11404" priority="31" operator="greaterThan">
      <formula>$AH$8</formula>
    </cfRule>
  </conditionalFormatting>
  <conditionalFormatting sqref="AB11:AB15">
    <cfRule type="containsText" dxfId="11403" priority="25" operator="containsText" text="N/A">
      <formula>NOT(ISERROR(SEARCH("N/A",AB11)))</formula>
    </cfRule>
    <cfRule type="cellIs" dxfId="11402" priority="28" operator="equal">
      <formula>0</formula>
    </cfRule>
  </conditionalFormatting>
  <conditionalFormatting sqref="AB11:AB15">
    <cfRule type="cellIs" dxfId="11401" priority="27" operator="greaterThanOrEqual">
      <formula>1185</formula>
    </cfRule>
  </conditionalFormatting>
  <conditionalFormatting sqref="AB11:AB15">
    <cfRule type="cellIs" dxfId="11400" priority="26" operator="between">
      <formula>0.1</formula>
      <formula>1184</formula>
    </cfRule>
  </conditionalFormatting>
  <conditionalFormatting sqref="AN11:AO11 AN12:AN35 AO12:AO34">
    <cfRule type="cellIs" dxfId="11399" priority="24" operator="equal">
      <formula>0</formula>
    </cfRule>
  </conditionalFormatting>
  <conditionalFormatting sqref="AN11:AO11 AN12:AN35 AO12:AO34">
    <cfRule type="cellIs" dxfId="11398" priority="23" operator="greaterThan">
      <formula>1179</formula>
    </cfRule>
  </conditionalFormatting>
  <conditionalFormatting sqref="AN11:AO11 AN12:AN35 AO12:AO34">
    <cfRule type="cellIs" dxfId="11397" priority="22" operator="greaterThan">
      <formula>99</formula>
    </cfRule>
  </conditionalFormatting>
  <conditionalFormatting sqref="AN11:AO11 AN12:AN35 AO12:AO34">
    <cfRule type="cellIs" dxfId="11396" priority="21" operator="greaterThan">
      <formula>0.99</formula>
    </cfRule>
  </conditionalFormatting>
  <conditionalFormatting sqref="AQ11:AQ34">
    <cfRule type="cellIs" dxfId="11395" priority="20" operator="equal">
      <formula>0</formula>
    </cfRule>
  </conditionalFormatting>
  <conditionalFormatting sqref="AQ11:AQ34">
    <cfRule type="cellIs" dxfId="11394" priority="19" operator="greaterThan">
      <formula>1179</formula>
    </cfRule>
  </conditionalFormatting>
  <conditionalFormatting sqref="AQ11:AQ34">
    <cfRule type="cellIs" dxfId="11393" priority="18" operator="greaterThan">
      <formula>99</formula>
    </cfRule>
  </conditionalFormatting>
  <conditionalFormatting sqref="AQ11:AQ34">
    <cfRule type="cellIs" dxfId="11392" priority="17" operator="greaterThan">
      <formula>0.99</formula>
    </cfRule>
  </conditionalFormatting>
  <conditionalFormatting sqref="AA11:AA15">
    <cfRule type="containsText" dxfId="11391" priority="13" operator="containsText" text="N/A">
      <formula>NOT(ISERROR(SEARCH("N/A",AA11)))</formula>
    </cfRule>
    <cfRule type="cellIs" dxfId="11390" priority="16" operator="equal">
      <formula>0</formula>
    </cfRule>
  </conditionalFormatting>
  <conditionalFormatting sqref="AA11:AA15">
    <cfRule type="cellIs" dxfId="11389" priority="15" operator="greaterThanOrEqual">
      <formula>1185</formula>
    </cfRule>
  </conditionalFormatting>
  <conditionalFormatting sqref="AA11:AA15">
    <cfRule type="cellIs" dxfId="11388" priority="14" operator="between">
      <formula>0.1</formula>
      <formula>1184</formula>
    </cfRule>
  </conditionalFormatting>
  <conditionalFormatting sqref="AJ11:AN35">
    <cfRule type="cellIs" dxfId="11387" priority="12" operator="equal">
      <formula>0</formula>
    </cfRule>
  </conditionalFormatting>
  <conditionalFormatting sqref="AJ11:AN35">
    <cfRule type="cellIs" dxfId="11386" priority="11" operator="greaterThan">
      <formula>1179</formula>
    </cfRule>
  </conditionalFormatting>
  <conditionalFormatting sqref="AJ11:AN35">
    <cfRule type="cellIs" dxfId="11385" priority="10" operator="greaterThan">
      <formula>99</formula>
    </cfRule>
  </conditionalFormatting>
  <conditionalFormatting sqref="AJ11:AN35">
    <cfRule type="cellIs" dxfId="11384" priority="9" operator="greaterThan">
      <formula>0.99</formula>
    </cfRule>
  </conditionalFormatting>
  <conditionalFormatting sqref="AP11:AP34">
    <cfRule type="cellIs" dxfId="11383" priority="8" operator="equal">
      <formula>0</formula>
    </cfRule>
  </conditionalFormatting>
  <conditionalFormatting sqref="AP11:AP34">
    <cfRule type="cellIs" dxfId="11382" priority="7" operator="greaterThan">
      <formula>1179</formula>
    </cfRule>
  </conditionalFormatting>
  <conditionalFormatting sqref="AP11:AP34">
    <cfRule type="cellIs" dxfId="11381" priority="6" operator="greaterThan">
      <formula>99</formula>
    </cfRule>
  </conditionalFormatting>
  <conditionalFormatting sqref="AP11:AP34">
    <cfRule type="cellIs" dxfId="11380" priority="5" operator="greaterThan">
      <formula>0.99</formula>
    </cfRule>
  </conditionalFormatting>
  <conditionalFormatting sqref="AL11:AL35 AM17:AN34">
    <cfRule type="cellIs" dxfId="11379" priority="4" operator="equal">
      <formula>0</formula>
    </cfRule>
  </conditionalFormatting>
  <conditionalFormatting sqref="AL11:AL35 AM17:AN34">
    <cfRule type="cellIs" dxfId="11378" priority="3" operator="greaterThan">
      <formula>1179</formula>
    </cfRule>
  </conditionalFormatting>
  <conditionalFormatting sqref="AL11:AL35 AM17:AN34">
    <cfRule type="cellIs" dxfId="11377" priority="2" operator="greaterThan">
      <formula>99</formula>
    </cfRule>
  </conditionalFormatting>
  <conditionalFormatting sqref="AL11:AL35 AM17:AN34">
    <cfRule type="cellIs" dxfId="11376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43" sqref="B43:B47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6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66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66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42410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26428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64" t="s">
        <v>51</v>
      </c>
      <c r="V9" s="16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62" t="s">
        <v>55</v>
      </c>
      <c r="AG9" s="162" t="s">
        <v>56</v>
      </c>
      <c r="AH9" s="190" t="s">
        <v>57</v>
      </c>
      <c r="AI9" s="205" t="s">
        <v>58</v>
      </c>
      <c r="AJ9" s="164" t="s">
        <v>59</v>
      </c>
      <c r="AK9" s="164" t="s">
        <v>60</v>
      </c>
      <c r="AL9" s="164" t="s">
        <v>61</v>
      </c>
      <c r="AM9" s="164" t="s">
        <v>62</v>
      </c>
      <c r="AN9" s="164" t="s">
        <v>63</v>
      </c>
      <c r="AO9" s="164" t="s">
        <v>64</v>
      </c>
      <c r="AP9" s="164" t="s">
        <v>65</v>
      </c>
      <c r="AQ9" s="207" t="s">
        <v>66</v>
      </c>
      <c r="AR9" s="16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64" t="s">
        <v>72</v>
      </c>
      <c r="C10" s="164" t="s">
        <v>73</v>
      </c>
      <c r="D10" s="164" t="s">
        <v>74</v>
      </c>
      <c r="E10" s="164" t="s">
        <v>75</v>
      </c>
      <c r="F10" s="164" t="s">
        <v>74</v>
      </c>
      <c r="G10" s="164" t="s">
        <v>75</v>
      </c>
      <c r="H10" s="216"/>
      <c r="I10" s="164" t="s">
        <v>75</v>
      </c>
      <c r="J10" s="164" t="s">
        <v>75</v>
      </c>
      <c r="K10" s="16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9'!Q34</f>
        <v>69969609</v>
      </c>
      <c r="R10" s="198"/>
      <c r="S10" s="199"/>
      <c r="T10" s="200"/>
      <c r="U10" s="164" t="s">
        <v>75</v>
      </c>
      <c r="V10" s="16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9'!AG34</f>
        <v>43924408</v>
      </c>
      <c r="AH10" s="190"/>
      <c r="AI10" s="206"/>
      <c r="AJ10" s="164" t="s">
        <v>84</v>
      </c>
      <c r="AK10" s="164" t="s">
        <v>84</v>
      </c>
      <c r="AL10" s="164" t="s">
        <v>84</v>
      </c>
      <c r="AM10" s="164" t="s">
        <v>84</v>
      </c>
      <c r="AN10" s="164" t="s">
        <v>84</v>
      </c>
      <c r="AO10" s="164" t="s">
        <v>84</v>
      </c>
      <c r="AP10" s="1">
        <f>'FEB 9'!AP34</f>
        <v>10229794</v>
      </c>
      <c r="AQ10" s="208"/>
      <c r="AR10" s="165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1:51" x14ac:dyDescent="0.25">
      <c r="B11" s="40">
        <v>2</v>
      </c>
      <c r="C11" s="40">
        <v>4.1666666666666664E-2</v>
      </c>
      <c r="D11" s="110">
        <v>10</v>
      </c>
      <c r="E11" s="41">
        <f t="shared" ref="E11:E34" si="0">D11/1.42</f>
        <v>7.042253521126761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131</v>
      </c>
      <c r="P11" s="111">
        <v>95</v>
      </c>
      <c r="Q11" s="111">
        <v>69973598</v>
      </c>
      <c r="R11" s="46">
        <f>IF(ISBLANK(Q11),"-",Q11-Q10)</f>
        <v>3989</v>
      </c>
      <c r="S11" s="47">
        <f>R11*24/1000</f>
        <v>95.736000000000004</v>
      </c>
      <c r="T11" s="47">
        <f>R11/1000</f>
        <v>3.9889999999999999</v>
      </c>
      <c r="U11" s="112">
        <v>6.6</v>
      </c>
      <c r="V11" s="112">
        <f>U11</f>
        <v>6.6</v>
      </c>
      <c r="W11" s="113" t="s">
        <v>124</v>
      </c>
      <c r="X11" s="115">
        <v>0</v>
      </c>
      <c r="Y11" s="115">
        <v>0</v>
      </c>
      <c r="Z11" s="115">
        <v>947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43925108</v>
      </c>
      <c r="AH11" s="49">
        <f>IF(ISBLANK(AG11),"-",AG11-AG10)</f>
        <v>700</v>
      </c>
      <c r="AI11" s="50">
        <f>AH11/T11</f>
        <v>175.48257708698924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0.47</v>
      </c>
      <c r="AP11" s="115">
        <v>10231113</v>
      </c>
      <c r="AQ11" s="115">
        <f t="shared" ref="AQ11:AQ34" si="1">AP11-AP10</f>
        <v>1319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130</v>
      </c>
      <c r="P12" s="111">
        <v>97</v>
      </c>
      <c r="Q12" s="111">
        <v>69977564</v>
      </c>
      <c r="R12" s="46">
        <f t="shared" ref="R12:R34" si="4">IF(ISBLANK(Q12),"-",Q12-Q11)</f>
        <v>3966</v>
      </c>
      <c r="S12" s="47">
        <f t="shared" ref="S12:S34" si="5">R12*24/1000</f>
        <v>95.183999999999997</v>
      </c>
      <c r="T12" s="47">
        <f t="shared" ref="T12:T34" si="6">R12/1000</f>
        <v>3.9660000000000002</v>
      </c>
      <c r="U12" s="112">
        <v>8</v>
      </c>
      <c r="V12" s="112">
        <f t="shared" ref="V12:V34" si="7">U12</f>
        <v>8</v>
      </c>
      <c r="W12" s="113" t="s">
        <v>124</v>
      </c>
      <c r="X12" s="115">
        <v>0</v>
      </c>
      <c r="Y12" s="115">
        <v>0</v>
      </c>
      <c r="Z12" s="115">
        <v>946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43925788</v>
      </c>
      <c r="AH12" s="49">
        <f>IF(ISBLANK(AG12),"-",AG12-AG11)</f>
        <v>680</v>
      </c>
      <c r="AI12" s="50">
        <f t="shared" ref="AI12:AI34" si="8">AH12/T12</f>
        <v>171.45738779626828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0.47</v>
      </c>
      <c r="AP12" s="115">
        <v>10232484</v>
      </c>
      <c r="AQ12" s="115">
        <f t="shared" si="1"/>
        <v>1371</v>
      </c>
      <c r="AR12" s="118">
        <v>1.03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13</v>
      </c>
      <c r="E13" s="41">
        <f t="shared" si="0"/>
        <v>9.1549295774647899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126</v>
      </c>
      <c r="P13" s="111">
        <v>96</v>
      </c>
      <c r="Q13" s="111">
        <v>69981469</v>
      </c>
      <c r="R13" s="46">
        <f t="shared" si="4"/>
        <v>3905</v>
      </c>
      <c r="S13" s="47">
        <f t="shared" si="5"/>
        <v>93.72</v>
      </c>
      <c r="T13" s="47">
        <f t="shared" si="6"/>
        <v>3.9049999999999998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926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43926460</v>
      </c>
      <c r="AH13" s="49">
        <f>IF(ISBLANK(AG13),"-",AG13-AG12)</f>
        <v>672</v>
      </c>
      <c r="AI13" s="50">
        <f t="shared" si="8"/>
        <v>172.08706786171575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0.47</v>
      </c>
      <c r="AP13" s="115">
        <v>10233820</v>
      </c>
      <c r="AQ13" s="115">
        <f t="shared" si="1"/>
        <v>1336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14</v>
      </c>
      <c r="E14" s="41">
        <f t="shared" si="0"/>
        <v>9.8591549295774659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94</v>
      </c>
      <c r="P14" s="111">
        <v>95</v>
      </c>
      <c r="Q14" s="111">
        <v>69985461</v>
      </c>
      <c r="R14" s="46">
        <f t="shared" si="4"/>
        <v>3992</v>
      </c>
      <c r="S14" s="47">
        <f t="shared" si="5"/>
        <v>95.808000000000007</v>
      </c>
      <c r="T14" s="47">
        <f t="shared" si="6"/>
        <v>3.992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927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43927132</v>
      </c>
      <c r="AH14" s="49">
        <f t="shared" ref="AH14:AH34" si="9">IF(ISBLANK(AG14),"-",AG14-AG13)</f>
        <v>672</v>
      </c>
      <c r="AI14" s="50">
        <f t="shared" si="8"/>
        <v>168.33667334669337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10233820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14</v>
      </c>
      <c r="E15" s="41">
        <f t="shared" si="0"/>
        <v>9.8591549295774659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115</v>
      </c>
      <c r="P15" s="111">
        <v>106</v>
      </c>
      <c r="Q15" s="111">
        <v>69989564</v>
      </c>
      <c r="R15" s="46">
        <f t="shared" si="4"/>
        <v>4103</v>
      </c>
      <c r="S15" s="47">
        <f t="shared" si="5"/>
        <v>98.471999999999994</v>
      </c>
      <c r="T15" s="47">
        <f t="shared" si="6"/>
        <v>4.1029999999999998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998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43927808</v>
      </c>
      <c r="AH15" s="49">
        <f t="shared" si="9"/>
        <v>676</v>
      </c>
      <c r="AI15" s="50">
        <f t="shared" si="8"/>
        <v>164.75749451620766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10233820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12</v>
      </c>
      <c r="E16" s="41">
        <f t="shared" si="0"/>
        <v>8.4507042253521139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127</v>
      </c>
      <c r="P16" s="111">
        <v>125</v>
      </c>
      <c r="Q16" s="111">
        <v>69994636</v>
      </c>
      <c r="R16" s="46">
        <f t="shared" si="4"/>
        <v>5072</v>
      </c>
      <c r="S16" s="47">
        <f t="shared" si="5"/>
        <v>121.72799999999999</v>
      </c>
      <c r="T16" s="47">
        <f t="shared" si="6"/>
        <v>5.0720000000000001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1188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43928680</v>
      </c>
      <c r="AH16" s="49">
        <f t="shared" si="9"/>
        <v>872</v>
      </c>
      <c r="AI16" s="50">
        <f t="shared" si="8"/>
        <v>171.92429022082018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10233820</v>
      </c>
      <c r="AQ16" s="115">
        <f t="shared" si="1"/>
        <v>0</v>
      </c>
      <c r="AR16" s="53">
        <v>1.06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134</v>
      </c>
      <c r="P17" s="111">
        <v>145</v>
      </c>
      <c r="Q17" s="111">
        <v>70000466</v>
      </c>
      <c r="R17" s="46">
        <f t="shared" si="4"/>
        <v>5830</v>
      </c>
      <c r="S17" s="47">
        <f t="shared" si="5"/>
        <v>139.91999999999999</v>
      </c>
      <c r="T17" s="47">
        <f t="shared" si="6"/>
        <v>5.83</v>
      </c>
      <c r="U17" s="112">
        <v>9.1999999999999993</v>
      </c>
      <c r="V17" s="112">
        <f t="shared" si="7"/>
        <v>9.1999999999999993</v>
      </c>
      <c r="W17" s="113" t="s">
        <v>130</v>
      </c>
      <c r="X17" s="115">
        <v>1016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43929956</v>
      </c>
      <c r="AH17" s="49">
        <f t="shared" si="9"/>
        <v>1276</v>
      </c>
      <c r="AI17" s="50">
        <f t="shared" si="8"/>
        <v>218.86792452830187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10233820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137</v>
      </c>
      <c r="P18" s="111">
        <v>143</v>
      </c>
      <c r="Q18" s="111">
        <v>70006619</v>
      </c>
      <c r="R18" s="46">
        <f t="shared" si="4"/>
        <v>6153</v>
      </c>
      <c r="S18" s="47">
        <f t="shared" si="5"/>
        <v>147.672</v>
      </c>
      <c r="T18" s="47">
        <f t="shared" si="6"/>
        <v>6.1529999999999996</v>
      </c>
      <c r="U18" s="112">
        <v>8.6999999999999993</v>
      </c>
      <c r="V18" s="112">
        <f t="shared" si="7"/>
        <v>8.6999999999999993</v>
      </c>
      <c r="W18" s="113" t="s">
        <v>130</v>
      </c>
      <c r="X18" s="115">
        <v>1047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43931324</v>
      </c>
      <c r="AH18" s="49">
        <f t="shared" si="9"/>
        <v>1368</v>
      </c>
      <c r="AI18" s="50">
        <f t="shared" si="8"/>
        <v>222.33057045343736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10233820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139</v>
      </c>
      <c r="P19" s="111">
        <v>152</v>
      </c>
      <c r="Q19" s="111">
        <v>70012834</v>
      </c>
      <c r="R19" s="46">
        <f t="shared" si="4"/>
        <v>6215</v>
      </c>
      <c r="S19" s="47">
        <f t="shared" si="5"/>
        <v>149.16</v>
      </c>
      <c r="T19" s="47">
        <f t="shared" si="6"/>
        <v>6.2149999999999999</v>
      </c>
      <c r="U19" s="112">
        <v>8.1</v>
      </c>
      <c r="V19" s="112">
        <f t="shared" si="7"/>
        <v>8.1</v>
      </c>
      <c r="W19" s="113" t="s">
        <v>130</v>
      </c>
      <c r="X19" s="115">
        <v>1047</v>
      </c>
      <c r="Y19" s="115">
        <v>0</v>
      </c>
      <c r="Z19" s="115">
        <v>1188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43932704</v>
      </c>
      <c r="AH19" s="49">
        <f t="shared" si="9"/>
        <v>1380</v>
      </c>
      <c r="AI19" s="50">
        <f t="shared" si="8"/>
        <v>222.04344328238133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10233820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139</v>
      </c>
      <c r="P20" s="111">
        <v>148</v>
      </c>
      <c r="Q20" s="111">
        <v>70019094</v>
      </c>
      <c r="R20" s="46">
        <f t="shared" si="4"/>
        <v>6260</v>
      </c>
      <c r="S20" s="47">
        <f t="shared" si="5"/>
        <v>150.24</v>
      </c>
      <c r="T20" s="47">
        <f t="shared" si="6"/>
        <v>6.26</v>
      </c>
      <c r="U20" s="112">
        <v>7.5</v>
      </c>
      <c r="V20" s="112">
        <f t="shared" si="7"/>
        <v>7.5</v>
      </c>
      <c r="W20" s="113" t="s">
        <v>130</v>
      </c>
      <c r="X20" s="115">
        <v>1068</v>
      </c>
      <c r="Y20" s="115">
        <v>0</v>
      </c>
      <c r="Z20" s="115">
        <v>1188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43934088</v>
      </c>
      <c r="AH20" s="49">
        <f t="shared" si="9"/>
        <v>1384</v>
      </c>
      <c r="AI20" s="50">
        <f t="shared" si="8"/>
        <v>221.08626198083067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10233820</v>
      </c>
      <c r="AQ20" s="115">
        <f t="shared" si="1"/>
        <v>0</v>
      </c>
      <c r="AR20" s="53">
        <v>1.1000000000000001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8</v>
      </c>
      <c r="E21" s="41">
        <f t="shared" si="0"/>
        <v>5.6338028169014089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138</v>
      </c>
      <c r="P21" s="111">
        <v>145</v>
      </c>
      <c r="Q21" s="111">
        <v>70025347</v>
      </c>
      <c r="R21" s="46">
        <f t="shared" si="4"/>
        <v>6253</v>
      </c>
      <c r="S21" s="47">
        <f t="shared" si="5"/>
        <v>150.072</v>
      </c>
      <c r="T21" s="47">
        <f t="shared" si="6"/>
        <v>6.2530000000000001</v>
      </c>
      <c r="U21" s="112">
        <v>6.9</v>
      </c>
      <c r="V21" s="112">
        <f t="shared" si="7"/>
        <v>6.9</v>
      </c>
      <c r="W21" s="113" t="s">
        <v>130</v>
      </c>
      <c r="X21" s="115">
        <v>1067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43935484</v>
      </c>
      <c r="AH21" s="49">
        <f t="shared" si="9"/>
        <v>1396</v>
      </c>
      <c r="AI21" s="50">
        <f t="shared" si="8"/>
        <v>223.252838637454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10233820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9</v>
      </c>
      <c r="E22" s="41">
        <f t="shared" si="0"/>
        <v>6.3380281690140849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140</v>
      </c>
      <c r="P22" s="111">
        <v>148</v>
      </c>
      <c r="Q22" s="111">
        <v>70031535</v>
      </c>
      <c r="R22" s="46">
        <f t="shared" si="4"/>
        <v>6188</v>
      </c>
      <c r="S22" s="47">
        <f t="shared" si="5"/>
        <v>148.512</v>
      </c>
      <c r="T22" s="47">
        <f t="shared" si="6"/>
        <v>6.1879999999999997</v>
      </c>
      <c r="U22" s="112">
        <v>6.3</v>
      </c>
      <c r="V22" s="112">
        <f t="shared" si="7"/>
        <v>6.3</v>
      </c>
      <c r="W22" s="113" t="s">
        <v>130</v>
      </c>
      <c r="X22" s="115">
        <v>1035</v>
      </c>
      <c r="Y22" s="115">
        <v>0</v>
      </c>
      <c r="Z22" s="115">
        <v>1187</v>
      </c>
      <c r="AA22" s="115">
        <v>1185</v>
      </c>
      <c r="AB22" s="115">
        <v>1186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43936868</v>
      </c>
      <c r="AH22" s="49">
        <f t="shared" si="9"/>
        <v>1384</v>
      </c>
      <c r="AI22" s="50">
        <f t="shared" si="8"/>
        <v>223.65869424692954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10233820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10</v>
      </c>
      <c r="E23" s="41">
        <f t="shared" si="0"/>
        <v>7.042253521126761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137</v>
      </c>
      <c r="P23" s="111">
        <v>137</v>
      </c>
      <c r="Q23" s="111">
        <v>70037515</v>
      </c>
      <c r="R23" s="46">
        <f t="shared" si="4"/>
        <v>5980</v>
      </c>
      <c r="S23" s="47">
        <f t="shared" si="5"/>
        <v>143.52000000000001</v>
      </c>
      <c r="T23" s="47">
        <f t="shared" si="6"/>
        <v>5.98</v>
      </c>
      <c r="U23" s="112">
        <v>6.1</v>
      </c>
      <c r="V23" s="112">
        <f t="shared" si="7"/>
        <v>6.1</v>
      </c>
      <c r="W23" s="113" t="s">
        <v>130</v>
      </c>
      <c r="X23" s="115">
        <v>1006</v>
      </c>
      <c r="Y23" s="115">
        <v>0</v>
      </c>
      <c r="Z23" s="115">
        <v>1158</v>
      </c>
      <c r="AA23" s="115">
        <v>1185</v>
      </c>
      <c r="AB23" s="115">
        <v>1157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43938188</v>
      </c>
      <c r="AH23" s="49">
        <f t="shared" si="9"/>
        <v>1320</v>
      </c>
      <c r="AI23" s="50">
        <f t="shared" si="8"/>
        <v>220.73578595317724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10233820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7</v>
      </c>
      <c r="E24" s="41">
        <f t="shared" si="0"/>
        <v>4.9295774647887329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131</v>
      </c>
      <c r="P24" s="111">
        <v>131</v>
      </c>
      <c r="Q24" s="111">
        <v>70043146</v>
      </c>
      <c r="R24" s="46">
        <f t="shared" si="4"/>
        <v>5631</v>
      </c>
      <c r="S24" s="47">
        <f t="shared" si="5"/>
        <v>135.14400000000001</v>
      </c>
      <c r="T24" s="47">
        <f t="shared" si="6"/>
        <v>5.6310000000000002</v>
      </c>
      <c r="U24" s="112">
        <v>5.8</v>
      </c>
      <c r="V24" s="112">
        <f t="shared" si="7"/>
        <v>5.8</v>
      </c>
      <c r="W24" s="113" t="s">
        <v>130</v>
      </c>
      <c r="X24" s="115">
        <v>1005</v>
      </c>
      <c r="Y24" s="115">
        <v>0</v>
      </c>
      <c r="Z24" s="115">
        <v>1158</v>
      </c>
      <c r="AA24" s="115">
        <v>1185</v>
      </c>
      <c r="AB24" s="115">
        <v>1158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43939452</v>
      </c>
      <c r="AH24" s="49">
        <f>IF(ISBLANK(AG24),"-",AG24-AG23)</f>
        <v>1264</v>
      </c>
      <c r="AI24" s="50">
        <f t="shared" si="8"/>
        <v>224.4716746581424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10233820</v>
      </c>
      <c r="AQ24" s="115">
        <f t="shared" si="1"/>
        <v>0</v>
      </c>
      <c r="AR24" s="53">
        <v>1.07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8</v>
      </c>
      <c r="E25" s="41">
        <f t="shared" si="0"/>
        <v>5.6338028169014089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134</v>
      </c>
      <c r="P25" s="111">
        <v>136</v>
      </c>
      <c r="Q25" s="111">
        <v>70048772</v>
      </c>
      <c r="R25" s="46">
        <f t="shared" si="4"/>
        <v>5626</v>
      </c>
      <c r="S25" s="47">
        <f t="shared" si="5"/>
        <v>135.024</v>
      </c>
      <c r="T25" s="47">
        <f t="shared" si="6"/>
        <v>5.6260000000000003</v>
      </c>
      <c r="U25" s="112">
        <v>5.6</v>
      </c>
      <c r="V25" s="112">
        <f t="shared" si="7"/>
        <v>5.6</v>
      </c>
      <c r="W25" s="113" t="s">
        <v>130</v>
      </c>
      <c r="X25" s="115">
        <v>1006</v>
      </c>
      <c r="Y25" s="115">
        <v>0</v>
      </c>
      <c r="Z25" s="115">
        <v>1167</v>
      </c>
      <c r="AA25" s="115">
        <v>1185</v>
      </c>
      <c r="AB25" s="115">
        <v>1168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43940724</v>
      </c>
      <c r="AH25" s="49">
        <f t="shared" si="9"/>
        <v>1272</v>
      </c>
      <c r="AI25" s="50">
        <f t="shared" si="8"/>
        <v>226.09313899751155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10233820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8</v>
      </c>
      <c r="E26" s="41">
        <f t="shared" si="0"/>
        <v>5.6338028169014089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133</v>
      </c>
      <c r="P26" s="111">
        <v>140</v>
      </c>
      <c r="Q26" s="111">
        <v>70054428</v>
      </c>
      <c r="R26" s="46">
        <f t="shared" si="4"/>
        <v>5656</v>
      </c>
      <c r="S26" s="47">
        <f t="shared" si="5"/>
        <v>135.744</v>
      </c>
      <c r="T26" s="47">
        <f t="shared" si="6"/>
        <v>5.6559999999999997</v>
      </c>
      <c r="U26" s="112">
        <v>5.5</v>
      </c>
      <c r="V26" s="112">
        <f t="shared" si="7"/>
        <v>5.5</v>
      </c>
      <c r="W26" s="113" t="s">
        <v>130</v>
      </c>
      <c r="X26" s="115">
        <v>1005</v>
      </c>
      <c r="Y26" s="115">
        <v>0</v>
      </c>
      <c r="Z26" s="115">
        <v>1167</v>
      </c>
      <c r="AA26" s="115">
        <v>1185</v>
      </c>
      <c r="AB26" s="115">
        <v>1168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43942012</v>
      </c>
      <c r="AH26" s="49">
        <f t="shared" si="9"/>
        <v>1288</v>
      </c>
      <c r="AI26" s="50">
        <f t="shared" si="8"/>
        <v>227.72277227722773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10233820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136</v>
      </c>
      <c r="P27" s="111">
        <v>138</v>
      </c>
      <c r="Q27" s="111">
        <v>70060201</v>
      </c>
      <c r="R27" s="46">
        <f t="shared" si="4"/>
        <v>5773</v>
      </c>
      <c r="S27" s="47">
        <f t="shared" si="5"/>
        <v>138.55199999999999</v>
      </c>
      <c r="T27" s="47">
        <f t="shared" si="6"/>
        <v>5.7729999999999997</v>
      </c>
      <c r="U27" s="112">
        <v>5.3</v>
      </c>
      <c r="V27" s="112">
        <f t="shared" si="7"/>
        <v>5.3</v>
      </c>
      <c r="W27" s="113" t="s">
        <v>130</v>
      </c>
      <c r="X27" s="115">
        <v>1016</v>
      </c>
      <c r="Y27" s="115">
        <v>0</v>
      </c>
      <c r="Z27" s="115">
        <v>1167</v>
      </c>
      <c r="AA27" s="115">
        <v>1185</v>
      </c>
      <c r="AB27" s="115">
        <v>1177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43943228</v>
      </c>
      <c r="AH27" s="49">
        <f t="shared" si="9"/>
        <v>1216</v>
      </c>
      <c r="AI27" s="50">
        <f t="shared" si="8"/>
        <v>210.63571799757494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10233820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135</v>
      </c>
      <c r="P28" s="111">
        <v>139</v>
      </c>
      <c r="Q28" s="111">
        <v>70066014</v>
      </c>
      <c r="R28" s="46">
        <f t="shared" si="4"/>
        <v>5813</v>
      </c>
      <c r="S28" s="47">
        <f t="shared" si="5"/>
        <v>139.512</v>
      </c>
      <c r="T28" s="47">
        <f t="shared" si="6"/>
        <v>5.8129999999999997</v>
      </c>
      <c r="U28" s="112">
        <v>5</v>
      </c>
      <c r="V28" s="112">
        <f t="shared" si="7"/>
        <v>5</v>
      </c>
      <c r="W28" s="113" t="s">
        <v>130</v>
      </c>
      <c r="X28" s="115">
        <v>1015</v>
      </c>
      <c r="Y28" s="115">
        <v>0</v>
      </c>
      <c r="Z28" s="115">
        <v>1178</v>
      </c>
      <c r="AA28" s="115">
        <v>1185</v>
      </c>
      <c r="AB28" s="115">
        <v>1177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43944622</v>
      </c>
      <c r="AH28" s="49">
        <f t="shared" si="9"/>
        <v>1394</v>
      </c>
      <c r="AI28" s="50">
        <f t="shared" si="8"/>
        <v>239.80732840185792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10233820</v>
      </c>
      <c r="AQ28" s="115">
        <f t="shared" si="1"/>
        <v>0</v>
      </c>
      <c r="AR28" s="53">
        <v>1.21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5</v>
      </c>
      <c r="E29" s="41">
        <f t="shared" si="0"/>
        <v>3.5211267605633805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134</v>
      </c>
      <c r="P29" s="111">
        <v>138</v>
      </c>
      <c r="Q29" s="111">
        <v>70071813</v>
      </c>
      <c r="R29" s="46">
        <f t="shared" si="4"/>
        <v>5799</v>
      </c>
      <c r="S29" s="47">
        <f t="shared" si="5"/>
        <v>139.17599999999999</v>
      </c>
      <c r="T29" s="47">
        <f t="shared" si="6"/>
        <v>5.7990000000000004</v>
      </c>
      <c r="U29" s="112">
        <v>4.7</v>
      </c>
      <c r="V29" s="112">
        <f t="shared" si="7"/>
        <v>4.7</v>
      </c>
      <c r="W29" s="113" t="s">
        <v>130</v>
      </c>
      <c r="X29" s="115">
        <v>1016</v>
      </c>
      <c r="Y29" s="115">
        <v>0</v>
      </c>
      <c r="Z29" s="115">
        <v>1178</v>
      </c>
      <c r="AA29" s="115">
        <v>1185</v>
      </c>
      <c r="AB29" s="115">
        <v>1178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43945964</v>
      </c>
      <c r="AH29" s="49">
        <f t="shared" si="9"/>
        <v>1342</v>
      </c>
      <c r="AI29" s="50">
        <f t="shared" si="8"/>
        <v>231.41921020865664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10233820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116</v>
      </c>
      <c r="P30" s="111">
        <v>130</v>
      </c>
      <c r="Q30" s="111">
        <v>70077296</v>
      </c>
      <c r="R30" s="46">
        <f t="shared" si="4"/>
        <v>5483</v>
      </c>
      <c r="S30" s="47">
        <f t="shared" si="5"/>
        <v>131.59200000000001</v>
      </c>
      <c r="T30" s="47">
        <f t="shared" si="6"/>
        <v>5.4829999999999997</v>
      </c>
      <c r="U30" s="112">
        <v>3.8</v>
      </c>
      <c r="V30" s="112">
        <f t="shared" si="7"/>
        <v>3.8</v>
      </c>
      <c r="W30" s="113" t="s">
        <v>135</v>
      </c>
      <c r="X30" s="115">
        <v>1098</v>
      </c>
      <c r="Y30" s="115">
        <v>0</v>
      </c>
      <c r="Z30" s="115">
        <v>0</v>
      </c>
      <c r="AA30" s="115">
        <v>1185</v>
      </c>
      <c r="AB30" s="115">
        <v>1188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43947060</v>
      </c>
      <c r="AH30" s="49">
        <f t="shared" si="9"/>
        <v>1096</v>
      </c>
      <c r="AI30" s="50">
        <f t="shared" si="8"/>
        <v>199.89057085537115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10233820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117</v>
      </c>
      <c r="P31" s="111">
        <v>133</v>
      </c>
      <c r="Q31" s="111">
        <v>70082712</v>
      </c>
      <c r="R31" s="46">
        <f t="shared" si="4"/>
        <v>5416</v>
      </c>
      <c r="S31" s="47">
        <f t="shared" si="5"/>
        <v>129.98400000000001</v>
      </c>
      <c r="T31" s="47">
        <f t="shared" si="6"/>
        <v>5.4160000000000004</v>
      </c>
      <c r="U31" s="112">
        <v>3.1</v>
      </c>
      <c r="V31" s="112">
        <f t="shared" si="7"/>
        <v>3.1</v>
      </c>
      <c r="W31" s="113" t="s">
        <v>135</v>
      </c>
      <c r="X31" s="115">
        <v>1077</v>
      </c>
      <c r="Y31" s="115">
        <v>0</v>
      </c>
      <c r="Z31" s="115">
        <v>0</v>
      </c>
      <c r="AA31" s="115">
        <v>1185</v>
      </c>
      <c r="AB31" s="115">
        <v>1188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43948140</v>
      </c>
      <c r="AH31" s="49">
        <f t="shared" si="9"/>
        <v>1080</v>
      </c>
      <c r="AI31" s="50">
        <f t="shared" si="8"/>
        <v>199.40915805022155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10233820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10</v>
      </c>
      <c r="E32" s="41">
        <f t="shared" si="0"/>
        <v>7.042253521126761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114</v>
      </c>
      <c r="P32" s="111">
        <v>126</v>
      </c>
      <c r="Q32" s="111">
        <v>70088189</v>
      </c>
      <c r="R32" s="46">
        <f t="shared" si="4"/>
        <v>5477</v>
      </c>
      <c r="S32" s="47">
        <f t="shared" si="5"/>
        <v>131.44800000000001</v>
      </c>
      <c r="T32" s="47">
        <f t="shared" si="6"/>
        <v>5.4770000000000003</v>
      </c>
      <c r="U32" s="112">
        <v>2.5</v>
      </c>
      <c r="V32" s="112">
        <f t="shared" si="7"/>
        <v>2.5</v>
      </c>
      <c r="W32" s="113" t="s">
        <v>135</v>
      </c>
      <c r="X32" s="115">
        <v>1067</v>
      </c>
      <c r="Y32" s="115">
        <v>0</v>
      </c>
      <c r="Z32" s="115">
        <v>0</v>
      </c>
      <c r="AA32" s="115">
        <v>1185</v>
      </c>
      <c r="AB32" s="115">
        <v>1188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43949240</v>
      </c>
      <c r="AH32" s="49">
        <f t="shared" si="9"/>
        <v>1100</v>
      </c>
      <c r="AI32" s="50">
        <f t="shared" si="8"/>
        <v>200.83987584444037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10233820</v>
      </c>
      <c r="AQ32" s="115">
        <f t="shared" si="1"/>
        <v>0</v>
      </c>
      <c r="AR32" s="53">
        <v>1.1200000000000001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6</v>
      </c>
      <c r="E33" s="41">
        <f t="shared" si="0"/>
        <v>4.2253521126760569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134</v>
      </c>
      <c r="P33" s="111">
        <v>110</v>
      </c>
      <c r="Q33" s="111">
        <v>70092698</v>
      </c>
      <c r="R33" s="46">
        <f t="shared" si="4"/>
        <v>4509</v>
      </c>
      <c r="S33" s="47">
        <f t="shared" si="5"/>
        <v>108.21599999999999</v>
      </c>
      <c r="T33" s="47">
        <f t="shared" si="6"/>
        <v>4.5090000000000003</v>
      </c>
      <c r="U33" s="112">
        <v>3.3</v>
      </c>
      <c r="V33" s="112">
        <f t="shared" si="7"/>
        <v>3.3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1077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43950060</v>
      </c>
      <c r="AH33" s="49">
        <f t="shared" si="9"/>
        <v>820</v>
      </c>
      <c r="AI33" s="50">
        <f t="shared" si="8"/>
        <v>181.85850521179862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0.45</v>
      </c>
      <c r="AP33" s="115">
        <v>10234800</v>
      </c>
      <c r="AQ33" s="115">
        <f t="shared" si="1"/>
        <v>980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8</v>
      </c>
      <c r="E34" s="41">
        <f t="shared" si="0"/>
        <v>5.6338028169014089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133</v>
      </c>
      <c r="P34" s="111">
        <v>99</v>
      </c>
      <c r="Q34" s="111">
        <v>70097016</v>
      </c>
      <c r="R34" s="46">
        <f t="shared" si="4"/>
        <v>4318</v>
      </c>
      <c r="S34" s="47">
        <f t="shared" si="5"/>
        <v>103.63200000000001</v>
      </c>
      <c r="T34" s="47">
        <f t="shared" si="6"/>
        <v>4.3179999999999996</v>
      </c>
      <c r="U34" s="112">
        <v>4.8</v>
      </c>
      <c r="V34" s="112">
        <f t="shared" si="7"/>
        <v>4.8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997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43950836</v>
      </c>
      <c r="AH34" s="49">
        <f t="shared" si="9"/>
        <v>776</v>
      </c>
      <c r="AI34" s="50">
        <f t="shared" si="8"/>
        <v>179.71283001389534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0.45</v>
      </c>
      <c r="AP34" s="115">
        <v>10236081</v>
      </c>
      <c r="AQ34" s="115">
        <f t="shared" si="1"/>
        <v>1281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127407</v>
      </c>
      <c r="S35" s="65">
        <f>AVERAGE(S11:S34)</f>
        <v>127.40699999999998</v>
      </c>
      <c r="T35" s="65">
        <f>SUM(T11:T34)</f>
        <v>127.40700000000001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26428</v>
      </c>
      <c r="AI35" s="68">
        <f>$AH$35/$T35</f>
        <v>207.42973306019292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6287</v>
      </c>
      <c r="AQ35" s="71">
        <f>SUM(AQ11:AQ34)</f>
        <v>6287</v>
      </c>
      <c r="AR35" s="72">
        <f>AVERAGE(AR11:AR34)</f>
        <v>1.0983333333333334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190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191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193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192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194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W33:AB34 X11:AB32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"/>
    <protectedRange sqref="B43" name="Range2_12_5_1_1_1_2_1_1_1_1_1_1_1_1_1_1_1_2_1_1_1_1_1_1_1_1_1_1_1_1_1_1_1_1_1_1_1_1_1_1_2_1_1_1_1_1_1_1_1_1_1_1_2_1_1_1_1_2_1_1_1_1_1_1_1_1_1_1_1_2_1_1_1_1_1_1_1_1_1_1_1_1_1_1_3_1_1_1_1_2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_2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4 X11:Z15 X16:AB34">
    <cfRule type="containsText" dxfId="11375" priority="33" operator="containsText" text="N/A">
      <formula>NOT(ISERROR(SEARCH("N/A",X11)))</formula>
    </cfRule>
    <cfRule type="cellIs" dxfId="11374" priority="47" operator="equal">
      <formula>0</formula>
    </cfRule>
  </conditionalFormatting>
  <conditionalFormatting sqref="AC11:AE34 X11:Z15 X16:AB34">
    <cfRule type="cellIs" dxfId="11373" priority="46" operator="greaterThanOrEqual">
      <formula>1185</formula>
    </cfRule>
  </conditionalFormatting>
  <conditionalFormatting sqref="AC11:AE34 X11:Z15 X16:AB34">
    <cfRule type="cellIs" dxfId="11372" priority="45" operator="between">
      <formula>0.1</formula>
      <formula>1184</formula>
    </cfRule>
  </conditionalFormatting>
  <conditionalFormatting sqref="X8">
    <cfRule type="cellIs" dxfId="11371" priority="44" operator="equal">
      <formula>0</formula>
    </cfRule>
  </conditionalFormatting>
  <conditionalFormatting sqref="X8">
    <cfRule type="cellIs" dxfId="11370" priority="43" operator="greaterThan">
      <formula>1179</formula>
    </cfRule>
  </conditionalFormatting>
  <conditionalFormatting sqref="X8">
    <cfRule type="cellIs" dxfId="11369" priority="42" operator="greaterThan">
      <formula>99</formula>
    </cfRule>
  </conditionalFormatting>
  <conditionalFormatting sqref="X8">
    <cfRule type="cellIs" dxfId="11368" priority="41" operator="greaterThan">
      <formula>0.99</formula>
    </cfRule>
  </conditionalFormatting>
  <conditionalFormatting sqref="AB8">
    <cfRule type="cellIs" dxfId="11367" priority="40" operator="equal">
      <formula>0</formula>
    </cfRule>
  </conditionalFormatting>
  <conditionalFormatting sqref="AB8">
    <cfRule type="cellIs" dxfId="11366" priority="39" operator="greaterThan">
      <formula>1179</formula>
    </cfRule>
  </conditionalFormatting>
  <conditionalFormatting sqref="AB8">
    <cfRule type="cellIs" dxfId="11365" priority="38" operator="greaterThan">
      <formula>99</formula>
    </cfRule>
  </conditionalFormatting>
  <conditionalFormatting sqref="AB8">
    <cfRule type="cellIs" dxfId="11364" priority="37" operator="greaterThan">
      <formula>0.99</formula>
    </cfRule>
  </conditionalFormatting>
  <conditionalFormatting sqref="AI11:AI34">
    <cfRule type="cellIs" dxfId="11363" priority="36" operator="greaterThan">
      <formula>$AI$8</formula>
    </cfRule>
  </conditionalFormatting>
  <conditionalFormatting sqref="AH11:AH34">
    <cfRule type="cellIs" dxfId="11362" priority="34" operator="greaterThan">
      <formula>$AH$8</formula>
    </cfRule>
    <cfRule type="cellIs" dxfId="11361" priority="35" operator="greaterThan">
      <formula>$AH$8</formula>
    </cfRule>
  </conditionalFormatting>
  <conditionalFormatting sqref="AB11:AB15">
    <cfRule type="containsText" dxfId="11360" priority="29" operator="containsText" text="N/A">
      <formula>NOT(ISERROR(SEARCH("N/A",AB11)))</formula>
    </cfRule>
    <cfRule type="cellIs" dxfId="11359" priority="32" operator="equal">
      <formula>0</formula>
    </cfRule>
  </conditionalFormatting>
  <conditionalFormatting sqref="AB11:AB15">
    <cfRule type="cellIs" dxfId="11358" priority="31" operator="greaterThanOrEqual">
      <formula>1185</formula>
    </cfRule>
  </conditionalFormatting>
  <conditionalFormatting sqref="AB11:AB15">
    <cfRule type="cellIs" dxfId="11357" priority="30" operator="between">
      <formula>0.1</formula>
      <formula>1184</formula>
    </cfRule>
  </conditionalFormatting>
  <conditionalFormatting sqref="AN11:AO11 AN12:AN35 AO12:AO34">
    <cfRule type="cellIs" dxfId="11356" priority="28" operator="equal">
      <formula>0</formula>
    </cfRule>
  </conditionalFormatting>
  <conditionalFormatting sqref="AN11:AO11 AN12:AN35 AO12:AO34">
    <cfRule type="cellIs" dxfId="11355" priority="27" operator="greaterThan">
      <formula>1179</formula>
    </cfRule>
  </conditionalFormatting>
  <conditionalFormatting sqref="AN11:AO11 AN12:AN35 AO12:AO34">
    <cfRule type="cellIs" dxfId="11354" priority="26" operator="greaterThan">
      <formula>99</formula>
    </cfRule>
  </conditionalFormatting>
  <conditionalFormatting sqref="AN11:AO11 AN12:AN35 AO12:AO34">
    <cfRule type="cellIs" dxfId="11353" priority="25" operator="greaterThan">
      <formula>0.99</formula>
    </cfRule>
  </conditionalFormatting>
  <conditionalFormatting sqref="AQ11:AQ34">
    <cfRule type="cellIs" dxfId="11352" priority="24" operator="equal">
      <formula>0</formula>
    </cfRule>
  </conditionalFormatting>
  <conditionalFormatting sqref="AQ11:AQ34">
    <cfRule type="cellIs" dxfId="11351" priority="23" operator="greaterThan">
      <formula>1179</formula>
    </cfRule>
  </conditionalFormatting>
  <conditionalFormatting sqref="AQ11:AQ34">
    <cfRule type="cellIs" dxfId="11350" priority="22" operator="greaterThan">
      <formula>99</formula>
    </cfRule>
  </conditionalFormatting>
  <conditionalFormatting sqref="AQ11:AQ34">
    <cfRule type="cellIs" dxfId="11349" priority="21" operator="greaterThan">
      <formula>0.99</formula>
    </cfRule>
  </conditionalFormatting>
  <conditionalFormatting sqref="AA11:AA15">
    <cfRule type="containsText" dxfId="11348" priority="17" operator="containsText" text="N/A">
      <formula>NOT(ISERROR(SEARCH("N/A",AA11)))</formula>
    </cfRule>
    <cfRule type="cellIs" dxfId="11347" priority="20" operator="equal">
      <formula>0</formula>
    </cfRule>
  </conditionalFormatting>
  <conditionalFormatting sqref="AA11:AA15">
    <cfRule type="cellIs" dxfId="11346" priority="19" operator="greaterThanOrEqual">
      <formula>1185</formula>
    </cfRule>
  </conditionalFormatting>
  <conditionalFormatting sqref="AA11:AA15">
    <cfRule type="cellIs" dxfId="11345" priority="18" operator="between">
      <formula>0.1</formula>
      <formula>1184</formula>
    </cfRule>
  </conditionalFormatting>
  <conditionalFormatting sqref="AJ11:AN35">
    <cfRule type="cellIs" dxfId="11344" priority="16" operator="equal">
      <formula>0</formula>
    </cfRule>
  </conditionalFormatting>
  <conditionalFormatting sqref="AJ11:AN35">
    <cfRule type="cellIs" dxfId="11343" priority="15" operator="greaterThan">
      <formula>1179</formula>
    </cfRule>
  </conditionalFormatting>
  <conditionalFormatting sqref="AJ11:AN35">
    <cfRule type="cellIs" dxfId="11342" priority="14" operator="greaterThan">
      <formula>99</formula>
    </cfRule>
  </conditionalFormatting>
  <conditionalFormatting sqref="AJ11:AN35">
    <cfRule type="cellIs" dxfId="11341" priority="13" operator="greaterThan">
      <formula>0.99</formula>
    </cfRule>
  </conditionalFormatting>
  <conditionalFormatting sqref="AP11:AP34">
    <cfRule type="cellIs" dxfId="11340" priority="12" operator="equal">
      <formula>0</formula>
    </cfRule>
  </conditionalFormatting>
  <conditionalFormatting sqref="AP11:AP34">
    <cfRule type="cellIs" dxfId="11339" priority="11" operator="greaterThan">
      <formula>1179</formula>
    </cfRule>
  </conditionalFormatting>
  <conditionalFormatting sqref="AP11:AP34">
    <cfRule type="cellIs" dxfId="11338" priority="10" operator="greaterThan">
      <formula>99</formula>
    </cfRule>
  </conditionalFormatting>
  <conditionalFormatting sqref="AP11:AP34">
    <cfRule type="cellIs" dxfId="11337" priority="9" operator="greaterThan">
      <formula>0.99</formula>
    </cfRule>
  </conditionalFormatting>
  <conditionalFormatting sqref="AM17:AN34 AL11:AL35">
    <cfRule type="cellIs" dxfId="11336" priority="8" operator="equal">
      <formula>0</formula>
    </cfRule>
  </conditionalFormatting>
  <conditionalFormatting sqref="AM17:AN34 AL11:AL35">
    <cfRule type="cellIs" dxfId="11335" priority="7" operator="greaterThan">
      <formula>1179</formula>
    </cfRule>
  </conditionalFormatting>
  <conditionalFormatting sqref="AM17:AN34 AL11:AL35">
    <cfRule type="cellIs" dxfId="11334" priority="6" operator="greaterThan">
      <formula>99</formula>
    </cfRule>
  </conditionalFormatting>
  <conditionalFormatting sqref="AM17:AN34 AL11:AL35">
    <cfRule type="cellIs" dxfId="11333" priority="5" operator="greaterThan">
      <formula>0.99</formula>
    </cfRule>
  </conditionalFormatting>
  <conditionalFormatting sqref="AL11:AL15">
    <cfRule type="cellIs" dxfId="11332" priority="4" operator="equal">
      <formula>0</formula>
    </cfRule>
  </conditionalFormatting>
  <conditionalFormatting sqref="AL11:AL15">
    <cfRule type="cellIs" dxfId="11331" priority="3" operator="greaterThan">
      <formula>1179</formula>
    </cfRule>
  </conditionalFormatting>
  <conditionalFormatting sqref="AL11:AL15">
    <cfRule type="cellIs" dxfId="11330" priority="2" operator="greaterThan">
      <formula>99</formula>
    </cfRule>
  </conditionalFormatting>
  <conditionalFormatting sqref="AL11:AL15">
    <cfRule type="cellIs" dxfId="11329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48" sqref="B48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128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6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66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66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42411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27232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64" t="s">
        <v>51</v>
      </c>
      <c r="V9" s="16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62" t="s">
        <v>55</v>
      </c>
      <c r="AG9" s="162" t="s">
        <v>56</v>
      </c>
      <c r="AH9" s="190" t="s">
        <v>57</v>
      </c>
      <c r="AI9" s="205" t="s">
        <v>58</v>
      </c>
      <c r="AJ9" s="164" t="s">
        <v>59</v>
      </c>
      <c r="AK9" s="164" t="s">
        <v>60</v>
      </c>
      <c r="AL9" s="164" t="s">
        <v>61</v>
      </c>
      <c r="AM9" s="164" t="s">
        <v>62</v>
      </c>
      <c r="AN9" s="164" t="s">
        <v>63</v>
      </c>
      <c r="AO9" s="164" t="s">
        <v>64</v>
      </c>
      <c r="AP9" s="164" t="s">
        <v>65</v>
      </c>
      <c r="AQ9" s="207" t="s">
        <v>66</v>
      </c>
      <c r="AR9" s="16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64" t="s">
        <v>72</v>
      </c>
      <c r="C10" s="164" t="s">
        <v>73</v>
      </c>
      <c r="D10" s="164" t="s">
        <v>74</v>
      </c>
      <c r="E10" s="164" t="s">
        <v>75</v>
      </c>
      <c r="F10" s="164" t="s">
        <v>74</v>
      </c>
      <c r="G10" s="164" t="s">
        <v>75</v>
      </c>
      <c r="H10" s="216"/>
      <c r="I10" s="164" t="s">
        <v>75</v>
      </c>
      <c r="J10" s="164" t="s">
        <v>75</v>
      </c>
      <c r="K10" s="16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10'!Q34</f>
        <v>70097016</v>
      </c>
      <c r="R10" s="198"/>
      <c r="S10" s="199"/>
      <c r="T10" s="200"/>
      <c r="U10" s="164" t="s">
        <v>75</v>
      </c>
      <c r="V10" s="16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10'!AG34</f>
        <v>43950836</v>
      </c>
      <c r="AH10" s="190"/>
      <c r="AI10" s="206"/>
      <c r="AJ10" s="164" t="s">
        <v>84</v>
      </c>
      <c r="AK10" s="164" t="s">
        <v>84</v>
      </c>
      <c r="AL10" s="164" t="s">
        <v>84</v>
      </c>
      <c r="AM10" s="164" t="s">
        <v>84</v>
      </c>
      <c r="AN10" s="164" t="s">
        <v>84</v>
      </c>
      <c r="AO10" s="164" t="s">
        <v>84</v>
      </c>
      <c r="AP10" s="1">
        <f>'FEB 10'!AP34</f>
        <v>10236081</v>
      </c>
      <c r="AQ10" s="208"/>
      <c r="AR10" s="165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1:51" x14ac:dyDescent="0.25">
      <c r="B11" s="40">
        <v>2</v>
      </c>
      <c r="C11" s="40">
        <v>4.1666666666666664E-2</v>
      </c>
      <c r="D11" s="110">
        <v>8</v>
      </c>
      <c r="E11" s="41">
        <f t="shared" ref="E11:E34" si="0">D11/1.42</f>
        <v>5.6338028169014089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122</v>
      </c>
      <c r="P11" s="111">
        <v>95</v>
      </c>
      <c r="Q11" s="111">
        <v>70101059</v>
      </c>
      <c r="R11" s="46">
        <f>IF(ISBLANK(Q11),"-",Q11-Q10)</f>
        <v>4043</v>
      </c>
      <c r="S11" s="47">
        <f>R11*24/1000</f>
        <v>97.031999999999996</v>
      </c>
      <c r="T11" s="47">
        <f>R11/1000</f>
        <v>4.0430000000000001</v>
      </c>
      <c r="U11" s="112">
        <v>5.8</v>
      </c>
      <c r="V11" s="112">
        <f>U11</f>
        <v>5.8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997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43951556</v>
      </c>
      <c r="AH11" s="49">
        <f>IF(ISBLANK(AG11),"-",AG11-AG10)</f>
        <v>720</v>
      </c>
      <c r="AI11" s="50">
        <f>AH11/T11</f>
        <v>178.08558001484045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0.47</v>
      </c>
      <c r="AP11" s="115">
        <v>10237066</v>
      </c>
      <c r="AQ11" s="115">
        <f t="shared" ref="AQ11:AQ34" si="1">AP11-AP10</f>
        <v>985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9</v>
      </c>
      <c r="E12" s="41">
        <f t="shared" si="0"/>
        <v>6.3380281690140849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120</v>
      </c>
      <c r="P12" s="111">
        <v>92</v>
      </c>
      <c r="Q12" s="111">
        <v>70104950</v>
      </c>
      <c r="R12" s="46">
        <f t="shared" ref="R12:R34" si="4">IF(ISBLANK(Q12),"-",Q12-Q11)</f>
        <v>3891</v>
      </c>
      <c r="S12" s="47">
        <f t="shared" ref="S12:S34" si="5">R12*24/1000</f>
        <v>93.384</v>
      </c>
      <c r="T12" s="47">
        <f t="shared" ref="T12:T34" si="6">R12/1000</f>
        <v>3.891</v>
      </c>
      <c r="U12" s="112">
        <v>7</v>
      </c>
      <c r="V12" s="112">
        <f t="shared" ref="V12:V34" si="7">U12</f>
        <v>7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946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43952244</v>
      </c>
      <c r="AH12" s="49">
        <f>IF(ISBLANK(AG12),"-",AG12-AG11)</f>
        <v>688</v>
      </c>
      <c r="AI12" s="50">
        <f t="shared" ref="AI12:AI34" si="8">AH12/T12</f>
        <v>176.81829863788229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0.47</v>
      </c>
      <c r="AP12" s="115">
        <v>10238156</v>
      </c>
      <c r="AQ12" s="115">
        <f t="shared" si="1"/>
        <v>1090</v>
      </c>
      <c r="AR12" s="118">
        <v>1.02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10</v>
      </c>
      <c r="E13" s="41">
        <f t="shared" si="0"/>
        <v>7.042253521126761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119</v>
      </c>
      <c r="P13" s="111">
        <v>91</v>
      </c>
      <c r="Q13" s="111">
        <v>70108807</v>
      </c>
      <c r="R13" s="46">
        <f t="shared" si="4"/>
        <v>3857</v>
      </c>
      <c r="S13" s="47">
        <f t="shared" si="5"/>
        <v>92.567999999999998</v>
      </c>
      <c r="T13" s="47">
        <f t="shared" si="6"/>
        <v>3.8570000000000002</v>
      </c>
      <c r="U13" s="112">
        <v>8.1</v>
      </c>
      <c r="V13" s="112">
        <f t="shared" si="7"/>
        <v>8.1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946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43952932</v>
      </c>
      <c r="AH13" s="49">
        <f>IF(ISBLANK(AG13),"-",AG13-AG12)</f>
        <v>688</v>
      </c>
      <c r="AI13" s="50">
        <f t="shared" si="8"/>
        <v>178.37697692507129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0.47</v>
      </c>
      <c r="AP13" s="115">
        <v>10239221</v>
      </c>
      <c r="AQ13" s="115">
        <f t="shared" si="1"/>
        <v>1065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9</v>
      </c>
      <c r="E14" s="41">
        <f t="shared" si="0"/>
        <v>6.3380281690140849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98</v>
      </c>
      <c r="P14" s="111">
        <v>90</v>
      </c>
      <c r="Q14" s="111">
        <v>70112640</v>
      </c>
      <c r="R14" s="46">
        <f t="shared" si="4"/>
        <v>3833</v>
      </c>
      <c r="S14" s="47">
        <f t="shared" si="5"/>
        <v>91.992000000000004</v>
      </c>
      <c r="T14" s="47">
        <f t="shared" si="6"/>
        <v>3.8330000000000002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947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43953612</v>
      </c>
      <c r="AH14" s="49">
        <f t="shared" ref="AH14:AH34" si="9">IF(ISBLANK(AG14),"-",AG14-AG13)</f>
        <v>680</v>
      </c>
      <c r="AI14" s="50">
        <f t="shared" si="8"/>
        <v>177.4067310200887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0.47</v>
      </c>
      <c r="AP14" s="115">
        <v>10239659</v>
      </c>
      <c r="AQ14" s="115">
        <f t="shared" si="1"/>
        <v>438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8</v>
      </c>
      <c r="E15" s="41">
        <f t="shared" si="0"/>
        <v>5.6338028169014089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113</v>
      </c>
      <c r="P15" s="111">
        <v>108</v>
      </c>
      <c r="Q15" s="111">
        <v>70116745</v>
      </c>
      <c r="R15" s="46">
        <f t="shared" si="4"/>
        <v>4105</v>
      </c>
      <c r="S15" s="47">
        <f t="shared" si="5"/>
        <v>98.52</v>
      </c>
      <c r="T15" s="47">
        <f t="shared" si="6"/>
        <v>4.1050000000000004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1047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43954332</v>
      </c>
      <c r="AH15" s="49">
        <f t="shared" si="9"/>
        <v>720</v>
      </c>
      <c r="AI15" s="50">
        <f t="shared" si="8"/>
        <v>175.39585870889158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10239659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8</v>
      </c>
      <c r="E16" s="41">
        <f t="shared" si="0"/>
        <v>5.6338028169014089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125</v>
      </c>
      <c r="P16" s="111">
        <v>120</v>
      </c>
      <c r="Q16" s="111">
        <v>70121550</v>
      </c>
      <c r="R16" s="46">
        <f t="shared" si="4"/>
        <v>4805</v>
      </c>
      <c r="S16" s="47">
        <f t="shared" si="5"/>
        <v>115.32</v>
      </c>
      <c r="T16" s="47">
        <f t="shared" si="6"/>
        <v>4.8049999999999997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1188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43955164</v>
      </c>
      <c r="AH16" s="49">
        <f t="shared" si="9"/>
        <v>832</v>
      </c>
      <c r="AI16" s="50">
        <f t="shared" si="8"/>
        <v>173.15296566077004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10239659</v>
      </c>
      <c r="AQ16" s="115">
        <f t="shared" si="1"/>
        <v>0</v>
      </c>
      <c r="AR16" s="53">
        <v>1.1200000000000001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4</v>
      </c>
      <c r="E17" s="41">
        <f t="shared" si="0"/>
        <v>2.8169014084507045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136</v>
      </c>
      <c r="P17" s="111">
        <v>143</v>
      </c>
      <c r="Q17" s="111">
        <v>70127399</v>
      </c>
      <c r="R17" s="46">
        <f t="shared" si="4"/>
        <v>5849</v>
      </c>
      <c r="S17" s="47">
        <f t="shared" si="5"/>
        <v>140.376</v>
      </c>
      <c r="T17" s="47">
        <f t="shared" si="6"/>
        <v>5.8490000000000002</v>
      </c>
      <c r="U17" s="112">
        <v>8.8000000000000007</v>
      </c>
      <c r="V17" s="112">
        <f t="shared" si="7"/>
        <v>8.8000000000000007</v>
      </c>
      <c r="W17" s="113" t="s">
        <v>130</v>
      </c>
      <c r="X17" s="115">
        <v>1056</v>
      </c>
      <c r="Y17" s="115">
        <v>0</v>
      </c>
      <c r="Z17" s="115">
        <v>1187</v>
      </c>
      <c r="AA17" s="115">
        <v>1185</v>
      </c>
      <c r="AB17" s="115">
        <v>1188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43956500</v>
      </c>
      <c r="AH17" s="49">
        <f t="shared" si="9"/>
        <v>1336</v>
      </c>
      <c r="AI17" s="50">
        <f t="shared" si="8"/>
        <v>228.41511369464865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10239659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5</v>
      </c>
      <c r="E18" s="41">
        <f t="shared" si="0"/>
        <v>3.5211267605633805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134</v>
      </c>
      <c r="P18" s="111">
        <v>150</v>
      </c>
      <c r="Q18" s="111">
        <v>70133543</v>
      </c>
      <c r="R18" s="46">
        <f t="shared" si="4"/>
        <v>6144</v>
      </c>
      <c r="S18" s="47">
        <f t="shared" si="5"/>
        <v>147.45599999999999</v>
      </c>
      <c r="T18" s="47">
        <f t="shared" si="6"/>
        <v>6.1440000000000001</v>
      </c>
      <c r="U18" s="112">
        <v>7.9</v>
      </c>
      <c r="V18" s="112">
        <f t="shared" si="7"/>
        <v>7.9</v>
      </c>
      <c r="W18" s="113" t="s">
        <v>130</v>
      </c>
      <c r="X18" s="115">
        <v>1076</v>
      </c>
      <c r="Y18" s="115">
        <v>0</v>
      </c>
      <c r="Z18" s="115">
        <v>1187</v>
      </c>
      <c r="AA18" s="115">
        <v>1185</v>
      </c>
      <c r="AB18" s="115">
        <v>1188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43957884</v>
      </c>
      <c r="AH18" s="49">
        <f t="shared" si="9"/>
        <v>1384</v>
      </c>
      <c r="AI18" s="50">
        <f t="shared" si="8"/>
        <v>225.26041666666666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10239659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4</v>
      </c>
      <c r="E19" s="41">
        <f t="shared" si="0"/>
        <v>2.8169014084507045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134</v>
      </c>
      <c r="P19" s="111">
        <v>148</v>
      </c>
      <c r="Q19" s="111">
        <v>70139628</v>
      </c>
      <c r="R19" s="46">
        <f t="shared" si="4"/>
        <v>6085</v>
      </c>
      <c r="S19" s="47">
        <f t="shared" si="5"/>
        <v>146.04</v>
      </c>
      <c r="T19" s="47">
        <f t="shared" si="6"/>
        <v>6.085</v>
      </c>
      <c r="U19" s="112">
        <v>7</v>
      </c>
      <c r="V19" s="112">
        <f t="shared" si="7"/>
        <v>7</v>
      </c>
      <c r="W19" s="113" t="s">
        <v>130</v>
      </c>
      <c r="X19" s="115">
        <v>1086</v>
      </c>
      <c r="Y19" s="115">
        <v>0</v>
      </c>
      <c r="Z19" s="115">
        <v>1187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43959256</v>
      </c>
      <c r="AH19" s="49">
        <f t="shared" si="9"/>
        <v>1372</v>
      </c>
      <c r="AI19" s="50">
        <f t="shared" si="8"/>
        <v>225.47247329498768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10239659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5</v>
      </c>
      <c r="E20" s="41">
        <f t="shared" si="0"/>
        <v>3.5211267605633805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136</v>
      </c>
      <c r="P20" s="111">
        <v>144</v>
      </c>
      <c r="Q20" s="111">
        <v>70145744</v>
      </c>
      <c r="R20" s="46">
        <f t="shared" si="4"/>
        <v>6116</v>
      </c>
      <c r="S20" s="47">
        <f t="shared" si="5"/>
        <v>146.78399999999999</v>
      </c>
      <c r="T20" s="47">
        <f t="shared" si="6"/>
        <v>6.1159999999999997</v>
      </c>
      <c r="U20" s="112">
        <v>6.2</v>
      </c>
      <c r="V20" s="112">
        <f t="shared" si="7"/>
        <v>6.2</v>
      </c>
      <c r="W20" s="113" t="s">
        <v>130</v>
      </c>
      <c r="X20" s="115">
        <v>1047</v>
      </c>
      <c r="Y20" s="115">
        <v>0</v>
      </c>
      <c r="Z20" s="115">
        <v>1187</v>
      </c>
      <c r="AA20" s="115">
        <v>1185</v>
      </c>
      <c r="AB20" s="115">
        <v>1188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43960624</v>
      </c>
      <c r="AH20" s="49">
        <f t="shared" si="9"/>
        <v>1368</v>
      </c>
      <c r="AI20" s="50">
        <f t="shared" si="8"/>
        <v>223.67560497056903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10239659</v>
      </c>
      <c r="AQ20" s="115">
        <f t="shared" si="1"/>
        <v>0</v>
      </c>
      <c r="AR20" s="53">
        <v>1.02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4</v>
      </c>
      <c r="E21" s="41">
        <f t="shared" si="0"/>
        <v>2.8169014084507045</v>
      </c>
      <c r="F21" s="87">
        <v>78</v>
      </c>
      <c r="G21" s="41">
        <f t="shared" si="2"/>
        <v>54.929577464788736</v>
      </c>
      <c r="H21" s="42" t="s">
        <v>88</v>
      </c>
      <c r="I21" s="42">
        <f t="shared" si="3"/>
        <v>53.521126760563384</v>
      </c>
      <c r="J21" s="43">
        <f t="shared" si="10"/>
        <v>54.929577464788736</v>
      </c>
      <c r="K21" s="42">
        <f t="shared" si="11"/>
        <v>56.349577464788737</v>
      </c>
      <c r="L21" s="44">
        <v>19</v>
      </c>
      <c r="M21" s="45" t="s">
        <v>100</v>
      </c>
      <c r="N21" s="45">
        <v>17.7</v>
      </c>
      <c r="O21" s="111">
        <v>124</v>
      </c>
      <c r="P21" s="111">
        <v>143</v>
      </c>
      <c r="Q21" s="111">
        <v>70151821</v>
      </c>
      <c r="R21" s="46">
        <f t="shared" si="4"/>
        <v>6077</v>
      </c>
      <c r="S21" s="47">
        <f t="shared" si="5"/>
        <v>145.84800000000001</v>
      </c>
      <c r="T21" s="47">
        <f t="shared" si="6"/>
        <v>6.077</v>
      </c>
      <c r="U21" s="112">
        <v>5.5</v>
      </c>
      <c r="V21" s="112">
        <f t="shared" si="7"/>
        <v>5.5</v>
      </c>
      <c r="W21" s="113" t="s">
        <v>130</v>
      </c>
      <c r="X21" s="115">
        <v>1189</v>
      </c>
      <c r="Y21" s="115">
        <v>0</v>
      </c>
      <c r="Z21" s="115">
        <v>1187</v>
      </c>
      <c r="AA21" s="115">
        <v>1185</v>
      </c>
      <c r="AB21" s="115">
        <v>1188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43962036</v>
      </c>
      <c r="AH21" s="49">
        <f t="shared" si="9"/>
        <v>1412</v>
      </c>
      <c r="AI21" s="50">
        <f t="shared" si="8"/>
        <v>232.35148922165541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10239659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3</v>
      </c>
      <c r="E22" s="41">
        <f t="shared" si="0"/>
        <v>2.1126760563380285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125</v>
      </c>
      <c r="P22" s="111">
        <v>146</v>
      </c>
      <c r="Q22" s="111">
        <v>70157825</v>
      </c>
      <c r="R22" s="46">
        <f t="shared" si="4"/>
        <v>6004</v>
      </c>
      <c r="S22" s="47">
        <f t="shared" si="5"/>
        <v>144.096</v>
      </c>
      <c r="T22" s="47">
        <f t="shared" si="6"/>
        <v>6.0039999999999996</v>
      </c>
      <c r="U22" s="112">
        <v>4.5999999999999996</v>
      </c>
      <c r="V22" s="112">
        <f t="shared" si="7"/>
        <v>4.5999999999999996</v>
      </c>
      <c r="W22" s="113" t="s">
        <v>130</v>
      </c>
      <c r="X22" s="115">
        <v>1117</v>
      </c>
      <c r="Y22" s="115">
        <v>0</v>
      </c>
      <c r="Z22" s="115">
        <v>1187</v>
      </c>
      <c r="AA22" s="115">
        <v>1185</v>
      </c>
      <c r="AB22" s="115">
        <v>1188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43963448</v>
      </c>
      <c r="AH22" s="49">
        <f t="shared" si="9"/>
        <v>1412</v>
      </c>
      <c r="AI22" s="50">
        <f t="shared" si="8"/>
        <v>235.1765489673551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10239659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3</v>
      </c>
      <c r="E23" s="41">
        <f t="shared" si="0"/>
        <v>2.1126760563380285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121</v>
      </c>
      <c r="P23" s="111">
        <v>133</v>
      </c>
      <c r="Q23" s="111">
        <v>70163652</v>
      </c>
      <c r="R23" s="46">
        <f t="shared" si="4"/>
        <v>5827</v>
      </c>
      <c r="S23" s="47">
        <f t="shared" si="5"/>
        <v>139.84800000000001</v>
      </c>
      <c r="T23" s="47">
        <f t="shared" si="6"/>
        <v>5.827</v>
      </c>
      <c r="U23" s="112">
        <v>3.6</v>
      </c>
      <c r="V23" s="112">
        <f t="shared" si="7"/>
        <v>3.6</v>
      </c>
      <c r="W23" s="113" t="s">
        <v>130</v>
      </c>
      <c r="X23" s="115">
        <v>1128</v>
      </c>
      <c r="Y23" s="115">
        <v>0</v>
      </c>
      <c r="Z23" s="115">
        <v>1187</v>
      </c>
      <c r="AA23" s="115">
        <v>1185</v>
      </c>
      <c r="AB23" s="115">
        <v>1188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43964836</v>
      </c>
      <c r="AH23" s="49">
        <f t="shared" si="9"/>
        <v>1388</v>
      </c>
      <c r="AI23" s="50">
        <f t="shared" si="8"/>
        <v>238.2014758881071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10239659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3</v>
      </c>
      <c r="E24" s="41">
        <f t="shared" si="0"/>
        <v>2.1126760563380285</v>
      </c>
      <c r="F24" s="100">
        <v>78</v>
      </c>
      <c r="G24" s="41">
        <f t="shared" si="2"/>
        <v>54.929577464788736</v>
      </c>
      <c r="H24" s="42" t="s">
        <v>88</v>
      </c>
      <c r="I24" s="42">
        <f t="shared" si="3"/>
        <v>53.521126760563384</v>
      </c>
      <c r="J24" s="43">
        <f t="shared" si="10"/>
        <v>54.929577464788736</v>
      </c>
      <c r="K24" s="42">
        <f t="shared" ref="K24:K34" si="12">J24+(6/1.42)</f>
        <v>59.154929577464792</v>
      </c>
      <c r="L24" s="44">
        <v>18</v>
      </c>
      <c r="M24" s="45" t="s">
        <v>100</v>
      </c>
      <c r="N24" s="45">
        <v>17.3</v>
      </c>
      <c r="O24" s="111">
        <v>121</v>
      </c>
      <c r="P24" s="111">
        <v>134</v>
      </c>
      <c r="Q24" s="111">
        <v>70169254</v>
      </c>
      <c r="R24" s="46">
        <f t="shared" si="4"/>
        <v>5602</v>
      </c>
      <c r="S24" s="47">
        <f t="shared" si="5"/>
        <v>134.44800000000001</v>
      </c>
      <c r="T24" s="47">
        <f t="shared" si="6"/>
        <v>5.6020000000000003</v>
      </c>
      <c r="U24" s="112">
        <v>2.8</v>
      </c>
      <c r="V24" s="112">
        <f t="shared" si="7"/>
        <v>2.8</v>
      </c>
      <c r="W24" s="113" t="s">
        <v>130</v>
      </c>
      <c r="X24" s="115">
        <v>1057</v>
      </c>
      <c r="Y24" s="115">
        <v>0</v>
      </c>
      <c r="Z24" s="115">
        <v>1187</v>
      </c>
      <c r="AA24" s="115">
        <v>1185</v>
      </c>
      <c r="AB24" s="115">
        <v>1186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43966188</v>
      </c>
      <c r="AH24" s="49">
        <f>IF(ISBLANK(AG24),"-",AG24-AG23)</f>
        <v>1352</v>
      </c>
      <c r="AI24" s="50">
        <f t="shared" si="8"/>
        <v>241.34237772224205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10239659</v>
      </c>
      <c r="AQ24" s="115">
        <f t="shared" si="1"/>
        <v>0</v>
      </c>
      <c r="AR24" s="53">
        <v>1.2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3</v>
      </c>
      <c r="E25" s="41">
        <f t="shared" si="0"/>
        <v>2.1126760563380285</v>
      </c>
      <c r="F25" s="100">
        <v>74</v>
      </c>
      <c r="G25" s="41">
        <f t="shared" si="2"/>
        <v>52.112676056338032</v>
      </c>
      <c r="H25" s="42" t="s">
        <v>88</v>
      </c>
      <c r="I25" s="42">
        <f t="shared" si="3"/>
        <v>50.70422535211268</v>
      </c>
      <c r="J25" s="43">
        <f t="shared" si="10"/>
        <v>52.112676056338032</v>
      </c>
      <c r="K25" s="42">
        <f t="shared" si="12"/>
        <v>56.338028169014088</v>
      </c>
      <c r="L25" s="44">
        <v>18</v>
      </c>
      <c r="M25" s="45" t="s">
        <v>100</v>
      </c>
      <c r="N25" s="45">
        <v>16.899999999999999</v>
      </c>
      <c r="O25" s="111">
        <v>125</v>
      </c>
      <c r="P25" s="111">
        <v>132</v>
      </c>
      <c r="Q25" s="111">
        <v>70174586</v>
      </c>
      <c r="R25" s="46">
        <f t="shared" si="4"/>
        <v>5332</v>
      </c>
      <c r="S25" s="47">
        <f t="shared" si="5"/>
        <v>127.968</v>
      </c>
      <c r="T25" s="47">
        <f t="shared" si="6"/>
        <v>5.3319999999999999</v>
      </c>
      <c r="U25" s="112">
        <v>2.4</v>
      </c>
      <c r="V25" s="112">
        <f t="shared" si="7"/>
        <v>2.4</v>
      </c>
      <c r="W25" s="113" t="s">
        <v>130</v>
      </c>
      <c r="X25" s="115">
        <v>995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43967476</v>
      </c>
      <c r="AH25" s="49">
        <f t="shared" si="9"/>
        <v>1288</v>
      </c>
      <c r="AI25" s="50">
        <f t="shared" si="8"/>
        <v>241.56039009752439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10239659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3</v>
      </c>
      <c r="E26" s="41">
        <f t="shared" si="0"/>
        <v>2.1126760563380285</v>
      </c>
      <c r="F26" s="100">
        <v>75</v>
      </c>
      <c r="G26" s="41">
        <f t="shared" si="2"/>
        <v>52.816901408450704</v>
      </c>
      <c r="H26" s="42" t="s">
        <v>88</v>
      </c>
      <c r="I26" s="42">
        <f t="shared" si="3"/>
        <v>49.295774647887328</v>
      </c>
      <c r="J26" s="43">
        <f>(F26-3)/1.42</f>
        <v>50.70422535211268</v>
      </c>
      <c r="K26" s="42">
        <f t="shared" si="12"/>
        <v>54.929577464788736</v>
      </c>
      <c r="L26" s="44">
        <v>18</v>
      </c>
      <c r="M26" s="45" t="s">
        <v>100</v>
      </c>
      <c r="N26" s="45">
        <v>16.7</v>
      </c>
      <c r="O26" s="111">
        <v>132</v>
      </c>
      <c r="P26" s="111">
        <v>136</v>
      </c>
      <c r="Q26" s="111">
        <v>70180050</v>
      </c>
      <c r="R26" s="46">
        <f t="shared" si="4"/>
        <v>5464</v>
      </c>
      <c r="S26" s="47">
        <f t="shared" si="5"/>
        <v>131.136</v>
      </c>
      <c r="T26" s="47">
        <f t="shared" si="6"/>
        <v>5.4640000000000004</v>
      </c>
      <c r="U26" s="112">
        <v>2.2000000000000002</v>
      </c>
      <c r="V26" s="112">
        <f t="shared" si="7"/>
        <v>2.2000000000000002</v>
      </c>
      <c r="W26" s="113" t="s">
        <v>130</v>
      </c>
      <c r="X26" s="115">
        <v>995</v>
      </c>
      <c r="Y26" s="115">
        <v>0</v>
      </c>
      <c r="Z26" s="115">
        <v>1186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43968804</v>
      </c>
      <c r="AH26" s="49">
        <f t="shared" si="9"/>
        <v>1328</v>
      </c>
      <c r="AI26" s="50">
        <f t="shared" si="8"/>
        <v>243.04538799414345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10239659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3</v>
      </c>
      <c r="E27" s="41">
        <f t="shared" si="0"/>
        <v>2.1126760563380285</v>
      </c>
      <c r="F27" s="100">
        <v>76</v>
      </c>
      <c r="G27" s="41">
        <f t="shared" si="2"/>
        <v>53.521126760563384</v>
      </c>
      <c r="H27" s="42" t="s">
        <v>88</v>
      </c>
      <c r="I27" s="42">
        <f t="shared" si="3"/>
        <v>50</v>
      </c>
      <c r="J27" s="43">
        <f t="shared" ref="J27:J32" si="13">(F27-3)/1.42</f>
        <v>51.408450704225352</v>
      </c>
      <c r="K27" s="42">
        <f t="shared" si="12"/>
        <v>55.633802816901408</v>
      </c>
      <c r="L27" s="44">
        <v>18</v>
      </c>
      <c r="M27" s="45" t="s">
        <v>100</v>
      </c>
      <c r="N27" s="45">
        <v>16.7</v>
      </c>
      <c r="O27" s="111">
        <v>138</v>
      </c>
      <c r="P27" s="111">
        <v>134</v>
      </c>
      <c r="Q27" s="111">
        <v>70185604</v>
      </c>
      <c r="R27" s="46">
        <f t="shared" si="4"/>
        <v>5554</v>
      </c>
      <c r="S27" s="47">
        <f t="shared" si="5"/>
        <v>133.29599999999999</v>
      </c>
      <c r="T27" s="47">
        <f t="shared" si="6"/>
        <v>5.5540000000000003</v>
      </c>
      <c r="U27" s="112">
        <v>2.1</v>
      </c>
      <c r="V27" s="112">
        <f t="shared" si="7"/>
        <v>2.1</v>
      </c>
      <c r="W27" s="113" t="s">
        <v>130</v>
      </c>
      <c r="X27" s="115">
        <v>964</v>
      </c>
      <c r="Y27" s="115">
        <v>0</v>
      </c>
      <c r="Z27" s="115">
        <v>1188</v>
      </c>
      <c r="AA27" s="115">
        <v>1185</v>
      </c>
      <c r="AB27" s="115">
        <v>1178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43970080</v>
      </c>
      <c r="AH27" s="49">
        <f t="shared" si="9"/>
        <v>1276</v>
      </c>
      <c r="AI27" s="50">
        <f t="shared" si="8"/>
        <v>229.74432841195534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10239659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4</v>
      </c>
      <c r="E28" s="41">
        <f t="shared" si="0"/>
        <v>2.8169014084507045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135</v>
      </c>
      <c r="P28" s="111">
        <v>138</v>
      </c>
      <c r="Q28" s="111">
        <v>70191236</v>
      </c>
      <c r="R28" s="46">
        <f t="shared" si="4"/>
        <v>5632</v>
      </c>
      <c r="S28" s="47">
        <f t="shared" si="5"/>
        <v>135.16800000000001</v>
      </c>
      <c r="T28" s="47">
        <f t="shared" si="6"/>
        <v>5.6319999999999997</v>
      </c>
      <c r="U28" s="112">
        <v>2</v>
      </c>
      <c r="V28" s="112">
        <f t="shared" si="7"/>
        <v>2</v>
      </c>
      <c r="W28" s="113" t="s">
        <v>130</v>
      </c>
      <c r="X28" s="115">
        <v>1015</v>
      </c>
      <c r="Y28" s="115">
        <v>0</v>
      </c>
      <c r="Z28" s="115">
        <v>1187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43971380</v>
      </c>
      <c r="AH28" s="49">
        <f t="shared" si="9"/>
        <v>1300</v>
      </c>
      <c r="AI28" s="50">
        <f t="shared" si="8"/>
        <v>230.82386363636365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10239659</v>
      </c>
      <c r="AQ28" s="115">
        <f t="shared" si="1"/>
        <v>0</v>
      </c>
      <c r="AR28" s="53">
        <v>0.99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4</v>
      </c>
      <c r="E29" s="41">
        <f t="shared" si="0"/>
        <v>2.8169014084507045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138</v>
      </c>
      <c r="P29" s="111">
        <v>135</v>
      </c>
      <c r="Q29" s="111">
        <v>70197084</v>
      </c>
      <c r="R29" s="46">
        <f t="shared" si="4"/>
        <v>5848</v>
      </c>
      <c r="S29" s="47">
        <f t="shared" si="5"/>
        <v>140.352</v>
      </c>
      <c r="T29" s="47">
        <f t="shared" si="6"/>
        <v>5.8479999999999999</v>
      </c>
      <c r="U29" s="112">
        <v>1.9</v>
      </c>
      <c r="V29" s="112">
        <f t="shared" si="7"/>
        <v>1.9</v>
      </c>
      <c r="W29" s="113" t="s">
        <v>130</v>
      </c>
      <c r="X29" s="115">
        <v>995</v>
      </c>
      <c r="Y29" s="115">
        <v>0</v>
      </c>
      <c r="Z29" s="115">
        <v>1187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43972732</v>
      </c>
      <c r="AH29" s="49">
        <f t="shared" si="9"/>
        <v>1352</v>
      </c>
      <c r="AI29" s="50">
        <f t="shared" si="8"/>
        <v>231.19015047879617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10239659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4</v>
      </c>
      <c r="E30" s="41">
        <f t="shared" si="0"/>
        <v>2.8169014084507045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135</v>
      </c>
      <c r="P30" s="111">
        <v>137</v>
      </c>
      <c r="Q30" s="111">
        <v>70202757</v>
      </c>
      <c r="R30" s="46">
        <f t="shared" si="4"/>
        <v>5673</v>
      </c>
      <c r="S30" s="47">
        <f t="shared" si="5"/>
        <v>136.15199999999999</v>
      </c>
      <c r="T30" s="47">
        <f t="shared" si="6"/>
        <v>5.673</v>
      </c>
      <c r="U30" s="112">
        <v>1.8</v>
      </c>
      <c r="V30" s="112">
        <f t="shared" si="7"/>
        <v>1.8</v>
      </c>
      <c r="W30" s="113" t="s">
        <v>130</v>
      </c>
      <c r="X30" s="115">
        <v>995</v>
      </c>
      <c r="Y30" s="115">
        <v>0</v>
      </c>
      <c r="Z30" s="115">
        <v>1187</v>
      </c>
      <c r="AA30" s="115">
        <v>1185</v>
      </c>
      <c r="AB30" s="115">
        <v>1157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43974048</v>
      </c>
      <c r="AH30" s="49">
        <f t="shared" si="9"/>
        <v>1316</v>
      </c>
      <c r="AI30" s="50">
        <f t="shared" si="8"/>
        <v>231.97602679358363</v>
      </c>
      <c r="AJ30" s="98">
        <v>1</v>
      </c>
      <c r="AK30" s="98">
        <v>0</v>
      </c>
      <c r="AL30" s="98">
        <v>1</v>
      </c>
      <c r="AM30" s="98">
        <v>1</v>
      </c>
      <c r="AN30" s="98">
        <v>1</v>
      </c>
      <c r="AO30" s="98">
        <v>0</v>
      </c>
      <c r="AP30" s="115">
        <v>10239659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4</v>
      </c>
      <c r="E31" s="41">
        <f t="shared" si="0"/>
        <v>2.8169014084507045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129</v>
      </c>
      <c r="P31" s="111">
        <v>129</v>
      </c>
      <c r="Q31" s="111">
        <v>70208345</v>
      </c>
      <c r="R31" s="46">
        <f t="shared" si="4"/>
        <v>5588</v>
      </c>
      <c r="S31" s="47">
        <f t="shared" si="5"/>
        <v>134.11199999999999</v>
      </c>
      <c r="T31" s="47">
        <f t="shared" si="6"/>
        <v>5.5880000000000001</v>
      </c>
      <c r="U31" s="112">
        <v>1.7</v>
      </c>
      <c r="V31" s="112">
        <f t="shared" si="7"/>
        <v>1.7</v>
      </c>
      <c r="W31" s="113" t="s">
        <v>172</v>
      </c>
      <c r="X31" s="115">
        <v>0</v>
      </c>
      <c r="Y31" s="115">
        <v>0</v>
      </c>
      <c r="Z31" s="115">
        <v>1187</v>
      </c>
      <c r="AA31" s="115">
        <v>1185</v>
      </c>
      <c r="AB31" s="115">
        <v>1097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43975280</v>
      </c>
      <c r="AH31" s="49">
        <f t="shared" si="9"/>
        <v>1232</v>
      </c>
      <c r="AI31" s="50">
        <f t="shared" si="8"/>
        <v>220.4724409448819</v>
      </c>
      <c r="AJ31" s="98">
        <v>0</v>
      </c>
      <c r="AK31" s="98">
        <v>0</v>
      </c>
      <c r="AL31" s="98">
        <v>1</v>
      </c>
      <c r="AM31" s="98">
        <v>1</v>
      </c>
      <c r="AN31" s="98">
        <v>1</v>
      </c>
      <c r="AO31" s="98">
        <v>0</v>
      </c>
      <c r="AP31" s="115">
        <v>10239659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6</v>
      </c>
      <c r="E32" s="41">
        <f t="shared" si="0"/>
        <v>4.2253521126760569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126</v>
      </c>
      <c r="P32" s="111">
        <v>120</v>
      </c>
      <c r="Q32" s="111">
        <v>70213619</v>
      </c>
      <c r="R32" s="46">
        <f t="shared" si="4"/>
        <v>5274</v>
      </c>
      <c r="S32" s="47">
        <f t="shared" si="5"/>
        <v>126.57599999999999</v>
      </c>
      <c r="T32" s="47">
        <f t="shared" si="6"/>
        <v>5.274</v>
      </c>
      <c r="U32" s="112">
        <v>1.5</v>
      </c>
      <c r="V32" s="112">
        <f t="shared" si="7"/>
        <v>1.5</v>
      </c>
      <c r="W32" s="113" t="s">
        <v>172</v>
      </c>
      <c r="X32" s="115">
        <v>0</v>
      </c>
      <c r="Y32" s="115">
        <v>0</v>
      </c>
      <c r="Z32" s="115">
        <v>1188</v>
      </c>
      <c r="AA32" s="115">
        <v>1185</v>
      </c>
      <c r="AB32" s="115">
        <v>995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43976436</v>
      </c>
      <c r="AH32" s="49">
        <f t="shared" si="9"/>
        <v>1156</v>
      </c>
      <c r="AI32" s="50">
        <f t="shared" si="8"/>
        <v>219.18847174819871</v>
      </c>
      <c r="AJ32" s="98">
        <v>0</v>
      </c>
      <c r="AK32" s="98">
        <v>0</v>
      </c>
      <c r="AL32" s="98">
        <v>1</v>
      </c>
      <c r="AM32" s="98">
        <v>1</v>
      </c>
      <c r="AN32" s="98">
        <v>1</v>
      </c>
      <c r="AO32" s="98">
        <v>0</v>
      </c>
      <c r="AP32" s="115">
        <v>10239659</v>
      </c>
      <c r="AQ32" s="115">
        <f t="shared" si="1"/>
        <v>0</v>
      </c>
      <c r="AR32" s="53">
        <v>0.97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5</v>
      </c>
      <c r="E33" s="41">
        <f t="shared" si="0"/>
        <v>3.5211267605633805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138</v>
      </c>
      <c r="P33" s="111">
        <v>106</v>
      </c>
      <c r="Q33" s="111">
        <v>70218124</v>
      </c>
      <c r="R33" s="46">
        <f t="shared" si="4"/>
        <v>4505</v>
      </c>
      <c r="S33" s="47">
        <f t="shared" si="5"/>
        <v>108.12</v>
      </c>
      <c r="T33" s="47">
        <f t="shared" si="6"/>
        <v>4.5049999999999999</v>
      </c>
      <c r="U33" s="112">
        <v>3.1</v>
      </c>
      <c r="V33" s="112">
        <f t="shared" si="7"/>
        <v>3.1</v>
      </c>
      <c r="W33" s="113" t="s">
        <v>124</v>
      </c>
      <c r="X33" s="115">
        <v>0</v>
      </c>
      <c r="Y33" s="115">
        <v>0</v>
      </c>
      <c r="Z33" s="115">
        <v>1097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43977276</v>
      </c>
      <c r="AH33" s="49">
        <f t="shared" si="9"/>
        <v>840</v>
      </c>
      <c r="AI33" s="50">
        <f t="shared" si="8"/>
        <v>186.45948945615982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0.45</v>
      </c>
      <c r="AP33" s="115">
        <v>10240795</v>
      </c>
      <c r="AQ33" s="115">
        <f t="shared" si="1"/>
        <v>1136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7</v>
      </c>
      <c r="E34" s="41">
        <f t="shared" si="0"/>
        <v>4.9295774647887329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131</v>
      </c>
      <c r="P34" s="111">
        <v>103</v>
      </c>
      <c r="Q34" s="111">
        <v>70222505</v>
      </c>
      <c r="R34" s="46">
        <f t="shared" si="4"/>
        <v>4381</v>
      </c>
      <c r="S34" s="47">
        <f t="shared" si="5"/>
        <v>105.14400000000001</v>
      </c>
      <c r="T34" s="47">
        <f t="shared" si="6"/>
        <v>4.3810000000000002</v>
      </c>
      <c r="U34" s="112">
        <v>4.7</v>
      </c>
      <c r="V34" s="112">
        <f t="shared" si="7"/>
        <v>4.7</v>
      </c>
      <c r="W34" s="113" t="s">
        <v>124</v>
      </c>
      <c r="X34" s="115">
        <v>0</v>
      </c>
      <c r="Y34" s="115">
        <v>0</v>
      </c>
      <c r="Z34" s="115">
        <v>1046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43978068</v>
      </c>
      <c r="AH34" s="49">
        <f t="shared" si="9"/>
        <v>792</v>
      </c>
      <c r="AI34" s="50">
        <f t="shared" si="8"/>
        <v>180.78064368865554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0.45</v>
      </c>
      <c r="AP34" s="115">
        <v>10242189</v>
      </c>
      <c r="AQ34" s="115">
        <f t="shared" si="1"/>
        <v>1394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125489</v>
      </c>
      <c r="S35" s="65">
        <f>AVERAGE(S11:S34)</f>
        <v>125.48899999999999</v>
      </c>
      <c r="T35" s="65">
        <f>SUM(T11:T34)</f>
        <v>125.48899999999999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27232</v>
      </c>
      <c r="AI35" s="68">
        <f>$AH$35/$T35</f>
        <v>217.00706834862021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6108</v>
      </c>
      <c r="AQ35" s="71">
        <f>SUM(AQ11:AQ34)</f>
        <v>6108</v>
      </c>
      <c r="AR35" s="72">
        <f>AVERAGE(AR11:AR34)</f>
        <v>1.0533333333333335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195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196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197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48" t="s">
        <v>145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50" t="s">
        <v>198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199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189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W33:AB34 X11:AB32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"/>
    <protectedRange sqref="B43" name="Range2_12_5_1_1_1_2_1_1_1_1_1_1_1_1_1_1_1_2_1_1_1_1_1_1_1_1_1_1_1_1_1_1_1_1_1_1_1_1_1_1_2_1_1_1_1_1_1_1_1_1_1_1_2_1_1_1_1_2_1_1_1_1_1_1_1_1_1_1_1_2_1_1_1_1_1_1_1_1_1_1_1_1_1_1_3_1_1_1_1_2_1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1_1_2_1_1_2_1_1_1_1_1_1_1_1_1_1_1_1_1_1_1_1_1_2_1_1_1_1_1_1_1_1_1_1_1_1_1_1_3_1_1_1_2_1_1_1_1_1_1_1_1_1_2_1_1_1_1_1_1_1_1_1_1_1_1_1_1_1_1_1_1_1_1_1_1_1_1_1_1_2_1_1_1_2_2_1_1_2_1_1_1_1_1_1_1_1_1_1_1_1_1_1_1_1_1_1_1_1_1_1_1_1"/>
    <protectedRange sqref="B50" name="Range2_12_5_1_1_1_1_1_2_1_1_2_1_1_1_1_1_1_1_1_1_1_1_1_1_1_1_1_1_2_1_1_1_1_1_1_1_1_1_1_1_1_1_1_3_1_1_1_2_1_1_1_1_1_1_1_1_1_2_1_1_1_1_1_1_1_1_1_1_1_1_1_1_1_1_1_1_1_1_1_1_1_1_1_1_2_1_1_1_2_2_1_1_2_1_1_1_1_1_1_1_1_1_1_1_1_1_1_1_1_1_1_1_2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_2_1_1_1_2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4 X11:Z15 X16:AB34">
    <cfRule type="containsText" dxfId="11328" priority="33" operator="containsText" text="N/A">
      <formula>NOT(ISERROR(SEARCH("N/A",X11)))</formula>
    </cfRule>
    <cfRule type="cellIs" dxfId="11327" priority="47" operator="equal">
      <formula>0</formula>
    </cfRule>
  </conditionalFormatting>
  <conditionalFormatting sqref="AC11:AE34 X11:Z15 X16:AB34">
    <cfRule type="cellIs" dxfId="11326" priority="46" operator="greaterThanOrEqual">
      <formula>1185</formula>
    </cfRule>
  </conditionalFormatting>
  <conditionalFormatting sqref="AC11:AE34 X11:Z15 X16:AB34">
    <cfRule type="cellIs" dxfId="11325" priority="45" operator="between">
      <formula>0.1</formula>
      <formula>1184</formula>
    </cfRule>
  </conditionalFormatting>
  <conditionalFormatting sqref="X8">
    <cfRule type="cellIs" dxfId="11324" priority="44" operator="equal">
      <formula>0</formula>
    </cfRule>
  </conditionalFormatting>
  <conditionalFormatting sqref="X8">
    <cfRule type="cellIs" dxfId="11323" priority="43" operator="greaterThan">
      <formula>1179</formula>
    </cfRule>
  </conditionalFormatting>
  <conditionalFormatting sqref="X8">
    <cfRule type="cellIs" dxfId="11322" priority="42" operator="greaterThan">
      <formula>99</formula>
    </cfRule>
  </conditionalFormatting>
  <conditionalFormatting sqref="X8">
    <cfRule type="cellIs" dxfId="11321" priority="41" operator="greaterThan">
      <formula>0.99</formula>
    </cfRule>
  </conditionalFormatting>
  <conditionalFormatting sqref="AB8">
    <cfRule type="cellIs" dxfId="11320" priority="40" operator="equal">
      <formula>0</formula>
    </cfRule>
  </conditionalFormatting>
  <conditionalFormatting sqref="AB8">
    <cfRule type="cellIs" dxfId="11319" priority="39" operator="greaterThan">
      <formula>1179</formula>
    </cfRule>
  </conditionalFormatting>
  <conditionalFormatting sqref="AB8">
    <cfRule type="cellIs" dxfId="11318" priority="38" operator="greaterThan">
      <formula>99</formula>
    </cfRule>
  </conditionalFormatting>
  <conditionalFormatting sqref="AB8">
    <cfRule type="cellIs" dxfId="11317" priority="37" operator="greaterThan">
      <formula>0.99</formula>
    </cfRule>
  </conditionalFormatting>
  <conditionalFormatting sqref="AI11:AI34">
    <cfRule type="cellIs" dxfId="11316" priority="36" operator="greaterThan">
      <formula>$AI$8</formula>
    </cfRule>
  </conditionalFormatting>
  <conditionalFormatting sqref="AH11:AH34">
    <cfRule type="cellIs" dxfId="11315" priority="34" operator="greaterThan">
      <formula>$AH$8</formula>
    </cfRule>
    <cfRule type="cellIs" dxfId="11314" priority="35" operator="greaterThan">
      <formula>$AH$8</formula>
    </cfRule>
  </conditionalFormatting>
  <conditionalFormatting sqref="AB11:AB15">
    <cfRule type="containsText" dxfId="11313" priority="29" operator="containsText" text="N/A">
      <formula>NOT(ISERROR(SEARCH("N/A",AB11)))</formula>
    </cfRule>
    <cfRule type="cellIs" dxfId="11312" priority="32" operator="equal">
      <formula>0</formula>
    </cfRule>
  </conditionalFormatting>
  <conditionalFormatting sqref="AB11:AB15">
    <cfRule type="cellIs" dxfId="11311" priority="31" operator="greaterThanOrEqual">
      <formula>1185</formula>
    </cfRule>
  </conditionalFormatting>
  <conditionalFormatting sqref="AB11:AB15">
    <cfRule type="cellIs" dxfId="11310" priority="30" operator="between">
      <formula>0.1</formula>
      <formula>1184</formula>
    </cfRule>
  </conditionalFormatting>
  <conditionalFormatting sqref="AN11:AO11 AO12:AO34 AN12:AN35">
    <cfRule type="cellIs" dxfId="11309" priority="28" operator="equal">
      <formula>0</formula>
    </cfRule>
  </conditionalFormatting>
  <conditionalFormatting sqref="AN11:AO11 AO12:AO34 AN12:AN35">
    <cfRule type="cellIs" dxfId="11308" priority="27" operator="greaterThan">
      <formula>1179</formula>
    </cfRule>
  </conditionalFormatting>
  <conditionalFormatting sqref="AN11:AO11 AO12:AO34 AN12:AN35">
    <cfRule type="cellIs" dxfId="11307" priority="26" operator="greaterThan">
      <formula>99</formula>
    </cfRule>
  </conditionalFormatting>
  <conditionalFormatting sqref="AN11:AO11 AO12:AO34 AN12:AN35">
    <cfRule type="cellIs" dxfId="11306" priority="25" operator="greaterThan">
      <formula>0.99</formula>
    </cfRule>
  </conditionalFormatting>
  <conditionalFormatting sqref="AQ11:AQ34">
    <cfRule type="cellIs" dxfId="11305" priority="24" operator="equal">
      <formula>0</formula>
    </cfRule>
  </conditionalFormatting>
  <conditionalFormatting sqref="AQ11:AQ34">
    <cfRule type="cellIs" dxfId="11304" priority="23" operator="greaterThan">
      <formula>1179</formula>
    </cfRule>
  </conditionalFormatting>
  <conditionalFormatting sqref="AQ11:AQ34">
    <cfRule type="cellIs" dxfId="11303" priority="22" operator="greaterThan">
      <formula>99</formula>
    </cfRule>
  </conditionalFormatting>
  <conditionalFormatting sqref="AQ11:AQ34">
    <cfRule type="cellIs" dxfId="11302" priority="21" operator="greaterThan">
      <formula>0.99</formula>
    </cfRule>
  </conditionalFormatting>
  <conditionalFormatting sqref="AA11:AA15">
    <cfRule type="containsText" dxfId="11301" priority="17" operator="containsText" text="N/A">
      <formula>NOT(ISERROR(SEARCH("N/A",AA11)))</formula>
    </cfRule>
    <cfRule type="cellIs" dxfId="11300" priority="20" operator="equal">
      <formula>0</formula>
    </cfRule>
  </conditionalFormatting>
  <conditionalFormatting sqref="AA11:AA15">
    <cfRule type="cellIs" dxfId="11299" priority="19" operator="greaterThanOrEqual">
      <formula>1185</formula>
    </cfRule>
  </conditionalFormatting>
  <conditionalFormatting sqref="AA11:AA15">
    <cfRule type="cellIs" dxfId="11298" priority="18" operator="between">
      <formula>0.1</formula>
      <formula>1184</formula>
    </cfRule>
  </conditionalFormatting>
  <conditionalFormatting sqref="AJ11:AN35">
    <cfRule type="cellIs" dxfId="11297" priority="16" operator="equal">
      <formula>0</formula>
    </cfRule>
  </conditionalFormatting>
  <conditionalFormatting sqref="AJ11:AN35">
    <cfRule type="cellIs" dxfId="11296" priority="15" operator="greaterThan">
      <formula>1179</formula>
    </cfRule>
  </conditionalFormatting>
  <conditionalFormatting sqref="AJ11:AN35">
    <cfRule type="cellIs" dxfId="11295" priority="14" operator="greaterThan">
      <formula>99</formula>
    </cfRule>
  </conditionalFormatting>
  <conditionalFormatting sqref="AJ11:AN35">
    <cfRule type="cellIs" dxfId="11294" priority="13" operator="greaterThan">
      <formula>0.99</formula>
    </cfRule>
  </conditionalFormatting>
  <conditionalFormatting sqref="AP11:AP34">
    <cfRule type="cellIs" dxfId="11293" priority="12" operator="equal">
      <formula>0</formula>
    </cfRule>
  </conditionalFormatting>
  <conditionalFormatting sqref="AP11:AP34">
    <cfRule type="cellIs" dxfId="11292" priority="11" operator="greaterThan">
      <formula>1179</formula>
    </cfRule>
  </conditionalFormatting>
  <conditionalFormatting sqref="AP11:AP34">
    <cfRule type="cellIs" dxfId="11291" priority="10" operator="greaterThan">
      <formula>99</formula>
    </cfRule>
  </conditionalFormatting>
  <conditionalFormatting sqref="AP11:AP34">
    <cfRule type="cellIs" dxfId="11290" priority="9" operator="greaterThan">
      <formula>0.99</formula>
    </cfRule>
  </conditionalFormatting>
  <conditionalFormatting sqref="AM17:AN34 AL11:AL35 AL19:AN23">
    <cfRule type="cellIs" dxfId="11289" priority="8" operator="equal">
      <formula>0</formula>
    </cfRule>
  </conditionalFormatting>
  <conditionalFormatting sqref="AM17:AN34 AL11:AL35 AL19:AN23">
    <cfRule type="cellIs" dxfId="11288" priority="7" operator="greaterThan">
      <formula>1179</formula>
    </cfRule>
  </conditionalFormatting>
  <conditionalFormatting sqref="AM17:AN34 AL11:AL35 AL19:AN23">
    <cfRule type="cellIs" dxfId="11287" priority="6" operator="greaterThan">
      <formula>99</formula>
    </cfRule>
  </conditionalFormatting>
  <conditionalFormatting sqref="AM17:AN34 AL11:AL35 AL19:AN23">
    <cfRule type="cellIs" dxfId="11286" priority="5" operator="greaterThan">
      <formula>0.99</formula>
    </cfRule>
  </conditionalFormatting>
  <conditionalFormatting sqref="AL11:AL31">
    <cfRule type="cellIs" dxfId="11285" priority="4" operator="equal">
      <formula>0</formula>
    </cfRule>
  </conditionalFormatting>
  <conditionalFormatting sqref="AL11:AL31">
    <cfRule type="cellIs" dxfId="11284" priority="3" operator="greaterThan">
      <formula>1179</formula>
    </cfRule>
  </conditionalFormatting>
  <conditionalFormatting sqref="AL11:AL31">
    <cfRule type="cellIs" dxfId="11283" priority="2" operator="greaterThan">
      <formula>99</formula>
    </cfRule>
  </conditionalFormatting>
  <conditionalFormatting sqref="AL11:AL31">
    <cfRule type="cellIs" dxfId="11282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50" sqref="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7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70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70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42412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26916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74" t="s">
        <v>51</v>
      </c>
      <c r="V9" s="17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72" t="s">
        <v>55</v>
      </c>
      <c r="AG9" s="172" t="s">
        <v>56</v>
      </c>
      <c r="AH9" s="190" t="s">
        <v>57</v>
      </c>
      <c r="AI9" s="205" t="s">
        <v>58</v>
      </c>
      <c r="AJ9" s="174" t="s">
        <v>59</v>
      </c>
      <c r="AK9" s="174" t="s">
        <v>60</v>
      </c>
      <c r="AL9" s="174" t="s">
        <v>61</v>
      </c>
      <c r="AM9" s="174" t="s">
        <v>62</v>
      </c>
      <c r="AN9" s="174" t="s">
        <v>63</v>
      </c>
      <c r="AO9" s="174" t="s">
        <v>64</v>
      </c>
      <c r="AP9" s="174" t="s">
        <v>65</v>
      </c>
      <c r="AQ9" s="207" t="s">
        <v>66</v>
      </c>
      <c r="AR9" s="17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74" t="s">
        <v>72</v>
      </c>
      <c r="C10" s="174" t="s">
        <v>73</v>
      </c>
      <c r="D10" s="174" t="s">
        <v>74</v>
      </c>
      <c r="E10" s="174" t="s">
        <v>75</v>
      </c>
      <c r="F10" s="174" t="s">
        <v>74</v>
      </c>
      <c r="G10" s="174" t="s">
        <v>75</v>
      </c>
      <c r="H10" s="216"/>
      <c r="I10" s="174" t="s">
        <v>75</v>
      </c>
      <c r="J10" s="174" t="s">
        <v>75</v>
      </c>
      <c r="K10" s="17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11'!Q34</f>
        <v>70222505</v>
      </c>
      <c r="R10" s="198"/>
      <c r="S10" s="199"/>
      <c r="T10" s="200"/>
      <c r="U10" s="174" t="s">
        <v>75</v>
      </c>
      <c r="V10" s="17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11'!AG34</f>
        <v>43978068</v>
      </c>
      <c r="AH10" s="190"/>
      <c r="AI10" s="206"/>
      <c r="AJ10" s="174" t="s">
        <v>84</v>
      </c>
      <c r="AK10" s="174" t="s">
        <v>84</v>
      </c>
      <c r="AL10" s="174" t="s">
        <v>84</v>
      </c>
      <c r="AM10" s="174" t="s">
        <v>84</v>
      </c>
      <c r="AN10" s="174" t="s">
        <v>84</v>
      </c>
      <c r="AO10" s="174" t="s">
        <v>84</v>
      </c>
      <c r="AP10" s="1">
        <f>'FEB 11'!AP34</f>
        <v>10242189</v>
      </c>
      <c r="AQ10" s="208"/>
      <c r="AR10" s="171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1:51" x14ac:dyDescent="0.25">
      <c r="B11" s="40">
        <v>2</v>
      </c>
      <c r="C11" s="40">
        <v>4.1666666666666664E-2</v>
      </c>
      <c r="D11" s="110">
        <v>8</v>
      </c>
      <c r="E11" s="41">
        <f t="shared" ref="E11:E34" si="0">D11/1.42</f>
        <v>5.6338028169014089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131</v>
      </c>
      <c r="P11" s="111">
        <v>97</v>
      </c>
      <c r="Q11" s="111">
        <v>70226633</v>
      </c>
      <c r="R11" s="46">
        <f>IF(ISBLANK(Q11),"-",Q11-Q10)</f>
        <v>4128</v>
      </c>
      <c r="S11" s="47">
        <f>R11*24/1000</f>
        <v>99.072000000000003</v>
      </c>
      <c r="T11" s="47">
        <f>R11/1000</f>
        <v>4.1280000000000001</v>
      </c>
      <c r="U11" s="112">
        <v>5.9</v>
      </c>
      <c r="V11" s="112">
        <f>U11</f>
        <v>5.9</v>
      </c>
      <c r="W11" s="113" t="s">
        <v>124</v>
      </c>
      <c r="X11" s="115">
        <v>0</v>
      </c>
      <c r="Y11" s="115">
        <v>0</v>
      </c>
      <c r="Z11" s="115">
        <v>997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43978812</v>
      </c>
      <c r="AH11" s="49">
        <f>IF(ISBLANK(AG11),"-",AG11-AG10)</f>
        <v>744</v>
      </c>
      <c r="AI11" s="50">
        <f>AH11/T11</f>
        <v>180.23255813953489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0.47</v>
      </c>
      <c r="AP11" s="115">
        <v>10243414</v>
      </c>
      <c r="AQ11" s="115">
        <f t="shared" ref="AQ11:AQ34" si="1">AP11-AP10</f>
        <v>1225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9</v>
      </c>
      <c r="E12" s="41">
        <f t="shared" si="0"/>
        <v>6.3380281690140849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128</v>
      </c>
      <c r="P12" s="111">
        <v>94</v>
      </c>
      <c r="Q12" s="111">
        <v>70230585</v>
      </c>
      <c r="R12" s="46">
        <f t="shared" ref="R12:R34" si="4">IF(ISBLANK(Q12),"-",Q12-Q11)</f>
        <v>3952</v>
      </c>
      <c r="S12" s="47">
        <f t="shared" ref="S12:S34" si="5">R12*24/1000</f>
        <v>94.847999999999999</v>
      </c>
      <c r="T12" s="47">
        <f t="shared" ref="T12:T34" si="6">R12/1000</f>
        <v>3.952</v>
      </c>
      <c r="U12" s="112">
        <v>7.3</v>
      </c>
      <c r="V12" s="112">
        <f t="shared" ref="V12:V34" si="7">U12</f>
        <v>7.3</v>
      </c>
      <c r="W12" s="113" t="s">
        <v>124</v>
      </c>
      <c r="X12" s="115">
        <v>0</v>
      </c>
      <c r="Y12" s="115">
        <v>0</v>
      </c>
      <c r="Z12" s="115">
        <v>956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43979508</v>
      </c>
      <c r="AH12" s="49">
        <f>IF(ISBLANK(AG12),"-",AG12-AG11)</f>
        <v>696</v>
      </c>
      <c r="AI12" s="50">
        <f t="shared" ref="AI12:AI34" si="8">AH12/T12</f>
        <v>176.11336032388664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0.47</v>
      </c>
      <c r="AP12" s="115">
        <v>10244762</v>
      </c>
      <c r="AQ12" s="115">
        <f t="shared" si="1"/>
        <v>1348</v>
      </c>
      <c r="AR12" s="118">
        <v>0.97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11</v>
      </c>
      <c r="E13" s="41">
        <f t="shared" si="0"/>
        <v>7.746478873239437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127</v>
      </c>
      <c r="P13" s="111">
        <v>95</v>
      </c>
      <c r="Q13" s="111">
        <v>70234483</v>
      </c>
      <c r="R13" s="46">
        <f t="shared" si="4"/>
        <v>3898</v>
      </c>
      <c r="S13" s="47">
        <f t="shared" si="5"/>
        <v>93.552000000000007</v>
      </c>
      <c r="T13" s="47">
        <f t="shared" si="6"/>
        <v>3.8980000000000001</v>
      </c>
      <c r="U13" s="112">
        <v>8.6999999999999993</v>
      </c>
      <c r="V13" s="112">
        <f t="shared" si="7"/>
        <v>8.6999999999999993</v>
      </c>
      <c r="W13" s="113" t="s">
        <v>124</v>
      </c>
      <c r="X13" s="115">
        <v>0</v>
      </c>
      <c r="Y13" s="115">
        <v>0</v>
      </c>
      <c r="Z13" s="115">
        <v>950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43980196</v>
      </c>
      <c r="AH13" s="49">
        <f>IF(ISBLANK(AG13),"-",AG13-AG12)</f>
        <v>688</v>
      </c>
      <c r="AI13" s="50">
        <f t="shared" si="8"/>
        <v>176.50076962544895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0.47</v>
      </c>
      <c r="AP13" s="115">
        <v>10246054</v>
      </c>
      <c r="AQ13" s="115">
        <f t="shared" si="1"/>
        <v>1292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10</v>
      </c>
      <c r="E14" s="41">
        <f t="shared" si="0"/>
        <v>7.042253521126761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109</v>
      </c>
      <c r="P14" s="111">
        <v>97</v>
      </c>
      <c r="Q14" s="111">
        <v>70238417</v>
      </c>
      <c r="R14" s="46">
        <f t="shared" si="4"/>
        <v>3934</v>
      </c>
      <c r="S14" s="47">
        <f t="shared" si="5"/>
        <v>94.415999999999997</v>
      </c>
      <c r="T14" s="47">
        <f t="shared" si="6"/>
        <v>3.9340000000000002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947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43980884</v>
      </c>
      <c r="AH14" s="49">
        <f t="shared" ref="AH14:AH34" si="9">IF(ISBLANK(AG14),"-",AG14-AG13)</f>
        <v>688</v>
      </c>
      <c r="AI14" s="50">
        <f t="shared" si="8"/>
        <v>174.88561260803252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0.47</v>
      </c>
      <c r="AP14" s="115">
        <v>10246774</v>
      </c>
      <c r="AQ14" s="115">
        <f t="shared" si="1"/>
        <v>720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10</v>
      </c>
      <c r="E15" s="41">
        <f t="shared" si="0"/>
        <v>7.042253521126761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109</v>
      </c>
      <c r="P15" s="111">
        <v>104</v>
      </c>
      <c r="Q15" s="111">
        <v>70242634</v>
      </c>
      <c r="R15" s="46">
        <f t="shared" si="4"/>
        <v>4217</v>
      </c>
      <c r="S15" s="47">
        <f t="shared" si="5"/>
        <v>101.208</v>
      </c>
      <c r="T15" s="47">
        <f t="shared" si="6"/>
        <v>4.2169999999999996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996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43981584</v>
      </c>
      <c r="AH15" s="49">
        <f t="shared" si="9"/>
        <v>700</v>
      </c>
      <c r="AI15" s="50">
        <f t="shared" si="8"/>
        <v>165.99478302110506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10246774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12</v>
      </c>
      <c r="E16" s="41">
        <f t="shared" si="0"/>
        <v>8.4507042253521139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127</v>
      </c>
      <c r="P16" s="111">
        <v>121</v>
      </c>
      <c r="Q16" s="111">
        <v>70247716</v>
      </c>
      <c r="R16" s="46">
        <f t="shared" si="4"/>
        <v>5082</v>
      </c>
      <c r="S16" s="47">
        <f t="shared" si="5"/>
        <v>121.968</v>
      </c>
      <c r="T16" s="47">
        <f t="shared" si="6"/>
        <v>5.0819999999999999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1188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43982484</v>
      </c>
      <c r="AH16" s="49">
        <f t="shared" si="9"/>
        <v>900</v>
      </c>
      <c r="AI16" s="50">
        <f t="shared" si="8"/>
        <v>177.09563164108619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10246774</v>
      </c>
      <c r="AQ16" s="115">
        <f t="shared" si="1"/>
        <v>0</v>
      </c>
      <c r="AR16" s="53">
        <v>1.0900000000000001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139</v>
      </c>
      <c r="P17" s="111">
        <v>146</v>
      </c>
      <c r="Q17" s="111">
        <v>70253579</v>
      </c>
      <c r="R17" s="46">
        <f t="shared" si="4"/>
        <v>5863</v>
      </c>
      <c r="S17" s="47">
        <f t="shared" si="5"/>
        <v>140.71199999999999</v>
      </c>
      <c r="T17" s="47">
        <f t="shared" si="6"/>
        <v>5.8630000000000004</v>
      </c>
      <c r="U17" s="112">
        <v>9.1999999999999993</v>
      </c>
      <c r="V17" s="112">
        <f t="shared" si="7"/>
        <v>9.1999999999999993</v>
      </c>
      <c r="W17" s="113" t="s">
        <v>130</v>
      </c>
      <c r="X17" s="115">
        <v>1047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43983788</v>
      </c>
      <c r="AH17" s="49">
        <f t="shared" si="9"/>
        <v>1304</v>
      </c>
      <c r="AI17" s="50">
        <f t="shared" si="8"/>
        <v>222.41173460685656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10246774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6</v>
      </c>
      <c r="E18" s="41">
        <f t="shared" si="0"/>
        <v>4.2253521126760569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136</v>
      </c>
      <c r="P18" s="111">
        <v>149</v>
      </c>
      <c r="Q18" s="111">
        <v>70259766</v>
      </c>
      <c r="R18" s="46">
        <f t="shared" si="4"/>
        <v>6187</v>
      </c>
      <c r="S18" s="47">
        <f t="shared" si="5"/>
        <v>148.488</v>
      </c>
      <c r="T18" s="47">
        <f t="shared" si="6"/>
        <v>6.1870000000000003</v>
      </c>
      <c r="U18" s="112">
        <v>8.5</v>
      </c>
      <c r="V18" s="112">
        <f t="shared" si="7"/>
        <v>8.5</v>
      </c>
      <c r="W18" s="113" t="s">
        <v>130</v>
      </c>
      <c r="X18" s="115">
        <v>1047</v>
      </c>
      <c r="Y18" s="115">
        <v>0</v>
      </c>
      <c r="Z18" s="115">
        <v>1186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43985164</v>
      </c>
      <c r="AH18" s="49">
        <f t="shared" si="9"/>
        <v>1376</v>
      </c>
      <c r="AI18" s="50">
        <f t="shared" si="8"/>
        <v>222.4018102472927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10246774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136</v>
      </c>
      <c r="P19" s="111">
        <v>150</v>
      </c>
      <c r="Q19" s="111">
        <v>70265996</v>
      </c>
      <c r="R19" s="46">
        <f t="shared" si="4"/>
        <v>6230</v>
      </c>
      <c r="S19" s="47">
        <f t="shared" si="5"/>
        <v>149.52000000000001</v>
      </c>
      <c r="T19" s="47">
        <f t="shared" si="6"/>
        <v>6.23</v>
      </c>
      <c r="U19" s="112">
        <v>7.9</v>
      </c>
      <c r="V19" s="112">
        <f t="shared" si="7"/>
        <v>7.9</v>
      </c>
      <c r="W19" s="113" t="s">
        <v>130</v>
      </c>
      <c r="X19" s="115">
        <v>1067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43986540</v>
      </c>
      <c r="AH19" s="49">
        <f t="shared" si="9"/>
        <v>1376</v>
      </c>
      <c r="AI19" s="50">
        <f t="shared" si="8"/>
        <v>220.86677367576243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10246774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138</v>
      </c>
      <c r="P20" s="111">
        <v>144</v>
      </c>
      <c r="Q20" s="111">
        <v>70272305</v>
      </c>
      <c r="R20" s="46">
        <f t="shared" si="4"/>
        <v>6309</v>
      </c>
      <c r="S20" s="47">
        <f t="shared" si="5"/>
        <v>151.416</v>
      </c>
      <c r="T20" s="47">
        <f t="shared" si="6"/>
        <v>6.3090000000000002</v>
      </c>
      <c r="U20" s="112">
        <v>7.3</v>
      </c>
      <c r="V20" s="112">
        <f t="shared" si="7"/>
        <v>7.3</v>
      </c>
      <c r="W20" s="113" t="s">
        <v>130</v>
      </c>
      <c r="X20" s="115">
        <v>1067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43987932</v>
      </c>
      <c r="AH20" s="49">
        <f t="shared" si="9"/>
        <v>1392</v>
      </c>
      <c r="AI20" s="50">
        <f t="shared" si="8"/>
        <v>220.63718497384687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10246774</v>
      </c>
      <c r="AQ20" s="115">
        <f t="shared" si="1"/>
        <v>0</v>
      </c>
      <c r="AR20" s="53">
        <v>1.1100000000000001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138</v>
      </c>
      <c r="P21" s="111">
        <v>145</v>
      </c>
      <c r="Q21" s="111">
        <v>70278498</v>
      </c>
      <c r="R21" s="46">
        <f t="shared" si="4"/>
        <v>6193</v>
      </c>
      <c r="S21" s="47">
        <f t="shared" si="5"/>
        <v>148.63200000000001</v>
      </c>
      <c r="T21" s="47">
        <f t="shared" si="6"/>
        <v>6.1929999999999996</v>
      </c>
      <c r="U21" s="112">
        <v>6.7</v>
      </c>
      <c r="V21" s="112">
        <f t="shared" si="7"/>
        <v>6.7</v>
      </c>
      <c r="W21" s="113" t="s">
        <v>130</v>
      </c>
      <c r="X21" s="115">
        <v>1067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43989320</v>
      </c>
      <c r="AH21" s="49">
        <f t="shared" si="9"/>
        <v>1388</v>
      </c>
      <c r="AI21" s="50">
        <f t="shared" si="8"/>
        <v>224.12401098013888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10246774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141</v>
      </c>
      <c r="P22" s="111">
        <v>147</v>
      </c>
      <c r="Q22" s="111">
        <v>70284656</v>
      </c>
      <c r="R22" s="46">
        <f t="shared" si="4"/>
        <v>6158</v>
      </c>
      <c r="S22" s="47">
        <f t="shared" si="5"/>
        <v>147.792</v>
      </c>
      <c r="T22" s="47">
        <f t="shared" si="6"/>
        <v>6.1580000000000004</v>
      </c>
      <c r="U22" s="112">
        <v>6.1</v>
      </c>
      <c r="V22" s="112">
        <f t="shared" si="7"/>
        <v>6.1</v>
      </c>
      <c r="W22" s="113" t="s">
        <v>130</v>
      </c>
      <c r="X22" s="115">
        <v>1045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43990692</v>
      </c>
      <c r="AH22" s="49">
        <f t="shared" si="9"/>
        <v>1372</v>
      </c>
      <c r="AI22" s="50">
        <f t="shared" si="8"/>
        <v>222.79961026307242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10246774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7</v>
      </c>
      <c r="E23" s="41">
        <f t="shared" si="0"/>
        <v>4.9295774647887329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133</v>
      </c>
      <c r="P23" s="111">
        <v>136</v>
      </c>
      <c r="Q23" s="111">
        <v>70290656</v>
      </c>
      <c r="R23" s="46">
        <f t="shared" si="4"/>
        <v>6000</v>
      </c>
      <c r="S23" s="47">
        <f t="shared" si="5"/>
        <v>144</v>
      </c>
      <c r="T23" s="47">
        <f t="shared" si="6"/>
        <v>6</v>
      </c>
      <c r="U23" s="112">
        <v>5.8</v>
      </c>
      <c r="V23" s="112">
        <f t="shared" si="7"/>
        <v>5.8</v>
      </c>
      <c r="W23" s="113" t="s">
        <v>130</v>
      </c>
      <c r="X23" s="115">
        <v>1005</v>
      </c>
      <c r="Y23" s="115">
        <v>0</v>
      </c>
      <c r="Z23" s="115">
        <v>1167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43992028</v>
      </c>
      <c r="AH23" s="49">
        <f t="shared" si="9"/>
        <v>1336</v>
      </c>
      <c r="AI23" s="50">
        <f t="shared" si="8"/>
        <v>222.66666666666666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10246774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6</v>
      </c>
      <c r="E24" s="41">
        <f t="shared" si="0"/>
        <v>4.2253521126760569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137</v>
      </c>
      <c r="P24" s="111">
        <v>140</v>
      </c>
      <c r="Q24" s="111">
        <v>70296673</v>
      </c>
      <c r="R24" s="46">
        <f t="shared" si="4"/>
        <v>6017</v>
      </c>
      <c r="S24" s="47">
        <f t="shared" si="5"/>
        <v>144.40799999999999</v>
      </c>
      <c r="T24" s="47">
        <f t="shared" si="6"/>
        <v>6.0170000000000003</v>
      </c>
      <c r="U24" s="112">
        <v>5.5</v>
      </c>
      <c r="V24" s="112">
        <f t="shared" si="7"/>
        <v>5.5</v>
      </c>
      <c r="W24" s="113" t="s">
        <v>130</v>
      </c>
      <c r="X24" s="115">
        <v>1016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43993408</v>
      </c>
      <c r="AH24" s="49">
        <f>IF(ISBLANK(AG24),"-",AG24-AG23)</f>
        <v>1380</v>
      </c>
      <c r="AI24" s="50">
        <f t="shared" si="8"/>
        <v>229.35017450556754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10246774</v>
      </c>
      <c r="AQ24" s="115">
        <f t="shared" si="1"/>
        <v>0</v>
      </c>
      <c r="AR24" s="53">
        <v>1.25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7</v>
      </c>
      <c r="E25" s="41">
        <f t="shared" si="0"/>
        <v>4.9295774647887329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139</v>
      </c>
      <c r="P25" s="111">
        <v>138</v>
      </c>
      <c r="Q25" s="111">
        <v>70302287</v>
      </c>
      <c r="R25" s="46">
        <f t="shared" si="4"/>
        <v>5614</v>
      </c>
      <c r="S25" s="47">
        <f t="shared" si="5"/>
        <v>134.73599999999999</v>
      </c>
      <c r="T25" s="47">
        <f t="shared" si="6"/>
        <v>5.6139999999999999</v>
      </c>
      <c r="U25" s="112">
        <v>5.3</v>
      </c>
      <c r="V25" s="112">
        <f t="shared" si="7"/>
        <v>5.3</v>
      </c>
      <c r="W25" s="113" t="s">
        <v>130</v>
      </c>
      <c r="X25" s="115">
        <v>1005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43994684</v>
      </c>
      <c r="AH25" s="49">
        <f t="shared" si="9"/>
        <v>1276</v>
      </c>
      <c r="AI25" s="50">
        <f t="shared" si="8"/>
        <v>227.28892055575349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10246774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137</v>
      </c>
      <c r="P26" s="111">
        <v>140</v>
      </c>
      <c r="Q26" s="111">
        <v>70308224</v>
      </c>
      <c r="R26" s="46">
        <f t="shared" si="4"/>
        <v>5937</v>
      </c>
      <c r="S26" s="47">
        <f t="shared" si="5"/>
        <v>142.488</v>
      </c>
      <c r="T26" s="47">
        <f t="shared" si="6"/>
        <v>5.9370000000000003</v>
      </c>
      <c r="U26" s="112">
        <v>5.0999999999999996</v>
      </c>
      <c r="V26" s="112">
        <f t="shared" si="7"/>
        <v>5.0999999999999996</v>
      </c>
      <c r="W26" s="113" t="s">
        <v>130</v>
      </c>
      <c r="X26" s="115">
        <v>1005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43996036</v>
      </c>
      <c r="AH26" s="49">
        <f t="shared" si="9"/>
        <v>1352</v>
      </c>
      <c r="AI26" s="50">
        <f t="shared" si="8"/>
        <v>227.72443995283811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10246774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138</v>
      </c>
      <c r="P27" s="111">
        <v>141</v>
      </c>
      <c r="Q27" s="111">
        <v>70313823</v>
      </c>
      <c r="R27" s="46">
        <f t="shared" si="4"/>
        <v>5599</v>
      </c>
      <c r="S27" s="47">
        <f t="shared" si="5"/>
        <v>134.376</v>
      </c>
      <c r="T27" s="47">
        <f t="shared" si="6"/>
        <v>5.5990000000000002</v>
      </c>
      <c r="U27" s="112">
        <v>5</v>
      </c>
      <c r="V27" s="112">
        <f t="shared" si="7"/>
        <v>5</v>
      </c>
      <c r="W27" s="113" t="s">
        <v>130</v>
      </c>
      <c r="X27" s="115">
        <v>1005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43997324</v>
      </c>
      <c r="AH27" s="49">
        <f t="shared" si="9"/>
        <v>1288</v>
      </c>
      <c r="AI27" s="50">
        <f t="shared" si="8"/>
        <v>230.04107876406499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10246774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139</v>
      </c>
      <c r="P28" s="111">
        <v>143</v>
      </c>
      <c r="Q28" s="111">
        <v>70319783</v>
      </c>
      <c r="R28" s="46">
        <f t="shared" si="4"/>
        <v>5960</v>
      </c>
      <c r="S28" s="47">
        <f t="shared" si="5"/>
        <v>143.04</v>
      </c>
      <c r="T28" s="47">
        <f t="shared" si="6"/>
        <v>5.96</v>
      </c>
      <c r="U28" s="112">
        <v>4.8</v>
      </c>
      <c r="V28" s="112">
        <f t="shared" si="7"/>
        <v>4.8</v>
      </c>
      <c r="W28" s="113" t="s">
        <v>130</v>
      </c>
      <c r="X28" s="115">
        <v>996</v>
      </c>
      <c r="Y28" s="115">
        <v>0</v>
      </c>
      <c r="Z28" s="115">
        <v>1187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43998660</v>
      </c>
      <c r="AH28" s="49">
        <f t="shared" si="9"/>
        <v>1336</v>
      </c>
      <c r="AI28" s="50">
        <f t="shared" si="8"/>
        <v>224.16107382550337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10246774</v>
      </c>
      <c r="AQ28" s="115">
        <f t="shared" si="1"/>
        <v>0</v>
      </c>
      <c r="AR28" s="53">
        <v>0.98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5</v>
      </c>
      <c r="E29" s="41">
        <f t="shared" si="0"/>
        <v>3.5211267605633805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139</v>
      </c>
      <c r="P29" s="111">
        <v>141</v>
      </c>
      <c r="Q29" s="111">
        <v>70325903</v>
      </c>
      <c r="R29" s="46">
        <f t="shared" si="4"/>
        <v>6120</v>
      </c>
      <c r="S29" s="47">
        <f t="shared" si="5"/>
        <v>146.88</v>
      </c>
      <c r="T29" s="47">
        <f t="shared" si="6"/>
        <v>6.12</v>
      </c>
      <c r="U29" s="112">
        <v>4.5999999999999996</v>
      </c>
      <c r="V29" s="112">
        <f t="shared" si="7"/>
        <v>4.5999999999999996</v>
      </c>
      <c r="W29" s="113" t="s">
        <v>130</v>
      </c>
      <c r="X29" s="115">
        <v>994</v>
      </c>
      <c r="Y29" s="115">
        <v>0</v>
      </c>
      <c r="Z29" s="115">
        <v>1167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44000040</v>
      </c>
      <c r="AH29" s="49">
        <f t="shared" si="9"/>
        <v>1380</v>
      </c>
      <c r="AI29" s="50">
        <f t="shared" si="8"/>
        <v>225.49019607843138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10246774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6</v>
      </c>
      <c r="E30" s="41">
        <f t="shared" si="0"/>
        <v>4.2253521126760569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131</v>
      </c>
      <c r="P30" s="111">
        <v>134</v>
      </c>
      <c r="Q30" s="111">
        <v>70331516</v>
      </c>
      <c r="R30" s="46">
        <f t="shared" si="4"/>
        <v>5613</v>
      </c>
      <c r="S30" s="47">
        <f t="shared" si="5"/>
        <v>134.71199999999999</v>
      </c>
      <c r="T30" s="47">
        <f t="shared" si="6"/>
        <v>5.6130000000000004</v>
      </c>
      <c r="U30" s="112">
        <v>4.4000000000000004</v>
      </c>
      <c r="V30" s="112">
        <f t="shared" si="7"/>
        <v>4.4000000000000004</v>
      </c>
      <c r="W30" s="113" t="s">
        <v>130</v>
      </c>
      <c r="X30" s="115">
        <v>997</v>
      </c>
      <c r="Y30" s="115">
        <v>0</v>
      </c>
      <c r="Z30" s="115">
        <v>1077</v>
      </c>
      <c r="AA30" s="115">
        <v>1185</v>
      </c>
      <c r="AB30" s="115">
        <v>1187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44001276</v>
      </c>
      <c r="AH30" s="49">
        <f t="shared" si="9"/>
        <v>1236</v>
      </c>
      <c r="AI30" s="50">
        <f t="shared" si="8"/>
        <v>220.20309994655264</v>
      </c>
      <c r="AJ30" s="98">
        <v>1</v>
      </c>
      <c r="AK30" s="98">
        <v>0</v>
      </c>
      <c r="AL30" s="98">
        <v>1</v>
      </c>
      <c r="AM30" s="98">
        <v>1</v>
      </c>
      <c r="AN30" s="98">
        <v>1</v>
      </c>
      <c r="AO30" s="98">
        <v>0</v>
      </c>
      <c r="AP30" s="115">
        <v>10246774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118</v>
      </c>
      <c r="P31" s="111">
        <v>133</v>
      </c>
      <c r="Q31" s="111">
        <v>70337038</v>
      </c>
      <c r="R31" s="46">
        <f t="shared" si="4"/>
        <v>5522</v>
      </c>
      <c r="S31" s="47">
        <f t="shared" si="5"/>
        <v>132.52799999999999</v>
      </c>
      <c r="T31" s="47">
        <f t="shared" si="6"/>
        <v>5.5220000000000002</v>
      </c>
      <c r="U31" s="112">
        <v>3.7</v>
      </c>
      <c r="V31" s="112">
        <f t="shared" si="7"/>
        <v>3.7</v>
      </c>
      <c r="W31" s="113" t="s">
        <v>172</v>
      </c>
      <c r="X31" s="115">
        <v>1087</v>
      </c>
      <c r="Y31" s="115">
        <v>0</v>
      </c>
      <c r="Z31" s="115">
        <v>0</v>
      </c>
      <c r="AA31" s="115">
        <v>1185</v>
      </c>
      <c r="AB31" s="115">
        <v>1188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44002372</v>
      </c>
      <c r="AH31" s="49">
        <f t="shared" si="9"/>
        <v>1096</v>
      </c>
      <c r="AI31" s="50">
        <f t="shared" si="8"/>
        <v>198.47881202462875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10246774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9</v>
      </c>
      <c r="E32" s="41">
        <f t="shared" si="0"/>
        <v>6.3380281690140849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115</v>
      </c>
      <c r="P32" s="111">
        <v>122</v>
      </c>
      <c r="Q32" s="111">
        <v>70342452</v>
      </c>
      <c r="R32" s="46">
        <f t="shared" si="4"/>
        <v>5414</v>
      </c>
      <c r="S32" s="47">
        <f t="shared" si="5"/>
        <v>129.93600000000001</v>
      </c>
      <c r="T32" s="47">
        <f t="shared" si="6"/>
        <v>5.4139999999999997</v>
      </c>
      <c r="U32" s="112">
        <v>3.1</v>
      </c>
      <c r="V32" s="112">
        <f t="shared" si="7"/>
        <v>3.1</v>
      </c>
      <c r="W32" s="113" t="s">
        <v>172</v>
      </c>
      <c r="X32" s="115">
        <v>1046</v>
      </c>
      <c r="Y32" s="115">
        <v>0</v>
      </c>
      <c r="Z32" s="115">
        <v>0</v>
      </c>
      <c r="AA32" s="115">
        <v>1185</v>
      </c>
      <c r="AB32" s="115">
        <v>1188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44003436</v>
      </c>
      <c r="AH32" s="49">
        <f t="shared" si="9"/>
        <v>1064</v>
      </c>
      <c r="AI32" s="50">
        <f t="shared" si="8"/>
        <v>196.52752124122645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10246774</v>
      </c>
      <c r="AQ32" s="115">
        <f t="shared" si="1"/>
        <v>0</v>
      </c>
      <c r="AR32" s="53">
        <v>0.97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7</v>
      </c>
      <c r="E33" s="41">
        <f t="shared" si="0"/>
        <v>4.9295774647887329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137</v>
      </c>
      <c r="P33" s="111">
        <v>107</v>
      </c>
      <c r="Q33" s="111">
        <v>70346983</v>
      </c>
      <c r="R33" s="46">
        <f t="shared" si="4"/>
        <v>4531</v>
      </c>
      <c r="S33" s="47">
        <f t="shared" si="5"/>
        <v>108.744</v>
      </c>
      <c r="T33" s="47">
        <f t="shared" si="6"/>
        <v>4.5309999999999997</v>
      </c>
      <c r="U33" s="112">
        <v>4</v>
      </c>
      <c r="V33" s="112">
        <f t="shared" si="7"/>
        <v>4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1047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44004252</v>
      </c>
      <c r="AH33" s="49">
        <f t="shared" si="9"/>
        <v>816</v>
      </c>
      <c r="AI33" s="50">
        <f t="shared" si="8"/>
        <v>180.0926947693666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0.45</v>
      </c>
      <c r="AP33" s="115">
        <v>10247743</v>
      </c>
      <c r="AQ33" s="115">
        <f t="shared" si="1"/>
        <v>969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7</v>
      </c>
      <c r="E34" s="41">
        <f t="shared" si="0"/>
        <v>4.9295774647887329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130</v>
      </c>
      <c r="P34" s="111">
        <v>101</v>
      </c>
      <c r="Q34" s="111">
        <v>70351181</v>
      </c>
      <c r="R34" s="46">
        <f t="shared" si="4"/>
        <v>4198</v>
      </c>
      <c r="S34" s="47">
        <f t="shared" si="5"/>
        <v>100.752</v>
      </c>
      <c r="T34" s="47">
        <f t="shared" si="6"/>
        <v>4.1980000000000004</v>
      </c>
      <c r="U34" s="112">
        <v>5.4</v>
      </c>
      <c r="V34" s="112">
        <f t="shared" si="7"/>
        <v>5.4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997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44004984</v>
      </c>
      <c r="AH34" s="49">
        <f t="shared" si="9"/>
        <v>732</v>
      </c>
      <c r="AI34" s="50">
        <f t="shared" si="8"/>
        <v>174.3687470223916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0.45</v>
      </c>
      <c r="AP34" s="115">
        <v>10249010</v>
      </c>
      <c r="AQ34" s="115">
        <f t="shared" si="1"/>
        <v>1267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128676</v>
      </c>
      <c r="S35" s="65">
        <f>AVERAGE(S11:S34)</f>
        <v>128.67599999999999</v>
      </c>
      <c r="T35" s="65">
        <f>SUM(T11:T34)</f>
        <v>128.67600000000002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26916</v>
      </c>
      <c r="AI35" s="68">
        <f>$AH$35/$T35</f>
        <v>209.17653641704743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6821</v>
      </c>
      <c r="AQ35" s="71">
        <f>SUM(AQ11:AQ34)</f>
        <v>6821</v>
      </c>
      <c r="AR35" s="72">
        <f>AVERAGE(AR11:AR34)</f>
        <v>1.0616666666666668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190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200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201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48" t="s">
        <v>145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51" t="s">
        <v>202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194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48"/>
      <c r="C54" s="145"/>
      <c r="D54" s="128"/>
      <c r="E54" s="145"/>
      <c r="F54" s="145"/>
      <c r="G54" s="145"/>
      <c r="H54" s="145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1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AC11:AF34 E11:E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W33:AB34 X11:AB32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 F54:H54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3 G55:H58" name="Range2_2_12_1_3_1_2_1_1_1_1_2_1_1_1_1_1_1_1_1_1_1_1_2_1_1_1_2_1_1_1_1_1_1_1_1_1_1_1_1_1"/>
    <protectedRange sqref="F53 F55:F58" name="Range2_2_12_1_3_1_2_1_1_1_1_2_1_1_1_1_1_1_1_1_1_1_1_2_2_1_1_2_1_1_1_1_1_1_1_1_1_1_1_1_1"/>
    <protectedRange sqref="E53 E55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"/>
    <protectedRange sqref="B43" name="Range2_12_5_1_1_1_2_1_1_1_1_1_1_1_1_1_1_1_2_1_1_1_1_1_1_1_1_1_1_1_1_1_1_1_1_1_1_1_1_1_1_2_1_1_1_1_1_1_1_1_1_1_1_2_1_1_1_1_2_1_1_1_1_1_1_1_1_1_1_1_2_1_1_1_1_1_1_1_1_1_1_1_1_1_1_3_1_1_1_1_2_1_1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55 B50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4 B49" name="Range2_12_5_1_1_1_1_1_2_1_1_2_1_1_1_1_1_1_1_1_1_1_1_1_1_1_1_1_1_2_1_1_1_1_1_1_1_1_1_1_1_1_1_1_3_1_1_1_2_1_1_1_1_1_1_1_1_1_2_1_1_1_1_1_1_1_1_1_1_1_1_1_1_1_1_1_1_1_1_1_1_1_1_1_1_2_1_1_1_2_2_1_1_2_1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_2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AC11:AE34 X11:Z15 X16:AB34">
    <cfRule type="containsText" dxfId="11281" priority="37" operator="containsText" text="N/A">
      <formula>NOT(ISERROR(SEARCH("N/A",X11)))</formula>
    </cfRule>
    <cfRule type="cellIs" dxfId="11280" priority="51" operator="equal">
      <formula>0</formula>
    </cfRule>
  </conditionalFormatting>
  <conditionalFormatting sqref="AC11:AE34 X11:Z15 X16:AB34">
    <cfRule type="cellIs" dxfId="11279" priority="50" operator="greaterThanOrEqual">
      <formula>1185</formula>
    </cfRule>
  </conditionalFormatting>
  <conditionalFormatting sqref="AC11:AE34 X11:Z15 X16:AB34">
    <cfRule type="cellIs" dxfId="11278" priority="49" operator="between">
      <formula>0.1</formula>
      <formula>1184</formula>
    </cfRule>
  </conditionalFormatting>
  <conditionalFormatting sqref="X8">
    <cfRule type="cellIs" dxfId="11277" priority="48" operator="equal">
      <formula>0</formula>
    </cfRule>
  </conditionalFormatting>
  <conditionalFormatting sqref="X8">
    <cfRule type="cellIs" dxfId="11276" priority="47" operator="greaterThan">
      <formula>1179</formula>
    </cfRule>
  </conditionalFormatting>
  <conditionalFormatting sqref="X8">
    <cfRule type="cellIs" dxfId="11275" priority="46" operator="greaterThan">
      <formula>99</formula>
    </cfRule>
  </conditionalFormatting>
  <conditionalFormatting sqref="X8">
    <cfRule type="cellIs" dxfId="11274" priority="45" operator="greaterThan">
      <formula>0.99</formula>
    </cfRule>
  </conditionalFormatting>
  <conditionalFormatting sqref="AB8">
    <cfRule type="cellIs" dxfId="11273" priority="44" operator="equal">
      <formula>0</formula>
    </cfRule>
  </conditionalFormatting>
  <conditionalFormatting sqref="AB8">
    <cfRule type="cellIs" dxfId="11272" priority="43" operator="greaterThan">
      <formula>1179</formula>
    </cfRule>
  </conditionalFormatting>
  <conditionalFormatting sqref="AB8">
    <cfRule type="cellIs" dxfId="11271" priority="42" operator="greaterThan">
      <formula>99</formula>
    </cfRule>
  </conditionalFormatting>
  <conditionalFormatting sqref="AB8">
    <cfRule type="cellIs" dxfId="11270" priority="41" operator="greaterThan">
      <formula>0.99</formula>
    </cfRule>
  </conditionalFormatting>
  <conditionalFormatting sqref="AI11:AI34">
    <cfRule type="cellIs" dxfId="11269" priority="40" operator="greaterThan">
      <formula>$AI$8</formula>
    </cfRule>
  </conditionalFormatting>
  <conditionalFormatting sqref="AH11:AH34">
    <cfRule type="cellIs" dxfId="11268" priority="38" operator="greaterThan">
      <formula>$AH$8</formula>
    </cfRule>
    <cfRule type="cellIs" dxfId="11267" priority="39" operator="greaterThan">
      <formula>$AH$8</formula>
    </cfRule>
  </conditionalFormatting>
  <conditionalFormatting sqref="AB11:AB15">
    <cfRule type="containsText" dxfId="11266" priority="33" operator="containsText" text="N/A">
      <formula>NOT(ISERROR(SEARCH("N/A",AB11)))</formula>
    </cfRule>
    <cfRule type="cellIs" dxfId="11265" priority="36" operator="equal">
      <formula>0</formula>
    </cfRule>
  </conditionalFormatting>
  <conditionalFormatting sqref="AB11:AB15">
    <cfRule type="cellIs" dxfId="11264" priority="35" operator="greaterThanOrEqual">
      <formula>1185</formula>
    </cfRule>
  </conditionalFormatting>
  <conditionalFormatting sqref="AB11:AB15">
    <cfRule type="cellIs" dxfId="11263" priority="34" operator="between">
      <formula>0.1</formula>
      <formula>1184</formula>
    </cfRule>
  </conditionalFormatting>
  <conditionalFormatting sqref="AN11:AO11 AO12:AO34 AN12:AN35">
    <cfRule type="cellIs" dxfId="11262" priority="32" operator="equal">
      <formula>0</formula>
    </cfRule>
  </conditionalFormatting>
  <conditionalFormatting sqref="AN11:AO11 AO12:AO34 AN12:AN35">
    <cfRule type="cellIs" dxfId="11261" priority="31" operator="greaterThan">
      <formula>1179</formula>
    </cfRule>
  </conditionalFormatting>
  <conditionalFormatting sqref="AN11:AO11 AO12:AO34 AN12:AN35">
    <cfRule type="cellIs" dxfId="11260" priority="30" operator="greaterThan">
      <formula>99</formula>
    </cfRule>
  </conditionalFormatting>
  <conditionalFormatting sqref="AN11:AO11 AO12:AO34 AN12:AN35">
    <cfRule type="cellIs" dxfId="11259" priority="29" operator="greaterThan">
      <formula>0.99</formula>
    </cfRule>
  </conditionalFormatting>
  <conditionalFormatting sqref="AQ11:AQ34">
    <cfRule type="cellIs" dxfId="11258" priority="28" operator="equal">
      <formula>0</formula>
    </cfRule>
  </conditionalFormatting>
  <conditionalFormatting sqref="AQ11:AQ34">
    <cfRule type="cellIs" dxfId="11257" priority="27" operator="greaterThan">
      <formula>1179</formula>
    </cfRule>
  </conditionalFormatting>
  <conditionalFormatting sqref="AQ11:AQ34">
    <cfRule type="cellIs" dxfId="11256" priority="26" operator="greaterThan">
      <formula>99</formula>
    </cfRule>
  </conditionalFormatting>
  <conditionalFormatting sqref="AQ11:AQ34">
    <cfRule type="cellIs" dxfId="11255" priority="25" operator="greaterThan">
      <formula>0.99</formula>
    </cfRule>
  </conditionalFormatting>
  <conditionalFormatting sqref="AA11:AA15">
    <cfRule type="containsText" dxfId="11254" priority="21" operator="containsText" text="N/A">
      <formula>NOT(ISERROR(SEARCH("N/A",AA11)))</formula>
    </cfRule>
    <cfRule type="cellIs" dxfId="11253" priority="24" operator="equal">
      <formula>0</formula>
    </cfRule>
  </conditionalFormatting>
  <conditionalFormatting sqref="AA11:AA15">
    <cfRule type="cellIs" dxfId="11252" priority="23" operator="greaterThanOrEqual">
      <formula>1185</formula>
    </cfRule>
  </conditionalFormatting>
  <conditionalFormatting sqref="AA11:AA15">
    <cfRule type="cellIs" dxfId="11251" priority="22" operator="between">
      <formula>0.1</formula>
      <formula>1184</formula>
    </cfRule>
  </conditionalFormatting>
  <conditionalFormatting sqref="AJ11:AN35">
    <cfRule type="cellIs" dxfId="11250" priority="20" operator="equal">
      <formula>0</formula>
    </cfRule>
  </conditionalFormatting>
  <conditionalFormatting sqref="AJ11:AN35">
    <cfRule type="cellIs" dxfId="11249" priority="19" operator="greaterThan">
      <formula>1179</formula>
    </cfRule>
  </conditionalFormatting>
  <conditionalFormatting sqref="AJ11:AN35">
    <cfRule type="cellIs" dxfId="11248" priority="18" operator="greaterThan">
      <formula>99</formula>
    </cfRule>
  </conditionalFormatting>
  <conditionalFormatting sqref="AJ11:AN35">
    <cfRule type="cellIs" dxfId="11247" priority="17" operator="greaterThan">
      <formula>0.99</formula>
    </cfRule>
  </conditionalFormatting>
  <conditionalFormatting sqref="AP11:AP34">
    <cfRule type="cellIs" dxfId="11246" priority="16" operator="equal">
      <formula>0</formula>
    </cfRule>
  </conditionalFormatting>
  <conditionalFormatting sqref="AP11:AP34">
    <cfRule type="cellIs" dxfId="11245" priority="15" operator="greaterThan">
      <formula>1179</formula>
    </cfRule>
  </conditionalFormatting>
  <conditionalFormatting sqref="AP11:AP34">
    <cfRule type="cellIs" dxfId="11244" priority="14" operator="greaterThan">
      <formula>99</formula>
    </cfRule>
  </conditionalFormatting>
  <conditionalFormatting sqref="AP11:AP34">
    <cfRule type="cellIs" dxfId="11243" priority="13" operator="greaterThan">
      <formula>0.99</formula>
    </cfRule>
  </conditionalFormatting>
  <conditionalFormatting sqref="AM17:AN34 AL11:AL35">
    <cfRule type="cellIs" dxfId="11242" priority="12" operator="equal">
      <formula>0</formula>
    </cfRule>
  </conditionalFormatting>
  <conditionalFormatting sqref="AM17:AN34 AL11:AL35">
    <cfRule type="cellIs" dxfId="11241" priority="11" operator="greaterThan">
      <formula>1179</formula>
    </cfRule>
  </conditionalFormatting>
  <conditionalFormatting sqref="AM17:AN34 AL11:AL35">
    <cfRule type="cellIs" dxfId="11240" priority="10" operator="greaterThan">
      <formula>99</formula>
    </cfRule>
  </conditionalFormatting>
  <conditionalFormatting sqref="AM17:AN34 AL11:AL35">
    <cfRule type="cellIs" dxfId="11239" priority="9" operator="greaterThan">
      <formula>0.99</formula>
    </cfRule>
  </conditionalFormatting>
  <conditionalFormatting sqref="AL11:AL31">
    <cfRule type="cellIs" dxfId="11238" priority="8" operator="equal">
      <formula>0</formula>
    </cfRule>
  </conditionalFormatting>
  <conditionalFormatting sqref="AL11:AL31">
    <cfRule type="cellIs" dxfId="11237" priority="7" operator="greaterThan">
      <formula>1179</formula>
    </cfRule>
  </conditionalFormatting>
  <conditionalFormatting sqref="AL11:AL31">
    <cfRule type="cellIs" dxfId="11236" priority="6" operator="greaterThan">
      <formula>99</formula>
    </cfRule>
  </conditionalFormatting>
  <conditionalFormatting sqref="AL11:AL31">
    <cfRule type="cellIs" dxfId="11235" priority="5" operator="greaterThan">
      <formula>0.99</formula>
    </cfRule>
  </conditionalFormatting>
  <conditionalFormatting sqref="AL11:AL31">
    <cfRule type="cellIs" dxfId="11234" priority="4" operator="equal">
      <formula>0</formula>
    </cfRule>
  </conditionalFormatting>
  <conditionalFormatting sqref="AL11:AL31">
    <cfRule type="cellIs" dxfId="11233" priority="3" operator="greaterThan">
      <formula>1179</formula>
    </cfRule>
  </conditionalFormatting>
  <conditionalFormatting sqref="AL11:AL31">
    <cfRule type="cellIs" dxfId="11232" priority="2" operator="greaterThan">
      <formula>99</formula>
    </cfRule>
  </conditionalFormatting>
  <conditionalFormatting sqref="AL11:AL31">
    <cfRule type="cellIs" dxfId="11231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49" sqref="B49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128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7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70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70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42413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26800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74" t="s">
        <v>51</v>
      </c>
      <c r="V9" s="17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72" t="s">
        <v>55</v>
      </c>
      <c r="AG9" s="172" t="s">
        <v>56</v>
      </c>
      <c r="AH9" s="190" t="s">
        <v>57</v>
      </c>
      <c r="AI9" s="205" t="s">
        <v>58</v>
      </c>
      <c r="AJ9" s="174" t="s">
        <v>59</v>
      </c>
      <c r="AK9" s="174" t="s">
        <v>60</v>
      </c>
      <c r="AL9" s="174" t="s">
        <v>61</v>
      </c>
      <c r="AM9" s="174" t="s">
        <v>62</v>
      </c>
      <c r="AN9" s="174" t="s">
        <v>63</v>
      </c>
      <c r="AO9" s="174" t="s">
        <v>64</v>
      </c>
      <c r="AP9" s="174" t="s">
        <v>65</v>
      </c>
      <c r="AQ9" s="207" t="s">
        <v>66</v>
      </c>
      <c r="AR9" s="17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74" t="s">
        <v>72</v>
      </c>
      <c r="C10" s="174" t="s">
        <v>73</v>
      </c>
      <c r="D10" s="174" t="s">
        <v>74</v>
      </c>
      <c r="E10" s="174" t="s">
        <v>75</v>
      </c>
      <c r="F10" s="174" t="s">
        <v>74</v>
      </c>
      <c r="G10" s="174" t="s">
        <v>75</v>
      </c>
      <c r="H10" s="216"/>
      <c r="I10" s="174" t="s">
        <v>75</v>
      </c>
      <c r="J10" s="174" t="s">
        <v>75</v>
      </c>
      <c r="K10" s="17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12'!Q34</f>
        <v>70351181</v>
      </c>
      <c r="R10" s="198"/>
      <c r="S10" s="199"/>
      <c r="T10" s="200"/>
      <c r="U10" s="174" t="s">
        <v>75</v>
      </c>
      <c r="V10" s="17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12'!AG34</f>
        <v>44004984</v>
      </c>
      <c r="AH10" s="190"/>
      <c r="AI10" s="206"/>
      <c r="AJ10" s="174" t="s">
        <v>84</v>
      </c>
      <c r="AK10" s="174" t="s">
        <v>84</v>
      </c>
      <c r="AL10" s="174" t="s">
        <v>84</v>
      </c>
      <c r="AM10" s="174" t="s">
        <v>84</v>
      </c>
      <c r="AN10" s="174" t="s">
        <v>84</v>
      </c>
      <c r="AO10" s="174" t="s">
        <v>84</v>
      </c>
      <c r="AP10" s="1">
        <f>'FEB 12'!AP34</f>
        <v>10249010</v>
      </c>
      <c r="AQ10" s="208"/>
      <c r="AR10" s="171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1:51" x14ac:dyDescent="0.25">
      <c r="B11" s="40">
        <v>2</v>
      </c>
      <c r="C11" s="40">
        <v>4.1666666666666664E-2</v>
      </c>
      <c r="D11" s="110">
        <v>8</v>
      </c>
      <c r="E11" s="41">
        <f t="shared" ref="E11:E34" si="0">D11/1.42</f>
        <v>5.6338028169014089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123</v>
      </c>
      <c r="P11" s="111">
        <v>96</v>
      </c>
      <c r="Q11" s="111">
        <v>70355230</v>
      </c>
      <c r="R11" s="46">
        <f>IF(ISBLANK(Q11),"-",Q11-Q10)</f>
        <v>4049</v>
      </c>
      <c r="S11" s="47">
        <f>R11*24/1000</f>
        <v>97.176000000000002</v>
      </c>
      <c r="T11" s="47">
        <f>R11/1000</f>
        <v>4.0490000000000004</v>
      </c>
      <c r="U11" s="112">
        <v>6.5</v>
      </c>
      <c r="V11" s="112">
        <f>U11</f>
        <v>6.5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976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44005696</v>
      </c>
      <c r="AH11" s="49">
        <f>IF(ISBLANK(AG11),"-",AG11-AG10)</f>
        <v>712</v>
      </c>
      <c r="AI11" s="50">
        <f>AH11/T11</f>
        <v>175.845887873549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0.47</v>
      </c>
      <c r="AP11" s="115">
        <v>10250061</v>
      </c>
      <c r="AQ11" s="115">
        <f t="shared" ref="AQ11:AQ34" si="1">AP11-AP10</f>
        <v>1051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10</v>
      </c>
      <c r="E12" s="41">
        <f t="shared" si="0"/>
        <v>7.042253521126761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120</v>
      </c>
      <c r="P12" s="111">
        <v>97</v>
      </c>
      <c r="Q12" s="111">
        <v>70359221</v>
      </c>
      <c r="R12" s="46">
        <f t="shared" ref="R12:R34" si="4">IF(ISBLANK(Q12),"-",Q12-Q11)</f>
        <v>3991</v>
      </c>
      <c r="S12" s="47">
        <f t="shared" ref="S12:S34" si="5">R12*24/1000</f>
        <v>95.784000000000006</v>
      </c>
      <c r="T12" s="47">
        <f t="shared" ref="T12:T34" si="6">R12/1000</f>
        <v>3.9910000000000001</v>
      </c>
      <c r="U12" s="112">
        <v>7.6</v>
      </c>
      <c r="V12" s="112">
        <f t="shared" ref="V12:V34" si="7">U12</f>
        <v>7.6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947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44006364</v>
      </c>
      <c r="AH12" s="49">
        <f>IF(ISBLANK(AG12),"-",AG12-AG11)</f>
        <v>668</v>
      </c>
      <c r="AI12" s="50">
        <f t="shared" ref="AI12:AI34" si="8">AH12/T12</f>
        <v>167.37659734402405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0.47</v>
      </c>
      <c r="AP12" s="115">
        <v>10251113</v>
      </c>
      <c r="AQ12" s="115">
        <f t="shared" si="1"/>
        <v>1052</v>
      </c>
      <c r="AR12" s="118">
        <v>1.02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11</v>
      </c>
      <c r="E13" s="41">
        <f t="shared" si="0"/>
        <v>7.746478873239437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125</v>
      </c>
      <c r="P13" s="111">
        <v>95</v>
      </c>
      <c r="Q13" s="111">
        <v>70363175</v>
      </c>
      <c r="R13" s="46">
        <f t="shared" si="4"/>
        <v>3954</v>
      </c>
      <c r="S13" s="47">
        <f t="shared" si="5"/>
        <v>94.896000000000001</v>
      </c>
      <c r="T13" s="47">
        <f t="shared" si="6"/>
        <v>3.9540000000000002</v>
      </c>
      <c r="U13" s="112">
        <v>8.6999999999999993</v>
      </c>
      <c r="V13" s="112">
        <f t="shared" si="7"/>
        <v>8.6999999999999993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946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44007068</v>
      </c>
      <c r="AH13" s="49">
        <f>IF(ISBLANK(AG13),"-",AG13-AG12)</f>
        <v>704</v>
      </c>
      <c r="AI13" s="50">
        <f t="shared" si="8"/>
        <v>178.0475467880627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0.47</v>
      </c>
      <c r="AP13" s="115">
        <v>10252156</v>
      </c>
      <c r="AQ13" s="115">
        <f t="shared" si="1"/>
        <v>1043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12</v>
      </c>
      <c r="E14" s="41">
        <f t="shared" si="0"/>
        <v>8.4507042253521139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119</v>
      </c>
      <c r="P14" s="111">
        <v>98</v>
      </c>
      <c r="Q14" s="111">
        <v>70367221</v>
      </c>
      <c r="R14" s="46">
        <f t="shared" si="4"/>
        <v>4046</v>
      </c>
      <c r="S14" s="47">
        <f t="shared" si="5"/>
        <v>97.103999999999999</v>
      </c>
      <c r="T14" s="47">
        <f t="shared" si="6"/>
        <v>4.0460000000000003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947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44007752</v>
      </c>
      <c r="AH14" s="49">
        <f t="shared" ref="AH14:AH34" si="9">IF(ISBLANK(AG14),"-",AG14-AG13)</f>
        <v>684</v>
      </c>
      <c r="AI14" s="50">
        <f t="shared" si="8"/>
        <v>169.05585763717249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0.47</v>
      </c>
      <c r="AP14" s="115">
        <v>10253108</v>
      </c>
      <c r="AQ14" s="115">
        <f t="shared" si="1"/>
        <v>952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15</v>
      </c>
      <c r="E15" s="41">
        <f t="shared" si="0"/>
        <v>10.563380281690142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107</v>
      </c>
      <c r="P15" s="111">
        <v>103</v>
      </c>
      <c r="Q15" s="111">
        <v>70371398</v>
      </c>
      <c r="R15" s="46">
        <f t="shared" si="4"/>
        <v>4177</v>
      </c>
      <c r="S15" s="47">
        <f t="shared" si="5"/>
        <v>100.248</v>
      </c>
      <c r="T15" s="47">
        <f t="shared" si="6"/>
        <v>4.1769999999999996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947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44008448</v>
      </c>
      <c r="AH15" s="49">
        <f t="shared" si="9"/>
        <v>696</v>
      </c>
      <c r="AI15" s="50">
        <f t="shared" si="8"/>
        <v>166.6267656212593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10253108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16</v>
      </c>
      <c r="E16" s="41">
        <f t="shared" si="0"/>
        <v>11.267605633802818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126</v>
      </c>
      <c r="P16" s="111">
        <v>125</v>
      </c>
      <c r="Q16" s="111">
        <v>70376212</v>
      </c>
      <c r="R16" s="46">
        <f t="shared" si="4"/>
        <v>4814</v>
      </c>
      <c r="S16" s="47">
        <f t="shared" si="5"/>
        <v>115.536</v>
      </c>
      <c r="T16" s="47">
        <f t="shared" si="6"/>
        <v>4.8140000000000001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1147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44009252</v>
      </c>
      <c r="AH16" s="49">
        <f t="shared" si="9"/>
        <v>804</v>
      </c>
      <c r="AI16" s="50">
        <f t="shared" si="8"/>
        <v>167.01287910261738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10253108</v>
      </c>
      <c r="AQ16" s="115">
        <f t="shared" si="1"/>
        <v>0</v>
      </c>
      <c r="AR16" s="53">
        <v>1.1100000000000001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8</v>
      </c>
      <c r="E17" s="41">
        <f t="shared" si="0"/>
        <v>5.6338028169014089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142</v>
      </c>
      <c r="P17" s="111">
        <v>142</v>
      </c>
      <c r="Q17" s="111">
        <v>70381928</v>
      </c>
      <c r="R17" s="46">
        <f t="shared" si="4"/>
        <v>5716</v>
      </c>
      <c r="S17" s="47">
        <f t="shared" si="5"/>
        <v>137.184</v>
      </c>
      <c r="T17" s="47">
        <f t="shared" si="6"/>
        <v>5.7160000000000002</v>
      </c>
      <c r="U17" s="112">
        <v>9.4</v>
      </c>
      <c r="V17" s="112">
        <f t="shared" si="7"/>
        <v>9.4</v>
      </c>
      <c r="W17" s="113" t="s">
        <v>130</v>
      </c>
      <c r="X17" s="115">
        <v>995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44010460</v>
      </c>
      <c r="AH17" s="49">
        <f t="shared" si="9"/>
        <v>1208</v>
      </c>
      <c r="AI17" s="50">
        <f t="shared" si="8"/>
        <v>211.3365990202939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10253108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138</v>
      </c>
      <c r="P18" s="111">
        <v>148</v>
      </c>
      <c r="Q18" s="111">
        <v>70388080</v>
      </c>
      <c r="R18" s="46">
        <f t="shared" si="4"/>
        <v>6152</v>
      </c>
      <c r="S18" s="47">
        <f t="shared" si="5"/>
        <v>147.648</v>
      </c>
      <c r="T18" s="47">
        <f t="shared" si="6"/>
        <v>6.1520000000000001</v>
      </c>
      <c r="U18" s="112">
        <v>9.3000000000000007</v>
      </c>
      <c r="V18" s="112">
        <f t="shared" si="7"/>
        <v>9.3000000000000007</v>
      </c>
      <c r="W18" s="113" t="s">
        <v>130</v>
      </c>
      <c r="X18" s="115">
        <v>1047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44011820</v>
      </c>
      <c r="AH18" s="49">
        <f t="shared" si="9"/>
        <v>1360</v>
      </c>
      <c r="AI18" s="50">
        <f t="shared" si="8"/>
        <v>221.06631989596877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10253108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136</v>
      </c>
      <c r="P19" s="111">
        <v>149</v>
      </c>
      <c r="Q19" s="111">
        <v>70394407</v>
      </c>
      <c r="R19" s="46">
        <f t="shared" si="4"/>
        <v>6327</v>
      </c>
      <c r="S19" s="47">
        <f t="shared" si="5"/>
        <v>151.84800000000001</v>
      </c>
      <c r="T19" s="47">
        <f t="shared" si="6"/>
        <v>6.327</v>
      </c>
      <c r="U19" s="112">
        <v>8.6</v>
      </c>
      <c r="V19" s="112">
        <f t="shared" si="7"/>
        <v>8.6</v>
      </c>
      <c r="W19" s="113" t="s">
        <v>130</v>
      </c>
      <c r="X19" s="115">
        <v>1088</v>
      </c>
      <c r="Y19" s="115">
        <v>0</v>
      </c>
      <c r="Z19" s="115">
        <v>1186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44013204</v>
      </c>
      <c r="AH19" s="49">
        <f t="shared" si="9"/>
        <v>1384</v>
      </c>
      <c r="AI19" s="50">
        <f t="shared" si="8"/>
        <v>218.74506085032402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10253108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139</v>
      </c>
      <c r="P20" s="111">
        <v>152</v>
      </c>
      <c r="Q20" s="111">
        <v>70400822</v>
      </c>
      <c r="R20" s="46">
        <f t="shared" si="4"/>
        <v>6415</v>
      </c>
      <c r="S20" s="47">
        <f t="shared" si="5"/>
        <v>153.96</v>
      </c>
      <c r="T20" s="47">
        <f t="shared" si="6"/>
        <v>6.415</v>
      </c>
      <c r="U20" s="112">
        <v>7.8</v>
      </c>
      <c r="V20" s="112">
        <f t="shared" si="7"/>
        <v>7.8</v>
      </c>
      <c r="W20" s="113" t="s">
        <v>130</v>
      </c>
      <c r="X20" s="115">
        <v>1078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44014612</v>
      </c>
      <c r="AH20" s="49">
        <f t="shared" si="9"/>
        <v>1408</v>
      </c>
      <c r="AI20" s="50">
        <f t="shared" si="8"/>
        <v>219.48558067030396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10253108</v>
      </c>
      <c r="AQ20" s="115">
        <f t="shared" si="1"/>
        <v>0</v>
      </c>
      <c r="AR20" s="53">
        <v>1.1299999999999999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151</v>
      </c>
      <c r="Q21" s="111">
        <v>70407177</v>
      </c>
      <c r="R21" s="46">
        <f t="shared" si="4"/>
        <v>6355</v>
      </c>
      <c r="S21" s="47">
        <f t="shared" si="5"/>
        <v>152.52000000000001</v>
      </c>
      <c r="T21" s="47">
        <f t="shared" si="6"/>
        <v>6.3550000000000004</v>
      </c>
      <c r="U21" s="112">
        <v>7.1</v>
      </c>
      <c r="V21" s="112">
        <f t="shared" si="7"/>
        <v>7.1</v>
      </c>
      <c r="W21" s="113" t="s">
        <v>130</v>
      </c>
      <c r="X21" s="115">
        <v>1078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44016024</v>
      </c>
      <c r="AH21" s="49">
        <f t="shared" si="9"/>
        <v>1412</v>
      </c>
      <c r="AI21" s="50">
        <f t="shared" si="8"/>
        <v>222.18725413060579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10253108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7</v>
      </c>
      <c r="E22" s="41">
        <f t="shared" si="0"/>
        <v>4.9295774647887329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139</v>
      </c>
      <c r="P22" s="111">
        <v>152</v>
      </c>
      <c r="Q22" s="111">
        <v>70413577</v>
      </c>
      <c r="R22" s="46">
        <f t="shared" si="4"/>
        <v>6400</v>
      </c>
      <c r="S22" s="47">
        <f t="shared" si="5"/>
        <v>153.6</v>
      </c>
      <c r="T22" s="47">
        <f t="shared" si="6"/>
        <v>6.4</v>
      </c>
      <c r="U22" s="112">
        <v>6.5</v>
      </c>
      <c r="V22" s="112">
        <f t="shared" si="7"/>
        <v>6.5</v>
      </c>
      <c r="W22" s="113" t="s">
        <v>130</v>
      </c>
      <c r="X22" s="115">
        <v>1077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44017441</v>
      </c>
      <c r="AH22" s="49">
        <f t="shared" si="9"/>
        <v>1417</v>
      </c>
      <c r="AI22" s="50">
        <f t="shared" si="8"/>
        <v>221.40625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10253108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5</v>
      </c>
      <c r="E23" s="41">
        <f t="shared" si="0"/>
        <v>3.5211267605633805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134</v>
      </c>
      <c r="P23" s="111">
        <v>146</v>
      </c>
      <c r="Q23" s="111">
        <v>70419695</v>
      </c>
      <c r="R23" s="46">
        <f t="shared" si="4"/>
        <v>6118</v>
      </c>
      <c r="S23" s="47">
        <f t="shared" si="5"/>
        <v>146.83199999999999</v>
      </c>
      <c r="T23" s="47">
        <f t="shared" si="6"/>
        <v>6.1180000000000003</v>
      </c>
      <c r="U23" s="112">
        <v>5.9</v>
      </c>
      <c r="V23" s="112">
        <f t="shared" si="7"/>
        <v>5.9</v>
      </c>
      <c r="W23" s="113" t="s">
        <v>130</v>
      </c>
      <c r="X23" s="115">
        <v>1067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44018808</v>
      </c>
      <c r="AH23" s="49">
        <f t="shared" si="9"/>
        <v>1367</v>
      </c>
      <c r="AI23" s="50">
        <f t="shared" si="8"/>
        <v>223.43903236351747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10253108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4</v>
      </c>
      <c r="E24" s="41">
        <f t="shared" si="0"/>
        <v>2.8169014084507045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133</v>
      </c>
      <c r="P24" s="111">
        <v>144</v>
      </c>
      <c r="Q24" s="111">
        <v>70425683</v>
      </c>
      <c r="R24" s="46">
        <f t="shared" si="4"/>
        <v>5988</v>
      </c>
      <c r="S24" s="47">
        <f t="shared" si="5"/>
        <v>143.71199999999999</v>
      </c>
      <c r="T24" s="47">
        <f t="shared" si="6"/>
        <v>5.9880000000000004</v>
      </c>
      <c r="U24" s="112">
        <v>5.2</v>
      </c>
      <c r="V24" s="112">
        <f t="shared" si="7"/>
        <v>5.2</v>
      </c>
      <c r="W24" s="113" t="s">
        <v>130</v>
      </c>
      <c r="X24" s="115">
        <v>1047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44020176</v>
      </c>
      <c r="AH24" s="49">
        <f>IF(ISBLANK(AG24),"-",AG24-AG23)</f>
        <v>1368</v>
      </c>
      <c r="AI24" s="50">
        <f t="shared" si="8"/>
        <v>228.45691382765528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10253108</v>
      </c>
      <c r="AQ24" s="115">
        <f t="shared" si="1"/>
        <v>0</v>
      </c>
      <c r="AR24" s="53">
        <v>1.21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4</v>
      </c>
      <c r="E25" s="41">
        <f t="shared" si="0"/>
        <v>2.8169014084507045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134</v>
      </c>
      <c r="P25" s="111">
        <v>147</v>
      </c>
      <c r="Q25" s="111">
        <v>70431666</v>
      </c>
      <c r="R25" s="46">
        <f t="shared" si="4"/>
        <v>5983</v>
      </c>
      <c r="S25" s="47">
        <f t="shared" si="5"/>
        <v>143.59200000000001</v>
      </c>
      <c r="T25" s="47">
        <f t="shared" si="6"/>
        <v>5.9829999999999997</v>
      </c>
      <c r="U25" s="112">
        <v>4.8</v>
      </c>
      <c r="V25" s="112">
        <f t="shared" si="7"/>
        <v>4.8</v>
      </c>
      <c r="W25" s="113" t="s">
        <v>130</v>
      </c>
      <c r="X25" s="115">
        <v>1035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44021532</v>
      </c>
      <c r="AH25" s="49">
        <f t="shared" si="9"/>
        <v>1356</v>
      </c>
      <c r="AI25" s="50">
        <f t="shared" si="8"/>
        <v>226.64215276617082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10253108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4</v>
      </c>
      <c r="E26" s="41">
        <f t="shared" si="0"/>
        <v>2.8169014084507045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134</v>
      </c>
      <c r="P26" s="111">
        <v>142</v>
      </c>
      <c r="Q26" s="111">
        <v>70437512</v>
      </c>
      <c r="R26" s="46">
        <f t="shared" si="4"/>
        <v>5846</v>
      </c>
      <c r="S26" s="47">
        <f t="shared" si="5"/>
        <v>140.304</v>
      </c>
      <c r="T26" s="47">
        <f t="shared" si="6"/>
        <v>5.8460000000000001</v>
      </c>
      <c r="U26" s="112">
        <v>4.5</v>
      </c>
      <c r="V26" s="112">
        <f t="shared" si="7"/>
        <v>4.5</v>
      </c>
      <c r="W26" s="113" t="s">
        <v>130</v>
      </c>
      <c r="X26" s="115">
        <v>1016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44022868</v>
      </c>
      <c r="AH26" s="49">
        <f t="shared" si="9"/>
        <v>1336</v>
      </c>
      <c r="AI26" s="50">
        <f t="shared" si="8"/>
        <v>228.53232979815257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10253108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4</v>
      </c>
      <c r="E27" s="41">
        <f t="shared" si="0"/>
        <v>2.8169014084507045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131</v>
      </c>
      <c r="P27" s="111">
        <v>135</v>
      </c>
      <c r="Q27" s="111">
        <v>70443270</v>
      </c>
      <c r="R27" s="46">
        <f t="shared" si="4"/>
        <v>5758</v>
      </c>
      <c r="S27" s="47">
        <f t="shared" si="5"/>
        <v>138.19200000000001</v>
      </c>
      <c r="T27" s="47">
        <f t="shared" si="6"/>
        <v>5.758</v>
      </c>
      <c r="U27" s="112">
        <v>4.0999999999999996</v>
      </c>
      <c r="V27" s="112">
        <f t="shared" si="7"/>
        <v>4.0999999999999996</v>
      </c>
      <c r="W27" s="113" t="s">
        <v>130</v>
      </c>
      <c r="X27" s="115">
        <v>1026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44024188</v>
      </c>
      <c r="AH27" s="49">
        <f t="shared" si="9"/>
        <v>1320</v>
      </c>
      <c r="AI27" s="50">
        <f t="shared" si="8"/>
        <v>229.24626606460578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10253108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4</v>
      </c>
      <c r="E28" s="41">
        <f t="shared" si="0"/>
        <v>2.8169014084507045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133</v>
      </c>
      <c r="P28" s="111">
        <v>130</v>
      </c>
      <c r="Q28" s="111">
        <v>70448986</v>
      </c>
      <c r="R28" s="46">
        <f t="shared" si="4"/>
        <v>5716</v>
      </c>
      <c r="S28" s="47">
        <f t="shared" si="5"/>
        <v>137.184</v>
      </c>
      <c r="T28" s="47">
        <f t="shared" si="6"/>
        <v>5.7160000000000002</v>
      </c>
      <c r="U28" s="112">
        <v>3.7</v>
      </c>
      <c r="V28" s="112">
        <f t="shared" si="7"/>
        <v>3.7</v>
      </c>
      <c r="W28" s="113" t="s">
        <v>130</v>
      </c>
      <c r="X28" s="115">
        <v>1004</v>
      </c>
      <c r="Y28" s="115">
        <v>0</v>
      </c>
      <c r="Z28" s="115">
        <v>1187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44025508</v>
      </c>
      <c r="AH28" s="49">
        <f t="shared" si="9"/>
        <v>1320</v>
      </c>
      <c r="AI28" s="50">
        <f t="shared" si="8"/>
        <v>230.93072078376485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10253108</v>
      </c>
      <c r="AQ28" s="115">
        <f t="shared" si="1"/>
        <v>0</v>
      </c>
      <c r="AR28" s="53">
        <v>1.05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4</v>
      </c>
      <c r="E29" s="41">
        <f t="shared" si="0"/>
        <v>2.8169014084507045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137</v>
      </c>
      <c r="P29" s="111">
        <v>138</v>
      </c>
      <c r="Q29" s="111">
        <v>70454666</v>
      </c>
      <c r="R29" s="46">
        <f t="shared" si="4"/>
        <v>5680</v>
      </c>
      <c r="S29" s="47">
        <f t="shared" si="5"/>
        <v>136.32</v>
      </c>
      <c r="T29" s="47">
        <f t="shared" si="6"/>
        <v>5.68</v>
      </c>
      <c r="U29" s="112">
        <v>3.6</v>
      </c>
      <c r="V29" s="112">
        <f t="shared" si="7"/>
        <v>3.6</v>
      </c>
      <c r="W29" s="113" t="s">
        <v>130</v>
      </c>
      <c r="X29" s="115">
        <v>1000</v>
      </c>
      <c r="Y29" s="115">
        <v>0</v>
      </c>
      <c r="Z29" s="115">
        <v>1187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44026820</v>
      </c>
      <c r="AH29" s="49">
        <f t="shared" si="9"/>
        <v>1312</v>
      </c>
      <c r="AI29" s="50">
        <f t="shared" si="8"/>
        <v>230.98591549295776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10253108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6</v>
      </c>
      <c r="E30" s="41">
        <f t="shared" si="0"/>
        <v>4.2253521126760569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129</v>
      </c>
      <c r="P30" s="111">
        <v>133</v>
      </c>
      <c r="Q30" s="111">
        <v>70460288</v>
      </c>
      <c r="R30" s="46">
        <f t="shared" si="4"/>
        <v>5622</v>
      </c>
      <c r="S30" s="47">
        <f t="shared" si="5"/>
        <v>134.928</v>
      </c>
      <c r="T30" s="47">
        <f t="shared" si="6"/>
        <v>5.6219999999999999</v>
      </c>
      <c r="U30" s="112">
        <v>3.4</v>
      </c>
      <c r="V30" s="112">
        <f t="shared" si="7"/>
        <v>3.4</v>
      </c>
      <c r="W30" s="113" t="s">
        <v>130</v>
      </c>
      <c r="X30" s="115">
        <v>1000</v>
      </c>
      <c r="Y30" s="115">
        <v>0</v>
      </c>
      <c r="Z30" s="115">
        <v>1187</v>
      </c>
      <c r="AA30" s="115">
        <v>1185</v>
      </c>
      <c r="AB30" s="115">
        <v>1077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44028076</v>
      </c>
      <c r="AH30" s="49">
        <f t="shared" si="9"/>
        <v>1256</v>
      </c>
      <c r="AI30" s="50">
        <f t="shared" si="8"/>
        <v>223.40803984347207</v>
      </c>
      <c r="AJ30" s="98">
        <v>1</v>
      </c>
      <c r="AK30" s="98">
        <v>0</v>
      </c>
      <c r="AL30" s="98">
        <v>1</v>
      </c>
      <c r="AM30" s="98">
        <v>1</v>
      </c>
      <c r="AN30" s="98">
        <v>1</v>
      </c>
      <c r="AO30" s="98">
        <v>0</v>
      </c>
      <c r="AP30" s="115">
        <v>10253108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118</v>
      </c>
      <c r="P31" s="111">
        <v>127</v>
      </c>
      <c r="Q31" s="111">
        <v>70465704</v>
      </c>
      <c r="R31" s="46">
        <f t="shared" si="4"/>
        <v>5416</v>
      </c>
      <c r="S31" s="47">
        <f t="shared" si="5"/>
        <v>129.98400000000001</v>
      </c>
      <c r="T31" s="47">
        <f t="shared" si="6"/>
        <v>5.4160000000000004</v>
      </c>
      <c r="U31" s="112">
        <v>2.9</v>
      </c>
      <c r="V31" s="112">
        <f t="shared" si="7"/>
        <v>2.9</v>
      </c>
      <c r="W31" s="113" t="s">
        <v>135</v>
      </c>
      <c r="X31" s="115">
        <v>1056</v>
      </c>
      <c r="Y31" s="115">
        <v>0</v>
      </c>
      <c r="Z31" s="115">
        <v>1187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44029140</v>
      </c>
      <c r="AH31" s="49">
        <f t="shared" si="9"/>
        <v>1064</v>
      </c>
      <c r="AI31" s="50">
        <f t="shared" si="8"/>
        <v>196.45494830132938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10253108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10</v>
      </c>
      <c r="E32" s="41">
        <f t="shared" si="0"/>
        <v>7.042253521126761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113</v>
      </c>
      <c r="P32" s="111">
        <v>128</v>
      </c>
      <c r="Q32" s="111">
        <v>70471041</v>
      </c>
      <c r="R32" s="46">
        <f t="shared" si="4"/>
        <v>5337</v>
      </c>
      <c r="S32" s="47">
        <f t="shared" si="5"/>
        <v>128.08799999999999</v>
      </c>
      <c r="T32" s="47">
        <f t="shared" si="6"/>
        <v>5.3369999999999997</v>
      </c>
      <c r="U32" s="112">
        <v>2.4</v>
      </c>
      <c r="V32" s="112">
        <f t="shared" si="7"/>
        <v>2.4</v>
      </c>
      <c r="W32" s="113" t="s">
        <v>135</v>
      </c>
      <c r="X32" s="115">
        <v>1045</v>
      </c>
      <c r="Y32" s="115">
        <v>0</v>
      </c>
      <c r="Z32" s="115">
        <v>1187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44030180</v>
      </c>
      <c r="AH32" s="49">
        <f t="shared" si="9"/>
        <v>1040</v>
      </c>
      <c r="AI32" s="50">
        <f t="shared" si="8"/>
        <v>194.86602960464683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10253108</v>
      </c>
      <c r="AQ32" s="115">
        <f t="shared" si="1"/>
        <v>0</v>
      </c>
      <c r="AR32" s="53">
        <v>1.02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6</v>
      </c>
      <c r="E33" s="41">
        <f t="shared" si="0"/>
        <v>4.2253521126760569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134</v>
      </c>
      <c r="P33" s="111">
        <v>109</v>
      </c>
      <c r="Q33" s="111">
        <v>70475576</v>
      </c>
      <c r="R33" s="46">
        <f t="shared" si="4"/>
        <v>4535</v>
      </c>
      <c r="S33" s="47">
        <f t="shared" si="5"/>
        <v>108.84</v>
      </c>
      <c r="T33" s="47">
        <f t="shared" si="6"/>
        <v>4.5350000000000001</v>
      </c>
      <c r="U33" s="112">
        <v>3.3</v>
      </c>
      <c r="V33" s="112">
        <f t="shared" si="7"/>
        <v>3.3</v>
      </c>
      <c r="W33" s="113" t="s">
        <v>124</v>
      </c>
      <c r="X33" s="115">
        <v>0</v>
      </c>
      <c r="Y33" s="115">
        <v>0</v>
      </c>
      <c r="Z33" s="115">
        <v>1098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44031020</v>
      </c>
      <c r="AH33" s="49">
        <f t="shared" si="9"/>
        <v>840</v>
      </c>
      <c r="AI33" s="50">
        <f t="shared" si="8"/>
        <v>185.22601984564497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0.45</v>
      </c>
      <c r="AP33" s="115">
        <v>10254089</v>
      </c>
      <c r="AQ33" s="115">
        <f t="shared" si="1"/>
        <v>981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7</v>
      </c>
      <c r="E34" s="41">
        <f t="shared" si="0"/>
        <v>4.9295774647887329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127</v>
      </c>
      <c r="P34" s="111">
        <v>100</v>
      </c>
      <c r="Q34" s="111">
        <v>70479826</v>
      </c>
      <c r="R34" s="46">
        <f t="shared" si="4"/>
        <v>4250</v>
      </c>
      <c r="S34" s="47">
        <f t="shared" si="5"/>
        <v>102</v>
      </c>
      <c r="T34" s="47">
        <f t="shared" si="6"/>
        <v>4.25</v>
      </c>
      <c r="U34" s="112">
        <v>4.5999999999999996</v>
      </c>
      <c r="V34" s="112">
        <f t="shared" si="7"/>
        <v>4.5999999999999996</v>
      </c>
      <c r="W34" s="113" t="s">
        <v>124</v>
      </c>
      <c r="X34" s="115">
        <v>0</v>
      </c>
      <c r="Y34" s="115">
        <v>0</v>
      </c>
      <c r="Z34" s="115">
        <v>1017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44031784</v>
      </c>
      <c r="AH34" s="49">
        <f t="shared" si="9"/>
        <v>764</v>
      </c>
      <c r="AI34" s="50">
        <f t="shared" si="8"/>
        <v>179.76470588235293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0.45</v>
      </c>
      <c r="AP34" s="115">
        <v>10255272</v>
      </c>
      <c r="AQ34" s="115">
        <f t="shared" si="1"/>
        <v>1183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128645</v>
      </c>
      <c r="S35" s="65">
        <f>AVERAGE(S11:S34)</f>
        <v>128.64500000000001</v>
      </c>
      <c r="T35" s="65">
        <f>SUM(T11:T34)</f>
        <v>128.64499999999998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26800</v>
      </c>
      <c r="AI35" s="68">
        <f>$AH$35/$T35</f>
        <v>208.32523611488983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6262</v>
      </c>
      <c r="AQ35" s="71">
        <f>SUM(AQ11:AQ34)</f>
        <v>6262</v>
      </c>
      <c r="AR35" s="72">
        <f>AVERAGE(AR11:AR34)</f>
        <v>1.0899999999999999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195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196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204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203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48" t="s">
        <v>145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51" t="s">
        <v>205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189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W33:AB34 X11:AB32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"/>
    <protectedRange sqref="B43" name="Range2_12_5_1_1_1_2_1_1_1_1_1_1_1_1_1_1_1_2_1_1_1_1_1_1_1_1_1_1_1_1_1_1_1_1_1_1_1_1_1_1_2_1_1_1_1_1_1_1_1_1_1_1_2_1_1_1_1_2_1_1_1_1_1_1_1_1_1_1_1_2_1_1_1_1_1_1_1_1_1_1_1_1_1_1_3_1_1_1_1_2_1_1_1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50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49" name="Range2_12_5_1_1_1_1_1_2_1_1_2_1_1_1_1_1_1_1_1_1_1_1_1_1_1_1_1_1_2_1_1_1_1_1_1_1_1_1_1_1_1_1_1_3_1_1_1_2_1_1_1_1_1_1_1_1_1_2_1_1_1_1_1_1_1_1_1_1_1_1_1_1_1_1_1_1_1_1_1_1_1_1_1_1_2_1_1_1_2_2_1_1_2_1_1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_2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2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Z15 AC11:AE29 X16:AB29 X30:AE34">
    <cfRule type="containsText" dxfId="11230" priority="49" operator="containsText" text="N/A">
      <formula>NOT(ISERROR(SEARCH("N/A",X11)))</formula>
    </cfRule>
    <cfRule type="cellIs" dxfId="11229" priority="63" operator="equal">
      <formula>0</formula>
    </cfRule>
  </conditionalFormatting>
  <conditionalFormatting sqref="X11:Z15 AC11:AE29 X16:AB29 X30:AE34">
    <cfRule type="cellIs" dxfId="11228" priority="62" operator="greaterThanOrEqual">
      <formula>1185</formula>
    </cfRule>
  </conditionalFormatting>
  <conditionalFormatting sqref="X11:Z15 AC11:AE29 X16:AB29 X30:AE34">
    <cfRule type="cellIs" dxfId="11227" priority="61" operator="between">
      <formula>0.1</formula>
      <formula>1184</formula>
    </cfRule>
  </conditionalFormatting>
  <conditionalFormatting sqref="X8">
    <cfRule type="cellIs" dxfId="11226" priority="60" operator="equal">
      <formula>0</formula>
    </cfRule>
  </conditionalFormatting>
  <conditionalFormatting sqref="X8">
    <cfRule type="cellIs" dxfId="11225" priority="59" operator="greaterThan">
      <formula>1179</formula>
    </cfRule>
  </conditionalFormatting>
  <conditionalFormatting sqref="X8">
    <cfRule type="cellIs" dxfId="11224" priority="58" operator="greaterThan">
      <formula>99</formula>
    </cfRule>
  </conditionalFormatting>
  <conditionalFormatting sqref="X8">
    <cfRule type="cellIs" dxfId="11223" priority="57" operator="greaterThan">
      <formula>0.99</formula>
    </cfRule>
  </conditionalFormatting>
  <conditionalFormatting sqref="AB8">
    <cfRule type="cellIs" dxfId="11222" priority="56" operator="equal">
      <formula>0</formula>
    </cfRule>
  </conditionalFormatting>
  <conditionalFormatting sqref="AB8">
    <cfRule type="cellIs" dxfId="11221" priority="55" operator="greaterThan">
      <formula>1179</formula>
    </cfRule>
  </conditionalFormatting>
  <conditionalFormatting sqref="AB8">
    <cfRule type="cellIs" dxfId="11220" priority="54" operator="greaterThan">
      <formula>99</formula>
    </cfRule>
  </conditionalFormatting>
  <conditionalFormatting sqref="AB8">
    <cfRule type="cellIs" dxfId="11219" priority="53" operator="greaterThan">
      <formula>0.99</formula>
    </cfRule>
  </conditionalFormatting>
  <conditionalFormatting sqref="AI11:AI34">
    <cfRule type="cellIs" dxfId="11218" priority="52" operator="greaterThan">
      <formula>$AI$8</formula>
    </cfRule>
  </conditionalFormatting>
  <conditionalFormatting sqref="AH11:AH34">
    <cfRule type="cellIs" dxfId="11217" priority="50" operator="greaterThan">
      <formula>$AH$8</formula>
    </cfRule>
    <cfRule type="cellIs" dxfId="11216" priority="51" operator="greaterThan">
      <formula>$AH$8</formula>
    </cfRule>
  </conditionalFormatting>
  <conditionalFormatting sqref="AB11:AB15">
    <cfRule type="containsText" dxfId="11215" priority="45" operator="containsText" text="N/A">
      <formula>NOT(ISERROR(SEARCH("N/A",AB11)))</formula>
    </cfRule>
    <cfRule type="cellIs" dxfId="11214" priority="48" operator="equal">
      <formula>0</formula>
    </cfRule>
  </conditionalFormatting>
  <conditionalFormatting sqref="AB11:AB15">
    <cfRule type="cellIs" dxfId="11213" priority="47" operator="greaterThanOrEqual">
      <formula>1185</formula>
    </cfRule>
  </conditionalFormatting>
  <conditionalFormatting sqref="AB11:AB15">
    <cfRule type="cellIs" dxfId="11212" priority="46" operator="between">
      <formula>0.1</formula>
      <formula>1184</formula>
    </cfRule>
  </conditionalFormatting>
  <conditionalFormatting sqref="AN11:AO11 AO12:AO34 AN12:AN35">
    <cfRule type="cellIs" dxfId="11211" priority="44" operator="equal">
      <formula>0</formula>
    </cfRule>
  </conditionalFormatting>
  <conditionalFormatting sqref="AN11:AO11 AO12:AO34 AN12:AN35">
    <cfRule type="cellIs" dxfId="11210" priority="43" operator="greaterThan">
      <formula>1179</formula>
    </cfRule>
  </conditionalFormatting>
  <conditionalFormatting sqref="AN11:AO11 AO12:AO34 AN12:AN35">
    <cfRule type="cellIs" dxfId="11209" priority="42" operator="greaterThan">
      <formula>99</formula>
    </cfRule>
  </conditionalFormatting>
  <conditionalFormatting sqref="AN11:AO11 AO12:AO34 AN12:AN35">
    <cfRule type="cellIs" dxfId="11208" priority="41" operator="greaterThan">
      <formula>0.99</formula>
    </cfRule>
  </conditionalFormatting>
  <conditionalFormatting sqref="AQ11:AQ34">
    <cfRule type="cellIs" dxfId="11207" priority="40" operator="equal">
      <formula>0</formula>
    </cfRule>
  </conditionalFormatting>
  <conditionalFormatting sqref="AQ11:AQ34">
    <cfRule type="cellIs" dxfId="11206" priority="39" operator="greaterThan">
      <formula>1179</formula>
    </cfRule>
  </conditionalFormatting>
  <conditionalFormatting sqref="AQ11:AQ34">
    <cfRule type="cellIs" dxfId="11205" priority="38" operator="greaterThan">
      <formula>99</formula>
    </cfRule>
  </conditionalFormatting>
  <conditionalFormatting sqref="AQ11:AQ34">
    <cfRule type="cellIs" dxfId="11204" priority="37" operator="greaterThan">
      <formula>0.99</formula>
    </cfRule>
  </conditionalFormatting>
  <conditionalFormatting sqref="AA11:AA15">
    <cfRule type="containsText" dxfId="11203" priority="33" operator="containsText" text="N/A">
      <formula>NOT(ISERROR(SEARCH("N/A",AA11)))</formula>
    </cfRule>
    <cfRule type="cellIs" dxfId="11202" priority="36" operator="equal">
      <formula>0</formula>
    </cfRule>
  </conditionalFormatting>
  <conditionalFormatting sqref="AA11:AA15">
    <cfRule type="cellIs" dxfId="11201" priority="35" operator="greaterThanOrEqual">
      <formula>1185</formula>
    </cfRule>
  </conditionalFormatting>
  <conditionalFormatting sqref="AA11:AA15">
    <cfRule type="cellIs" dxfId="11200" priority="34" operator="between">
      <formula>0.1</formula>
      <formula>1184</formula>
    </cfRule>
  </conditionalFormatting>
  <conditionalFormatting sqref="AJ11:AN35">
    <cfRule type="cellIs" dxfId="11199" priority="32" operator="equal">
      <formula>0</formula>
    </cfRule>
  </conditionalFormatting>
  <conditionalFormatting sqref="AJ11:AN35">
    <cfRule type="cellIs" dxfId="11198" priority="31" operator="greaterThan">
      <formula>1179</formula>
    </cfRule>
  </conditionalFormatting>
  <conditionalFormatting sqref="AJ11:AN35">
    <cfRule type="cellIs" dxfId="11197" priority="30" operator="greaterThan">
      <formula>99</formula>
    </cfRule>
  </conditionalFormatting>
  <conditionalFormatting sqref="AJ11:AN35">
    <cfRule type="cellIs" dxfId="11196" priority="29" operator="greaterThan">
      <formula>0.99</formula>
    </cfRule>
  </conditionalFormatting>
  <conditionalFormatting sqref="AP11:AP34">
    <cfRule type="cellIs" dxfId="11195" priority="28" operator="equal">
      <formula>0</formula>
    </cfRule>
  </conditionalFormatting>
  <conditionalFormatting sqref="AP11:AP34">
    <cfRule type="cellIs" dxfId="11194" priority="27" operator="greaterThan">
      <formula>1179</formula>
    </cfRule>
  </conditionalFormatting>
  <conditionalFormatting sqref="AP11:AP34">
    <cfRule type="cellIs" dxfId="11193" priority="26" operator="greaterThan">
      <formula>99</formula>
    </cfRule>
  </conditionalFormatting>
  <conditionalFormatting sqref="AP11:AP34">
    <cfRule type="cellIs" dxfId="11192" priority="25" operator="greaterThan">
      <formula>0.99</formula>
    </cfRule>
  </conditionalFormatting>
  <conditionalFormatting sqref="AM17:AN34 AL11:AL35 AL24:AN30 AL31:AM31">
    <cfRule type="cellIs" dxfId="11191" priority="24" operator="equal">
      <formula>0</formula>
    </cfRule>
  </conditionalFormatting>
  <conditionalFormatting sqref="AM17:AN34 AL11:AL35 AL24:AN30 AL31:AM31">
    <cfRule type="cellIs" dxfId="11190" priority="23" operator="greaterThan">
      <formula>1179</formula>
    </cfRule>
  </conditionalFormatting>
  <conditionalFormatting sqref="AM17:AN34 AL11:AL35 AL24:AN30 AL31:AM31">
    <cfRule type="cellIs" dxfId="11189" priority="22" operator="greaterThan">
      <formula>99</formula>
    </cfRule>
  </conditionalFormatting>
  <conditionalFormatting sqref="AM17:AN34 AL11:AL35 AL24:AN30 AL31:AM31">
    <cfRule type="cellIs" dxfId="11188" priority="21" operator="greaterThan">
      <formula>0.99</formula>
    </cfRule>
  </conditionalFormatting>
  <conditionalFormatting sqref="AL11:AL31">
    <cfRule type="cellIs" dxfId="11187" priority="20" operator="equal">
      <formula>0</formula>
    </cfRule>
  </conditionalFormatting>
  <conditionalFormatting sqref="AL11:AL31">
    <cfRule type="cellIs" dxfId="11186" priority="19" operator="greaterThan">
      <formula>1179</formula>
    </cfRule>
  </conditionalFormatting>
  <conditionalFormatting sqref="AL11:AL31">
    <cfRule type="cellIs" dxfId="11185" priority="18" operator="greaterThan">
      <formula>99</formula>
    </cfRule>
  </conditionalFormatting>
  <conditionalFormatting sqref="AL11:AL31">
    <cfRule type="cellIs" dxfId="11184" priority="17" operator="greaterThan">
      <formula>0.99</formula>
    </cfRule>
  </conditionalFormatting>
  <conditionalFormatting sqref="AL11:AL31">
    <cfRule type="cellIs" dxfId="11183" priority="16" operator="equal">
      <formula>0</formula>
    </cfRule>
  </conditionalFormatting>
  <conditionalFormatting sqref="AL11:AL31">
    <cfRule type="cellIs" dxfId="11182" priority="15" operator="greaterThan">
      <formula>1179</formula>
    </cfRule>
  </conditionalFormatting>
  <conditionalFormatting sqref="AL11:AL31">
    <cfRule type="cellIs" dxfId="11181" priority="14" operator="greaterThan">
      <formula>99</formula>
    </cfRule>
  </conditionalFormatting>
  <conditionalFormatting sqref="AL11:AL31">
    <cfRule type="cellIs" dxfId="11180" priority="13" operator="greaterThan">
      <formula>0.99</formula>
    </cfRule>
  </conditionalFormatting>
  <conditionalFormatting sqref="AN11:AN31">
    <cfRule type="cellIs" dxfId="11179" priority="12" operator="equal">
      <formula>0</formula>
    </cfRule>
  </conditionalFormatting>
  <conditionalFormatting sqref="AN11:AN31">
    <cfRule type="cellIs" dxfId="11178" priority="11" operator="greaterThan">
      <formula>1179</formula>
    </cfRule>
  </conditionalFormatting>
  <conditionalFormatting sqref="AN11:AN31">
    <cfRule type="cellIs" dxfId="11177" priority="10" operator="greaterThan">
      <formula>99</formula>
    </cfRule>
  </conditionalFormatting>
  <conditionalFormatting sqref="AN11:AN31">
    <cfRule type="cellIs" dxfId="11176" priority="9" operator="greaterThan">
      <formula>0.99</formula>
    </cfRule>
  </conditionalFormatting>
  <conditionalFormatting sqref="AN11:AN31">
    <cfRule type="cellIs" dxfId="11175" priority="8" operator="equal">
      <formula>0</formula>
    </cfRule>
  </conditionalFormatting>
  <conditionalFormatting sqref="AN11:AN31">
    <cfRule type="cellIs" dxfId="11174" priority="7" operator="greaterThan">
      <formula>1179</formula>
    </cfRule>
  </conditionalFormatting>
  <conditionalFormatting sqref="AN11:AN31">
    <cfRule type="cellIs" dxfId="11173" priority="6" operator="greaterThan">
      <formula>99</formula>
    </cfRule>
  </conditionalFormatting>
  <conditionalFormatting sqref="AN11:AN31">
    <cfRule type="cellIs" dxfId="11172" priority="5" operator="greaterThan">
      <formula>0.99</formula>
    </cfRule>
  </conditionalFormatting>
  <conditionalFormatting sqref="AN11:AN31">
    <cfRule type="cellIs" dxfId="11171" priority="4" operator="equal">
      <formula>0</formula>
    </cfRule>
  </conditionalFormatting>
  <conditionalFormatting sqref="AN11:AN31">
    <cfRule type="cellIs" dxfId="11170" priority="3" operator="greaterThan">
      <formula>1179</formula>
    </cfRule>
  </conditionalFormatting>
  <conditionalFormatting sqref="AN11:AN31">
    <cfRule type="cellIs" dxfId="11169" priority="2" operator="greaterThan">
      <formula>99</formula>
    </cfRule>
  </conditionalFormatting>
  <conditionalFormatting sqref="AN11:AN31">
    <cfRule type="cellIs" dxfId="11168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40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7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70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70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42414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25636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74" t="s">
        <v>51</v>
      </c>
      <c r="V9" s="17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72" t="s">
        <v>55</v>
      </c>
      <c r="AG9" s="172" t="s">
        <v>56</v>
      </c>
      <c r="AH9" s="190" t="s">
        <v>57</v>
      </c>
      <c r="AI9" s="205" t="s">
        <v>58</v>
      </c>
      <c r="AJ9" s="174" t="s">
        <v>59</v>
      </c>
      <c r="AK9" s="174" t="s">
        <v>60</v>
      </c>
      <c r="AL9" s="174" t="s">
        <v>61</v>
      </c>
      <c r="AM9" s="174" t="s">
        <v>62</v>
      </c>
      <c r="AN9" s="174" t="s">
        <v>63</v>
      </c>
      <c r="AO9" s="174" t="s">
        <v>64</v>
      </c>
      <c r="AP9" s="174" t="s">
        <v>65</v>
      </c>
      <c r="AQ9" s="207" t="s">
        <v>66</v>
      </c>
      <c r="AR9" s="17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74" t="s">
        <v>72</v>
      </c>
      <c r="C10" s="174" t="s">
        <v>73</v>
      </c>
      <c r="D10" s="174" t="s">
        <v>74</v>
      </c>
      <c r="E10" s="174" t="s">
        <v>75</v>
      </c>
      <c r="F10" s="174" t="s">
        <v>74</v>
      </c>
      <c r="G10" s="174" t="s">
        <v>75</v>
      </c>
      <c r="H10" s="216"/>
      <c r="I10" s="174" t="s">
        <v>75</v>
      </c>
      <c r="J10" s="174" t="s">
        <v>75</v>
      </c>
      <c r="K10" s="17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13'!Q34</f>
        <v>70479826</v>
      </c>
      <c r="R10" s="198"/>
      <c r="S10" s="199"/>
      <c r="T10" s="200"/>
      <c r="U10" s="174" t="s">
        <v>75</v>
      </c>
      <c r="V10" s="17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13'!AG34</f>
        <v>44031784</v>
      </c>
      <c r="AH10" s="190"/>
      <c r="AI10" s="206"/>
      <c r="AJ10" s="174" t="s">
        <v>84</v>
      </c>
      <c r="AK10" s="174" t="s">
        <v>84</v>
      </c>
      <c r="AL10" s="174" t="s">
        <v>84</v>
      </c>
      <c r="AM10" s="174" t="s">
        <v>84</v>
      </c>
      <c r="AN10" s="174" t="s">
        <v>84</v>
      </c>
      <c r="AO10" s="174" t="s">
        <v>84</v>
      </c>
      <c r="AP10" s="1">
        <f>'FEB 13'!AP34</f>
        <v>10255272</v>
      </c>
      <c r="AQ10" s="208"/>
      <c r="AR10" s="171" t="s">
        <v>85</v>
      </c>
      <c r="AS10" s="190"/>
      <c r="AV10" s="39" t="s">
        <v>86</v>
      </c>
      <c r="AW10" s="39" t="s">
        <v>87</v>
      </c>
      <c r="AY10" s="81" t="s">
        <v>129</v>
      </c>
    </row>
    <row r="11" spans="1:51" x14ac:dyDescent="0.25">
      <c r="B11" s="40">
        <v>2</v>
      </c>
      <c r="C11" s="40">
        <v>4.1666666666666664E-2</v>
      </c>
      <c r="D11" s="110">
        <v>8</v>
      </c>
      <c r="E11" s="41">
        <f t="shared" ref="E11:E34" si="0">D11/1.42</f>
        <v>5.6338028169014089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126</v>
      </c>
      <c r="P11" s="111">
        <v>106</v>
      </c>
      <c r="Q11" s="111">
        <v>70483706</v>
      </c>
      <c r="R11" s="46">
        <f>IF(ISBLANK(Q11),"-",Q11-Q10)</f>
        <v>3880</v>
      </c>
      <c r="S11" s="47">
        <f>R11*24/1000</f>
        <v>93.12</v>
      </c>
      <c r="T11" s="47">
        <f>R11/1000</f>
        <v>3.88</v>
      </c>
      <c r="U11" s="112">
        <v>6</v>
      </c>
      <c r="V11" s="112">
        <f>U11</f>
        <v>6</v>
      </c>
      <c r="W11" s="113" t="s">
        <v>124</v>
      </c>
      <c r="X11" s="115">
        <v>0</v>
      </c>
      <c r="Y11" s="115">
        <v>0</v>
      </c>
      <c r="Z11" s="115">
        <v>946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44032484</v>
      </c>
      <c r="AH11" s="49">
        <f>IF(ISBLANK(AG11),"-",AG11-AG10)</f>
        <v>700</v>
      </c>
      <c r="AI11" s="50">
        <f>AH11/T11</f>
        <v>180.41237113402062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0.47</v>
      </c>
      <c r="AP11" s="115">
        <v>10256493</v>
      </c>
      <c r="AQ11" s="115">
        <f t="shared" ref="AQ11:AQ34" si="1">AP11-AP10</f>
        <v>1221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10</v>
      </c>
      <c r="E12" s="41">
        <f t="shared" si="0"/>
        <v>7.042253521126761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125</v>
      </c>
      <c r="P12" s="111">
        <v>96</v>
      </c>
      <c r="Q12" s="111">
        <v>70487562</v>
      </c>
      <c r="R12" s="46">
        <f t="shared" ref="R12:R34" si="4">IF(ISBLANK(Q12),"-",Q12-Q11)</f>
        <v>3856</v>
      </c>
      <c r="S12" s="47">
        <f t="shared" ref="S12:S34" si="5">R12*24/1000</f>
        <v>92.543999999999997</v>
      </c>
      <c r="T12" s="47">
        <f t="shared" ref="T12:T34" si="6">R12/1000</f>
        <v>3.8559999999999999</v>
      </c>
      <c r="U12" s="112">
        <v>7.3</v>
      </c>
      <c r="V12" s="112">
        <f t="shared" ref="V12:V34" si="7">U12</f>
        <v>7.3</v>
      </c>
      <c r="W12" s="113" t="s">
        <v>124</v>
      </c>
      <c r="X12" s="115">
        <v>0</v>
      </c>
      <c r="Y12" s="115">
        <v>0</v>
      </c>
      <c r="Z12" s="115">
        <v>946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44033184</v>
      </c>
      <c r="AH12" s="49">
        <f>IF(ISBLANK(AG12),"-",AG12-AG11)</f>
        <v>700</v>
      </c>
      <c r="AI12" s="50">
        <f t="shared" ref="AI12:AI34" si="8">AH12/T12</f>
        <v>181.53526970954357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0.47</v>
      </c>
      <c r="AP12" s="115">
        <v>10257778</v>
      </c>
      <c r="AQ12" s="115">
        <f t="shared" si="1"/>
        <v>1285</v>
      </c>
      <c r="AR12" s="118">
        <v>1.01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12</v>
      </c>
      <c r="E13" s="41">
        <f t="shared" si="0"/>
        <v>8.4507042253521139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124</v>
      </c>
      <c r="P13" s="111">
        <v>94</v>
      </c>
      <c r="Q13" s="111">
        <v>70491314</v>
      </c>
      <c r="R13" s="46">
        <f t="shared" si="4"/>
        <v>3752</v>
      </c>
      <c r="S13" s="47">
        <f t="shared" si="5"/>
        <v>90.048000000000002</v>
      </c>
      <c r="T13" s="47">
        <f t="shared" si="6"/>
        <v>3.7519999999999998</v>
      </c>
      <c r="U13" s="112">
        <v>8.6</v>
      </c>
      <c r="V13" s="112">
        <f t="shared" si="7"/>
        <v>8.6</v>
      </c>
      <c r="W13" s="113" t="s">
        <v>124</v>
      </c>
      <c r="X13" s="115">
        <v>0</v>
      </c>
      <c r="Y13" s="115">
        <v>0</v>
      </c>
      <c r="Z13" s="115">
        <v>946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44033856</v>
      </c>
      <c r="AH13" s="49">
        <f>IF(ISBLANK(AG13),"-",AG13-AG12)</f>
        <v>672</v>
      </c>
      <c r="AI13" s="50">
        <f t="shared" si="8"/>
        <v>179.1044776119403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0.47</v>
      </c>
      <c r="AP13" s="115">
        <v>10259115</v>
      </c>
      <c r="AQ13" s="115">
        <f t="shared" si="1"/>
        <v>1337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11</v>
      </c>
      <c r="E14" s="41">
        <f t="shared" si="0"/>
        <v>7.746478873239437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108</v>
      </c>
      <c r="P14" s="111">
        <v>92</v>
      </c>
      <c r="Q14" s="111">
        <v>70495039</v>
      </c>
      <c r="R14" s="46">
        <f t="shared" si="4"/>
        <v>3725</v>
      </c>
      <c r="S14" s="47">
        <f t="shared" si="5"/>
        <v>89.4</v>
      </c>
      <c r="T14" s="47">
        <f t="shared" si="6"/>
        <v>3.7250000000000001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947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44034528</v>
      </c>
      <c r="AH14" s="49">
        <f t="shared" ref="AH14:AH34" si="9">IF(ISBLANK(AG14),"-",AG14-AG13)</f>
        <v>672</v>
      </c>
      <c r="AI14" s="50">
        <f t="shared" si="8"/>
        <v>180.40268456375838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0.47</v>
      </c>
      <c r="AP14" s="115">
        <v>10259967</v>
      </c>
      <c r="AQ14" s="115">
        <f t="shared" si="1"/>
        <v>852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16</v>
      </c>
      <c r="E15" s="41">
        <f t="shared" si="0"/>
        <v>11.267605633802818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104</v>
      </c>
      <c r="P15" s="111">
        <v>95</v>
      </c>
      <c r="Q15" s="111">
        <v>70498987</v>
      </c>
      <c r="R15" s="46">
        <f t="shared" si="4"/>
        <v>3948</v>
      </c>
      <c r="S15" s="47">
        <f t="shared" si="5"/>
        <v>94.751999999999995</v>
      </c>
      <c r="T15" s="47">
        <f t="shared" si="6"/>
        <v>3.948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947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44035212</v>
      </c>
      <c r="AH15" s="49">
        <f t="shared" si="9"/>
        <v>684</v>
      </c>
      <c r="AI15" s="50">
        <f t="shared" si="8"/>
        <v>173.25227963525836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10259967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20</v>
      </c>
      <c r="E16" s="41">
        <f t="shared" si="0"/>
        <v>14.084507042253522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115</v>
      </c>
      <c r="P16" s="111">
        <v>104</v>
      </c>
      <c r="Q16" s="111">
        <v>70503551</v>
      </c>
      <c r="R16" s="46">
        <f t="shared" si="4"/>
        <v>4564</v>
      </c>
      <c r="S16" s="47">
        <f t="shared" si="5"/>
        <v>109.536</v>
      </c>
      <c r="T16" s="47">
        <f t="shared" si="6"/>
        <v>4.5640000000000001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1047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44035964</v>
      </c>
      <c r="AH16" s="49">
        <f t="shared" si="9"/>
        <v>752</v>
      </c>
      <c r="AI16" s="50">
        <f t="shared" si="8"/>
        <v>164.76774758983348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10259967</v>
      </c>
      <c r="AQ16" s="115">
        <f t="shared" si="1"/>
        <v>0</v>
      </c>
      <c r="AR16" s="53">
        <v>1.0900000000000001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12</v>
      </c>
      <c r="E17" s="41">
        <f t="shared" si="0"/>
        <v>8.4507042253521139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137</v>
      </c>
      <c r="P17" s="111">
        <v>136</v>
      </c>
      <c r="Q17" s="111">
        <v>70508833</v>
      </c>
      <c r="R17" s="46">
        <f t="shared" si="4"/>
        <v>5282</v>
      </c>
      <c r="S17" s="47">
        <f t="shared" si="5"/>
        <v>126.768</v>
      </c>
      <c r="T17" s="47">
        <f t="shared" si="6"/>
        <v>5.282</v>
      </c>
      <c r="U17" s="112">
        <v>9.5</v>
      </c>
      <c r="V17" s="112">
        <f t="shared" si="7"/>
        <v>9.5</v>
      </c>
      <c r="W17" s="113" t="s">
        <v>172</v>
      </c>
      <c r="X17" s="115">
        <v>0</v>
      </c>
      <c r="Y17" s="115">
        <v>0</v>
      </c>
      <c r="Z17" s="115">
        <v>1187</v>
      </c>
      <c r="AA17" s="115">
        <v>1185</v>
      </c>
      <c r="AB17" s="115">
        <v>1097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44037004</v>
      </c>
      <c r="AH17" s="49">
        <f t="shared" si="9"/>
        <v>1040</v>
      </c>
      <c r="AI17" s="50">
        <f t="shared" si="8"/>
        <v>196.89511548655813</v>
      </c>
      <c r="AJ17" s="98">
        <v>0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10259967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9</v>
      </c>
      <c r="E18" s="41">
        <f t="shared" si="0"/>
        <v>6.3380281690140849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147</v>
      </c>
      <c r="P18" s="111">
        <v>142</v>
      </c>
      <c r="Q18" s="111">
        <v>70514748</v>
      </c>
      <c r="R18" s="46">
        <f t="shared" si="4"/>
        <v>5915</v>
      </c>
      <c r="S18" s="47">
        <f t="shared" si="5"/>
        <v>141.96</v>
      </c>
      <c r="T18" s="47">
        <f t="shared" si="6"/>
        <v>5.915</v>
      </c>
      <c r="U18" s="112">
        <v>9.5</v>
      </c>
      <c r="V18" s="112">
        <f t="shared" si="7"/>
        <v>9.5</v>
      </c>
      <c r="W18" s="113" t="s">
        <v>172</v>
      </c>
      <c r="X18" s="115">
        <v>0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44038240</v>
      </c>
      <c r="AH18" s="49">
        <f t="shared" si="9"/>
        <v>1236</v>
      </c>
      <c r="AI18" s="50">
        <f t="shared" si="8"/>
        <v>208.96027049873203</v>
      </c>
      <c r="AJ18" s="98">
        <v>0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10259967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8</v>
      </c>
      <c r="E19" s="41">
        <f t="shared" si="0"/>
        <v>5.6338028169014089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140</v>
      </c>
      <c r="P19" s="111">
        <v>145</v>
      </c>
      <c r="Q19" s="111">
        <v>70520877</v>
      </c>
      <c r="R19" s="46">
        <f t="shared" si="4"/>
        <v>6129</v>
      </c>
      <c r="S19" s="47">
        <f t="shared" si="5"/>
        <v>147.096</v>
      </c>
      <c r="T19" s="47">
        <f t="shared" si="6"/>
        <v>6.1289999999999996</v>
      </c>
      <c r="U19" s="112">
        <v>9.3000000000000007</v>
      </c>
      <c r="V19" s="112">
        <f t="shared" si="7"/>
        <v>9.3000000000000007</v>
      </c>
      <c r="W19" s="113" t="s">
        <v>130</v>
      </c>
      <c r="X19" s="115">
        <v>1017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44039572</v>
      </c>
      <c r="AH19" s="49">
        <f t="shared" si="9"/>
        <v>1332</v>
      </c>
      <c r="AI19" s="50">
        <f t="shared" si="8"/>
        <v>217.32745961820854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10259967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8</v>
      </c>
      <c r="E20" s="41">
        <f t="shared" si="0"/>
        <v>5.6338028169014089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140</v>
      </c>
      <c r="P20" s="111">
        <v>151</v>
      </c>
      <c r="Q20" s="111">
        <v>70527076</v>
      </c>
      <c r="R20" s="46">
        <f t="shared" si="4"/>
        <v>6199</v>
      </c>
      <c r="S20" s="47">
        <f t="shared" si="5"/>
        <v>148.77600000000001</v>
      </c>
      <c r="T20" s="47">
        <f t="shared" si="6"/>
        <v>6.1989999999999998</v>
      </c>
      <c r="U20" s="112">
        <v>8.8000000000000007</v>
      </c>
      <c r="V20" s="112">
        <f t="shared" si="7"/>
        <v>8.8000000000000007</v>
      </c>
      <c r="W20" s="113" t="s">
        <v>130</v>
      </c>
      <c r="X20" s="115">
        <v>1046</v>
      </c>
      <c r="Y20" s="115">
        <v>0</v>
      </c>
      <c r="Z20" s="115">
        <v>1187</v>
      </c>
      <c r="AA20" s="115">
        <v>1185</v>
      </c>
      <c r="AB20" s="115">
        <v>1188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44040944</v>
      </c>
      <c r="AH20" s="49">
        <f t="shared" si="9"/>
        <v>1372</v>
      </c>
      <c r="AI20" s="50">
        <f t="shared" si="8"/>
        <v>221.32602032585902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10259967</v>
      </c>
      <c r="AQ20" s="115">
        <f t="shared" si="1"/>
        <v>0</v>
      </c>
      <c r="AR20" s="53">
        <v>1.23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8</v>
      </c>
      <c r="E21" s="41">
        <f t="shared" si="0"/>
        <v>5.6338028169014089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138</v>
      </c>
      <c r="P21" s="111">
        <v>148</v>
      </c>
      <c r="Q21" s="111">
        <v>70533323</v>
      </c>
      <c r="R21" s="46">
        <f t="shared" si="4"/>
        <v>6247</v>
      </c>
      <c r="S21" s="47">
        <f t="shared" si="5"/>
        <v>149.928</v>
      </c>
      <c r="T21" s="47">
        <f t="shared" si="6"/>
        <v>6.2469999999999999</v>
      </c>
      <c r="U21" s="112">
        <v>8.3000000000000007</v>
      </c>
      <c r="V21" s="112">
        <f t="shared" si="7"/>
        <v>8.3000000000000007</v>
      </c>
      <c r="W21" s="113" t="s">
        <v>130</v>
      </c>
      <c r="X21" s="115">
        <v>1046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44042332</v>
      </c>
      <c r="AH21" s="49">
        <f t="shared" si="9"/>
        <v>1388</v>
      </c>
      <c r="AI21" s="50">
        <f t="shared" si="8"/>
        <v>222.18664959180407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10259967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139</v>
      </c>
      <c r="P22" s="111">
        <v>147</v>
      </c>
      <c r="Q22" s="111">
        <v>70539543</v>
      </c>
      <c r="R22" s="46">
        <f t="shared" si="4"/>
        <v>6220</v>
      </c>
      <c r="S22" s="47">
        <f t="shared" si="5"/>
        <v>149.28</v>
      </c>
      <c r="T22" s="47">
        <f t="shared" si="6"/>
        <v>6.22</v>
      </c>
      <c r="U22" s="112">
        <v>7.7</v>
      </c>
      <c r="V22" s="112">
        <f t="shared" si="7"/>
        <v>7.7</v>
      </c>
      <c r="W22" s="113" t="s">
        <v>130</v>
      </c>
      <c r="X22" s="115">
        <v>1046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44043708</v>
      </c>
      <c r="AH22" s="49">
        <f t="shared" si="9"/>
        <v>1376</v>
      </c>
      <c r="AI22" s="50">
        <f t="shared" si="8"/>
        <v>221.22186495176851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10259967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7</v>
      </c>
      <c r="E23" s="41">
        <f t="shared" si="0"/>
        <v>4.9295774647887329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135</v>
      </c>
      <c r="P23" s="111">
        <v>141</v>
      </c>
      <c r="Q23" s="111">
        <v>70545604</v>
      </c>
      <c r="R23" s="46">
        <f t="shared" si="4"/>
        <v>6061</v>
      </c>
      <c r="S23" s="47">
        <f t="shared" si="5"/>
        <v>145.464</v>
      </c>
      <c r="T23" s="47">
        <f t="shared" si="6"/>
        <v>6.0609999999999999</v>
      </c>
      <c r="U23" s="112">
        <v>7.4</v>
      </c>
      <c r="V23" s="112">
        <f t="shared" si="7"/>
        <v>7.4</v>
      </c>
      <c r="W23" s="113" t="s">
        <v>130</v>
      </c>
      <c r="X23" s="115">
        <v>1016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44045060</v>
      </c>
      <c r="AH23" s="49">
        <f t="shared" si="9"/>
        <v>1352</v>
      </c>
      <c r="AI23" s="50">
        <f t="shared" si="8"/>
        <v>223.06550074245175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10259967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133</v>
      </c>
      <c r="P24" s="111">
        <v>137</v>
      </c>
      <c r="Q24" s="111">
        <v>70551388</v>
      </c>
      <c r="R24" s="46">
        <f t="shared" si="4"/>
        <v>5784</v>
      </c>
      <c r="S24" s="47">
        <f t="shared" si="5"/>
        <v>138.816</v>
      </c>
      <c r="T24" s="47">
        <f t="shared" si="6"/>
        <v>5.7839999999999998</v>
      </c>
      <c r="U24" s="112">
        <v>6.9</v>
      </c>
      <c r="V24" s="112">
        <f t="shared" si="7"/>
        <v>6.9</v>
      </c>
      <c r="W24" s="113" t="s">
        <v>130</v>
      </c>
      <c r="X24" s="115">
        <v>1015</v>
      </c>
      <c r="Y24" s="115">
        <v>0</v>
      </c>
      <c r="Z24" s="115">
        <v>1187</v>
      </c>
      <c r="AA24" s="115">
        <v>1185</v>
      </c>
      <c r="AB24" s="115">
        <v>1186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44046388</v>
      </c>
      <c r="AH24" s="49">
        <f>IF(ISBLANK(AG24),"-",AG24-AG23)</f>
        <v>1328</v>
      </c>
      <c r="AI24" s="50">
        <f t="shared" si="8"/>
        <v>229.59889349930845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10259967</v>
      </c>
      <c r="AQ24" s="115">
        <f t="shared" si="1"/>
        <v>0</v>
      </c>
      <c r="AR24" s="53">
        <v>1.19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6</v>
      </c>
      <c r="E25" s="41">
        <f t="shared" si="0"/>
        <v>4.2253521126760569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134</v>
      </c>
      <c r="P25" s="111">
        <v>141</v>
      </c>
      <c r="Q25" s="111">
        <v>70557186</v>
      </c>
      <c r="R25" s="46">
        <f t="shared" si="4"/>
        <v>5798</v>
      </c>
      <c r="S25" s="47">
        <f t="shared" si="5"/>
        <v>139.15199999999999</v>
      </c>
      <c r="T25" s="47">
        <f t="shared" si="6"/>
        <v>5.798</v>
      </c>
      <c r="U25" s="112">
        <v>6.6</v>
      </c>
      <c r="V25" s="112">
        <f t="shared" si="7"/>
        <v>6.6</v>
      </c>
      <c r="W25" s="113" t="s">
        <v>130</v>
      </c>
      <c r="X25" s="115">
        <v>1016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44047724</v>
      </c>
      <c r="AH25" s="49">
        <f t="shared" si="9"/>
        <v>1336</v>
      </c>
      <c r="AI25" s="50">
        <f t="shared" si="8"/>
        <v>230.42428423594342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10259967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134</v>
      </c>
      <c r="P26" s="111">
        <v>134</v>
      </c>
      <c r="Q26" s="111">
        <v>70562777</v>
      </c>
      <c r="R26" s="46">
        <f t="shared" si="4"/>
        <v>5591</v>
      </c>
      <c r="S26" s="47">
        <f t="shared" si="5"/>
        <v>134.184</v>
      </c>
      <c r="T26" s="47">
        <f t="shared" si="6"/>
        <v>5.5910000000000002</v>
      </c>
      <c r="U26" s="112">
        <v>6.4</v>
      </c>
      <c r="V26" s="112">
        <f t="shared" si="7"/>
        <v>6.4</v>
      </c>
      <c r="W26" s="113" t="s">
        <v>130</v>
      </c>
      <c r="X26" s="115">
        <v>995</v>
      </c>
      <c r="Y26" s="115">
        <v>0</v>
      </c>
      <c r="Z26" s="115">
        <v>1177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44049012</v>
      </c>
      <c r="AH26" s="49">
        <f t="shared" si="9"/>
        <v>1288</v>
      </c>
      <c r="AI26" s="50">
        <f t="shared" si="8"/>
        <v>230.37023788231085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10259967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134</v>
      </c>
      <c r="P27" s="111">
        <v>134</v>
      </c>
      <c r="Q27" s="111">
        <v>70568554</v>
      </c>
      <c r="R27" s="46">
        <f t="shared" si="4"/>
        <v>5777</v>
      </c>
      <c r="S27" s="47">
        <f t="shared" si="5"/>
        <v>138.648</v>
      </c>
      <c r="T27" s="47">
        <f t="shared" si="6"/>
        <v>5.7770000000000001</v>
      </c>
      <c r="U27" s="112">
        <v>6.2</v>
      </c>
      <c r="V27" s="112">
        <f t="shared" si="7"/>
        <v>6.2</v>
      </c>
      <c r="W27" s="113" t="s">
        <v>130</v>
      </c>
      <c r="X27" s="115">
        <v>994</v>
      </c>
      <c r="Y27" s="115">
        <v>0</v>
      </c>
      <c r="Z27" s="115">
        <v>1178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44050344</v>
      </c>
      <c r="AH27" s="49">
        <f t="shared" si="9"/>
        <v>1332</v>
      </c>
      <c r="AI27" s="50">
        <f t="shared" si="8"/>
        <v>230.56949974034967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10259967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6</v>
      </c>
      <c r="E28" s="41">
        <f t="shared" si="0"/>
        <v>4.2253521126760569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131</v>
      </c>
      <c r="P28" s="111">
        <v>136</v>
      </c>
      <c r="Q28" s="111">
        <v>70574111</v>
      </c>
      <c r="R28" s="46">
        <f t="shared" si="4"/>
        <v>5557</v>
      </c>
      <c r="S28" s="47">
        <f t="shared" si="5"/>
        <v>133.36799999999999</v>
      </c>
      <c r="T28" s="47">
        <f t="shared" si="6"/>
        <v>5.5570000000000004</v>
      </c>
      <c r="U28" s="112">
        <v>6</v>
      </c>
      <c r="V28" s="112">
        <f t="shared" si="7"/>
        <v>6</v>
      </c>
      <c r="W28" s="113" t="s">
        <v>130</v>
      </c>
      <c r="X28" s="115">
        <v>995</v>
      </c>
      <c r="Y28" s="115">
        <v>0</v>
      </c>
      <c r="Z28" s="115">
        <v>1127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44051588</v>
      </c>
      <c r="AH28" s="49">
        <f t="shared" si="9"/>
        <v>1244</v>
      </c>
      <c r="AI28" s="50">
        <f t="shared" si="8"/>
        <v>223.86179593305738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10259967</v>
      </c>
      <c r="AQ28" s="115">
        <f t="shared" si="1"/>
        <v>0</v>
      </c>
      <c r="AR28" s="53">
        <v>1.03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8</v>
      </c>
      <c r="E29" s="41">
        <f t="shared" si="0"/>
        <v>5.6338028169014089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130</v>
      </c>
      <c r="P29" s="111">
        <v>133</v>
      </c>
      <c r="Q29" s="111">
        <v>70579712</v>
      </c>
      <c r="R29" s="46">
        <f t="shared" si="4"/>
        <v>5601</v>
      </c>
      <c r="S29" s="47">
        <f t="shared" si="5"/>
        <v>134.42400000000001</v>
      </c>
      <c r="T29" s="47">
        <f t="shared" si="6"/>
        <v>5.601</v>
      </c>
      <c r="U29" s="112">
        <v>5.8</v>
      </c>
      <c r="V29" s="112">
        <f t="shared" si="7"/>
        <v>5.8</v>
      </c>
      <c r="W29" s="113" t="s">
        <v>130</v>
      </c>
      <c r="X29" s="115">
        <v>986</v>
      </c>
      <c r="Y29" s="115">
        <v>0</v>
      </c>
      <c r="Z29" s="115">
        <v>1077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44052836</v>
      </c>
      <c r="AH29" s="49">
        <f t="shared" si="9"/>
        <v>1248</v>
      </c>
      <c r="AI29" s="50">
        <f t="shared" si="8"/>
        <v>222.81735404392072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10259967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11</v>
      </c>
      <c r="E30" s="41">
        <f t="shared" si="0"/>
        <v>7.746478873239437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117</v>
      </c>
      <c r="P30" s="111">
        <v>125</v>
      </c>
      <c r="Q30" s="111">
        <v>70584961</v>
      </c>
      <c r="R30" s="46">
        <f t="shared" si="4"/>
        <v>5249</v>
      </c>
      <c r="S30" s="47">
        <f t="shared" si="5"/>
        <v>125.976</v>
      </c>
      <c r="T30" s="47">
        <f t="shared" si="6"/>
        <v>5.2489999999999997</v>
      </c>
      <c r="U30" s="112">
        <v>5.3</v>
      </c>
      <c r="V30" s="112">
        <f t="shared" si="7"/>
        <v>5.3</v>
      </c>
      <c r="W30" s="113" t="s">
        <v>130</v>
      </c>
      <c r="X30" s="115">
        <v>1027</v>
      </c>
      <c r="Y30" s="115">
        <v>0</v>
      </c>
      <c r="Z30" s="115">
        <v>0</v>
      </c>
      <c r="AA30" s="115">
        <v>1185</v>
      </c>
      <c r="AB30" s="115">
        <v>1187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44053892</v>
      </c>
      <c r="AH30" s="49">
        <f t="shared" si="9"/>
        <v>1056</v>
      </c>
      <c r="AI30" s="50">
        <f t="shared" si="8"/>
        <v>201.18117736711756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10259967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11</v>
      </c>
      <c r="E31" s="41">
        <f t="shared" si="0"/>
        <v>7.746478873239437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118</v>
      </c>
      <c r="P31" s="111">
        <v>123</v>
      </c>
      <c r="Q31" s="111">
        <v>70590054</v>
      </c>
      <c r="R31" s="46">
        <f t="shared" si="4"/>
        <v>5093</v>
      </c>
      <c r="S31" s="47">
        <f t="shared" si="5"/>
        <v>122.232</v>
      </c>
      <c r="T31" s="47">
        <f t="shared" si="6"/>
        <v>5.093</v>
      </c>
      <c r="U31" s="112">
        <v>5</v>
      </c>
      <c r="V31" s="112">
        <f t="shared" si="7"/>
        <v>5</v>
      </c>
      <c r="W31" s="113" t="s">
        <v>135</v>
      </c>
      <c r="X31" s="115">
        <v>1005</v>
      </c>
      <c r="Y31" s="115">
        <v>0</v>
      </c>
      <c r="Z31" s="115">
        <v>0</v>
      </c>
      <c r="AA31" s="115">
        <v>1185</v>
      </c>
      <c r="AB31" s="115">
        <v>1188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44054900</v>
      </c>
      <c r="AH31" s="49">
        <f t="shared" si="9"/>
        <v>1008</v>
      </c>
      <c r="AI31" s="50">
        <f t="shared" si="8"/>
        <v>197.91871195758884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10259967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13</v>
      </c>
      <c r="E32" s="41">
        <f t="shared" si="0"/>
        <v>9.1549295774647899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113</v>
      </c>
      <c r="P32" s="111">
        <v>112</v>
      </c>
      <c r="Q32" s="111">
        <v>70595171</v>
      </c>
      <c r="R32" s="46">
        <f t="shared" si="4"/>
        <v>5117</v>
      </c>
      <c r="S32" s="47">
        <f t="shared" si="5"/>
        <v>122.80800000000001</v>
      </c>
      <c r="T32" s="47">
        <f t="shared" si="6"/>
        <v>5.117</v>
      </c>
      <c r="U32" s="112">
        <v>4.8</v>
      </c>
      <c r="V32" s="112">
        <f t="shared" si="7"/>
        <v>4.8</v>
      </c>
      <c r="W32" s="113" t="s">
        <v>135</v>
      </c>
      <c r="X32" s="115">
        <v>944</v>
      </c>
      <c r="Y32" s="115">
        <v>0</v>
      </c>
      <c r="Z32" s="115">
        <v>0</v>
      </c>
      <c r="AA32" s="115">
        <v>1185</v>
      </c>
      <c r="AB32" s="115">
        <v>1098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44055916</v>
      </c>
      <c r="AH32" s="49">
        <f t="shared" si="9"/>
        <v>1016</v>
      </c>
      <c r="AI32" s="50">
        <f t="shared" si="8"/>
        <v>198.55384014070745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10259967</v>
      </c>
      <c r="AQ32" s="115">
        <f t="shared" si="1"/>
        <v>0</v>
      </c>
      <c r="AR32" s="53">
        <v>0.91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9</v>
      </c>
      <c r="E33" s="41">
        <f t="shared" si="0"/>
        <v>6.3380281690140849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125</v>
      </c>
      <c r="P33" s="111">
        <v>99</v>
      </c>
      <c r="Q33" s="111">
        <v>70599463</v>
      </c>
      <c r="R33" s="46">
        <f t="shared" si="4"/>
        <v>4292</v>
      </c>
      <c r="S33" s="47">
        <f t="shared" si="5"/>
        <v>103.008</v>
      </c>
      <c r="T33" s="47">
        <f t="shared" si="6"/>
        <v>4.2919999999999998</v>
      </c>
      <c r="U33" s="112">
        <v>5.5</v>
      </c>
      <c r="V33" s="112">
        <f t="shared" si="7"/>
        <v>5.5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997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44056708</v>
      </c>
      <c r="AH33" s="49">
        <f t="shared" si="9"/>
        <v>792</v>
      </c>
      <c r="AI33" s="50">
        <f t="shared" si="8"/>
        <v>184.52935694315005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</v>
      </c>
      <c r="AP33" s="115">
        <v>10260814</v>
      </c>
      <c r="AQ33" s="115">
        <f t="shared" si="1"/>
        <v>847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12</v>
      </c>
      <c r="E34" s="41">
        <f t="shared" si="0"/>
        <v>8.4507042253521139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128</v>
      </c>
      <c r="P34" s="111">
        <v>95</v>
      </c>
      <c r="Q34" s="111">
        <v>70603554</v>
      </c>
      <c r="R34" s="46">
        <f t="shared" si="4"/>
        <v>4091</v>
      </c>
      <c r="S34" s="47">
        <f t="shared" si="5"/>
        <v>98.183999999999997</v>
      </c>
      <c r="T34" s="47">
        <f t="shared" si="6"/>
        <v>4.0910000000000002</v>
      </c>
      <c r="U34" s="112">
        <v>6.7</v>
      </c>
      <c r="V34" s="112">
        <f t="shared" si="7"/>
        <v>6.7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947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44057420</v>
      </c>
      <c r="AH34" s="49">
        <f t="shared" si="9"/>
        <v>712</v>
      </c>
      <c r="AI34" s="50">
        <f t="shared" si="8"/>
        <v>174.04057687606942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</v>
      </c>
      <c r="AP34" s="115">
        <v>10261944</v>
      </c>
      <c r="AQ34" s="115">
        <f t="shared" si="1"/>
        <v>1130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123728</v>
      </c>
      <c r="S35" s="65">
        <f>AVERAGE(S11:S34)</f>
        <v>123.72799999999999</v>
      </c>
      <c r="T35" s="65">
        <f>SUM(T11:T34)</f>
        <v>123.72799999999999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25636</v>
      </c>
      <c r="AI35" s="68">
        <f>$AH$35/$T35</f>
        <v>207.19643088064143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6672</v>
      </c>
      <c r="AQ35" s="71">
        <f>SUM(AQ11:AQ34)</f>
        <v>6672</v>
      </c>
      <c r="AR35" s="72">
        <f>AVERAGE(AR11:AR34)</f>
        <v>1.0766666666666667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190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206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208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184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207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209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W33:AB34 X11:AB32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43" name="Range2_12_5_1_1_1_2_1_1_1_1_1_1_1_1_1_1_1_2_1_1_1_1_1_1_1_1_1_1_1_1_1_1_1_1_1_1_1_1_1_1_2_1_1_1_1_1_1_1_1_1_1_1_2_1_1_1_1_2_1_1_1_1_1_1_1_1_1_1_1_2_1_1_1_1_1_1_1_1_1_1_1_1_1_1_3_1_1_1_1_2_1_1_1_1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_2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1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11:Z15 X32:AE34 AC11:AE30 AB31:AE31 X16:AA31">
    <cfRule type="containsText" dxfId="11167" priority="65" operator="containsText" text="N/A">
      <formula>NOT(ISERROR(SEARCH("N/A",X11)))</formula>
    </cfRule>
    <cfRule type="cellIs" dxfId="11166" priority="79" operator="equal">
      <formula>0</formula>
    </cfRule>
  </conditionalFormatting>
  <conditionalFormatting sqref="X11:Z15 X32:AE34 AC11:AE30 AB31:AE31 X16:AA31">
    <cfRule type="cellIs" dxfId="11165" priority="78" operator="greaterThanOrEqual">
      <formula>1185</formula>
    </cfRule>
  </conditionalFormatting>
  <conditionalFormatting sqref="X11:Z15 X32:AE34 AC11:AE30 AB31:AE31 X16:AA31">
    <cfRule type="cellIs" dxfId="11164" priority="77" operator="between">
      <formula>0.1</formula>
      <formula>1184</formula>
    </cfRule>
  </conditionalFormatting>
  <conditionalFormatting sqref="X8">
    <cfRule type="cellIs" dxfId="11163" priority="76" operator="equal">
      <formula>0</formula>
    </cfRule>
  </conditionalFormatting>
  <conditionalFormatting sqref="X8">
    <cfRule type="cellIs" dxfId="11162" priority="75" operator="greaterThan">
      <formula>1179</formula>
    </cfRule>
  </conditionalFormatting>
  <conditionalFormatting sqref="X8">
    <cfRule type="cellIs" dxfId="11161" priority="74" operator="greaterThan">
      <formula>99</formula>
    </cfRule>
  </conditionalFormatting>
  <conditionalFormatting sqref="X8">
    <cfRule type="cellIs" dxfId="11160" priority="73" operator="greaterThan">
      <formula>0.99</formula>
    </cfRule>
  </conditionalFormatting>
  <conditionalFormatting sqref="AB8">
    <cfRule type="cellIs" dxfId="11159" priority="72" operator="equal">
      <formula>0</formula>
    </cfRule>
  </conditionalFormatting>
  <conditionalFormatting sqref="AB8">
    <cfRule type="cellIs" dxfId="11158" priority="71" operator="greaterThan">
      <formula>1179</formula>
    </cfRule>
  </conditionalFormatting>
  <conditionalFormatting sqref="AB8">
    <cfRule type="cellIs" dxfId="11157" priority="70" operator="greaterThan">
      <formula>99</formula>
    </cfRule>
  </conditionalFormatting>
  <conditionalFormatting sqref="AB8">
    <cfRule type="cellIs" dxfId="11156" priority="69" operator="greaterThan">
      <formula>0.99</formula>
    </cfRule>
  </conditionalFormatting>
  <conditionalFormatting sqref="AI11:AI34">
    <cfRule type="cellIs" dxfId="11155" priority="68" operator="greaterThan">
      <formula>$AI$8</formula>
    </cfRule>
  </conditionalFormatting>
  <conditionalFormatting sqref="AH11:AH34">
    <cfRule type="cellIs" dxfId="11154" priority="66" operator="greaterThan">
      <formula>$AH$8</formula>
    </cfRule>
    <cfRule type="cellIs" dxfId="11153" priority="67" operator="greaterThan">
      <formula>$AH$8</formula>
    </cfRule>
  </conditionalFormatting>
  <conditionalFormatting sqref="AB11:AB30">
    <cfRule type="containsText" dxfId="11152" priority="61" operator="containsText" text="N/A">
      <formula>NOT(ISERROR(SEARCH("N/A",AB11)))</formula>
    </cfRule>
    <cfRule type="cellIs" dxfId="11151" priority="64" operator="equal">
      <formula>0</formula>
    </cfRule>
  </conditionalFormatting>
  <conditionalFormatting sqref="AB11:AB30">
    <cfRule type="cellIs" dxfId="11150" priority="63" operator="greaterThanOrEqual">
      <formula>1185</formula>
    </cfRule>
  </conditionalFormatting>
  <conditionalFormatting sqref="AB11:AB30">
    <cfRule type="cellIs" dxfId="11149" priority="62" operator="between">
      <formula>0.1</formula>
      <formula>1184</formula>
    </cfRule>
  </conditionalFormatting>
  <conditionalFormatting sqref="AN11:AO11 AO12:AO34 AN12:AN35">
    <cfRule type="cellIs" dxfId="11148" priority="60" operator="equal">
      <formula>0</formula>
    </cfRule>
  </conditionalFormatting>
  <conditionalFormatting sqref="AN11:AO11 AO12:AO34 AN12:AN35">
    <cfRule type="cellIs" dxfId="11147" priority="59" operator="greaterThan">
      <formula>1179</formula>
    </cfRule>
  </conditionalFormatting>
  <conditionalFormatting sqref="AN11:AO11 AO12:AO34 AN12:AN35">
    <cfRule type="cellIs" dxfId="11146" priority="58" operator="greaterThan">
      <formula>99</formula>
    </cfRule>
  </conditionalFormatting>
  <conditionalFormatting sqref="AN11:AO11 AO12:AO34 AN12:AN35">
    <cfRule type="cellIs" dxfId="11145" priority="57" operator="greaterThan">
      <formula>0.99</formula>
    </cfRule>
  </conditionalFormatting>
  <conditionalFormatting sqref="AQ11:AQ34">
    <cfRule type="cellIs" dxfId="11144" priority="56" operator="equal">
      <formula>0</formula>
    </cfRule>
  </conditionalFormatting>
  <conditionalFormatting sqref="AQ11:AQ34">
    <cfRule type="cellIs" dxfId="11143" priority="55" operator="greaterThan">
      <formula>1179</formula>
    </cfRule>
  </conditionalFormatting>
  <conditionalFormatting sqref="AQ11:AQ34">
    <cfRule type="cellIs" dxfId="11142" priority="54" operator="greaterThan">
      <formula>99</formula>
    </cfRule>
  </conditionalFormatting>
  <conditionalFormatting sqref="AQ11:AQ34">
    <cfRule type="cellIs" dxfId="11141" priority="53" operator="greaterThan">
      <formula>0.99</formula>
    </cfRule>
  </conditionalFormatting>
  <conditionalFormatting sqref="AA11:AA15">
    <cfRule type="containsText" dxfId="11140" priority="49" operator="containsText" text="N/A">
      <formula>NOT(ISERROR(SEARCH("N/A",AA11)))</formula>
    </cfRule>
    <cfRule type="cellIs" dxfId="11139" priority="52" operator="equal">
      <formula>0</formula>
    </cfRule>
  </conditionalFormatting>
  <conditionalFormatting sqref="AA11:AA15">
    <cfRule type="cellIs" dxfId="11138" priority="51" operator="greaterThanOrEqual">
      <formula>1185</formula>
    </cfRule>
  </conditionalFormatting>
  <conditionalFormatting sqref="AA11:AA15">
    <cfRule type="cellIs" dxfId="11137" priority="50" operator="between">
      <formula>0.1</formula>
      <formula>1184</formula>
    </cfRule>
  </conditionalFormatting>
  <conditionalFormatting sqref="AJ11:AN35">
    <cfRule type="cellIs" dxfId="11136" priority="48" operator="equal">
      <formula>0</formula>
    </cfRule>
  </conditionalFormatting>
  <conditionalFormatting sqref="AJ11:AN35">
    <cfRule type="cellIs" dxfId="11135" priority="47" operator="greaterThan">
      <formula>1179</formula>
    </cfRule>
  </conditionalFormatting>
  <conditionalFormatting sqref="AJ11:AN35">
    <cfRule type="cellIs" dxfId="11134" priority="46" operator="greaterThan">
      <formula>99</formula>
    </cfRule>
  </conditionalFormatting>
  <conditionalFormatting sqref="AJ11:AN35">
    <cfRule type="cellIs" dxfId="11133" priority="45" operator="greaterThan">
      <formula>0.99</formula>
    </cfRule>
  </conditionalFormatting>
  <conditionalFormatting sqref="AP11:AP34">
    <cfRule type="cellIs" dxfId="11132" priority="44" operator="equal">
      <formula>0</formula>
    </cfRule>
  </conditionalFormatting>
  <conditionalFormatting sqref="AP11:AP34">
    <cfRule type="cellIs" dxfId="11131" priority="43" operator="greaterThan">
      <formula>1179</formula>
    </cfRule>
  </conditionalFormatting>
  <conditionalFormatting sqref="AP11:AP34">
    <cfRule type="cellIs" dxfId="11130" priority="42" operator="greaterThan">
      <formula>99</formula>
    </cfRule>
  </conditionalFormatting>
  <conditionalFormatting sqref="AP11:AP34">
    <cfRule type="cellIs" dxfId="11129" priority="41" operator="greaterThan">
      <formula>0.99</formula>
    </cfRule>
  </conditionalFormatting>
  <conditionalFormatting sqref="AM17:AN34 AL11:AL35">
    <cfRule type="cellIs" dxfId="11128" priority="40" operator="equal">
      <formula>0</formula>
    </cfRule>
  </conditionalFormatting>
  <conditionalFormatting sqref="AM17:AN34 AL11:AL35">
    <cfRule type="cellIs" dxfId="11127" priority="39" operator="greaterThan">
      <formula>1179</formula>
    </cfRule>
  </conditionalFormatting>
  <conditionalFormatting sqref="AM17:AN34 AL11:AL35">
    <cfRule type="cellIs" dxfId="11126" priority="38" operator="greaterThan">
      <formula>99</formula>
    </cfRule>
  </conditionalFormatting>
  <conditionalFormatting sqref="AM17:AN34 AL11:AL35">
    <cfRule type="cellIs" dxfId="11125" priority="37" operator="greaterThan">
      <formula>0.99</formula>
    </cfRule>
  </conditionalFormatting>
  <conditionalFormatting sqref="AL11:AL31">
    <cfRule type="cellIs" dxfId="11124" priority="36" operator="equal">
      <formula>0</formula>
    </cfRule>
  </conditionalFormatting>
  <conditionalFormatting sqref="AL11:AL31">
    <cfRule type="cellIs" dxfId="11123" priority="35" operator="greaterThan">
      <formula>1179</formula>
    </cfRule>
  </conditionalFormatting>
  <conditionalFormatting sqref="AL11:AL31">
    <cfRule type="cellIs" dxfId="11122" priority="34" operator="greaterThan">
      <formula>99</formula>
    </cfRule>
  </conditionalFormatting>
  <conditionalFormatting sqref="AL11:AL31">
    <cfRule type="cellIs" dxfId="11121" priority="33" operator="greaterThan">
      <formula>0.99</formula>
    </cfRule>
  </conditionalFormatting>
  <conditionalFormatting sqref="AL11:AL31">
    <cfRule type="cellIs" dxfId="11120" priority="32" operator="equal">
      <formula>0</formula>
    </cfRule>
  </conditionalFormatting>
  <conditionalFormatting sqref="AL11:AL31">
    <cfRule type="cellIs" dxfId="11119" priority="31" operator="greaterThan">
      <formula>1179</formula>
    </cfRule>
  </conditionalFormatting>
  <conditionalFormatting sqref="AL11:AL31">
    <cfRule type="cellIs" dxfId="11118" priority="30" operator="greaterThan">
      <formula>99</formula>
    </cfRule>
  </conditionalFormatting>
  <conditionalFormatting sqref="AL11:AL31">
    <cfRule type="cellIs" dxfId="11117" priority="29" operator="greaterThan">
      <formula>0.99</formula>
    </cfRule>
  </conditionalFormatting>
  <conditionalFormatting sqref="AN11:AN31">
    <cfRule type="cellIs" dxfId="11116" priority="28" operator="equal">
      <formula>0</formula>
    </cfRule>
  </conditionalFormatting>
  <conditionalFormatting sqref="AN11:AN31">
    <cfRule type="cellIs" dxfId="11115" priority="27" operator="greaterThan">
      <formula>1179</formula>
    </cfRule>
  </conditionalFormatting>
  <conditionalFormatting sqref="AN11:AN31">
    <cfRule type="cellIs" dxfId="11114" priority="26" operator="greaterThan">
      <formula>99</formula>
    </cfRule>
  </conditionalFormatting>
  <conditionalFormatting sqref="AN11:AN31">
    <cfRule type="cellIs" dxfId="11113" priority="25" operator="greaterThan">
      <formula>0.99</formula>
    </cfRule>
  </conditionalFormatting>
  <conditionalFormatting sqref="AN11:AN31">
    <cfRule type="cellIs" dxfId="11112" priority="24" operator="equal">
      <formula>0</formula>
    </cfRule>
  </conditionalFormatting>
  <conditionalFormatting sqref="AN11:AN31">
    <cfRule type="cellIs" dxfId="11111" priority="23" operator="greaterThan">
      <formula>1179</formula>
    </cfRule>
  </conditionalFormatting>
  <conditionalFormatting sqref="AN11:AN31">
    <cfRule type="cellIs" dxfId="11110" priority="22" operator="greaterThan">
      <formula>99</formula>
    </cfRule>
  </conditionalFormatting>
  <conditionalFormatting sqref="AN11:AN31">
    <cfRule type="cellIs" dxfId="11109" priority="21" operator="greaterThan">
      <formula>0.99</formula>
    </cfRule>
  </conditionalFormatting>
  <conditionalFormatting sqref="AN11:AN31">
    <cfRule type="cellIs" dxfId="11108" priority="20" operator="equal">
      <formula>0</formula>
    </cfRule>
  </conditionalFormatting>
  <conditionalFormatting sqref="AN11:AN31">
    <cfRule type="cellIs" dxfId="11107" priority="19" operator="greaterThan">
      <formula>1179</formula>
    </cfRule>
  </conditionalFormatting>
  <conditionalFormatting sqref="AN11:AN31">
    <cfRule type="cellIs" dxfId="11106" priority="18" operator="greaterThan">
      <formula>99</formula>
    </cfRule>
  </conditionalFormatting>
  <conditionalFormatting sqref="AN11:AN31">
    <cfRule type="cellIs" dxfId="11105" priority="17" operator="greaterThan">
      <formula>0.99</formula>
    </cfRule>
  </conditionalFormatting>
  <conditionalFormatting sqref="AL11:AL15">
    <cfRule type="cellIs" dxfId="11104" priority="16" operator="equal">
      <formula>0</formula>
    </cfRule>
  </conditionalFormatting>
  <conditionalFormatting sqref="AL11:AL15">
    <cfRule type="cellIs" dxfId="11103" priority="15" operator="greaterThan">
      <formula>1179</formula>
    </cfRule>
  </conditionalFormatting>
  <conditionalFormatting sqref="AL11:AL15">
    <cfRule type="cellIs" dxfId="11102" priority="14" operator="greaterThan">
      <formula>99</formula>
    </cfRule>
  </conditionalFormatting>
  <conditionalFormatting sqref="AL11:AL15">
    <cfRule type="cellIs" dxfId="11101" priority="13" operator="greaterThan">
      <formula>0.99</formula>
    </cfRule>
  </conditionalFormatting>
  <conditionalFormatting sqref="AL11:AL15">
    <cfRule type="cellIs" dxfId="11100" priority="12" operator="equal">
      <formula>0</formula>
    </cfRule>
  </conditionalFormatting>
  <conditionalFormatting sqref="AL11:AL15">
    <cfRule type="cellIs" dxfId="11099" priority="11" operator="greaterThan">
      <formula>1179</formula>
    </cfRule>
  </conditionalFormatting>
  <conditionalFormatting sqref="AL11:AL15">
    <cfRule type="cellIs" dxfId="11098" priority="10" operator="greaterThan">
      <formula>99</formula>
    </cfRule>
  </conditionalFormatting>
  <conditionalFormatting sqref="AL11:AL15">
    <cfRule type="cellIs" dxfId="11097" priority="9" operator="greaterThan">
      <formula>0.99</formula>
    </cfRule>
  </conditionalFormatting>
  <conditionalFormatting sqref="AL11:AL15">
    <cfRule type="cellIs" dxfId="11096" priority="8" operator="equal">
      <formula>0</formula>
    </cfRule>
  </conditionalFormatting>
  <conditionalFormatting sqref="AL11:AL15">
    <cfRule type="cellIs" dxfId="11095" priority="7" operator="greaterThan">
      <formula>1179</formula>
    </cfRule>
  </conditionalFormatting>
  <conditionalFormatting sqref="AL11:AL15">
    <cfRule type="cellIs" dxfId="11094" priority="6" operator="greaterThan">
      <formula>99</formula>
    </cfRule>
  </conditionalFormatting>
  <conditionalFormatting sqref="AL11:AL15">
    <cfRule type="cellIs" dxfId="11093" priority="5" operator="greaterThan">
      <formula>0.99</formula>
    </cfRule>
  </conditionalFormatting>
  <conditionalFormatting sqref="AL11:AL15">
    <cfRule type="cellIs" dxfId="11092" priority="4" operator="equal">
      <formula>0</formula>
    </cfRule>
  </conditionalFormatting>
  <conditionalFormatting sqref="AL11:AL15">
    <cfRule type="cellIs" dxfId="11091" priority="3" operator="greaterThan">
      <formula>1179</formula>
    </cfRule>
  </conditionalFormatting>
  <conditionalFormatting sqref="AL11:AL15">
    <cfRule type="cellIs" dxfId="11090" priority="2" operator="greaterThan">
      <formula>99</formula>
    </cfRule>
  </conditionalFormatting>
  <conditionalFormatting sqref="AL11:AL15">
    <cfRule type="cellIs" dxfId="11089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Y10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128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7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70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70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42415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25988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74" t="s">
        <v>51</v>
      </c>
      <c r="V9" s="17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72" t="s">
        <v>55</v>
      </c>
      <c r="AG9" s="172" t="s">
        <v>56</v>
      </c>
      <c r="AH9" s="190" t="s">
        <v>57</v>
      </c>
      <c r="AI9" s="205" t="s">
        <v>58</v>
      </c>
      <c r="AJ9" s="174" t="s">
        <v>59</v>
      </c>
      <c r="AK9" s="174" t="s">
        <v>60</v>
      </c>
      <c r="AL9" s="174" t="s">
        <v>61</v>
      </c>
      <c r="AM9" s="174" t="s">
        <v>62</v>
      </c>
      <c r="AN9" s="174" t="s">
        <v>63</v>
      </c>
      <c r="AO9" s="174" t="s">
        <v>64</v>
      </c>
      <c r="AP9" s="174" t="s">
        <v>65</v>
      </c>
      <c r="AQ9" s="207" t="s">
        <v>66</v>
      </c>
      <c r="AR9" s="17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74" t="s">
        <v>72</v>
      </c>
      <c r="C10" s="174" t="s">
        <v>73</v>
      </c>
      <c r="D10" s="174" t="s">
        <v>74</v>
      </c>
      <c r="E10" s="174" t="s">
        <v>75</v>
      </c>
      <c r="F10" s="174" t="s">
        <v>74</v>
      </c>
      <c r="G10" s="174" t="s">
        <v>75</v>
      </c>
      <c r="H10" s="216"/>
      <c r="I10" s="174" t="s">
        <v>75</v>
      </c>
      <c r="J10" s="174" t="s">
        <v>75</v>
      </c>
      <c r="K10" s="17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14'!Q34</f>
        <v>70603554</v>
      </c>
      <c r="R10" s="198"/>
      <c r="S10" s="199"/>
      <c r="T10" s="200"/>
      <c r="U10" s="174" t="s">
        <v>75</v>
      </c>
      <c r="V10" s="17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14'!AG34</f>
        <v>44057420</v>
      </c>
      <c r="AH10" s="190"/>
      <c r="AI10" s="206"/>
      <c r="AJ10" s="174" t="s">
        <v>84</v>
      </c>
      <c r="AK10" s="174" t="s">
        <v>84</v>
      </c>
      <c r="AL10" s="174" t="s">
        <v>84</v>
      </c>
      <c r="AM10" s="174" t="s">
        <v>84</v>
      </c>
      <c r="AN10" s="174" t="s">
        <v>84</v>
      </c>
      <c r="AO10" s="174" t="s">
        <v>84</v>
      </c>
      <c r="AP10" s="1">
        <f>'FEB 14'!AP34</f>
        <v>10261944</v>
      </c>
      <c r="AQ10" s="208"/>
      <c r="AR10" s="171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12</v>
      </c>
      <c r="E11" s="41">
        <f t="shared" ref="E11:E34" si="0">D11/1.42</f>
        <v>8.4507042253521139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121</v>
      </c>
      <c r="P11" s="111">
        <v>95</v>
      </c>
      <c r="Q11" s="111">
        <v>70607452</v>
      </c>
      <c r="R11" s="46">
        <f>IF(ISBLANK(Q11),"-",Q11-Q10)</f>
        <v>3898</v>
      </c>
      <c r="S11" s="47">
        <f>R11*24/1000</f>
        <v>93.552000000000007</v>
      </c>
      <c r="T11" s="47">
        <f>R11/1000</f>
        <v>3.8980000000000001</v>
      </c>
      <c r="U11" s="112">
        <v>7.8</v>
      </c>
      <c r="V11" s="112">
        <f>U11</f>
        <v>7.8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946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44058104</v>
      </c>
      <c r="AH11" s="49">
        <f>IF(ISBLANK(AG11),"-",AG11-AG10)</f>
        <v>684</v>
      </c>
      <c r="AI11" s="50">
        <f>AH11/T11</f>
        <v>175.47460236018469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0.43</v>
      </c>
      <c r="AP11" s="115">
        <v>10262967</v>
      </c>
      <c r="AQ11" s="115">
        <f t="shared" ref="AQ11:AQ34" si="1">AP11-AP10</f>
        <v>1023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13</v>
      </c>
      <c r="E12" s="41">
        <f t="shared" si="0"/>
        <v>9.1549295774647899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118</v>
      </c>
      <c r="P12" s="111">
        <v>94</v>
      </c>
      <c r="Q12" s="111">
        <v>70611289</v>
      </c>
      <c r="R12" s="46">
        <f t="shared" ref="R12:R34" si="4">IF(ISBLANK(Q12),"-",Q12-Q11)</f>
        <v>3837</v>
      </c>
      <c r="S12" s="47">
        <f t="shared" ref="S12:S34" si="5">R12*24/1000</f>
        <v>92.087999999999994</v>
      </c>
      <c r="T12" s="47">
        <f t="shared" ref="T12:T34" si="6">R12/1000</f>
        <v>3.8370000000000002</v>
      </c>
      <c r="U12" s="112">
        <v>8.9</v>
      </c>
      <c r="V12" s="112">
        <f t="shared" ref="V12:V34" si="7">U12</f>
        <v>8.9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946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44058792</v>
      </c>
      <c r="AH12" s="49">
        <f>IF(ISBLANK(AG12),"-",AG12-AG11)</f>
        <v>688</v>
      </c>
      <c r="AI12" s="50">
        <f t="shared" ref="AI12:AI34" si="8">AH12/T12</f>
        <v>179.30675006515506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0.43</v>
      </c>
      <c r="AP12" s="115">
        <v>10264043</v>
      </c>
      <c r="AQ12" s="115">
        <f t="shared" si="1"/>
        <v>1076</v>
      </c>
      <c r="AR12" s="118">
        <v>0.99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18</v>
      </c>
      <c r="E13" s="41">
        <f t="shared" si="0"/>
        <v>12.67605633802817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87</v>
      </c>
      <c r="P13" s="111">
        <v>90</v>
      </c>
      <c r="Q13" s="111">
        <v>70614975</v>
      </c>
      <c r="R13" s="46">
        <f t="shared" si="4"/>
        <v>3686</v>
      </c>
      <c r="S13" s="47">
        <f t="shared" si="5"/>
        <v>88.463999999999999</v>
      </c>
      <c r="T13" s="47">
        <f t="shared" si="6"/>
        <v>3.6859999999999999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796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44059436</v>
      </c>
      <c r="AH13" s="49">
        <f>IF(ISBLANK(AG13),"-",AG13-AG12)</f>
        <v>644</v>
      </c>
      <c r="AI13" s="50">
        <f t="shared" si="8"/>
        <v>174.71513836136734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0.43</v>
      </c>
      <c r="AP13" s="115">
        <v>10264576</v>
      </c>
      <c r="AQ13" s="115">
        <f t="shared" si="1"/>
        <v>533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20</v>
      </c>
      <c r="E14" s="41">
        <f t="shared" si="0"/>
        <v>14.084507042253522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93</v>
      </c>
      <c r="P14" s="111">
        <v>90</v>
      </c>
      <c r="Q14" s="111">
        <v>70618680</v>
      </c>
      <c r="R14" s="46">
        <f t="shared" si="4"/>
        <v>3705</v>
      </c>
      <c r="S14" s="47">
        <f t="shared" si="5"/>
        <v>88.92</v>
      </c>
      <c r="T14" s="47">
        <f t="shared" si="6"/>
        <v>3.7050000000000001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816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44060052</v>
      </c>
      <c r="AH14" s="49">
        <f t="shared" ref="AH14:AH34" si="9">IF(ISBLANK(AG14),"-",AG14-AG13)</f>
        <v>616</v>
      </c>
      <c r="AI14" s="50">
        <f t="shared" si="8"/>
        <v>166.26180836707152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</v>
      </c>
      <c r="AP14" s="115">
        <v>10264576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16</v>
      </c>
      <c r="E15" s="41">
        <f t="shared" si="0"/>
        <v>11.267605633802818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111</v>
      </c>
      <c r="P15" s="111">
        <v>107</v>
      </c>
      <c r="Q15" s="111">
        <v>70622779</v>
      </c>
      <c r="R15" s="46">
        <f t="shared" si="4"/>
        <v>4099</v>
      </c>
      <c r="S15" s="47">
        <f t="shared" si="5"/>
        <v>98.376000000000005</v>
      </c>
      <c r="T15" s="47">
        <f t="shared" si="6"/>
        <v>4.0990000000000002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947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44060692</v>
      </c>
      <c r="AH15" s="49">
        <f t="shared" si="9"/>
        <v>640</v>
      </c>
      <c r="AI15" s="50">
        <f t="shared" si="8"/>
        <v>156.13564283971701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10264576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12</v>
      </c>
      <c r="E16" s="41">
        <f t="shared" si="0"/>
        <v>8.4507042253521139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127</v>
      </c>
      <c r="P16" s="111">
        <v>128</v>
      </c>
      <c r="Q16" s="111">
        <v>70627908</v>
      </c>
      <c r="R16" s="46">
        <f t="shared" si="4"/>
        <v>5129</v>
      </c>
      <c r="S16" s="47">
        <f t="shared" si="5"/>
        <v>123.096</v>
      </c>
      <c r="T16" s="47">
        <f t="shared" si="6"/>
        <v>5.1289999999999996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1188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44061580</v>
      </c>
      <c r="AH16" s="49">
        <f t="shared" si="9"/>
        <v>888</v>
      </c>
      <c r="AI16" s="50">
        <f t="shared" si="8"/>
        <v>173.1331643595243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10264576</v>
      </c>
      <c r="AQ16" s="115">
        <f t="shared" si="1"/>
        <v>0</v>
      </c>
      <c r="AR16" s="53">
        <v>1.1200000000000001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136</v>
      </c>
      <c r="P17" s="111">
        <v>143</v>
      </c>
      <c r="Q17" s="111">
        <v>70633720</v>
      </c>
      <c r="R17" s="46">
        <f t="shared" si="4"/>
        <v>5812</v>
      </c>
      <c r="S17" s="47">
        <f t="shared" si="5"/>
        <v>139.488</v>
      </c>
      <c r="T17" s="47">
        <f t="shared" si="6"/>
        <v>5.8120000000000003</v>
      </c>
      <c r="U17" s="112">
        <v>9.4</v>
      </c>
      <c r="V17" s="112">
        <f t="shared" si="7"/>
        <v>9.4</v>
      </c>
      <c r="W17" s="113" t="s">
        <v>130</v>
      </c>
      <c r="X17" s="115">
        <v>996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44062884</v>
      </c>
      <c r="AH17" s="49">
        <f t="shared" si="9"/>
        <v>1304</v>
      </c>
      <c r="AI17" s="50">
        <f t="shared" si="8"/>
        <v>224.36338609772884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10264576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138</v>
      </c>
      <c r="P18" s="111">
        <v>149</v>
      </c>
      <c r="Q18" s="111">
        <v>70639829</v>
      </c>
      <c r="R18" s="46">
        <f t="shared" si="4"/>
        <v>6109</v>
      </c>
      <c r="S18" s="47">
        <f t="shared" si="5"/>
        <v>146.61600000000001</v>
      </c>
      <c r="T18" s="47">
        <f t="shared" si="6"/>
        <v>6.109</v>
      </c>
      <c r="U18" s="112">
        <v>9</v>
      </c>
      <c r="V18" s="112">
        <f t="shared" si="7"/>
        <v>9</v>
      </c>
      <c r="W18" s="113" t="s">
        <v>130</v>
      </c>
      <c r="X18" s="115">
        <v>1026</v>
      </c>
      <c r="Y18" s="115">
        <v>0</v>
      </c>
      <c r="Z18" s="115">
        <v>1186</v>
      </c>
      <c r="AA18" s="115">
        <v>1185</v>
      </c>
      <c r="AB18" s="115">
        <v>1188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44064248</v>
      </c>
      <c r="AH18" s="49">
        <f t="shared" si="9"/>
        <v>1364</v>
      </c>
      <c r="AI18" s="50">
        <f t="shared" si="8"/>
        <v>223.27713210018007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10264576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7</v>
      </c>
      <c r="E19" s="41">
        <f t="shared" si="0"/>
        <v>4.9295774647887329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138</v>
      </c>
      <c r="P19" s="111">
        <v>150</v>
      </c>
      <c r="Q19" s="111">
        <v>70645946</v>
      </c>
      <c r="R19" s="46">
        <f t="shared" si="4"/>
        <v>6117</v>
      </c>
      <c r="S19" s="47">
        <f t="shared" si="5"/>
        <v>146.80799999999999</v>
      </c>
      <c r="T19" s="47">
        <f t="shared" si="6"/>
        <v>6.117</v>
      </c>
      <c r="U19" s="112">
        <v>8.5</v>
      </c>
      <c r="V19" s="112">
        <f t="shared" si="7"/>
        <v>8.5</v>
      </c>
      <c r="W19" s="113" t="s">
        <v>130</v>
      </c>
      <c r="X19" s="115">
        <v>1027</v>
      </c>
      <c r="Y19" s="115">
        <v>0</v>
      </c>
      <c r="Z19" s="115">
        <v>1187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44065624</v>
      </c>
      <c r="AH19" s="49">
        <f t="shared" si="9"/>
        <v>1376</v>
      </c>
      <c r="AI19" s="50">
        <f t="shared" si="8"/>
        <v>224.94686938041522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10264576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8</v>
      </c>
      <c r="E20" s="41">
        <f t="shared" si="0"/>
        <v>5.6338028169014089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138</v>
      </c>
      <c r="P20" s="111">
        <v>151</v>
      </c>
      <c r="Q20" s="111">
        <v>70652231</v>
      </c>
      <c r="R20" s="46">
        <f t="shared" si="4"/>
        <v>6285</v>
      </c>
      <c r="S20" s="47">
        <f t="shared" si="5"/>
        <v>150.84</v>
      </c>
      <c r="T20" s="47">
        <f t="shared" si="6"/>
        <v>6.2850000000000001</v>
      </c>
      <c r="U20" s="112">
        <v>7.9</v>
      </c>
      <c r="V20" s="112">
        <f t="shared" si="7"/>
        <v>7.9</v>
      </c>
      <c r="W20" s="113" t="s">
        <v>130</v>
      </c>
      <c r="X20" s="115">
        <v>1057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44067012</v>
      </c>
      <c r="AH20" s="49">
        <f t="shared" si="9"/>
        <v>1388</v>
      </c>
      <c r="AI20" s="50">
        <f t="shared" si="8"/>
        <v>220.84327764518696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10264576</v>
      </c>
      <c r="AQ20" s="115">
        <f t="shared" si="1"/>
        <v>0</v>
      </c>
      <c r="AR20" s="53">
        <v>1.0900000000000001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8</v>
      </c>
      <c r="E21" s="41">
        <f t="shared" si="0"/>
        <v>5.6338028169014089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149</v>
      </c>
      <c r="Q21" s="111">
        <v>70658410</v>
      </c>
      <c r="R21" s="46">
        <f t="shared" si="4"/>
        <v>6179</v>
      </c>
      <c r="S21" s="47">
        <f t="shared" si="5"/>
        <v>148.29599999999999</v>
      </c>
      <c r="T21" s="47">
        <f t="shared" si="6"/>
        <v>6.1790000000000003</v>
      </c>
      <c r="U21" s="112">
        <v>7.4</v>
      </c>
      <c r="V21" s="112">
        <f t="shared" si="7"/>
        <v>7.4</v>
      </c>
      <c r="W21" s="113" t="s">
        <v>130</v>
      </c>
      <c r="X21" s="115">
        <v>1058</v>
      </c>
      <c r="Y21" s="115">
        <v>0</v>
      </c>
      <c r="Z21" s="115">
        <v>1187</v>
      </c>
      <c r="AA21" s="115">
        <v>1185</v>
      </c>
      <c r="AB21" s="115">
        <v>1188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44068396</v>
      </c>
      <c r="AH21" s="49">
        <f t="shared" si="9"/>
        <v>1384</v>
      </c>
      <c r="AI21" s="50">
        <f t="shared" si="8"/>
        <v>223.98446350542159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10264576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9</v>
      </c>
      <c r="E22" s="41">
        <f t="shared" si="0"/>
        <v>6.3380281690140849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141</v>
      </c>
      <c r="P22" s="111">
        <v>147</v>
      </c>
      <c r="Q22" s="111">
        <v>70664527</v>
      </c>
      <c r="R22" s="46">
        <f t="shared" si="4"/>
        <v>6117</v>
      </c>
      <c r="S22" s="47">
        <f t="shared" si="5"/>
        <v>146.80799999999999</v>
      </c>
      <c r="T22" s="47">
        <f t="shared" si="6"/>
        <v>6.117</v>
      </c>
      <c r="U22" s="112">
        <v>6.9</v>
      </c>
      <c r="V22" s="112">
        <f t="shared" si="7"/>
        <v>6.9</v>
      </c>
      <c r="W22" s="113" t="s">
        <v>130</v>
      </c>
      <c r="X22" s="115">
        <v>1025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44069764</v>
      </c>
      <c r="AH22" s="49">
        <f t="shared" si="9"/>
        <v>1368</v>
      </c>
      <c r="AI22" s="50">
        <f t="shared" si="8"/>
        <v>223.63903874448258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10264576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7</v>
      </c>
      <c r="E23" s="41">
        <f t="shared" si="0"/>
        <v>4.9295774647887329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135</v>
      </c>
      <c r="P23" s="111">
        <v>141</v>
      </c>
      <c r="Q23" s="111">
        <v>70670472</v>
      </c>
      <c r="R23" s="46">
        <f t="shared" si="4"/>
        <v>5945</v>
      </c>
      <c r="S23" s="47">
        <f t="shared" si="5"/>
        <v>142.68</v>
      </c>
      <c r="T23" s="47">
        <f t="shared" si="6"/>
        <v>5.9450000000000003</v>
      </c>
      <c r="U23" s="112">
        <v>6.6</v>
      </c>
      <c r="V23" s="112">
        <f t="shared" si="7"/>
        <v>6.6</v>
      </c>
      <c r="W23" s="113" t="s">
        <v>130</v>
      </c>
      <c r="X23" s="115">
        <v>1026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44071116</v>
      </c>
      <c r="AH23" s="49">
        <f t="shared" si="9"/>
        <v>1352</v>
      </c>
      <c r="AI23" s="50">
        <f t="shared" si="8"/>
        <v>227.4179983179142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10264576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7</v>
      </c>
      <c r="E24" s="41">
        <f t="shared" si="0"/>
        <v>4.9295774647887329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135</v>
      </c>
      <c r="P24" s="111">
        <v>139</v>
      </c>
      <c r="Q24" s="111">
        <v>70676256</v>
      </c>
      <c r="R24" s="46">
        <f t="shared" si="4"/>
        <v>5784</v>
      </c>
      <c r="S24" s="47">
        <f t="shared" si="5"/>
        <v>138.816</v>
      </c>
      <c r="T24" s="47">
        <f t="shared" si="6"/>
        <v>5.7839999999999998</v>
      </c>
      <c r="U24" s="112">
        <v>6.3</v>
      </c>
      <c r="V24" s="112">
        <f t="shared" si="7"/>
        <v>6.3</v>
      </c>
      <c r="W24" s="113" t="s">
        <v>130</v>
      </c>
      <c r="X24" s="115">
        <v>1005</v>
      </c>
      <c r="Y24" s="115">
        <v>0</v>
      </c>
      <c r="Z24" s="115">
        <v>1187</v>
      </c>
      <c r="AA24" s="115">
        <v>1185</v>
      </c>
      <c r="AB24" s="115">
        <v>1188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44072440</v>
      </c>
      <c r="AH24" s="49">
        <f>IF(ISBLANK(AG24),"-",AG24-AG23)</f>
        <v>1324</v>
      </c>
      <c r="AI24" s="50">
        <f t="shared" si="8"/>
        <v>228.9073305670816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10264576</v>
      </c>
      <c r="AQ24" s="115">
        <f t="shared" si="1"/>
        <v>0</v>
      </c>
      <c r="AR24" s="53">
        <v>1.29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9</v>
      </c>
      <c r="E25" s="41">
        <f t="shared" si="0"/>
        <v>6.3380281690140849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133</v>
      </c>
      <c r="P25" s="111">
        <v>137</v>
      </c>
      <c r="Q25" s="111">
        <v>70681875</v>
      </c>
      <c r="R25" s="46">
        <f t="shared" si="4"/>
        <v>5619</v>
      </c>
      <c r="S25" s="47">
        <f t="shared" si="5"/>
        <v>134.85599999999999</v>
      </c>
      <c r="T25" s="47">
        <f t="shared" si="6"/>
        <v>5.6189999999999998</v>
      </c>
      <c r="U25" s="112">
        <v>6.1</v>
      </c>
      <c r="V25" s="112">
        <f t="shared" si="7"/>
        <v>6.1</v>
      </c>
      <c r="W25" s="113" t="s">
        <v>130</v>
      </c>
      <c r="X25" s="115">
        <v>1006</v>
      </c>
      <c r="Y25" s="115">
        <v>0</v>
      </c>
      <c r="Z25" s="115">
        <v>1187</v>
      </c>
      <c r="AA25" s="115">
        <v>1185</v>
      </c>
      <c r="AB25" s="115">
        <v>1127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44073716</v>
      </c>
      <c r="AH25" s="49">
        <f t="shared" si="9"/>
        <v>1276</v>
      </c>
      <c r="AI25" s="50">
        <f t="shared" si="8"/>
        <v>227.08667022601887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10264576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9</v>
      </c>
      <c r="E26" s="41">
        <f t="shared" si="0"/>
        <v>6.3380281690140849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132</v>
      </c>
      <c r="P26" s="111">
        <v>138</v>
      </c>
      <c r="Q26" s="111">
        <v>70687468</v>
      </c>
      <c r="R26" s="46">
        <f t="shared" si="4"/>
        <v>5593</v>
      </c>
      <c r="S26" s="47">
        <f t="shared" si="5"/>
        <v>134.232</v>
      </c>
      <c r="T26" s="47">
        <f t="shared" si="6"/>
        <v>5.593</v>
      </c>
      <c r="U26" s="112">
        <v>5.9</v>
      </c>
      <c r="V26" s="112">
        <f t="shared" si="7"/>
        <v>5.9</v>
      </c>
      <c r="W26" s="113" t="s">
        <v>130</v>
      </c>
      <c r="X26" s="115">
        <v>1006</v>
      </c>
      <c r="Y26" s="115">
        <v>0</v>
      </c>
      <c r="Z26" s="115">
        <v>1187</v>
      </c>
      <c r="AA26" s="115">
        <v>1185</v>
      </c>
      <c r="AB26" s="115">
        <v>1127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44074980</v>
      </c>
      <c r="AH26" s="49">
        <f t="shared" si="9"/>
        <v>1264</v>
      </c>
      <c r="AI26" s="50">
        <f t="shared" si="8"/>
        <v>225.99678169139997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10264576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8</v>
      </c>
      <c r="E27" s="41">
        <f t="shared" si="0"/>
        <v>5.6338028169014089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131</v>
      </c>
      <c r="P27" s="111">
        <v>135</v>
      </c>
      <c r="Q27" s="111">
        <v>70693136</v>
      </c>
      <c r="R27" s="46">
        <f t="shared" si="4"/>
        <v>5668</v>
      </c>
      <c r="S27" s="47">
        <f t="shared" si="5"/>
        <v>136.03200000000001</v>
      </c>
      <c r="T27" s="47">
        <f t="shared" si="6"/>
        <v>5.6680000000000001</v>
      </c>
      <c r="U27" s="112">
        <v>5.7</v>
      </c>
      <c r="V27" s="112">
        <f t="shared" si="7"/>
        <v>5.7</v>
      </c>
      <c r="W27" s="113" t="s">
        <v>130</v>
      </c>
      <c r="X27" s="115">
        <v>1005</v>
      </c>
      <c r="Y27" s="115">
        <v>0</v>
      </c>
      <c r="Z27" s="115">
        <v>1187</v>
      </c>
      <c r="AA27" s="115">
        <v>1185</v>
      </c>
      <c r="AB27" s="115">
        <v>1128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44076252</v>
      </c>
      <c r="AH27" s="49">
        <f t="shared" si="9"/>
        <v>1272</v>
      </c>
      <c r="AI27" s="50">
        <f t="shared" si="8"/>
        <v>224.41778405081158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10264576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7</v>
      </c>
      <c r="E28" s="41">
        <f t="shared" si="0"/>
        <v>4.9295774647887329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133</v>
      </c>
      <c r="P28" s="111">
        <v>135</v>
      </c>
      <c r="Q28" s="111">
        <v>70698842</v>
      </c>
      <c r="R28" s="46">
        <f t="shared" si="4"/>
        <v>5706</v>
      </c>
      <c r="S28" s="47">
        <f t="shared" si="5"/>
        <v>136.94399999999999</v>
      </c>
      <c r="T28" s="47">
        <f t="shared" si="6"/>
        <v>5.7060000000000004</v>
      </c>
      <c r="U28" s="112">
        <v>5.5</v>
      </c>
      <c r="V28" s="112">
        <f t="shared" si="7"/>
        <v>5.5</v>
      </c>
      <c r="W28" s="113" t="s">
        <v>130</v>
      </c>
      <c r="X28" s="115">
        <v>996</v>
      </c>
      <c r="Y28" s="115">
        <v>0</v>
      </c>
      <c r="Z28" s="115">
        <v>1187</v>
      </c>
      <c r="AA28" s="115">
        <v>1185</v>
      </c>
      <c r="AB28" s="115">
        <v>1106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44077532</v>
      </c>
      <c r="AH28" s="49">
        <f t="shared" si="9"/>
        <v>1280</v>
      </c>
      <c r="AI28" s="50">
        <f t="shared" si="8"/>
        <v>224.32527164388361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10264576</v>
      </c>
      <c r="AQ28" s="115">
        <f t="shared" si="1"/>
        <v>0</v>
      </c>
      <c r="AR28" s="53">
        <v>1.26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8</v>
      </c>
      <c r="E29" s="41">
        <f t="shared" si="0"/>
        <v>5.6338028169014089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131</v>
      </c>
      <c r="P29" s="111">
        <v>133</v>
      </c>
      <c r="Q29" s="111">
        <v>70704376</v>
      </c>
      <c r="R29" s="46">
        <f t="shared" si="4"/>
        <v>5534</v>
      </c>
      <c r="S29" s="47">
        <f t="shared" si="5"/>
        <v>132.816</v>
      </c>
      <c r="T29" s="47">
        <f t="shared" si="6"/>
        <v>5.5339999999999998</v>
      </c>
      <c r="U29" s="112">
        <v>5.3</v>
      </c>
      <c r="V29" s="112">
        <f t="shared" si="7"/>
        <v>5.3</v>
      </c>
      <c r="W29" s="113" t="s">
        <v>130</v>
      </c>
      <c r="X29" s="115">
        <v>996</v>
      </c>
      <c r="Y29" s="115">
        <v>0</v>
      </c>
      <c r="Z29" s="115">
        <v>1188</v>
      </c>
      <c r="AA29" s="115">
        <v>1185</v>
      </c>
      <c r="AB29" s="115">
        <v>1096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44078764</v>
      </c>
      <c r="AH29" s="49">
        <f t="shared" si="9"/>
        <v>1232</v>
      </c>
      <c r="AI29" s="50">
        <f t="shared" si="8"/>
        <v>222.62378026743767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10264576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10</v>
      </c>
      <c r="E30" s="41">
        <f t="shared" si="0"/>
        <v>7.042253521126761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115</v>
      </c>
      <c r="P30" s="111">
        <v>132</v>
      </c>
      <c r="Q30" s="111">
        <v>70709724</v>
      </c>
      <c r="R30" s="46">
        <f t="shared" si="4"/>
        <v>5348</v>
      </c>
      <c r="S30" s="47">
        <f t="shared" si="5"/>
        <v>128.352</v>
      </c>
      <c r="T30" s="47">
        <f t="shared" si="6"/>
        <v>5.3479999999999999</v>
      </c>
      <c r="U30" s="112">
        <v>4.7</v>
      </c>
      <c r="V30" s="112">
        <f t="shared" si="7"/>
        <v>4.7</v>
      </c>
      <c r="W30" s="113" t="s">
        <v>130</v>
      </c>
      <c r="X30" s="115">
        <v>1077</v>
      </c>
      <c r="Y30" s="115">
        <v>0</v>
      </c>
      <c r="Z30" s="115">
        <v>1187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44079820</v>
      </c>
      <c r="AH30" s="49">
        <f t="shared" si="9"/>
        <v>1056</v>
      </c>
      <c r="AI30" s="50">
        <f t="shared" si="8"/>
        <v>197.45699326851161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10264576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11</v>
      </c>
      <c r="E31" s="41">
        <f t="shared" si="0"/>
        <v>7.746478873239437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114</v>
      </c>
      <c r="P31" s="111">
        <v>121</v>
      </c>
      <c r="Q31" s="111">
        <v>70715256</v>
      </c>
      <c r="R31" s="46">
        <f t="shared" si="4"/>
        <v>5532</v>
      </c>
      <c r="S31" s="47">
        <f t="shared" si="5"/>
        <v>132.768</v>
      </c>
      <c r="T31" s="47">
        <f t="shared" si="6"/>
        <v>5.532</v>
      </c>
      <c r="U31" s="112">
        <v>3.9</v>
      </c>
      <c r="V31" s="112">
        <f t="shared" si="7"/>
        <v>3.9</v>
      </c>
      <c r="W31" s="113" t="s">
        <v>135</v>
      </c>
      <c r="X31" s="115">
        <v>1067</v>
      </c>
      <c r="Y31" s="115">
        <v>0</v>
      </c>
      <c r="Z31" s="115">
        <v>1188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44080908</v>
      </c>
      <c r="AH31" s="49">
        <f t="shared" si="9"/>
        <v>1088</v>
      </c>
      <c r="AI31" s="50">
        <f t="shared" si="8"/>
        <v>196.67389732465654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10264576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12</v>
      </c>
      <c r="E32" s="41">
        <f t="shared" si="0"/>
        <v>8.4507042253521139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115</v>
      </c>
      <c r="P32" s="111">
        <v>120</v>
      </c>
      <c r="Q32" s="111">
        <v>70720370</v>
      </c>
      <c r="R32" s="46">
        <f t="shared" si="4"/>
        <v>5114</v>
      </c>
      <c r="S32" s="47">
        <f t="shared" si="5"/>
        <v>122.736</v>
      </c>
      <c r="T32" s="47">
        <f t="shared" si="6"/>
        <v>5.1139999999999999</v>
      </c>
      <c r="U32" s="112">
        <v>3.4</v>
      </c>
      <c r="V32" s="112">
        <f t="shared" si="7"/>
        <v>3.4</v>
      </c>
      <c r="W32" s="113" t="s">
        <v>135</v>
      </c>
      <c r="X32" s="115">
        <v>1067</v>
      </c>
      <c r="Y32" s="115">
        <v>0</v>
      </c>
      <c r="Z32" s="115">
        <v>1188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44081924</v>
      </c>
      <c r="AH32" s="49">
        <f t="shared" si="9"/>
        <v>1016</v>
      </c>
      <c r="AI32" s="50">
        <f t="shared" si="8"/>
        <v>198.6703167774736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10264576</v>
      </c>
      <c r="AQ32" s="115">
        <f t="shared" si="1"/>
        <v>0</v>
      </c>
      <c r="AR32" s="53">
        <v>1.2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9</v>
      </c>
      <c r="E33" s="41">
        <f t="shared" si="0"/>
        <v>6.3380281690140849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127</v>
      </c>
      <c r="P33" s="111">
        <v>97</v>
      </c>
      <c r="Q33" s="111">
        <v>70724597</v>
      </c>
      <c r="R33" s="46">
        <f t="shared" si="4"/>
        <v>4227</v>
      </c>
      <c r="S33" s="47">
        <f t="shared" si="5"/>
        <v>101.44799999999999</v>
      </c>
      <c r="T33" s="47">
        <f t="shared" si="6"/>
        <v>4.2270000000000003</v>
      </c>
      <c r="U33" s="112">
        <v>4.3</v>
      </c>
      <c r="V33" s="112">
        <f t="shared" si="7"/>
        <v>4.3</v>
      </c>
      <c r="W33" s="113" t="s">
        <v>124</v>
      </c>
      <c r="X33" s="115">
        <v>0</v>
      </c>
      <c r="Y33" s="115">
        <v>0</v>
      </c>
      <c r="Z33" s="115">
        <v>1026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44082684</v>
      </c>
      <c r="AH33" s="49">
        <f t="shared" si="9"/>
        <v>760</v>
      </c>
      <c r="AI33" s="50">
        <f t="shared" si="8"/>
        <v>179.7965460137213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0.35</v>
      </c>
      <c r="AP33" s="115">
        <v>10265402</v>
      </c>
      <c r="AQ33" s="115">
        <f t="shared" si="1"/>
        <v>826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12</v>
      </c>
      <c r="E34" s="41">
        <f t="shared" si="0"/>
        <v>8.4507042253521139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126</v>
      </c>
      <c r="P34" s="111">
        <v>94</v>
      </c>
      <c r="Q34" s="111">
        <v>70728665</v>
      </c>
      <c r="R34" s="46">
        <f t="shared" si="4"/>
        <v>4068</v>
      </c>
      <c r="S34" s="47">
        <f t="shared" si="5"/>
        <v>97.632000000000005</v>
      </c>
      <c r="T34" s="47">
        <f t="shared" si="6"/>
        <v>4.0679999999999996</v>
      </c>
      <c r="U34" s="112">
        <v>5.5</v>
      </c>
      <c r="V34" s="112">
        <f t="shared" si="7"/>
        <v>5.5</v>
      </c>
      <c r="W34" s="113" t="s">
        <v>124</v>
      </c>
      <c r="X34" s="115">
        <v>0</v>
      </c>
      <c r="Y34" s="115">
        <v>0</v>
      </c>
      <c r="Z34" s="115">
        <v>957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44083408</v>
      </c>
      <c r="AH34" s="49">
        <f t="shared" si="9"/>
        <v>724</v>
      </c>
      <c r="AI34" s="50">
        <f t="shared" si="8"/>
        <v>177.97443461160276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0.35</v>
      </c>
      <c r="AP34" s="115">
        <v>10266515</v>
      </c>
      <c r="AQ34" s="115">
        <f t="shared" si="1"/>
        <v>1113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125111</v>
      </c>
      <c r="S35" s="65">
        <f>AVERAGE(S11:S34)</f>
        <v>125.11099999999998</v>
      </c>
      <c r="T35" s="65">
        <f>SUM(T11:T34)</f>
        <v>125.11100000000002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25988</v>
      </c>
      <c r="AI35" s="68">
        <f>$AH$35/$T35</f>
        <v>207.71954504400091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4571</v>
      </c>
      <c r="AQ35" s="71">
        <f>SUM(AQ11:AQ34)</f>
        <v>4571</v>
      </c>
      <c r="AR35" s="72">
        <f>AVERAGE(AR11:AR34)</f>
        <v>1.1583333333333334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186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210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211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212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W34:AB34 X11:AB31 W33:Z33 X32:Z32 AA32:AB33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4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43" name="Range2_12_5_1_1_1_2_1_1_1_1_1_1_1_1_1_1_1_2_1_1_1_1_1_1_1_1_1_1_1_1_1_1_1_1_1_1_1_1_1_1_2_1_1_1_1_1_1_1_1_1_1_1_2_1_1_1_1_2_1_1_1_1_1_1_1_1_1_1_1_2_1_1_1_1_1_1_1_1_1_1_1_1_1_1_3_1_1_1_1_2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_1"/>
    <protectedRange sqref="B51" name="Range2_12_5_1_1_1_1_1_2_1_1_2_1_1_1_1_1_1_1_1_1_1_1_1_1_1_1_1_1_2_1_1_1_1_1_1_1_1_1_1_1_1_1_1_3_1_1_1_2_1_1_1_1_1_1_1_1_1_2_1_1_1_1_1_1_1_1_1_1_1_1_1_1_1_1_1_1_1_1_1_1_1_1_1_1_2_1_1_1_2_2_1_1_2_1_1_1_1_1_1_1_1_1_1_1_1_1_1_1_1_1_1_1_2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  <protectedRange sqref="B52" name="Range2_12_5_1_1_1_2_2_1_1_1_1_1_1_1_1_1_1_1_2_1_1_1_2_1_1_1_2_1_1_1_3_1_1_1_1_1_1_1_1_1_1_1_1_1_1_1_1_1_1_1_1_1_1_1_1_1_1_1_1_1_1_1_1_1_1_1_1_1_1_1_1_1_1_1_1_1_1_1_1_1_1_1_1_1_1_1_1_1_1_2_1_1_1_1_1_1_1_1_1_1_1_1_1_1_1_2_1_1_1_1_1_1_1_1_1_2_1_1_2_1_1_1__2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X34:AE34 AA16 X11:Z16 AC11:AE32 X17:AB31 AB32 AB33:AE33 X32:AA33">
    <cfRule type="containsText" dxfId="11088" priority="93" operator="containsText" text="N/A">
      <formula>NOT(ISERROR(SEARCH("N/A",X11)))</formula>
    </cfRule>
    <cfRule type="cellIs" dxfId="11087" priority="107" operator="equal">
      <formula>0</formula>
    </cfRule>
  </conditionalFormatting>
  <conditionalFormatting sqref="X34:AE34 AA16 X11:Z16 AC11:AE32 X17:AB31 AB32 AB33:AE33 X32:AA33">
    <cfRule type="cellIs" dxfId="11086" priority="106" operator="greaterThanOrEqual">
      <formula>1185</formula>
    </cfRule>
  </conditionalFormatting>
  <conditionalFormatting sqref="X34:AE34 AA16 X11:Z16 AC11:AE32 X17:AB31 AB32 AB33:AE33 X32:AA33">
    <cfRule type="cellIs" dxfId="11085" priority="105" operator="between">
      <formula>0.1</formula>
      <formula>1184</formula>
    </cfRule>
  </conditionalFormatting>
  <conditionalFormatting sqref="X8">
    <cfRule type="cellIs" dxfId="11084" priority="104" operator="equal">
      <formula>0</formula>
    </cfRule>
  </conditionalFormatting>
  <conditionalFormatting sqref="X8">
    <cfRule type="cellIs" dxfId="11083" priority="103" operator="greaterThan">
      <formula>1179</formula>
    </cfRule>
  </conditionalFormatting>
  <conditionalFormatting sqref="X8">
    <cfRule type="cellIs" dxfId="11082" priority="102" operator="greaterThan">
      <formula>99</formula>
    </cfRule>
  </conditionalFormatting>
  <conditionalFormatting sqref="X8">
    <cfRule type="cellIs" dxfId="11081" priority="101" operator="greaterThan">
      <formula>0.99</formula>
    </cfRule>
  </conditionalFormatting>
  <conditionalFormatting sqref="AB8">
    <cfRule type="cellIs" dxfId="11080" priority="100" operator="equal">
      <formula>0</formula>
    </cfRule>
  </conditionalFormatting>
  <conditionalFormatting sqref="AB8">
    <cfRule type="cellIs" dxfId="11079" priority="99" operator="greaterThan">
      <formula>1179</formula>
    </cfRule>
  </conditionalFormatting>
  <conditionalFormatting sqref="AB8">
    <cfRule type="cellIs" dxfId="11078" priority="98" operator="greaterThan">
      <formula>99</formula>
    </cfRule>
  </conditionalFormatting>
  <conditionalFormatting sqref="AB8">
    <cfRule type="cellIs" dxfId="11077" priority="97" operator="greaterThan">
      <formula>0.99</formula>
    </cfRule>
  </conditionalFormatting>
  <conditionalFormatting sqref="AI11:AI34">
    <cfRule type="cellIs" dxfId="11076" priority="96" operator="greaterThan">
      <formula>$AI$8</formula>
    </cfRule>
  </conditionalFormatting>
  <conditionalFormatting sqref="AH11:AH34">
    <cfRule type="cellIs" dxfId="11075" priority="94" operator="greaterThan">
      <formula>$AH$8</formula>
    </cfRule>
    <cfRule type="cellIs" dxfId="11074" priority="95" operator="greaterThan">
      <formula>$AH$8</formula>
    </cfRule>
  </conditionalFormatting>
  <conditionalFormatting sqref="AB11:AB16">
    <cfRule type="containsText" dxfId="11073" priority="89" operator="containsText" text="N/A">
      <formula>NOT(ISERROR(SEARCH("N/A",AB11)))</formula>
    </cfRule>
    <cfRule type="cellIs" dxfId="11072" priority="92" operator="equal">
      <formula>0</formula>
    </cfRule>
  </conditionalFormatting>
  <conditionalFormatting sqref="AB11:AB16">
    <cfRule type="cellIs" dxfId="11071" priority="91" operator="greaterThanOrEqual">
      <formula>1185</formula>
    </cfRule>
  </conditionalFormatting>
  <conditionalFormatting sqref="AB11:AB16">
    <cfRule type="cellIs" dxfId="11070" priority="90" operator="between">
      <formula>0.1</formula>
      <formula>1184</formula>
    </cfRule>
  </conditionalFormatting>
  <conditionalFormatting sqref="AN11:AO11 AN12:AN35 AO12:AO34">
    <cfRule type="cellIs" dxfId="11069" priority="88" operator="equal">
      <formula>0</formula>
    </cfRule>
  </conditionalFormatting>
  <conditionalFormatting sqref="AN11:AO11 AN12:AN35 AO12:AO34">
    <cfRule type="cellIs" dxfId="11068" priority="87" operator="greaterThan">
      <formula>1179</formula>
    </cfRule>
  </conditionalFormatting>
  <conditionalFormatting sqref="AN11:AO11 AN12:AN35 AO12:AO34">
    <cfRule type="cellIs" dxfId="11067" priority="86" operator="greaterThan">
      <formula>99</formula>
    </cfRule>
  </conditionalFormatting>
  <conditionalFormatting sqref="AN11:AO11 AN12:AN35 AO12:AO34">
    <cfRule type="cellIs" dxfId="11066" priority="85" operator="greaterThan">
      <formula>0.99</formula>
    </cfRule>
  </conditionalFormatting>
  <conditionalFormatting sqref="AQ11:AQ34">
    <cfRule type="cellIs" dxfId="11065" priority="84" operator="equal">
      <formula>0</formula>
    </cfRule>
  </conditionalFormatting>
  <conditionalFormatting sqref="AQ11:AQ34">
    <cfRule type="cellIs" dxfId="11064" priority="83" operator="greaterThan">
      <formula>1179</formula>
    </cfRule>
  </conditionalFormatting>
  <conditionalFormatting sqref="AQ11:AQ34">
    <cfRule type="cellIs" dxfId="11063" priority="82" operator="greaterThan">
      <formula>99</formula>
    </cfRule>
  </conditionalFormatting>
  <conditionalFormatting sqref="AQ11:AQ34">
    <cfRule type="cellIs" dxfId="11062" priority="81" operator="greaterThan">
      <formula>0.99</formula>
    </cfRule>
  </conditionalFormatting>
  <conditionalFormatting sqref="AA11:AA15">
    <cfRule type="containsText" dxfId="11061" priority="77" operator="containsText" text="N/A">
      <formula>NOT(ISERROR(SEARCH("N/A",AA11)))</formula>
    </cfRule>
    <cfRule type="cellIs" dxfId="11060" priority="80" operator="equal">
      <formula>0</formula>
    </cfRule>
  </conditionalFormatting>
  <conditionalFormatting sqref="AA11:AA15">
    <cfRule type="cellIs" dxfId="11059" priority="79" operator="greaterThanOrEqual">
      <formula>1185</formula>
    </cfRule>
  </conditionalFormatting>
  <conditionalFormatting sqref="AA11:AA15">
    <cfRule type="cellIs" dxfId="11058" priority="78" operator="between">
      <formula>0.1</formula>
      <formula>1184</formula>
    </cfRule>
  </conditionalFormatting>
  <conditionalFormatting sqref="AJ11:AN35">
    <cfRule type="cellIs" dxfId="11057" priority="76" operator="equal">
      <formula>0</formula>
    </cfRule>
  </conditionalFormatting>
  <conditionalFormatting sqref="AJ11:AN35">
    <cfRule type="cellIs" dxfId="11056" priority="75" operator="greaterThan">
      <formula>1179</formula>
    </cfRule>
  </conditionalFormatting>
  <conditionalFormatting sqref="AJ11:AN35">
    <cfRule type="cellIs" dxfId="11055" priority="74" operator="greaterThan">
      <formula>99</formula>
    </cfRule>
  </conditionalFormatting>
  <conditionalFormatting sqref="AJ11:AN35">
    <cfRule type="cellIs" dxfId="11054" priority="73" operator="greaterThan">
      <formula>0.99</formula>
    </cfRule>
  </conditionalFormatting>
  <conditionalFormatting sqref="AP11:AP34">
    <cfRule type="cellIs" dxfId="11053" priority="72" operator="equal">
      <formula>0</formula>
    </cfRule>
  </conditionalFormatting>
  <conditionalFormatting sqref="AP11:AP34">
    <cfRule type="cellIs" dxfId="11052" priority="71" operator="greaterThan">
      <formula>1179</formula>
    </cfRule>
  </conditionalFormatting>
  <conditionalFormatting sqref="AP11:AP34">
    <cfRule type="cellIs" dxfId="11051" priority="70" operator="greaterThan">
      <formula>99</formula>
    </cfRule>
  </conditionalFormatting>
  <conditionalFormatting sqref="AP11:AP34">
    <cfRule type="cellIs" dxfId="11050" priority="69" operator="greaterThan">
      <formula>0.99</formula>
    </cfRule>
  </conditionalFormatting>
  <conditionalFormatting sqref="AM17:AN34 AL11:AL35 AL34:AM34">
    <cfRule type="cellIs" dxfId="11049" priority="68" operator="equal">
      <formula>0</formula>
    </cfRule>
  </conditionalFormatting>
  <conditionalFormatting sqref="AM17:AN34 AL11:AL35 AL34:AM34">
    <cfRule type="cellIs" dxfId="11048" priority="67" operator="greaterThan">
      <formula>1179</formula>
    </cfRule>
  </conditionalFormatting>
  <conditionalFormatting sqref="AM17:AN34 AL11:AL35 AL34:AM34">
    <cfRule type="cellIs" dxfId="11047" priority="66" operator="greaterThan">
      <formula>99</formula>
    </cfRule>
  </conditionalFormatting>
  <conditionalFormatting sqref="AM17:AN34 AL11:AL35 AL34:AM34">
    <cfRule type="cellIs" dxfId="11046" priority="65" operator="greaterThan">
      <formula>0.99</formula>
    </cfRule>
  </conditionalFormatting>
  <conditionalFormatting sqref="AL11:AL34">
    <cfRule type="cellIs" dxfId="11045" priority="64" operator="equal">
      <formula>0</formula>
    </cfRule>
  </conditionalFormatting>
  <conditionalFormatting sqref="AL11:AL34">
    <cfRule type="cellIs" dxfId="11044" priority="63" operator="greaterThan">
      <formula>1179</formula>
    </cfRule>
  </conditionalFormatting>
  <conditionalFormatting sqref="AL11:AL34">
    <cfRule type="cellIs" dxfId="11043" priority="62" operator="greaterThan">
      <formula>99</formula>
    </cfRule>
  </conditionalFormatting>
  <conditionalFormatting sqref="AL11:AL34">
    <cfRule type="cellIs" dxfId="11042" priority="61" operator="greaterThan">
      <formula>0.99</formula>
    </cfRule>
  </conditionalFormatting>
  <conditionalFormatting sqref="AL11:AL34">
    <cfRule type="cellIs" dxfId="11041" priority="60" operator="equal">
      <formula>0</formula>
    </cfRule>
  </conditionalFormatting>
  <conditionalFormatting sqref="AL11:AL34">
    <cfRule type="cellIs" dxfId="11040" priority="59" operator="greaterThan">
      <formula>1179</formula>
    </cfRule>
  </conditionalFormatting>
  <conditionalFormatting sqref="AL11:AL34">
    <cfRule type="cellIs" dxfId="11039" priority="58" operator="greaterThan">
      <formula>99</formula>
    </cfRule>
  </conditionalFormatting>
  <conditionalFormatting sqref="AL11:AL34">
    <cfRule type="cellIs" dxfId="11038" priority="57" operator="greaterThan">
      <formula>0.99</formula>
    </cfRule>
  </conditionalFormatting>
  <conditionalFormatting sqref="AN11:AN32">
    <cfRule type="cellIs" dxfId="11037" priority="56" operator="equal">
      <formula>0</formula>
    </cfRule>
  </conditionalFormatting>
  <conditionalFormatting sqref="AN11:AN32">
    <cfRule type="cellIs" dxfId="11036" priority="55" operator="greaterThan">
      <formula>1179</formula>
    </cfRule>
  </conditionalFormatting>
  <conditionalFormatting sqref="AN11:AN32">
    <cfRule type="cellIs" dxfId="11035" priority="54" operator="greaterThan">
      <formula>99</formula>
    </cfRule>
  </conditionalFormatting>
  <conditionalFormatting sqref="AN11:AN32">
    <cfRule type="cellIs" dxfId="11034" priority="53" operator="greaterThan">
      <formula>0.99</formula>
    </cfRule>
  </conditionalFormatting>
  <conditionalFormatting sqref="AN11:AN32">
    <cfRule type="cellIs" dxfId="11033" priority="52" operator="equal">
      <formula>0</formula>
    </cfRule>
  </conditionalFormatting>
  <conditionalFormatting sqref="AN11:AN32">
    <cfRule type="cellIs" dxfId="11032" priority="51" operator="greaterThan">
      <formula>1179</formula>
    </cfRule>
  </conditionalFormatting>
  <conditionalFormatting sqref="AN11:AN32">
    <cfRule type="cellIs" dxfId="11031" priority="50" operator="greaterThan">
      <formula>99</formula>
    </cfRule>
  </conditionalFormatting>
  <conditionalFormatting sqref="AN11:AN32">
    <cfRule type="cellIs" dxfId="11030" priority="49" operator="greaterThan">
      <formula>0.99</formula>
    </cfRule>
  </conditionalFormatting>
  <conditionalFormatting sqref="AN11:AN32">
    <cfRule type="cellIs" dxfId="11029" priority="48" operator="equal">
      <formula>0</formula>
    </cfRule>
  </conditionalFormatting>
  <conditionalFormatting sqref="AN11:AN32">
    <cfRule type="cellIs" dxfId="11028" priority="47" operator="greaterThan">
      <formula>1179</formula>
    </cfRule>
  </conditionalFormatting>
  <conditionalFormatting sqref="AN11:AN32">
    <cfRule type="cellIs" dxfId="11027" priority="46" operator="greaterThan">
      <formula>99</formula>
    </cfRule>
  </conditionalFormatting>
  <conditionalFormatting sqref="AN11:AN32">
    <cfRule type="cellIs" dxfId="11026" priority="45" operator="greaterThan">
      <formula>0.99</formula>
    </cfRule>
  </conditionalFormatting>
  <conditionalFormatting sqref="AL11:AL34">
    <cfRule type="cellIs" dxfId="11025" priority="44" operator="equal">
      <formula>0</formula>
    </cfRule>
  </conditionalFormatting>
  <conditionalFormatting sqref="AL11:AL34">
    <cfRule type="cellIs" dxfId="11024" priority="43" operator="greaterThan">
      <formula>1179</formula>
    </cfRule>
  </conditionalFormatting>
  <conditionalFormatting sqref="AL11:AL34">
    <cfRule type="cellIs" dxfId="11023" priority="42" operator="greaterThan">
      <formula>99</formula>
    </cfRule>
  </conditionalFormatting>
  <conditionalFormatting sqref="AL11:AL34">
    <cfRule type="cellIs" dxfId="11022" priority="41" operator="greaterThan">
      <formula>0.99</formula>
    </cfRule>
  </conditionalFormatting>
  <conditionalFormatting sqref="AL11:AL34">
    <cfRule type="cellIs" dxfId="11021" priority="40" operator="equal">
      <formula>0</formula>
    </cfRule>
  </conditionalFormatting>
  <conditionalFormatting sqref="AL11:AL34">
    <cfRule type="cellIs" dxfId="11020" priority="39" operator="greaterThan">
      <formula>1179</formula>
    </cfRule>
  </conditionalFormatting>
  <conditionalFormatting sqref="AL11:AL34">
    <cfRule type="cellIs" dxfId="11019" priority="38" operator="greaterThan">
      <formula>99</formula>
    </cfRule>
  </conditionalFormatting>
  <conditionalFormatting sqref="AL11:AL34">
    <cfRule type="cellIs" dxfId="11018" priority="37" operator="greaterThan">
      <formula>0.99</formula>
    </cfRule>
  </conditionalFormatting>
  <conditionalFormatting sqref="AL11:AL34">
    <cfRule type="cellIs" dxfId="11017" priority="36" operator="equal">
      <formula>0</formula>
    </cfRule>
  </conditionalFormatting>
  <conditionalFormatting sqref="AL11:AL34">
    <cfRule type="cellIs" dxfId="11016" priority="35" operator="greaterThan">
      <formula>1179</formula>
    </cfRule>
  </conditionalFormatting>
  <conditionalFormatting sqref="AL11:AL34">
    <cfRule type="cellIs" dxfId="11015" priority="34" operator="greaterThan">
      <formula>99</formula>
    </cfRule>
  </conditionalFormatting>
  <conditionalFormatting sqref="AL11:AL34">
    <cfRule type="cellIs" dxfId="11014" priority="33" operator="greaterThan">
      <formula>0.99</formula>
    </cfRule>
  </conditionalFormatting>
  <conditionalFormatting sqref="AL11:AL34">
    <cfRule type="cellIs" dxfId="11013" priority="32" operator="equal">
      <formula>0</formula>
    </cfRule>
  </conditionalFormatting>
  <conditionalFormatting sqref="AL11:AL34">
    <cfRule type="cellIs" dxfId="11012" priority="31" operator="greaterThan">
      <formula>1179</formula>
    </cfRule>
  </conditionalFormatting>
  <conditionalFormatting sqref="AL11:AL34">
    <cfRule type="cellIs" dxfId="11011" priority="30" operator="greaterThan">
      <formula>99</formula>
    </cfRule>
  </conditionalFormatting>
  <conditionalFormatting sqref="AL11:AL34">
    <cfRule type="cellIs" dxfId="11010" priority="29" operator="greaterThan">
      <formula>0.99</formula>
    </cfRule>
  </conditionalFormatting>
  <conditionalFormatting sqref="AN11:AN16">
    <cfRule type="cellIs" dxfId="11009" priority="28" operator="equal">
      <formula>0</formula>
    </cfRule>
  </conditionalFormatting>
  <conditionalFormatting sqref="AN11:AN16">
    <cfRule type="cellIs" dxfId="11008" priority="27" operator="greaterThan">
      <formula>1179</formula>
    </cfRule>
  </conditionalFormatting>
  <conditionalFormatting sqref="AN11:AN16">
    <cfRule type="cellIs" dxfId="11007" priority="26" operator="greaterThan">
      <formula>99</formula>
    </cfRule>
  </conditionalFormatting>
  <conditionalFormatting sqref="AN11:AN16">
    <cfRule type="cellIs" dxfId="11006" priority="25" operator="greaterThan">
      <formula>0.99</formula>
    </cfRule>
  </conditionalFormatting>
  <conditionalFormatting sqref="AN11:AN16">
    <cfRule type="cellIs" dxfId="11005" priority="24" operator="equal">
      <formula>0</formula>
    </cfRule>
  </conditionalFormatting>
  <conditionalFormatting sqref="AN11:AN16">
    <cfRule type="cellIs" dxfId="11004" priority="23" operator="greaterThan">
      <formula>1179</formula>
    </cfRule>
  </conditionalFormatting>
  <conditionalFormatting sqref="AN11:AN16">
    <cfRule type="cellIs" dxfId="11003" priority="22" operator="greaterThan">
      <formula>99</formula>
    </cfRule>
  </conditionalFormatting>
  <conditionalFormatting sqref="AN11:AN16">
    <cfRule type="cellIs" dxfId="11002" priority="21" operator="greaterThan">
      <formula>0.99</formula>
    </cfRule>
  </conditionalFormatting>
  <conditionalFormatting sqref="AN11:AN16">
    <cfRule type="cellIs" dxfId="11001" priority="20" operator="equal">
      <formula>0</formula>
    </cfRule>
  </conditionalFormatting>
  <conditionalFormatting sqref="AN11:AN16">
    <cfRule type="cellIs" dxfId="11000" priority="19" operator="greaterThan">
      <formula>1179</formula>
    </cfRule>
  </conditionalFormatting>
  <conditionalFormatting sqref="AN11:AN16">
    <cfRule type="cellIs" dxfId="10999" priority="18" operator="greaterThan">
      <formula>99</formula>
    </cfRule>
  </conditionalFormatting>
  <conditionalFormatting sqref="AN11:AN16">
    <cfRule type="cellIs" dxfId="10998" priority="17" operator="greaterThan">
      <formula>0.99</formula>
    </cfRule>
  </conditionalFormatting>
  <conditionalFormatting sqref="AN11:AN15">
    <cfRule type="cellIs" dxfId="10997" priority="16" operator="equal">
      <formula>0</formula>
    </cfRule>
  </conditionalFormatting>
  <conditionalFormatting sqref="AN11:AN15">
    <cfRule type="cellIs" dxfId="10996" priority="15" operator="greaterThan">
      <formula>1179</formula>
    </cfRule>
  </conditionalFormatting>
  <conditionalFormatting sqref="AN11:AN15">
    <cfRule type="cellIs" dxfId="10995" priority="14" operator="greaterThan">
      <formula>99</formula>
    </cfRule>
  </conditionalFormatting>
  <conditionalFormatting sqref="AN11:AN15">
    <cfRule type="cellIs" dxfId="10994" priority="13" operator="greaterThan">
      <formula>0.99</formula>
    </cfRule>
  </conditionalFormatting>
  <conditionalFormatting sqref="AN11:AN15">
    <cfRule type="cellIs" dxfId="10993" priority="12" operator="equal">
      <formula>0</formula>
    </cfRule>
  </conditionalFormatting>
  <conditionalFormatting sqref="AN11:AN15">
    <cfRule type="cellIs" dxfId="10992" priority="11" operator="greaterThan">
      <formula>1179</formula>
    </cfRule>
  </conditionalFormatting>
  <conditionalFormatting sqref="AN11:AN15">
    <cfRule type="cellIs" dxfId="10991" priority="10" operator="greaterThan">
      <formula>99</formula>
    </cfRule>
  </conditionalFormatting>
  <conditionalFormatting sqref="AN11:AN15">
    <cfRule type="cellIs" dxfId="10990" priority="9" operator="greaterThan">
      <formula>0.99</formula>
    </cfRule>
  </conditionalFormatting>
  <conditionalFormatting sqref="AN11:AN15">
    <cfRule type="cellIs" dxfId="10989" priority="8" operator="equal">
      <formula>0</formula>
    </cfRule>
  </conditionalFormatting>
  <conditionalFormatting sqref="AN11:AN15">
    <cfRule type="cellIs" dxfId="10988" priority="7" operator="greaterThan">
      <formula>1179</formula>
    </cfRule>
  </conditionalFormatting>
  <conditionalFormatting sqref="AN11:AN15">
    <cfRule type="cellIs" dxfId="10987" priority="6" operator="greaterThan">
      <formula>99</formula>
    </cfRule>
  </conditionalFormatting>
  <conditionalFormatting sqref="AN11:AN15">
    <cfRule type="cellIs" dxfId="10986" priority="5" operator="greaterThan">
      <formula>0.99</formula>
    </cfRule>
  </conditionalFormatting>
  <conditionalFormatting sqref="AN11:AN15">
    <cfRule type="cellIs" dxfId="10985" priority="4" operator="equal">
      <formula>0</formula>
    </cfRule>
  </conditionalFormatting>
  <conditionalFormatting sqref="AN11:AN15">
    <cfRule type="cellIs" dxfId="10984" priority="3" operator="greaterThan">
      <formula>1179</formula>
    </cfRule>
  </conditionalFormatting>
  <conditionalFormatting sqref="AN11:AN15">
    <cfRule type="cellIs" dxfId="10983" priority="2" operator="greaterThan">
      <formula>99</formula>
    </cfRule>
  </conditionalFormatting>
  <conditionalFormatting sqref="AN11:AN15">
    <cfRule type="cellIs" dxfId="10982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4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7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70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70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42416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26280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74" t="s">
        <v>51</v>
      </c>
      <c r="V9" s="17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72" t="s">
        <v>55</v>
      </c>
      <c r="AG9" s="172" t="s">
        <v>56</v>
      </c>
      <c r="AH9" s="190" t="s">
        <v>57</v>
      </c>
      <c r="AI9" s="205" t="s">
        <v>58</v>
      </c>
      <c r="AJ9" s="174" t="s">
        <v>59</v>
      </c>
      <c r="AK9" s="174" t="s">
        <v>60</v>
      </c>
      <c r="AL9" s="174" t="s">
        <v>61</v>
      </c>
      <c r="AM9" s="174" t="s">
        <v>62</v>
      </c>
      <c r="AN9" s="174" t="s">
        <v>63</v>
      </c>
      <c r="AO9" s="174" t="s">
        <v>64</v>
      </c>
      <c r="AP9" s="174" t="s">
        <v>65</v>
      </c>
      <c r="AQ9" s="207" t="s">
        <v>66</v>
      </c>
      <c r="AR9" s="17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74" t="s">
        <v>72</v>
      </c>
      <c r="C10" s="174" t="s">
        <v>73</v>
      </c>
      <c r="D10" s="174" t="s">
        <v>74</v>
      </c>
      <c r="E10" s="174" t="s">
        <v>75</v>
      </c>
      <c r="F10" s="174" t="s">
        <v>74</v>
      </c>
      <c r="G10" s="174" t="s">
        <v>75</v>
      </c>
      <c r="H10" s="216"/>
      <c r="I10" s="174" t="s">
        <v>75</v>
      </c>
      <c r="J10" s="174" t="s">
        <v>75</v>
      </c>
      <c r="K10" s="17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15'!Q34</f>
        <v>70728665</v>
      </c>
      <c r="R10" s="198"/>
      <c r="S10" s="199"/>
      <c r="T10" s="200"/>
      <c r="U10" s="174" t="s">
        <v>75</v>
      </c>
      <c r="V10" s="17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15'!AG34</f>
        <v>44083408</v>
      </c>
      <c r="AH10" s="190"/>
      <c r="AI10" s="206"/>
      <c r="AJ10" s="174" t="s">
        <v>84</v>
      </c>
      <c r="AK10" s="174" t="s">
        <v>84</v>
      </c>
      <c r="AL10" s="174" t="s">
        <v>84</v>
      </c>
      <c r="AM10" s="174" t="s">
        <v>84</v>
      </c>
      <c r="AN10" s="174" t="s">
        <v>84</v>
      </c>
      <c r="AO10" s="174" t="s">
        <v>84</v>
      </c>
      <c r="AP10" s="1">
        <f>'FEB 15'!AP34</f>
        <v>10266515</v>
      </c>
      <c r="AQ10" s="208"/>
      <c r="AR10" s="171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12</v>
      </c>
      <c r="E11" s="41">
        <f t="shared" ref="E11:E34" si="0">D11/1.42</f>
        <v>8.4507042253521139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119</v>
      </c>
      <c r="P11" s="111">
        <v>95</v>
      </c>
      <c r="Q11" s="111">
        <v>70732480</v>
      </c>
      <c r="R11" s="46">
        <f>IF(ISBLANK(Q11),"-",Q11-Q10)</f>
        <v>3815</v>
      </c>
      <c r="S11" s="47">
        <f>R11*24/1000</f>
        <v>91.56</v>
      </c>
      <c r="T11" s="47">
        <f>R11/1000</f>
        <v>3.8149999999999999</v>
      </c>
      <c r="U11" s="112">
        <v>6.7</v>
      </c>
      <c r="V11" s="112">
        <f>U11</f>
        <v>6.7</v>
      </c>
      <c r="W11" s="113" t="s">
        <v>124</v>
      </c>
      <c r="X11" s="115">
        <v>0</v>
      </c>
      <c r="Y11" s="115">
        <v>0</v>
      </c>
      <c r="Z11" s="115">
        <v>957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44084078</v>
      </c>
      <c r="AH11" s="49">
        <f>IF(ISBLANK(AG11),"-",AG11-AG10)</f>
        <v>670</v>
      </c>
      <c r="AI11" s="50">
        <f>AH11/T11</f>
        <v>175.62254259501967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0.44</v>
      </c>
      <c r="AP11" s="115">
        <v>10267840</v>
      </c>
      <c r="AQ11" s="115">
        <f t="shared" ref="AQ11:AQ34" si="1">AP11-AP10</f>
        <v>1325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13</v>
      </c>
      <c r="E12" s="41">
        <f t="shared" si="0"/>
        <v>9.1549295774647899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115</v>
      </c>
      <c r="P12" s="111">
        <v>93</v>
      </c>
      <c r="Q12" s="111">
        <v>70736298</v>
      </c>
      <c r="R12" s="46">
        <f t="shared" ref="R12:R34" si="4">IF(ISBLANK(Q12),"-",Q12-Q11)</f>
        <v>3818</v>
      </c>
      <c r="S12" s="47">
        <f t="shared" ref="S12:S34" si="5">R12*24/1000</f>
        <v>91.632000000000005</v>
      </c>
      <c r="T12" s="47">
        <f t="shared" ref="T12:T34" si="6">R12/1000</f>
        <v>3.8180000000000001</v>
      </c>
      <c r="U12" s="112">
        <v>8.1999999999999993</v>
      </c>
      <c r="V12" s="112">
        <f t="shared" ref="V12:V34" si="7">U12</f>
        <v>8.1999999999999993</v>
      </c>
      <c r="W12" s="113" t="s">
        <v>124</v>
      </c>
      <c r="X12" s="115">
        <v>0</v>
      </c>
      <c r="Y12" s="115">
        <v>0</v>
      </c>
      <c r="Z12" s="115">
        <v>957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44084757</v>
      </c>
      <c r="AH12" s="49">
        <f>IF(ISBLANK(AG12),"-",AG12-AG11)</f>
        <v>679</v>
      </c>
      <c r="AI12" s="50">
        <f t="shared" ref="AI12:AI34" si="8">AH12/T12</f>
        <v>177.84180199057099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0.44</v>
      </c>
      <c r="AP12" s="115">
        <v>10269168</v>
      </c>
      <c r="AQ12" s="115">
        <f t="shared" si="1"/>
        <v>1328</v>
      </c>
      <c r="AR12" s="118">
        <v>1.03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15</v>
      </c>
      <c r="E13" s="41">
        <f t="shared" si="0"/>
        <v>10.563380281690142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98</v>
      </c>
      <c r="P13" s="111">
        <v>95</v>
      </c>
      <c r="Q13" s="111">
        <v>70740136</v>
      </c>
      <c r="R13" s="46">
        <f t="shared" si="4"/>
        <v>3838</v>
      </c>
      <c r="S13" s="47">
        <f t="shared" si="5"/>
        <v>92.111999999999995</v>
      </c>
      <c r="T13" s="47">
        <f t="shared" si="6"/>
        <v>3.8380000000000001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957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44085460</v>
      </c>
      <c r="AH13" s="49">
        <f>IF(ISBLANK(AG13),"-",AG13-AG12)</f>
        <v>703</v>
      </c>
      <c r="AI13" s="50">
        <f t="shared" si="8"/>
        <v>183.16831683168317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0.44</v>
      </c>
      <c r="AP13" s="115">
        <v>10270519</v>
      </c>
      <c r="AQ13" s="115">
        <f t="shared" si="1"/>
        <v>1351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15</v>
      </c>
      <c r="E14" s="41">
        <f t="shared" si="0"/>
        <v>10.563380281690142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105</v>
      </c>
      <c r="P14" s="111">
        <v>98</v>
      </c>
      <c r="Q14" s="111">
        <v>70744106</v>
      </c>
      <c r="R14" s="46">
        <f t="shared" si="4"/>
        <v>3970</v>
      </c>
      <c r="S14" s="47">
        <f t="shared" si="5"/>
        <v>95.28</v>
      </c>
      <c r="T14" s="47">
        <f t="shared" si="6"/>
        <v>3.97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947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44086130</v>
      </c>
      <c r="AH14" s="49">
        <f t="shared" ref="AH14:AH34" si="9">IF(ISBLANK(AG14),"-",AG14-AG13)</f>
        <v>670</v>
      </c>
      <c r="AI14" s="50">
        <f t="shared" si="8"/>
        <v>168.76574307304784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10270519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14</v>
      </c>
      <c r="E15" s="41">
        <f t="shared" si="0"/>
        <v>9.8591549295774659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110</v>
      </c>
      <c r="P15" s="111">
        <v>101</v>
      </c>
      <c r="Q15" s="111">
        <v>70748092</v>
      </c>
      <c r="R15" s="46">
        <f t="shared" si="4"/>
        <v>3986</v>
      </c>
      <c r="S15" s="47">
        <f t="shared" si="5"/>
        <v>95.664000000000001</v>
      </c>
      <c r="T15" s="47">
        <f t="shared" si="6"/>
        <v>3.9860000000000002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947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44086808</v>
      </c>
      <c r="AH15" s="49">
        <f t="shared" si="9"/>
        <v>678</v>
      </c>
      <c r="AI15" s="50">
        <f t="shared" si="8"/>
        <v>170.09533366783742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10270519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11</v>
      </c>
      <c r="E16" s="41">
        <f t="shared" si="0"/>
        <v>7.746478873239437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128</v>
      </c>
      <c r="P16" s="111">
        <v>125</v>
      </c>
      <c r="Q16" s="111">
        <v>70753348</v>
      </c>
      <c r="R16" s="46">
        <f t="shared" si="4"/>
        <v>5256</v>
      </c>
      <c r="S16" s="47">
        <f t="shared" si="5"/>
        <v>126.14400000000001</v>
      </c>
      <c r="T16" s="47">
        <f t="shared" si="6"/>
        <v>5.2560000000000002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1188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44087748</v>
      </c>
      <c r="AH16" s="49">
        <f t="shared" si="9"/>
        <v>940</v>
      </c>
      <c r="AI16" s="50">
        <f t="shared" si="8"/>
        <v>178.84322678843225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10270519</v>
      </c>
      <c r="AQ16" s="115">
        <f t="shared" si="1"/>
        <v>0</v>
      </c>
      <c r="AR16" s="53">
        <v>1.2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133</v>
      </c>
      <c r="P17" s="111">
        <v>143</v>
      </c>
      <c r="Q17" s="111">
        <v>70759222</v>
      </c>
      <c r="R17" s="46">
        <f t="shared" si="4"/>
        <v>5874</v>
      </c>
      <c r="S17" s="47">
        <f t="shared" si="5"/>
        <v>140.976</v>
      </c>
      <c r="T17" s="47">
        <f t="shared" si="6"/>
        <v>5.8739999999999997</v>
      </c>
      <c r="U17" s="112">
        <v>9.4</v>
      </c>
      <c r="V17" s="112">
        <f t="shared" si="7"/>
        <v>9.4</v>
      </c>
      <c r="W17" s="113" t="s">
        <v>130</v>
      </c>
      <c r="X17" s="115">
        <v>1048</v>
      </c>
      <c r="Y17" s="115">
        <v>0</v>
      </c>
      <c r="Z17" s="115">
        <v>1188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44089036</v>
      </c>
      <c r="AH17" s="49">
        <f t="shared" si="9"/>
        <v>1288</v>
      </c>
      <c r="AI17" s="50">
        <f t="shared" si="8"/>
        <v>219.2713653387811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10270519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136</v>
      </c>
      <c r="P18" s="111">
        <v>147</v>
      </c>
      <c r="Q18" s="111">
        <v>70765415</v>
      </c>
      <c r="R18" s="46">
        <f t="shared" si="4"/>
        <v>6193</v>
      </c>
      <c r="S18" s="47">
        <f t="shared" si="5"/>
        <v>148.63200000000001</v>
      </c>
      <c r="T18" s="47">
        <f t="shared" si="6"/>
        <v>6.1929999999999996</v>
      </c>
      <c r="U18" s="112">
        <v>8.6999999999999993</v>
      </c>
      <c r="V18" s="112">
        <f t="shared" si="7"/>
        <v>8.6999999999999993</v>
      </c>
      <c r="W18" s="113" t="s">
        <v>130</v>
      </c>
      <c r="X18" s="115">
        <v>1047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44090412</v>
      </c>
      <c r="AH18" s="49">
        <f t="shared" si="9"/>
        <v>1376</v>
      </c>
      <c r="AI18" s="50">
        <f t="shared" si="8"/>
        <v>222.18633941546909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10270519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136</v>
      </c>
      <c r="P19" s="111">
        <v>145</v>
      </c>
      <c r="Q19" s="111">
        <v>70771469</v>
      </c>
      <c r="R19" s="46">
        <f t="shared" si="4"/>
        <v>6054</v>
      </c>
      <c r="S19" s="47">
        <f t="shared" si="5"/>
        <v>145.29599999999999</v>
      </c>
      <c r="T19" s="47">
        <f t="shared" si="6"/>
        <v>6.0540000000000003</v>
      </c>
      <c r="U19" s="112">
        <v>8.1</v>
      </c>
      <c r="V19" s="112">
        <f t="shared" si="7"/>
        <v>8.1</v>
      </c>
      <c r="W19" s="113" t="s">
        <v>130</v>
      </c>
      <c r="X19" s="115">
        <v>1047</v>
      </c>
      <c r="Y19" s="115">
        <v>0</v>
      </c>
      <c r="Z19" s="115">
        <v>1186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44091772</v>
      </c>
      <c r="AH19" s="49">
        <f t="shared" si="9"/>
        <v>1360</v>
      </c>
      <c r="AI19" s="50">
        <f t="shared" si="8"/>
        <v>224.64486290056161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10270519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138</v>
      </c>
      <c r="P20" s="111">
        <v>152</v>
      </c>
      <c r="Q20" s="111">
        <v>70777842</v>
      </c>
      <c r="R20" s="46">
        <f t="shared" si="4"/>
        <v>6373</v>
      </c>
      <c r="S20" s="47">
        <f t="shared" si="5"/>
        <v>152.952</v>
      </c>
      <c r="T20" s="47">
        <f t="shared" si="6"/>
        <v>6.3730000000000002</v>
      </c>
      <c r="U20" s="112">
        <v>7.5</v>
      </c>
      <c r="V20" s="112">
        <f t="shared" si="7"/>
        <v>7.5</v>
      </c>
      <c r="W20" s="113" t="s">
        <v>130</v>
      </c>
      <c r="X20" s="115">
        <v>1057</v>
      </c>
      <c r="Y20" s="115">
        <v>0</v>
      </c>
      <c r="Z20" s="115">
        <v>1187</v>
      </c>
      <c r="AA20" s="115">
        <v>1185</v>
      </c>
      <c r="AB20" s="115">
        <v>1188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44093172</v>
      </c>
      <c r="AH20" s="49">
        <f t="shared" si="9"/>
        <v>1400</v>
      </c>
      <c r="AI20" s="50">
        <f t="shared" si="8"/>
        <v>219.67676133689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10270519</v>
      </c>
      <c r="AQ20" s="115">
        <f t="shared" si="1"/>
        <v>0</v>
      </c>
      <c r="AR20" s="53">
        <v>1.1299999999999999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149</v>
      </c>
      <c r="Q21" s="111">
        <v>70784050</v>
      </c>
      <c r="R21" s="46">
        <f t="shared" si="4"/>
        <v>6208</v>
      </c>
      <c r="S21" s="47">
        <f t="shared" si="5"/>
        <v>148.99199999999999</v>
      </c>
      <c r="T21" s="47">
        <f t="shared" si="6"/>
        <v>6.2080000000000002</v>
      </c>
      <c r="U21" s="112">
        <v>7</v>
      </c>
      <c r="V21" s="112">
        <f t="shared" si="7"/>
        <v>7</v>
      </c>
      <c r="W21" s="113" t="s">
        <v>130</v>
      </c>
      <c r="X21" s="115">
        <v>1036</v>
      </c>
      <c r="Y21" s="115">
        <v>0</v>
      </c>
      <c r="Z21" s="115">
        <v>1187</v>
      </c>
      <c r="AA21" s="115">
        <v>1185</v>
      </c>
      <c r="AB21" s="115">
        <v>1186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44094548</v>
      </c>
      <c r="AH21" s="49">
        <f t="shared" si="9"/>
        <v>1376</v>
      </c>
      <c r="AI21" s="50">
        <f t="shared" si="8"/>
        <v>221.64948453608247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10270519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9</v>
      </c>
      <c r="E22" s="41">
        <f t="shared" si="0"/>
        <v>6.3380281690140849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139</v>
      </c>
      <c r="P22" s="111">
        <v>145</v>
      </c>
      <c r="Q22" s="111">
        <v>70790148</v>
      </c>
      <c r="R22" s="46">
        <f t="shared" si="4"/>
        <v>6098</v>
      </c>
      <c r="S22" s="47">
        <f t="shared" si="5"/>
        <v>146.352</v>
      </c>
      <c r="T22" s="47">
        <f t="shared" si="6"/>
        <v>6.0979999999999999</v>
      </c>
      <c r="U22" s="112">
        <v>6.6</v>
      </c>
      <c r="V22" s="112">
        <f t="shared" si="7"/>
        <v>6.6</v>
      </c>
      <c r="W22" s="113" t="s">
        <v>130</v>
      </c>
      <c r="X22" s="115">
        <v>1035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44095916</v>
      </c>
      <c r="AH22" s="49">
        <f t="shared" si="9"/>
        <v>1368</v>
      </c>
      <c r="AI22" s="50">
        <f t="shared" si="8"/>
        <v>224.33584781895703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10270519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9</v>
      </c>
      <c r="E23" s="41">
        <f t="shared" si="0"/>
        <v>6.3380281690140849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139</v>
      </c>
      <c r="P23" s="111">
        <v>142</v>
      </c>
      <c r="Q23" s="111">
        <v>70796177</v>
      </c>
      <c r="R23" s="46">
        <f t="shared" si="4"/>
        <v>6029</v>
      </c>
      <c r="S23" s="47">
        <f t="shared" si="5"/>
        <v>144.696</v>
      </c>
      <c r="T23" s="47">
        <f t="shared" si="6"/>
        <v>6.0289999999999999</v>
      </c>
      <c r="U23" s="112">
        <v>6.4</v>
      </c>
      <c r="V23" s="112">
        <f t="shared" si="7"/>
        <v>6.4</v>
      </c>
      <c r="W23" s="113" t="s">
        <v>130</v>
      </c>
      <c r="X23" s="115">
        <v>995</v>
      </c>
      <c r="Y23" s="115">
        <v>0</v>
      </c>
      <c r="Z23" s="115">
        <v>1167</v>
      </c>
      <c r="AA23" s="115">
        <v>1185</v>
      </c>
      <c r="AB23" s="115">
        <v>1168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44097260</v>
      </c>
      <c r="AH23" s="49">
        <f t="shared" si="9"/>
        <v>1344</v>
      </c>
      <c r="AI23" s="50">
        <f t="shared" si="8"/>
        <v>222.92254105158401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10270519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7</v>
      </c>
      <c r="E24" s="41">
        <f t="shared" si="0"/>
        <v>4.9295774647887329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134</v>
      </c>
      <c r="P24" s="111">
        <v>137</v>
      </c>
      <c r="Q24" s="111">
        <v>70801805</v>
      </c>
      <c r="R24" s="46">
        <f t="shared" si="4"/>
        <v>5628</v>
      </c>
      <c r="S24" s="47">
        <f t="shared" si="5"/>
        <v>135.072</v>
      </c>
      <c r="T24" s="47">
        <f t="shared" si="6"/>
        <v>5.6280000000000001</v>
      </c>
      <c r="U24" s="112">
        <v>6.2</v>
      </c>
      <c r="V24" s="112">
        <f t="shared" si="7"/>
        <v>6.2</v>
      </c>
      <c r="W24" s="113" t="s">
        <v>130</v>
      </c>
      <c r="X24" s="115">
        <v>1006</v>
      </c>
      <c r="Y24" s="115">
        <v>0</v>
      </c>
      <c r="Z24" s="115">
        <v>1177</v>
      </c>
      <c r="AA24" s="115">
        <v>1185</v>
      </c>
      <c r="AB24" s="115">
        <v>1177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44098536</v>
      </c>
      <c r="AH24" s="49">
        <f>IF(ISBLANK(AG24),"-",AG24-AG23)</f>
        <v>1276</v>
      </c>
      <c r="AI24" s="50">
        <f t="shared" si="8"/>
        <v>226.72352523098792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10270519</v>
      </c>
      <c r="AQ24" s="115">
        <f t="shared" si="1"/>
        <v>0</v>
      </c>
      <c r="AR24" s="53">
        <v>1.24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8</v>
      </c>
      <c r="E25" s="41">
        <f t="shared" si="0"/>
        <v>5.6338028169014089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134</v>
      </c>
      <c r="P25" s="111">
        <v>134</v>
      </c>
      <c r="Q25" s="111">
        <v>70807727</v>
      </c>
      <c r="R25" s="46">
        <f t="shared" si="4"/>
        <v>5922</v>
      </c>
      <c r="S25" s="47">
        <f t="shared" si="5"/>
        <v>142.12799999999999</v>
      </c>
      <c r="T25" s="47">
        <f t="shared" si="6"/>
        <v>5.9219999999999997</v>
      </c>
      <c r="U25" s="112">
        <v>6</v>
      </c>
      <c r="V25" s="112">
        <f t="shared" si="7"/>
        <v>6</v>
      </c>
      <c r="W25" s="113" t="s">
        <v>130</v>
      </c>
      <c r="X25" s="115">
        <v>1005</v>
      </c>
      <c r="Y25" s="115">
        <v>0</v>
      </c>
      <c r="Z25" s="115">
        <v>1167</v>
      </c>
      <c r="AA25" s="115">
        <v>1185</v>
      </c>
      <c r="AB25" s="115">
        <v>1178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44099892</v>
      </c>
      <c r="AH25" s="49">
        <f t="shared" si="9"/>
        <v>1356</v>
      </c>
      <c r="AI25" s="50">
        <f t="shared" si="8"/>
        <v>228.97669706180346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10270519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9</v>
      </c>
      <c r="E26" s="41">
        <f t="shared" si="0"/>
        <v>6.3380281690140849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130</v>
      </c>
      <c r="P26" s="111">
        <v>135</v>
      </c>
      <c r="Q26" s="111">
        <v>70812996</v>
      </c>
      <c r="R26" s="46">
        <f t="shared" si="4"/>
        <v>5269</v>
      </c>
      <c r="S26" s="47">
        <f t="shared" si="5"/>
        <v>126.456</v>
      </c>
      <c r="T26" s="47">
        <f t="shared" si="6"/>
        <v>5.2690000000000001</v>
      </c>
      <c r="U26" s="112">
        <v>5.9</v>
      </c>
      <c r="V26" s="112">
        <f t="shared" si="7"/>
        <v>5.9</v>
      </c>
      <c r="W26" s="113" t="s">
        <v>130</v>
      </c>
      <c r="X26" s="115">
        <v>1005</v>
      </c>
      <c r="Y26" s="115">
        <v>0</v>
      </c>
      <c r="Z26" s="115">
        <v>1148</v>
      </c>
      <c r="AA26" s="115">
        <v>1185</v>
      </c>
      <c r="AB26" s="115">
        <v>1178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44101116</v>
      </c>
      <c r="AH26" s="49">
        <f t="shared" si="9"/>
        <v>1224</v>
      </c>
      <c r="AI26" s="50">
        <f t="shared" si="8"/>
        <v>232.30214461947239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10270519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7</v>
      </c>
      <c r="E27" s="41">
        <f t="shared" si="0"/>
        <v>4.9295774647887329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133</v>
      </c>
      <c r="P27" s="111">
        <v>137</v>
      </c>
      <c r="Q27" s="111">
        <v>70818692</v>
      </c>
      <c r="R27" s="46">
        <f t="shared" si="4"/>
        <v>5696</v>
      </c>
      <c r="S27" s="47">
        <f t="shared" si="5"/>
        <v>136.70400000000001</v>
      </c>
      <c r="T27" s="47">
        <f t="shared" si="6"/>
        <v>5.6959999999999997</v>
      </c>
      <c r="U27" s="112">
        <v>5.7</v>
      </c>
      <c r="V27" s="112">
        <f t="shared" si="7"/>
        <v>5.7</v>
      </c>
      <c r="W27" s="113" t="s">
        <v>130</v>
      </c>
      <c r="X27" s="115">
        <v>1015</v>
      </c>
      <c r="Y27" s="115">
        <v>0</v>
      </c>
      <c r="Z27" s="115">
        <v>1157</v>
      </c>
      <c r="AA27" s="115">
        <v>1185</v>
      </c>
      <c r="AB27" s="115">
        <v>1177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44102420</v>
      </c>
      <c r="AH27" s="49">
        <f t="shared" si="9"/>
        <v>1304</v>
      </c>
      <c r="AI27" s="50">
        <f t="shared" si="8"/>
        <v>228.93258426966293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10270519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7</v>
      </c>
      <c r="E28" s="41">
        <f t="shared" si="0"/>
        <v>4.9295774647887329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131</v>
      </c>
      <c r="P28" s="111">
        <v>136</v>
      </c>
      <c r="Q28" s="111">
        <v>70824227</v>
      </c>
      <c r="R28" s="46">
        <f t="shared" si="4"/>
        <v>5535</v>
      </c>
      <c r="S28" s="47">
        <f t="shared" si="5"/>
        <v>132.84</v>
      </c>
      <c r="T28" s="47">
        <f t="shared" si="6"/>
        <v>5.5350000000000001</v>
      </c>
      <c r="U28" s="112">
        <v>5.4</v>
      </c>
      <c r="V28" s="112">
        <f t="shared" si="7"/>
        <v>5.4</v>
      </c>
      <c r="W28" s="113" t="s">
        <v>130</v>
      </c>
      <c r="X28" s="115">
        <v>1006</v>
      </c>
      <c r="Y28" s="115">
        <v>0</v>
      </c>
      <c r="Z28" s="115">
        <v>1137</v>
      </c>
      <c r="AA28" s="115">
        <v>1185</v>
      </c>
      <c r="AB28" s="115">
        <v>1167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44103676</v>
      </c>
      <c r="AH28" s="49">
        <f t="shared" si="9"/>
        <v>1256</v>
      </c>
      <c r="AI28" s="50">
        <f t="shared" si="8"/>
        <v>226.91960252935863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10270519</v>
      </c>
      <c r="AQ28" s="115">
        <f t="shared" si="1"/>
        <v>0</v>
      </c>
      <c r="AR28" s="53">
        <v>1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7</v>
      </c>
      <c r="E29" s="41">
        <f t="shared" si="0"/>
        <v>4.9295774647887329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130</v>
      </c>
      <c r="P29" s="111">
        <v>135</v>
      </c>
      <c r="Q29" s="111">
        <v>70829916</v>
      </c>
      <c r="R29" s="46">
        <f t="shared" si="4"/>
        <v>5689</v>
      </c>
      <c r="S29" s="47">
        <f t="shared" si="5"/>
        <v>136.536</v>
      </c>
      <c r="T29" s="47">
        <f t="shared" si="6"/>
        <v>5.6890000000000001</v>
      </c>
      <c r="U29" s="112">
        <v>5.2</v>
      </c>
      <c r="V29" s="112">
        <f t="shared" si="7"/>
        <v>5.2</v>
      </c>
      <c r="W29" s="113" t="s">
        <v>130</v>
      </c>
      <c r="X29" s="115">
        <v>1005</v>
      </c>
      <c r="Y29" s="115">
        <v>0</v>
      </c>
      <c r="Z29" s="115">
        <v>1128</v>
      </c>
      <c r="AA29" s="115">
        <v>1185</v>
      </c>
      <c r="AB29" s="115">
        <v>1167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44104964</v>
      </c>
      <c r="AH29" s="49">
        <f t="shared" si="9"/>
        <v>1288</v>
      </c>
      <c r="AI29" s="50">
        <f t="shared" si="8"/>
        <v>226.40182808929512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10270519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8</v>
      </c>
      <c r="E30" s="41">
        <f t="shared" si="0"/>
        <v>5.6338028169014089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114</v>
      </c>
      <c r="P30" s="111">
        <v>132</v>
      </c>
      <c r="Q30" s="111">
        <v>70835294</v>
      </c>
      <c r="R30" s="46">
        <f t="shared" si="4"/>
        <v>5378</v>
      </c>
      <c r="S30" s="47">
        <f t="shared" si="5"/>
        <v>129.072</v>
      </c>
      <c r="T30" s="47">
        <f t="shared" si="6"/>
        <v>5.3780000000000001</v>
      </c>
      <c r="U30" s="112">
        <v>4.5999999999999996</v>
      </c>
      <c r="V30" s="112">
        <f t="shared" si="7"/>
        <v>4.5999999999999996</v>
      </c>
      <c r="W30" s="113" t="s">
        <v>135</v>
      </c>
      <c r="X30" s="115">
        <v>1078</v>
      </c>
      <c r="Y30" s="115">
        <v>0</v>
      </c>
      <c r="Z30" s="115">
        <v>0</v>
      </c>
      <c r="AA30" s="115">
        <v>1185</v>
      </c>
      <c r="AB30" s="115">
        <v>1187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44106048</v>
      </c>
      <c r="AH30" s="49">
        <f t="shared" si="9"/>
        <v>1084</v>
      </c>
      <c r="AI30" s="50">
        <f t="shared" si="8"/>
        <v>201.56191892896987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10270519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116</v>
      </c>
      <c r="P31" s="111">
        <v>125</v>
      </c>
      <c r="Q31" s="111">
        <v>70840705</v>
      </c>
      <c r="R31" s="46">
        <f t="shared" si="4"/>
        <v>5411</v>
      </c>
      <c r="S31" s="47">
        <f t="shared" si="5"/>
        <v>129.864</v>
      </c>
      <c r="T31" s="47">
        <f t="shared" si="6"/>
        <v>5.4109999999999996</v>
      </c>
      <c r="U31" s="112">
        <v>3.8</v>
      </c>
      <c r="V31" s="112">
        <f t="shared" si="7"/>
        <v>3.8</v>
      </c>
      <c r="W31" s="113" t="s">
        <v>135</v>
      </c>
      <c r="X31" s="115">
        <v>1058</v>
      </c>
      <c r="Y31" s="115">
        <v>0</v>
      </c>
      <c r="Z31" s="115">
        <v>0</v>
      </c>
      <c r="AA31" s="115">
        <v>1185</v>
      </c>
      <c r="AB31" s="115">
        <v>1187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44107116</v>
      </c>
      <c r="AH31" s="49">
        <f t="shared" si="9"/>
        <v>1068</v>
      </c>
      <c r="AI31" s="50">
        <f t="shared" si="8"/>
        <v>197.37571613380152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10270519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12</v>
      </c>
      <c r="E32" s="41">
        <f t="shared" si="0"/>
        <v>8.4507042253521139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116</v>
      </c>
      <c r="P32" s="111">
        <v>120</v>
      </c>
      <c r="Q32" s="111">
        <v>70845885</v>
      </c>
      <c r="R32" s="46">
        <f t="shared" si="4"/>
        <v>5180</v>
      </c>
      <c r="S32" s="47">
        <f t="shared" si="5"/>
        <v>124.32</v>
      </c>
      <c r="T32" s="47">
        <f t="shared" si="6"/>
        <v>5.18</v>
      </c>
      <c r="U32" s="112">
        <v>3.5</v>
      </c>
      <c r="V32" s="112">
        <f t="shared" si="7"/>
        <v>3.5</v>
      </c>
      <c r="W32" s="113" t="s">
        <v>135</v>
      </c>
      <c r="X32" s="115">
        <v>945</v>
      </c>
      <c r="Y32" s="115">
        <v>0</v>
      </c>
      <c r="Z32" s="115">
        <v>0</v>
      </c>
      <c r="AA32" s="115">
        <v>1185</v>
      </c>
      <c r="AB32" s="115">
        <v>1148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44108148</v>
      </c>
      <c r="AH32" s="49">
        <f t="shared" si="9"/>
        <v>1032</v>
      </c>
      <c r="AI32" s="50">
        <f t="shared" si="8"/>
        <v>199.22779922779924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10270519</v>
      </c>
      <c r="AQ32" s="115">
        <f t="shared" si="1"/>
        <v>0</v>
      </c>
      <c r="AR32" s="53">
        <v>1.05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133</v>
      </c>
      <c r="P33" s="111">
        <v>98</v>
      </c>
      <c r="Q33" s="111">
        <v>70850199</v>
      </c>
      <c r="R33" s="46">
        <f t="shared" si="4"/>
        <v>4314</v>
      </c>
      <c r="S33" s="47">
        <f t="shared" si="5"/>
        <v>103.536</v>
      </c>
      <c r="T33" s="47">
        <f t="shared" si="6"/>
        <v>4.3140000000000001</v>
      </c>
      <c r="U33" s="112">
        <v>4.5999999999999996</v>
      </c>
      <c r="V33" s="112">
        <f t="shared" si="7"/>
        <v>4.5999999999999996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1017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44108972</v>
      </c>
      <c r="AH33" s="49">
        <f t="shared" si="9"/>
        <v>824</v>
      </c>
      <c r="AI33" s="50">
        <f t="shared" si="8"/>
        <v>191.00602688919795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0.43</v>
      </c>
      <c r="AP33" s="115">
        <v>10271597</v>
      </c>
      <c r="AQ33" s="115">
        <f t="shared" si="1"/>
        <v>1078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11</v>
      </c>
      <c r="E34" s="41">
        <f t="shared" si="0"/>
        <v>7.746478873239437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130</v>
      </c>
      <c r="P34" s="111">
        <v>95</v>
      </c>
      <c r="Q34" s="111">
        <v>70854230</v>
      </c>
      <c r="R34" s="46">
        <f t="shared" si="4"/>
        <v>4031</v>
      </c>
      <c r="S34" s="47">
        <f t="shared" si="5"/>
        <v>96.744</v>
      </c>
      <c r="T34" s="47">
        <f t="shared" si="6"/>
        <v>4.0309999999999997</v>
      </c>
      <c r="U34" s="112">
        <v>6.1</v>
      </c>
      <c r="V34" s="112">
        <f t="shared" si="7"/>
        <v>6.1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966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44109688</v>
      </c>
      <c r="AH34" s="49">
        <f t="shared" si="9"/>
        <v>716</v>
      </c>
      <c r="AI34" s="50">
        <f t="shared" si="8"/>
        <v>177.62341850657407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0.43</v>
      </c>
      <c r="AP34" s="115">
        <v>10272989</v>
      </c>
      <c r="AQ34" s="115">
        <f t="shared" si="1"/>
        <v>1392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125565</v>
      </c>
      <c r="S35" s="65">
        <f>AVERAGE(S11:S34)</f>
        <v>125.56500000000004</v>
      </c>
      <c r="T35" s="65">
        <f>SUM(T11:T34)</f>
        <v>125.565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26280</v>
      </c>
      <c r="AI35" s="68">
        <f>$AH$35/$T35</f>
        <v>209.29399115995699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6474</v>
      </c>
      <c r="AQ35" s="71">
        <f>SUM(AQ11:AQ34)</f>
        <v>6474</v>
      </c>
      <c r="AR35" s="72">
        <f>AVERAGE(AR11:AR34)</f>
        <v>1.1083333333333332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214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191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215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216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11 Y32 Y30:AB31 X17:X32 X12:AA16 Y17:AA29 AB12:AB29 Z32:AB34 W33:Y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5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43" name="Range2_12_5_1_1_1_2_1_1_1_1_1_1_1_1_1_1_1_2_1_1_1_1_1_1_1_1_1_1_1_1_1_1_1_1_1_1_1_1_1_1_2_1_1_1_1_1_1_1_1_1_1_1_2_1_1_1_1_2_1_1_1_1_1_1_1_1_1_1_1_2_1_1_1_1_1_1_1_1_1_1_1_1_1_1_3_1_1_1_1_2_1_1_1_1_1_1_1_2"/>
    <protectedRange sqref="B44" name="Range2_12_5_1_1_1_2_2_1_1_1_1_1_1_1_1_1_1_1_1_1_1_1_1_1_1_1_1_1_1_1_1_1_1_1_1_1_1_1_1_1_1_1_1_1_1_1_1_1_1_1_1_1_1_1_1_1_2_1_1_1_1_1_1_1_1_1_1_1_2_1_1_1_1_1_2_1_1_1_1_1_1_1_1_1_1_1_1_1_1_1_1_1_1_1_1_1_1_1_1_1_1_1_1_1_1_1_2_1_1_1_1_1_1_1_2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3"/>
    <protectedRange sqref="B46" name="Range2_12_5_1_1_1_2_1_1_1_1_1_1_1_1_1_1_1_2_1_1_1_1_1_1_1_1_1_1_1_1_1_1_1_1_1_1_1_1_1_1_2_1_1_1_1_1_1_1_1_1_1_1_2_1_1_1_1_2_1_1_1_1_1_1_1_1_1_1_1_2_1_1_1_1_1_1_1_1_1_1_1_1_1_1_1_1_1_1_1_1_1_1_1_2_1_1_1_1_1_1_1_2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"/>
    <protectedRange sqref="B53:B54" name="Range2_12_5_1_1_1_1_1_2_1_1_1_1_1_1_1_1_1_1_1_1_1_1_1_1_1_1_1_1_2_1_1_1_1_1_1_1_1_1_1_1_1_1_3_1_1_1_2_1_1_1_1_1_1_1_1_1_1_1_1_2_1_1_1_1_1_1_1_1_1_1_1_1_1_1_1_1_1_1_1_1_1_1_1_1_1_1_1_1_3_1_2_1_1_1_2_2_1_2_1_1_1_1_1_1_1_1_1_1_1_1_1_1_1_1_1_1_1_2_1_1_1_1__1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AA16 X11:Z16 AC11:AE32 X30:AB31 X17:AA29 AA32:AB32 X32:Z34 AA33:AE34">
    <cfRule type="containsText" dxfId="10981" priority="93" operator="containsText" text="N/A">
      <formula>NOT(ISERROR(SEARCH("N/A",X11)))</formula>
    </cfRule>
    <cfRule type="cellIs" dxfId="10980" priority="107" operator="equal">
      <formula>0</formula>
    </cfRule>
  </conditionalFormatting>
  <conditionalFormatting sqref="AA16 X11:Z16 AC11:AE32 X30:AB31 X17:AA29 AA32:AB32 X32:Z34 AA33:AE34">
    <cfRule type="cellIs" dxfId="10979" priority="106" operator="greaterThanOrEqual">
      <formula>1185</formula>
    </cfRule>
  </conditionalFormatting>
  <conditionalFormatting sqref="AA16 X11:Z16 AC11:AE32 X30:AB31 X17:AA29 AA32:AB32 X32:Z34 AA33:AE34">
    <cfRule type="cellIs" dxfId="10978" priority="105" operator="between">
      <formula>0.1</formula>
      <formula>1184</formula>
    </cfRule>
  </conditionalFormatting>
  <conditionalFormatting sqref="X8">
    <cfRule type="cellIs" dxfId="10977" priority="104" operator="equal">
      <formula>0</formula>
    </cfRule>
  </conditionalFormatting>
  <conditionalFormatting sqref="X8">
    <cfRule type="cellIs" dxfId="10976" priority="103" operator="greaterThan">
      <formula>1179</formula>
    </cfRule>
  </conditionalFormatting>
  <conditionalFormatting sqref="X8">
    <cfRule type="cellIs" dxfId="10975" priority="102" operator="greaterThan">
      <formula>99</formula>
    </cfRule>
  </conditionalFormatting>
  <conditionalFormatting sqref="X8">
    <cfRule type="cellIs" dxfId="10974" priority="101" operator="greaterThan">
      <formula>0.99</formula>
    </cfRule>
  </conditionalFormatting>
  <conditionalFormatting sqref="AB8">
    <cfRule type="cellIs" dxfId="10973" priority="100" operator="equal">
      <formula>0</formula>
    </cfRule>
  </conditionalFormatting>
  <conditionalFormatting sqref="AB8">
    <cfRule type="cellIs" dxfId="10972" priority="99" operator="greaterThan">
      <formula>1179</formula>
    </cfRule>
  </conditionalFormatting>
  <conditionalFormatting sqref="AB8">
    <cfRule type="cellIs" dxfId="10971" priority="98" operator="greaterThan">
      <formula>99</formula>
    </cfRule>
  </conditionalFormatting>
  <conditionalFormatting sqref="AB8">
    <cfRule type="cellIs" dxfId="10970" priority="97" operator="greaterThan">
      <formula>0.99</formula>
    </cfRule>
  </conditionalFormatting>
  <conditionalFormatting sqref="AI11:AI34">
    <cfRule type="cellIs" dxfId="10969" priority="96" operator="greaterThan">
      <formula>$AI$8</formula>
    </cfRule>
  </conditionalFormatting>
  <conditionalFormatting sqref="AH11:AH34">
    <cfRule type="cellIs" dxfId="10968" priority="94" operator="greaterThan">
      <formula>$AH$8</formula>
    </cfRule>
    <cfRule type="cellIs" dxfId="10967" priority="95" operator="greaterThan">
      <formula>$AH$8</formula>
    </cfRule>
  </conditionalFormatting>
  <conditionalFormatting sqref="AB11:AB29">
    <cfRule type="containsText" dxfId="10966" priority="89" operator="containsText" text="N/A">
      <formula>NOT(ISERROR(SEARCH("N/A",AB11)))</formula>
    </cfRule>
    <cfRule type="cellIs" dxfId="10965" priority="92" operator="equal">
      <formula>0</formula>
    </cfRule>
  </conditionalFormatting>
  <conditionalFormatting sqref="AB11:AB29">
    <cfRule type="cellIs" dxfId="10964" priority="91" operator="greaterThanOrEqual">
      <formula>1185</formula>
    </cfRule>
  </conditionalFormatting>
  <conditionalFormatting sqref="AB11:AB29">
    <cfRule type="cellIs" dxfId="10963" priority="90" operator="between">
      <formula>0.1</formula>
      <formula>1184</formula>
    </cfRule>
  </conditionalFormatting>
  <conditionalFormatting sqref="AN11:AO11 AN12:AN35 AO12:AO34">
    <cfRule type="cellIs" dxfId="10962" priority="88" operator="equal">
      <formula>0</formula>
    </cfRule>
  </conditionalFormatting>
  <conditionalFormatting sqref="AN11:AO11 AN12:AN35 AO12:AO34">
    <cfRule type="cellIs" dxfId="10961" priority="87" operator="greaterThan">
      <formula>1179</formula>
    </cfRule>
  </conditionalFormatting>
  <conditionalFormatting sqref="AN11:AO11 AN12:AN35 AO12:AO34">
    <cfRule type="cellIs" dxfId="10960" priority="86" operator="greaterThan">
      <formula>99</formula>
    </cfRule>
  </conditionalFormatting>
  <conditionalFormatting sqref="AN11:AO11 AN12:AN35 AO12:AO34">
    <cfRule type="cellIs" dxfId="10959" priority="85" operator="greaterThan">
      <formula>0.99</formula>
    </cfRule>
  </conditionalFormatting>
  <conditionalFormatting sqref="AQ11:AQ34">
    <cfRule type="cellIs" dxfId="10958" priority="84" operator="equal">
      <formula>0</formula>
    </cfRule>
  </conditionalFormatting>
  <conditionalFormatting sqref="AQ11:AQ34">
    <cfRule type="cellIs" dxfId="10957" priority="83" operator="greaterThan">
      <formula>1179</formula>
    </cfRule>
  </conditionalFormatting>
  <conditionalFormatting sqref="AQ11:AQ34">
    <cfRule type="cellIs" dxfId="10956" priority="82" operator="greaterThan">
      <formula>99</formula>
    </cfRule>
  </conditionalFormatting>
  <conditionalFormatting sqref="AQ11:AQ34">
    <cfRule type="cellIs" dxfId="10955" priority="81" operator="greaterThan">
      <formula>0.99</formula>
    </cfRule>
  </conditionalFormatting>
  <conditionalFormatting sqref="AA11:AA15">
    <cfRule type="containsText" dxfId="10954" priority="77" operator="containsText" text="N/A">
      <formula>NOT(ISERROR(SEARCH("N/A",AA11)))</formula>
    </cfRule>
    <cfRule type="cellIs" dxfId="10953" priority="80" operator="equal">
      <formula>0</formula>
    </cfRule>
  </conditionalFormatting>
  <conditionalFormatting sqref="AA11:AA15">
    <cfRule type="cellIs" dxfId="10952" priority="79" operator="greaterThanOrEqual">
      <formula>1185</formula>
    </cfRule>
  </conditionalFormatting>
  <conditionalFormatting sqref="AA11:AA15">
    <cfRule type="cellIs" dxfId="10951" priority="78" operator="between">
      <formula>0.1</formula>
      <formula>1184</formula>
    </cfRule>
  </conditionalFormatting>
  <conditionalFormatting sqref="AJ11:AN35">
    <cfRule type="cellIs" dxfId="10950" priority="76" operator="equal">
      <formula>0</formula>
    </cfRule>
  </conditionalFormatting>
  <conditionalFormatting sqref="AJ11:AN35">
    <cfRule type="cellIs" dxfId="10949" priority="75" operator="greaterThan">
      <formula>1179</formula>
    </cfRule>
  </conditionalFormatting>
  <conditionalFormatting sqref="AJ11:AN35">
    <cfRule type="cellIs" dxfId="10948" priority="74" operator="greaterThan">
      <formula>99</formula>
    </cfRule>
  </conditionalFormatting>
  <conditionalFormatting sqref="AJ11:AN35">
    <cfRule type="cellIs" dxfId="10947" priority="73" operator="greaterThan">
      <formula>0.99</formula>
    </cfRule>
  </conditionalFormatting>
  <conditionalFormatting sqref="AP11:AP34">
    <cfRule type="cellIs" dxfId="10946" priority="72" operator="equal">
      <formula>0</formula>
    </cfRule>
  </conditionalFormatting>
  <conditionalFormatting sqref="AP11:AP34">
    <cfRule type="cellIs" dxfId="10945" priority="71" operator="greaterThan">
      <formula>1179</formula>
    </cfRule>
  </conditionalFormatting>
  <conditionalFormatting sqref="AP11:AP34">
    <cfRule type="cellIs" dxfId="10944" priority="70" operator="greaterThan">
      <formula>99</formula>
    </cfRule>
  </conditionalFormatting>
  <conditionalFormatting sqref="AP11:AP34">
    <cfRule type="cellIs" dxfId="10943" priority="69" operator="greaterThan">
      <formula>0.99</formula>
    </cfRule>
  </conditionalFormatting>
  <conditionalFormatting sqref="AM17:AN34 AL11:AL35">
    <cfRule type="cellIs" dxfId="10942" priority="68" operator="equal">
      <formula>0</formula>
    </cfRule>
  </conditionalFormatting>
  <conditionalFormatting sqref="AM17:AN34 AL11:AL35">
    <cfRule type="cellIs" dxfId="10941" priority="67" operator="greaterThan">
      <formula>1179</formula>
    </cfRule>
  </conditionalFormatting>
  <conditionalFormatting sqref="AM17:AN34 AL11:AL35">
    <cfRule type="cellIs" dxfId="10940" priority="66" operator="greaterThan">
      <formula>99</formula>
    </cfRule>
  </conditionalFormatting>
  <conditionalFormatting sqref="AM17:AN34 AL11:AL35">
    <cfRule type="cellIs" dxfId="10939" priority="65" operator="greaterThan">
      <formula>0.99</formula>
    </cfRule>
  </conditionalFormatting>
  <conditionalFormatting sqref="AL11:AL34">
    <cfRule type="cellIs" dxfId="10938" priority="64" operator="equal">
      <formula>0</formula>
    </cfRule>
  </conditionalFormatting>
  <conditionalFormatting sqref="AL11:AL34">
    <cfRule type="cellIs" dxfId="10937" priority="63" operator="greaterThan">
      <formula>1179</formula>
    </cfRule>
  </conditionalFormatting>
  <conditionalFormatting sqref="AL11:AL34">
    <cfRule type="cellIs" dxfId="10936" priority="62" operator="greaterThan">
      <formula>99</formula>
    </cfRule>
  </conditionalFormatting>
  <conditionalFormatting sqref="AL11:AL34">
    <cfRule type="cellIs" dxfId="10935" priority="61" operator="greaterThan">
      <formula>0.99</formula>
    </cfRule>
  </conditionalFormatting>
  <conditionalFormatting sqref="AL11:AL34">
    <cfRule type="cellIs" dxfId="10934" priority="60" operator="equal">
      <formula>0</formula>
    </cfRule>
  </conditionalFormatting>
  <conditionalFormatting sqref="AL11:AL34">
    <cfRule type="cellIs" dxfId="10933" priority="59" operator="greaterThan">
      <formula>1179</formula>
    </cfRule>
  </conditionalFormatting>
  <conditionalFormatting sqref="AL11:AL34">
    <cfRule type="cellIs" dxfId="10932" priority="58" operator="greaterThan">
      <formula>99</formula>
    </cfRule>
  </conditionalFormatting>
  <conditionalFormatting sqref="AL11:AL34">
    <cfRule type="cellIs" dxfId="10931" priority="57" operator="greaterThan">
      <formula>0.99</formula>
    </cfRule>
  </conditionalFormatting>
  <conditionalFormatting sqref="AN11:AN35">
    <cfRule type="cellIs" dxfId="10930" priority="56" operator="equal">
      <formula>0</formula>
    </cfRule>
  </conditionalFormatting>
  <conditionalFormatting sqref="AN11:AN35">
    <cfRule type="cellIs" dxfId="10929" priority="55" operator="greaterThan">
      <formula>1179</formula>
    </cfRule>
  </conditionalFormatting>
  <conditionalFormatting sqref="AN11:AN35">
    <cfRule type="cellIs" dxfId="10928" priority="54" operator="greaterThan">
      <formula>99</formula>
    </cfRule>
  </conditionalFormatting>
  <conditionalFormatting sqref="AN11:AN35">
    <cfRule type="cellIs" dxfId="10927" priority="53" operator="greaterThan">
      <formula>0.99</formula>
    </cfRule>
  </conditionalFormatting>
  <conditionalFormatting sqref="AN11:AN35">
    <cfRule type="cellIs" dxfId="10926" priority="52" operator="equal">
      <formula>0</formula>
    </cfRule>
  </conditionalFormatting>
  <conditionalFormatting sqref="AN11:AN35">
    <cfRule type="cellIs" dxfId="10925" priority="51" operator="greaterThan">
      <formula>1179</formula>
    </cfRule>
  </conditionalFormatting>
  <conditionalFormatting sqref="AN11:AN35">
    <cfRule type="cellIs" dxfId="10924" priority="50" operator="greaterThan">
      <formula>99</formula>
    </cfRule>
  </conditionalFormatting>
  <conditionalFormatting sqref="AN11:AN35">
    <cfRule type="cellIs" dxfId="10923" priority="49" operator="greaterThan">
      <formula>0.99</formula>
    </cfRule>
  </conditionalFormatting>
  <conditionalFormatting sqref="AN11:AN35">
    <cfRule type="cellIs" dxfId="10922" priority="48" operator="equal">
      <formula>0</formula>
    </cfRule>
  </conditionalFormatting>
  <conditionalFormatting sqref="AN11:AN35">
    <cfRule type="cellIs" dxfId="10921" priority="47" operator="greaterThan">
      <formula>1179</formula>
    </cfRule>
  </conditionalFormatting>
  <conditionalFormatting sqref="AN11:AN35">
    <cfRule type="cellIs" dxfId="10920" priority="46" operator="greaterThan">
      <formula>99</formula>
    </cfRule>
  </conditionalFormatting>
  <conditionalFormatting sqref="AN11:AN35">
    <cfRule type="cellIs" dxfId="10919" priority="45" operator="greaterThan">
      <formula>0.99</formula>
    </cfRule>
  </conditionalFormatting>
  <conditionalFormatting sqref="AL11:AL34">
    <cfRule type="cellIs" dxfId="10918" priority="44" operator="equal">
      <formula>0</formula>
    </cfRule>
  </conditionalFormatting>
  <conditionalFormatting sqref="AL11:AL34">
    <cfRule type="cellIs" dxfId="10917" priority="43" operator="greaterThan">
      <formula>1179</formula>
    </cfRule>
  </conditionalFormatting>
  <conditionalFormatting sqref="AL11:AL34">
    <cfRule type="cellIs" dxfId="10916" priority="42" operator="greaterThan">
      <formula>99</formula>
    </cfRule>
  </conditionalFormatting>
  <conditionalFormatting sqref="AL11:AL34">
    <cfRule type="cellIs" dxfId="10915" priority="41" operator="greaterThan">
      <formula>0.99</formula>
    </cfRule>
  </conditionalFormatting>
  <conditionalFormatting sqref="AL11:AL34">
    <cfRule type="cellIs" dxfId="10914" priority="40" operator="equal">
      <formula>0</formula>
    </cfRule>
  </conditionalFormatting>
  <conditionalFormatting sqref="AL11:AL34">
    <cfRule type="cellIs" dxfId="10913" priority="39" operator="greaterThan">
      <formula>1179</formula>
    </cfRule>
  </conditionalFormatting>
  <conditionalFormatting sqref="AL11:AL34">
    <cfRule type="cellIs" dxfId="10912" priority="38" operator="greaterThan">
      <formula>99</formula>
    </cfRule>
  </conditionalFormatting>
  <conditionalFormatting sqref="AL11:AL34">
    <cfRule type="cellIs" dxfId="10911" priority="37" operator="greaterThan">
      <formula>0.99</formula>
    </cfRule>
  </conditionalFormatting>
  <conditionalFormatting sqref="AL11:AL34">
    <cfRule type="cellIs" dxfId="10910" priority="36" operator="equal">
      <formula>0</formula>
    </cfRule>
  </conditionalFormatting>
  <conditionalFormatting sqref="AL11:AL34">
    <cfRule type="cellIs" dxfId="10909" priority="35" operator="greaterThan">
      <formula>1179</formula>
    </cfRule>
  </conditionalFormatting>
  <conditionalFormatting sqref="AL11:AL34">
    <cfRule type="cellIs" dxfId="10908" priority="34" operator="greaterThan">
      <formula>99</formula>
    </cfRule>
  </conditionalFormatting>
  <conditionalFormatting sqref="AL11:AL34">
    <cfRule type="cellIs" dxfId="10907" priority="33" operator="greaterThan">
      <formula>0.99</formula>
    </cfRule>
  </conditionalFormatting>
  <conditionalFormatting sqref="AL11:AL34">
    <cfRule type="cellIs" dxfId="10906" priority="32" operator="equal">
      <formula>0</formula>
    </cfRule>
  </conditionalFormatting>
  <conditionalFormatting sqref="AL11:AL34">
    <cfRule type="cellIs" dxfId="10905" priority="31" operator="greaterThan">
      <formula>1179</formula>
    </cfRule>
  </conditionalFormatting>
  <conditionalFormatting sqref="AL11:AL34">
    <cfRule type="cellIs" dxfId="10904" priority="30" operator="greaterThan">
      <formula>99</formula>
    </cfRule>
  </conditionalFormatting>
  <conditionalFormatting sqref="AL11:AL34">
    <cfRule type="cellIs" dxfId="10903" priority="29" operator="greaterThan">
      <formula>0.99</formula>
    </cfRule>
  </conditionalFormatting>
  <conditionalFormatting sqref="AN11:AN35">
    <cfRule type="cellIs" dxfId="10902" priority="28" operator="equal">
      <formula>0</formula>
    </cfRule>
  </conditionalFormatting>
  <conditionalFormatting sqref="AN11:AN35">
    <cfRule type="cellIs" dxfId="10901" priority="27" operator="greaterThan">
      <formula>1179</formula>
    </cfRule>
  </conditionalFormatting>
  <conditionalFormatting sqref="AN11:AN35">
    <cfRule type="cellIs" dxfId="10900" priority="26" operator="greaterThan">
      <formula>99</formula>
    </cfRule>
  </conditionalFormatting>
  <conditionalFormatting sqref="AN11:AN35">
    <cfRule type="cellIs" dxfId="10899" priority="25" operator="greaterThan">
      <formula>0.99</formula>
    </cfRule>
  </conditionalFormatting>
  <conditionalFormatting sqref="AN11:AN35">
    <cfRule type="cellIs" dxfId="10898" priority="24" operator="equal">
      <formula>0</formula>
    </cfRule>
  </conditionalFormatting>
  <conditionalFormatting sqref="AN11:AN35">
    <cfRule type="cellIs" dxfId="10897" priority="23" operator="greaterThan">
      <formula>1179</formula>
    </cfRule>
  </conditionalFormatting>
  <conditionalFormatting sqref="AN11:AN35">
    <cfRule type="cellIs" dxfId="10896" priority="22" operator="greaterThan">
      <formula>99</formula>
    </cfRule>
  </conditionalFormatting>
  <conditionalFormatting sqref="AN11:AN35">
    <cfRule type="cellIs" dxfId="10895" priority="21" operator="greaterThan">
      <formula>0.99</formula>
    </cfRule>
  </conditionalFormatting>
  <conditionalFormatting sqref="AN11:AN35">
    <cfRule type="cellIs" dxfId="10894" priority="20" operator="equal">
      <formula>0</formula>
    </cfRule>
  </conditionalFormatting>
  <conditionalFormatting sqref="AN11:AN35">
    <cfRule type="cellIs" dxfId="10893" priority="19" operator="greaterThan">
      <formula>1179</formula>
    </cfRule>
  </conditionalFormatting>
  <conditionalFormatting sqref="AN11:AN35">
    <cfRule type="cellIs" dxfId="10892" priority="18" operator="greaterThan">
      <formula>99</formula>
    </cfRule>
  </conditionalFormatting>
  <conditionalFormatting sqref="AN11:AN35">
    <cfRule type="cellIs" dxfId="10891" priority="17" operator="greaterThan">
      <formula>0.99</formula>
    </cfRule>
  </conditionalFormatting>
  <conditionalFormatting sqref="AN11:AN35">
    <cfRule type="cellIs" dxfId="10890" priority="16" operator="equal">
      <formula>0</formula>
    </cfRule>
  </conditionalFormatting>
  <conditionalFormatting sqref="AN11:AN35">
    <cfRule type="cellIs" dxfId="10889" priority="15" operator="greaterThan">
      <formula>1179</formula>
    </cfRule>
  </conditionalFormatting>
  <conditionalFormatting sqref="AN11:AN35">
    <cfRule type="cellIs" dxfId="10888" priority="14" operator="greaterThan">
      <formula>99</formula>
    </cfRule>
  </conditionalFormatting>
  <conditionalFormatting sqref="AN11:AN35">
    <cfRule type="cellIs" dxfId="10887" priority="13" operator="greaterThan">
      <formula>0.99</formula>
    </cfRule>
  </conditionalFormatting>
  <conditionalFormatting sqref="AN11:AN35">
    <cfRule type="cellIs" dxfId="10886" priority="12" operator="equal">
      <formula>0</formula>
    </cfRule>
  </conditionalFormatting>
  <conditionalFormatting sqref="AN11:AN35">
    <cfRule type="cellIs" dxfId="10885" priority="11" operator="greaterThan">
      <formula>1179</formula>
    </cfRule>
  </conditionalFormatting>
  <conditionalFormatting sqref="AN11:AN35">
    <cfRule type="cellIs" dxfId="10884" priority="10" operator="greaterThan">
      <formula>99</formula>
    </cfRule>
  </conditionalFormatting>
  <conditionalFormatting sqref="AN11:AN35">
    <cfRule type="cellIs" dxfId="10883" priority="9" operator="greaterThan">
      <formula>0.99</formula>
    </cfRule>
  </conditionalFormatting>
  <conditionalFormatting sqref="AN11:AN35">
    <cfRule type="cellIs" dxfId="10882" priority="8" operator="equal">
      <formula>0</formula>
    </cfRule>
  </conditionalFormatting>
  <conditionalFormatting sqref="AN11:AN35">
    <cfRule type="cellIs" dxfId="10881" priority="7" operator="greaterThan">
      <formula>1179</formula>
    </cfRule>
  </conditionalFormatting>
  <conditionalFormatting sqref="AN11:AN35">
    <cfRule type="cellIs" dxfId="10880" priority="6" operator="greaterThan">
      <formula>99</formula>
    </cfRule>
  </conditionalFormatting>
  <conditionalFormatting sqref="AN11:AN35">
    <cfRule type="cellIs" dxfId="10879" priority="5" operator="greaterThan">
      <formula>0.99</formula>
    </cfRule>
  </conditionalFormatting>
  <conditionalFormatting sqref="AN11:AN35">
    <cfRule type="cellIs" dxfId="10878" priority="4" operator="equal">
      <formula>0</formula>
    </cfRule>
  </conditionalFormatting>
  <conditionalFormatting sqref="AN11:AN35">
    <cfRule type="cellIs" dxfId="10877" priority="3" operator="greaterThan">
      <formula>1179</formula>
    </cfRule>
  </conditionalFormatting>
  <conditionalFormatting sqref="AN11:AN35">
    <cfRule type="cellIs" dxfId="10876" priority="2" operator="greaterThan">
      <formula>99</formula>
    </cfRule>
  </conditionalFormatting>
  <conditionalFormatting sqref="AN11:AN35">
    <cfRule type="cellIs" dxfId="10875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7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70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70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42417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26092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74" t="s">
        <v>51</v>
      </c>
      <c r="V9" s="17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72" t="s">
        <v>55</v>
      </c>
      <c r="AG9" s="172" t="s">
        <v>56</v>
      </c>
      <c r="AH9" s="190" t="s">
        <v>57</v>
      </c>
      <c r="AI9" s="205" t="s">
        <v>58</v>
      </c>
      <c r="AJ9" s="174" t="s">
        <v>59</v>
      </c>
      <c r="AK9" s="174" t="s">
        <v>60</v>
      </c>
      <c r="AL9" s="174" t="s">
        <v>61</v>
      </c>
      <c r="AM9" s="174" t="s">
        <v>62</v>
      </c>
      <c r="AN9" s="174" t="s">
        <v>63</v>
      </c>
      <c r="AO9" s="174" t="s">
        <v>64</v>
      </c>
      <c r="AP9" s="174" t="s">
        <v>65</v>
      </c>
      <c r="AQ9" s="207" t="s">
        <v>66</v>
      </c>
      <c r="AR9" s="17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74" t="s">
        <v>72</v>
      </c>
      <c r="C10" s="174" t="s">
        <v>73</v>
      </c>
      <c r="D10" s="174" t="s">
        <v>74</v>
      </c>
      <c r="E10" s="174" t="s">
        <v>75</v>
      </c>
      <c r="F10" s="174" t="s">
        <v>74</v>
      </c>
      <c r="G10" s="174" t="s">
        <v>75</v>
      </c>
      <c r="H10" s="216"/>
      <c r="I10" s="174" t="s">
        <v>75</v>
      </c>
      <c r="J10" s="174" t="s">
        <v>75</v>
      </c>
      <c r="K10" s="17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16'!Q34</f>
        <v>70854230</v>
      </c>
      <c r="R10" s="198"/>
      <c r="S10" s="199"/>
      <c r="T10" s="200"/>
      <c r="U10" s="174" t="s">
        <v>75</v>
      </c>
      <c r="V10" s="17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16'!AG34</f>
        <v>44109688</v>
      </c>
      <c r="AH10" s="190"/>
      <c r="AI10" s="206"/>
      <c r="AJ10" s="174" t="s">
        <v>84</v>
      </c>
      <c r="AK10" s="174" t="s">
        <v>84</v>
      </c>
      <c r="AL10" s="174" t="s">
        <v>84</v>
      </c>
      <c r="AM10" s="174" t="s">
        <v>84</v>
      </c>
      <c r="AN10" s="174" t="s">
        <v>84</v>
      </c>
      <c r="AO10" s="174" t="s">
        <v>84</v>
      </c>
      <c r="AP10" s="1">
        <f>'FEB 16'!AP34</f>
        <v>10272989</v>
      </c>
      <c r="AQ10" s="208"/>
      <c r="AR10" s="171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123</v>
      </c>
      <c r="P11" s="111">
        <v>92</v>
      </c>
      <c r="Q11" s="111">
        <v>70858051</v>
      </c>
      <c r="R11" s="46">
        <f>IF(ISBLANK(Q11),"-",Q11-Q10)</f>
        <v>3821</v>
      </c>
      <c r="S11" s="47">
        <f>R11*24/1000</f>
        <v>91.703999999999994</v>
      </c>
      <c r="T11" s="47">
        <f>R11/1000</f>
        <v>3.8210000000000002</v>
      </c>
      <c r="U11" s="112">
        <v>7.3</v>
      </c>
      <c r="V11" s="112">
        <f>U11</f>
        <v>7.3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946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44110380</v>
      </c>
      <c r="AH11" s="49">
        <f>IF(ISBLANK(AG11),"-",AG11-AG10)</f>
        <v>692</v>
      </c>
      <c r="AI11" s="50">
        <f>AH11/T11</f>
        <v>181.10442292593561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0.45</v>
      </c>
      <c r="AP11" s="115">
        <v>10274171</v>
      </c>
      <c r="AQ11" s="115">
        <f t="shared" ref="AQ11:AQ34" si="1">AP11-AP10</f>
        <v>1182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13</v>
      </c>
      <c r="E12" s="41">
        <f t="shared" si="0"/>
        <v>9.1549295774647899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119</v>
      </c>
      <c r="P12" s="111">
        <v>90</v>
      </c>
      <c r="Q12" s="111">
        <v>70861741</v>
      </c>
      <c r="R12" s="46">
        <f t="shared" ref="R12:R34" si="4">IF(ISBLANK(Q12),"-",Q12-Q11)</f>
        <v>3690</v>
      </c>
      <c r="S12" s="47">
        <f t="shared" ref="S12:S34" si="5">R12*24/1000</f>
        <v>88.56</v>
      </c>
      <c r="T12" s="47">
        <f t="shared" ref="T12:T34" si="6">R12/1000</f>
        <v>3.69</v>
      </c>
      <c r="U12" s="112">
        <v>8.6</v>
      </c>
      <c r="V12" s="112">
        <f t="shared" ref="V12:V34" si="7">U12</f>
        <v>8.6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896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44111060</v>
      </c>
      <c r="AH12" s="49">
        <f>IF(ISBLANK(AG12),"-",AG12-AG11)</f>
        <v>680</v>
      </c>
      <c r="AI12" s="50">
        <f t="shared" ref="AI12:AI34" si="8">AH12/T12</f>
        <v>184.28184281842817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0.45</v>
      </c>
      <c r="AP12" s="115">
        <v>10275443</v>
      </c>
      <c r="AQ12" s="115">
        <f t="shared" si="1"/>
        <v>1272</v>
      </c>
      <c r="AR12" s="118">
        <v>0.99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15</v>
      </c>
      <c r="E13" s="41">
        <f t="shared" si="0"/>
        <v>10.563380281690142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92</v>
      </c>
      <c r="P13" s="111">
        <v>89</v>
      </c>
      <c r="Q13" s="111">
        <v>70865260</v>
      </c>
      <c r="R13" s="46">
        <f t="shared" si="4"/>
        <v>3519</v>
      </c>
      <c r="S13" s="47">
        <f t="shared" si="5"/>
        <v>84.456000000000003</v>
      </c>
      <c r="T13" s="47">
        <f t="shared" si="6"/>
        <v>3.5190000000000001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896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44111716</v>
      </c>
      <c r="AH13" s="49">
        <f>IF(ISBLANK(AG13),"-",AG13-AG12)</f>
        <v>656</v>
      </c>
      <c r="AI13" s="50">
        <f t="shared" si="8"/>
        <v>186.41659562375673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0.45</v>
      </c>
      <c r="AP13" s="115">
        <v>10276653</v>
      </c>
      <c r="AQ13" s="115">
        <f t="shared" si="1"/>
        <v>1210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15</v>
      </c>
      <c r="E14" s="41">
        <f t="shared" si="0"/>
        <v>10.563380281690142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92</v>
      </c>
      <c r="P14" s="111">
        <v>91</v>
      </c>
      <c r="Q14" s="111">
        <v>70869092</v>
      </c>
      <c r="R14" s="46">
        <f t="shared" si="4"/>
        <v>3832</v>
      </c>
      <c r="S14" s="47">
        <f t="shared" si="5"/>
        <v>91.968000000000004</v>
      </c>
      <c r="T14" s="47">
        <f t="shared" si="6"/>
        <v>3.8319999999999999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896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44112372</v>
      </c>
      <c r="AH14" s="49">
        <f t="shared" ref="AH14:AH34" si="9">IF(ISBLANK(AG14),"-",AG14-AG13)</f>
        <v>656</v>
      </c>
      <c r="AI14" s="50">
        <f t="shared" si="8"/>
        <v>171.18997912317329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</v>
      </c>
      <c r="AP14" s="115">
        <v>10276653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14</v>
      </c>
      <c r="E15" s="41">
        <f t="shared" si="0"/>
        <v>9.8591549295774659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108</v>
      </c>
      <c r="P15" s="111">
        <v>105</v>
      </c>
      <c r="Q15" s="111">
        <v>70873184</v>
      </c>
      <c r="R15" s="46">
        <f t="shared" si="4"/>
        <v>4092</v>
      </c>
      <c r="S15" s="47">
        <f t="shared" si="5"/>
        <v>98.207999999999998</v>
      </c>
      <c r="T15" s="47">
        <f t="shared" si="6"/>
        <v>4.0919999999999996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997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44113040</v>
      </c>
      <c r="AH15" s="49">
        <f t="shared" si="9"/>
        <v>668</v>
      </c>
      <c r="AI15" s="50">
        <f t="shared" si="8"/>
        <v>163.24535679374389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10276653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11</v>
      </c>
      <c r="E16" s="41">
        <f t="shared" si="0"/>
        <v>7.746478873239437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126</v>
      </c>
      <c r="P16" s="111">
        <v>126</v>
      </c>
      <c r="Q16" s="111">
        <v>70878208</v>
      </c>
      <c r="R16" s="46">
        <f t="shared" si="4"/>
        <v>5024</v>
      </c>
      <c r="S16" s="47">
        <f t="shared" si="5"/>
        <v>120.57599999999999</v>
      </c>
      <c r="T16" s="47">
        <f t="shared" si="6"/>
        <v>5.024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1188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44113932</v>
      </c>
      <c r="AH16" s="49">
        <f t="shared" si="9"/>
        <v>892</v>
      </c>
      <c r="AI16" s="50">
        <f t="shared" si="8"/>
        <v>177.54777070063693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10276653</v>
      </c>
      <c r="AQ16" s="115">
        <f t="shared" si="1"/>
        <v>0</v>
      </c>
      <c r="AR16" s="53">
        <v>1.06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136</v>
      </c>
      <c r="P17" s="111">
        <v>144</v>
      </c>
      <c r="Q17" s="111">
        <v>70884033</v>
      </c>
      <c r="R17" s="46">
        <f t="shared" si="4"/>
        <v>5825</v>
      </c>
      <c r="S17" s="47">
        <f t="shared" si="5"/>
        <v>139.80000000000001</v>
      </c>
      <c r="T17" s="47">
        <f t="shared" si="6"/>
        <v>5.8250000000000002</v>
      </c>
      <c r="U17" s="112">
        <v>9.3000000000000007</v>
      </c>
      <c r="V17" s="112">
        <f t="shared" si="7"/>
        <v>9.3000000000000007</v>
      </c>
      <c r="W17" s="113" t="s">
        <v>130</v>
      </c>
      <c r="X17" s="115">
        <v>1047</v>
      </c>
      <c r="Y17" s="115">
        <v>0</v>
      </c>
      <c r="Z17" s="115">
        <v>1187</v>
      </c>
      <c r="AA17" s="115">
        <v>1185</v>
      </c>
      <c r="AB17" s="115">
        <v>1186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44115232</v>
      </c>
      <c r="AH17" s="49">
        <f t="shared" si="9"/>
        <v>1300</v>
      </c>
      <c r="AI17" s="50">
        <f t="shared" si="8"/>
        <v>223.17596566523605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10276653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137</v>
      </c>
      <c r="P18" s="111">
        <v>147</v>
      </c>
      <c r="Q18" s="111">
        <v>70890242</v>
      </c>
      <c r="R18" s="46">
        <f t="shared" si="4"/>
        <v>6209</v>
      </c>
      <c r="S18" s="47">
        <f t="shared" si="5"/>
        <v>149.01599999999999</v>
      </c>
      <c r="T18" s="47">
        <f t="shared" si="6"/>
        <v>6.2089999999999996</v>
      </c>
      <c r="U18" s="112">
        <v>9</v>
      </c>
      <c r="V18" s="112">
        <f t="shared" si="7"/>
        <v>9</v>
      </c>
      <c r="W18" s="113" t="s">
        <v>130</v>
      </c>
      <c r="X18" s="115">
        <v>1046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44116608</v>
      </c>
      <c r="AH18" s="49">
        <f t="shared" si="9"/>
        <v>1376</v>
      </c>
      <c r="AI18" s="50">
        <f t="shared" si="8"/>
        <v>221.61378643904013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10276653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136</v>
      </c>
      <c r="P19" s="111">
        <v>150</v>
      </c>
      <c r="Q19" s="111">
        <v>70896514</v>
      </c>
      <c r="R19" s="46">
        <f t="shared" si="4"/>
        <v>6272</v>
      </c>
      <c r="S19" s="47">
        <f t="shared" si="5"/>
        <v>150.52799999999999</v>
      </c>
      <c r="T19" s="47">
        <f t="shared" si="6"/>
        <v>6.2720000000000002</v>
      </c>
      <c r="U19" s="112">
        <v>8.4</v>
      </c>
      <c r="V19" s="112">
        <f t="shared" si="7"/>
        <v>8.4</v>
      </c>
      <c r="W19" s="113" t="s">
        <v>130</v>
      </c>
      <c r="X19" s="115">
        <v>1067</v>
      </c>
      <c r="Y19" s="115">
        <v>0</v>
      </c>
      <c r="Z19" s="115">
        <v>1187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44117996</v>
      </c>
      <c r="AH19" s="49">
        <f t="shared" si="9"/>
        <v>1388</v>
      </c>
      <c r="AI19" s="50">
        <f t="shared" si="8"/>
        <v>221.30102040816325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10276653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138</v>
      </c>
      <c r="P20" s="111">
        <v>147</v>
      </c>
      <c r="Q20" s="111">
        <v>70902767</v>
      </c>
      <c r="R20" s="46">
        <f t="shared" si="4"/>
        <v>6253</v>
      </c>
      <c r="S20" s="47">
        <f t="shared" si="5"/>
        <v>150.072</v>
      </c>
      <c r="T20" s="47">
        <f t="shared" si="6"/>
        <v>6.2530000000000001</v>
      </c>
      <c r="U20" s="112">
        <v>7.7</v>
      </c>
      <c r="V20" s="112">
        <f t="shared" si="7"/>
        <v>7.7</v>
      </c>
      <c r="W20" s="113" t="s">
        <v>130</v>
      </c>
      <c r="X20" s="115">
        <v>1067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44119380</v>
      </c>
      <c r="AH20" s="49">
        <f t="shared" si="9"/>
        <v>1384</v>
      </c>
      <c r="AI20" s="50">
        <f t="shared" si="8"/>
        <v>221.33375979529825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10276653</v>
      </c>
      <c r="AQ20" s="115">
        <f t="shared" si="1"/>
        <v>0</v>
      </c>
      <c r="AR20" s="53">
        <v>1.19</v>
      </c>
      <c r="AS20" s="52" t="s">
        <v>136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8</v>
      </c>
      <c r="E21" s="41">
        <f t="shared" si="0"/>
        <v>5.6338028169014089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151</v>
      </c>
      <c r="Q21" s="111">
        <v>70908970</v>
      </c>
      <c r="R21" s="46">
        <f t="shared" si="4"/>
        <v>6203</v>
      </c>
      <c r="S21" s="47">
        <f t="shared" si="5"/>
        <v>148.87200000000001</v>
      </c>
      <c r="T21" s="47">
        <f t="shared" si="6"/>
        <v>6.2030000000000003</v>
      </c>
      <c r="U21" s="112">
        <v>7.2</v>
      </c>
      <c r="V21" s="112">
        <f t="shared" si="7"/>
        <v>7.2</v>
      </c>
      <c r="W21" s="113" t="s">
        <v>130</v>
      </c>
      <c r="X21" s="115">
        <v>1047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44120756</v>
      </c>
      <c r="AH21" s="49">
        <f t="shared" si="9"/>
        <v>1376</v>
      </c>
      <c r="AI21" s="50">
        <f t="shared" si="8"/>
        <v>221.82814767048202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10276653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9</v>
      </c>
      <c r="E22" s="41">
        <f t="shared" si="0"/>
        <v>6.3380281690140849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141</v>
      </c>
      <c r="P22" s="111">
        <v>145</v>
      </c>
      <c r="Q22" s="111">
        <v>70915112</v>
      </c>
      <c r="R22" s="46">
        <f t="shared" si="4"/>
        <v>6142</v>
      </c>
      <c r="S22" s="47">
        <f t="shared" si="5"/>
        <v>147.40799999999999</v>
      </c>
      <c r="T22" s="47">
        <f t="shared" si="6"/>
        <v>6.1420000000000003</v>
      </c>
      <c r="U22" s="112">
        <v>6.7</v>
      </c>
      <c r="V22" s="112">
        <f t="shared" si="7"/>
        <v>6.7</v>
      </c>
      <c r="W22" s="113" t="s">
        <v>130</v>
      </c>
      <c r="X22" s="115">
        <v>1026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44122120</v>
      </c>
      <c r="AH22" s="49">
        <f t="shared" si="9"/>
        <v>1364</v>
      </c>
      <c r="AI22" s="50">
        <f t="shared" si="8"/>
        <v>222.07749918593291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10276653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133</v>
      </c>
      <c r="P23" s="111">
        <v>138</v>
      </c>
      <c r="Q23" s="111">
        <v>70921041</v>
      </c>
      <c r="R23" s="46">
        <f t="shared" si="4"/>
        <v>5929</v>
      </c>
      <c r="S23" s="47">
        <f t="shared" si="5"/>
        <v>142.29599999999999</v>
      </c>
      <c r="T23" s="47">
        <f t="shared" si="6"/>
        <v>5.9290000000000003</v>
      </c>
      <c r="U23" s="112">
        <v>6.4</v>
      </c>
      <c r="V23" s="112">
        <f t="shared" si="7"/>
        <v>6.4</v>
      </c>
      <c r="W23" s="113" t="s">
        <v>130</v>
      </c>
      <c r="X23" s="115">
        <v>1026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44123452</v>
      </c>
      <c r="AH23" s="49">
        <f t="shared" si="9"/>
        <v>1332</v>
      </c>
      <c r="AI23" s="50">
        <f t="shared" si="8"/>
        <v>224.65845842469218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10276653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6</v>
      </c>
      <c r="E24" s="41">
        <f t="shared" si="0"/>
        <v>4.2253521126760569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132</v>
      </c>
      <c r="P24" s="111">
        <v>137</v>
      </c>
      <c r="Q24" s="111">
        <v>70926964</v>
      </c>
      <c r="R24" s="46">
        <f t="shared" si="4"/>
        <v>5923</v>
      </c>
      <c r="S24" s="47">
        <f t="shared" si="5"/>
        <v>142.15199999999999</v>
      </c>
      <c r="T24" s="47">
        <f t="shared" si="6"/>
        <v>5.923</v>
      </c>
      <c r="U24" s="112">
        <v>6.1</v>
      </c>
      <c r="V24" s="112">
        <f t="shared" si="7"/>
        <v>6.1</v>
      </c>
      <c r="W24" s="113" t="s">
        <v>130</v>
      </c>
      <c r="X24" s="115">
        <v>1026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44124824</v>
      </c>
      <c r="AH24" s="49">
        <f>IF(ISBLANK(AG24),"-",AG24-AG23)</f>
        <v>1372</v>
      </c>
      <c r="AI24" s="50">
        <f t="shared" si="8"/>
        <v>231.63937193989531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10276653</v>
      </c>
      <c r="AQ24" s="115">
        <f t="shared" si="1"/>
        <v>0</v>
      </c>
      <c r="AR24" s="53">
        <v>1.2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9</v>
      </c>
      <c r="E25" s="41">
        <f t="shared" si="0"/>
        <v>6.3380281690140849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132</v>
      </c>
      <c r="P25" s="111">
        <v>135</v>
      </c>
      <c r="Q25" s="111">
        <v>70932428</v>
      </c>
      <c r="R25" s="46">
        <f t="shared" si="4"/>
        <v>5464</v>
      </c>
      <c r="S25" s="47">
        <f t="shared" si="5"/>
        <v>131.136</v>
      </c>
      <c r="T25" s="47">
        <f t="shared" si="6"/>
        <v>5.4640000000000004</v>
      </c>
      <c r="U25" s="112">
        <v>5.9</v>
      </c>
      <c r="V25" s="112">
        <f t="shared" si="7"/>
        <v>5.9</v>
      </c>
      <c r="W25" s="113" t="s">
        <v>130</v>
      </c>
      <c r="X25" s="115">
        <v>1005</v>
      </c>
      <c r="Y25" s="115">
        <v>0</v>
      </c>
      <c r="Z25" s="115">
        <v>1178</v>
      </c>
      <c r="AA25" s="115">
        <v>1185</v>
      </c>
      <c r="AB25" s="115">
        <v>1137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44126064</v>
      </c>
      <c r="AH25" s="49">
        <f t="shared" si="9"/>
        <v>1240</v>
      </c>
      <c r="AI25" s="50">
        <f t="shared" si="8"/>
        <v>226.93997071742311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10276653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9</v>
      </c>
      <c r="E26" s="41">
        <f t="shared" si="0"/>
        <v>6.3380281690140849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130</v>
      </c>
      <c r="P26" s="111">
        <v>136</v>
      </c>
      <c r="Q26" s="111">
        <v>70938054</v>
      </c>
      <c r="R26" s="46">
        <f t="shared" si="4"/>
        <v>5626</v>
      </c>
      <c r="S26" s="47">
        <f t="shared" si="5"/>
        <v>135.024</v>
      </c>
      <c r="T26" s="47">
        <f t="shared" si="6"/>
        <v>5.6260000000000003</v>
      </c>
      <c r="U26" s="112">
        <v>5.7</v>
      </c>
      <c r="V26" s="112">
        <f t="shared" si="7"/>
        <v>5.7</v>
      </c>
      <c r="W26" s="113" t="s">
        <v>130</v>
      </c>
      <c r="X26" s="115">
        <v>1005</v>
      </c>
      <c r="Y26" s="115">
        <v>0</v>
      </c>
      <c r="Z26" s="115">
        <v>1168</v>
      </c>
      <c r="AA26" s="115">
        <v>1185</v>
      </c>
      <c r="AB26" s="115">
        <v>1137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44127340</v>
      </c>
      <c r="AH26" s="49">
        <f t="shared" si="9"/>
        <v>1276</v>
      </c>
      <c r="AI26" s="50">
        <f t="shared" si="8"/>
        <v>226.8041237113402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10276653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7</v>
      </c>
      <c r="E27" s="41">
        <f t="shared" si="0"/>
        <v>4.9295774647887329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133</v>
      </c>
      <c r="P27" s="111">
        <v>135</v>
      </c>
      <c r="Q27" s="111">
        <v>70943496</v>
      </c>
      <c r="R27" s="46">
        <f t="shared" si="4"/>
        <v>5442</v>
      </c>
      <c r="S27" s="47">
        <f t="shared" si="5"/>
        <v>130.608</v>
      </c>
      <c r="T27" s="47">
        <f t="shared" si="6"/>
        <v>5.4420000000000002</v>
      </c>
      <c r="U27" s="112">
        <v>5.5</v>
      </c>
      <c r="V27" s="112">
        <f t="shared" si="7"/>
        <v>5.5</v>
      </c>
      <c r="W27" s="113" t="s">
        <v>130</v>
      </c>
      <c r="X27" s="115">
        <v>1005</v>
      </c>
      <c r="Y27" s="115">
        <v>0</v>
      </c>
      <c r="Z27" s="115">
        <v>1178</v>
      </c>
      <c r="AA27" s="115">
        <v>1185</v>
      </c>
      <c r="AB27" s="115">
        <v>1158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44128572</v>
      </c>
      <c r="AH27" s="49">
        <f t="shared" si="9"/>
        <v>1232</v>
      </c>
      <c r="AI27" s="50">
        <f t="shared" si="8"/>
        <v>226.38735758912165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10276653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7</v>
      </c>
      <c r="E28" s="41">
        <f t="shared" si="0"/>
        <v>4.9295774647887329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133</v>
      </c>
      <c r="P28" s="111">
        <v>137</v>
      </c>
      <c r="Q28" s="111">
        <v>70949297</v>
      </c>
      <c r="R28" s="46">
        <f t="shared" si="4"/>
        <v>5801</v>
      </c>
      <c r="S28" s="47">
        <f t="shared" si="5"/>
        <v>139.22399999999999</v>
      </c>
      <c r="T28" s="47">
        <f t="shared" si="6"/>
        <v>5.8010000000000002</v>
      </c>
      <c r="U28" s="112">
        <v>5.2</v>
      </c>
      <c r="V28" s="112">
        <f t="shared" si="7"/>
        <v>5.2</v>
      </c>
      <c r="W28" s="113" t="s">
        <v>130</v>
      </c>
      <c r="X28" s="115">
        <v>1005</v>
      </c>
      <c r="Y28" s="115">
        <v>0</v>
      </c>
      <c r="Z28" s="115">
        <v>1168</v>
      </c>
      <c r="AA28" s="115">
        <v>1185</v>
      </c>
      <c r="AB28" s="115">
        <v>1137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44129869</v>
      </c>
      <c r="AH28" s="49">
        <f t="shared" si="9"/>
        <v>1297</v>
      </c>
      <c r="AI28" s="50">
        <f t="shared" si="8"/>
        <v>223.58214101017066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10276653</v>
      </c>
      <c r="AQ28" s="115">
        <f t="shared" si="1"/>
        <v>0</v>
      </c>
      <c r="AR28" s="53">
        <v>1.2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8</v>
      </c>
      <c r="E29" s="41">
        <f t="shared" si="0"/>
        <v>5.6338028169014089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127</v>
      </c>
      <c r="P29" s="111">
        <v>135</v>
      </c>
      <c r="Q29" s="111">
        <v>70954768</v>
      </c>
      <c r="R29" s="46">
        <f t="shared" si="4"/>
        <v>5471</v>
      </c>
      <c r="S29" s="47">
        <f t="shared" si="5"/>
        <v>131.304</v>
      </c>
      <c r="T29" s="47">
        <f t="shared" si="6"/>
        <v>5.4710000000000001</v>
      </c>
      <c r="U29" s="112">
        <v>5</v>
      </c>
      <c r="V29" s="112">
        <f t="shared" si="7"/>
        <v>5</v>
      </c>
      <c r="W29" s="113" t="s">
        <v>130</v>
      </c>
      <c r="X29" s="115">
        <v>1005</v>
      </c>
      <c r="Y29" s="115">
        <v>0</v>
      </c>
      <c r="Z29" s="115">
        <v>1157</v>
      </c>
      <c r="AA29" s="115">
        <v>1185</v>
      </c>
      <c r="AB29" s="115">
        <v>1098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44131076</v>
      </c>
      <c r="AH29" s="49">
        <f t="shared" si="9"/>
        <v>1207</v>
      </c>
      <c r="AI29" s="50">
        <f t="shared" si="8"/>
        <v>220.61780296106744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10276653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10</v>
      </c>
      <c r="E30" s="41">
        <f t="shared" si="0"/>
        <v>7.042253521126761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117</v>
      </c>
      <c r="P30" s="111">
        <v>123</v>
      </c>
      <c r="Q30" s="111">
        <v>70960153</v>
      </c>
      <c r="R30" s="46">
        <f t="shared" si="4"/>
        <v>5385</v>
      </c>
      <c r="S30" s="47">
        <f t="shared" si="5"/>
        <v>129.24</v>
      </c>
      <c r="T30" s="47">
        <f t="shared" si="6"/>
        <v>5.3849999999999998</v>
      </c>
      <c r="U30" s="112">
        <v>4.5</v>
      </c>
      <c r="V30" s="112">
        <f t="shared" si="7"/>
        <v>4.5</v>
      </c>
      <c r="W30" s="113" t="s">
        <v>135</v>
      </c>
      <c r="X30" s="115">
        <v>1048</v>
      </c>
      <c r="Y30" s="115">
        <v>0</v>
      </c>
      <c r="Z30" s="115">
        <v>1187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44132160</v>
      </c>
      <c r="AH30" s="49">
        <f t="shared" si="9"/>
        <v>1084</v>
      </c>
      <c r="AI30" s="50">
        <f t="shared" si="8"/>
        <v>201.29990714948934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10276653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11</v>
      </c>
      <c r="E31" s="41">
        <f t="shared" si="0"/>
        <v>7.746478873239437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115</v>
      </c>
      <c r="P31" s="111">
        <v>128</v>
      </c>
      <c r="Q31" s="111">
        <v>70965634</v>
      </c>
      <c r="R31" s="46">
        <f t="shared" si="4"/>
        <v>5481</v>
      </c>
      <c r="S31" s="47">
        <f t="shared" si="5"/>
        <v>131.54400000000001</v>
      </c>
      <c r="T31" s="47">
        <f t="shared" si="6"/>
        <v>5.4809999999999999</v>
      </c>
      <c r="U31" s="112">
        <v>3.8</v>
      </c>
      <c r="V31" s="112">
        <f t="shared" si="7"/>
        <v>3.8</v>
      </c>
      <c r="W31" s="113" t="s">
        <v>135</v>
      </c>
      <c r="X31" s="115">
        <v>1046</v>
      </c>
      <c r="Y31" s="115">
        <v>0</v>
      </c>
      <c r="Z31" s="115">
        <v>1187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44133248</v>
      </c>
      <c r="AH31" s="49">
        <f t="shared" si="9"/>
        <v>1088</v>
      </c>
      <c r="AI31" s="50">
        <f t="shared" si="8"/>
        <v>198.50392264185368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10276653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12</v>
      </c>
      <c r="E32" s="41">
        <f t="shared" si="0"/>
        <v>8.4507042253521139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112</v>
      </c>
      <c r="P32" s="111">
        <v>114</v>
      </c>
      <c r="Q32" s="111">
        <v>70970727</v>
      </c>
      <c r="R32" s="46">
        <f t="shared" si="4"/>
        <v>5093</v>
      </c>
      <c r="S32" s="47">
        <f t="shared" si="5"/>
        <v>122.232</v>
      </c>
      <c r="T32" s="47">
        <f t="shared" si="6"/>
        <v>5.093</v>
      </c>
      <c r="U32" s="112">
        <v>3.4</v>
      </c>
      <c r="V32" s="112">
        <f t="shared" si="7"/>
        <v>3.4</v>
      </c>
      <c r="W32" s="113" t="s">
        <v>135</v>
      </c>
      <c r="X32" s="115">
        <v>995</v>
      </c>
      <c r="Y32" s="115">
        <v>0</v>
      </c>
      <c r="Z32" s="115">
        <v>1148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44134268</v>
      </c>
      <c r="AH32" s="49">
        <f t="shared" si="9"/>
        <v>1020</v>
      </c>
      <c r="AI32" s="50">
        <f t="shared" si="8"/>
        <v>200.27488709994108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10276653</v>
      </c>
      <c r="AQ32" s="115">
        <f t="shared" si="1"/>
        <v>0</v>
      </c>
      <c r="AR32" s="53">
        <v>1.1299999999999999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131</v>
      </c>
      <c r="P33" s="111">
        <v>102</v>
      </c>
      <c r="Q33" s="111">
        <v>70975022</v>
      </c>
      <c r="R33" s="46">
        <f t="shared" si="4"/>
        <v>4295</v>
      </c>
      <c r="S33" s="47">
        <f t="shared" si="5"/>
        <v>103.08</v>
      </c>
      <c r="T33" s="47">
        <f t="shared" si="6"/>
        <v>4.2949999999999999</v>
      </c>
      <c r="U33" s="112">
        <v>4.5999999999999996</v>
      </c>
      <c r="V33" s="112">
        <f t="shared" si="7"/>
        <v>4.5999999999999996</v>
      </c>
      <c r="W33" s="113" t="s">
        <v>124</v>
      </c>
      <c r="X33" s="115">
        <v>0</v>
      </c>
      <c r="Y33" s="115">
        <v>0</v>
      </c>
      <c r="Z33" s="115">
        <v>1016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44135056</v>
      </c>
      <c r="AH33" s="49">
        <f t="shared" si="9"/>
        <v>788</v>
      </c>
      <c r="AI33" s="50">
        <f t="shared" si="8"/>
        <v>183.46915017462166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0.43</v>
      </c>
      <c r="AP33" s="115">
        <v>10277828</v>
      </c>
      <c r="AQ33" s="115">
        <f t="shared" si="1"/>
        <v>1175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11</v>
      </c>
      <c r="E34" s="41">
        <f t="shared" si="0"/>
        <v>7.746478873239437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133</v>
      </c>
      <c r="P34" s="111">
        <v>96</v>
      </c>
      <c r="Q34" s="111">
        <v>70979041</v>
      </c>
      <c r="R34" s="46">
        <f t="shared" si="4"/>
        <v>4019</v>
      </c>
      <c r="S34" s="47">
        <f t="shared" si="5"/>
        <v>96.456000000000003</v>
      </c>
      <c r="T34" s="47">
        <f t="shared" si="6"/>
        <v>4.0190000000000001</v>
      </c>
      <c r="U34" s="112">
        <v>6</v>
      </c>
      <c r="V34" s="112">
        <f t="shared" si="7"/>
        <v>6</v>
      </c>
      <c r="W34" s="113" t="s">
        <v>124</v>
      </c>
      <c r="X34" s="115">
        <v>0</v>
      </c>
      <c r="Y34" s="115">
        <v>0</v>
      </c>
      <c r="Z34" s="115">
        <v>946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44135780</v>
      </c>
      <c r="AH34" s="49">
        <f t="shared" si="9"/>
        <v>724</v>
      </c>
      <c r="AI34" s="50">
        <f t="shared" si="8"/>
        <v>180.14431450609604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0.43</v>
      </c>
      <c r="AP34" s="115">
        <v>10279222</v>
      </c>
      <c r="AQ34" s="115">
        <f t="shared" si="1"/>
        <v>1394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124811</v>
      </c>
      <c r="S35" s="65">
        <f>AVERAGE(S11:S34)</f>
        <v>124.81100000000004</v>
      </c>
      <c r="T35" s="65">
        <f>SUM(T11:T34)</f>
        <v>124.81100000000004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26092</v>
      </c>
      <c r="AI35" s="68">
        <f>$AH$35/$T35</f>
        <v>209.05208675517378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6233</v>
      </c>
      <c r="AQ35" s="71">
        <f>SUM(AQ11:AQ34)</f>
        <v>6233</v>
      </c>
      <c r="AR35" s="72">
        <f>AVERAGE(AR11:AR34)</f>
        <v>1.1283333333333332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217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213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218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219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5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" name="Range2_12_5_1_1_1_1_1_2_1_1_1_1_1_1_1_1_1_1_1_1_1_1_1_1_1_1_1_1_2_1_1_1_1_1_1_1_1_1_1_1_1_1_3_1_1_1_2_1_1_1_1_1_1_1_1_1_1_1_1_2_1_1_1_1_1_1_1_1_1_1_1_1_1_1_1_1_1_1_1_1_1_1_1_1_1_1_1_1_3_1_2_1_1_1_2_2_1_2_1_1_1_1_1_1_1_1_1_1_1_1_1_1_1_1_1_1_1_2_1_1_1_1__1"/>
    <protectedRange sqref="B43" name="Range2_12_5_1_1_1_2_1_1_1_1_1_1_1_1_1_1_1_2_1_1_1_1_1_1_1_1_1_1_1_1_1_1_1_1_1_1_1_1_1_1_2_1_1_1_1_1_1_1_1_1_1_1_2_1_1_1_1_2_1_1_1_1_1_1_1_1_1_1_1_2_1_1_1_1_1_1_1_1_1_1_1_1_1_1_3_1_1_1_1_2_1_1_1_1_1_1_1_2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_1_2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AC11:AE32 AA32:AB32 X32:Z34 AA33:AE34 X11:Z15 X16:AB31">
    <cfRule type="containsText" dxfId="10874" priority="93" operator="containsText" text="N/A">
      <formula>NOT(ISERROR(SEARCH("N/A",X11)))</formula>
    </cfRule>
    <cfRule type="cellIs" dxfId="10873" priority="107" operator="equal">
      <formula>0</formula>
    </cfRule>
  </conditionalFormatting>
  <conditionalFormatting sqref="AC11:AE32 AA32:AB32 X32:Z34 AA33:AE34 X11:Z15 X16:AB31">
    <cfRule type="cellIs" dxfId="10872" priority="106" operator="greaterThanOrEqual">
      <formula>1185</formula>
    </cfRule>
  </conditionalFormatting>
  <conditionalFormatting sqref="AC11:AE32 AA32:AB32 X32:Z34 AA33:AE34 X11:Z15 X16:AB31">
    <cfRule type="cellIs" dxfId="10871" priority="105" operator="between">
      <formula>0.1</formula>
      <formula>1184</formula>
    </cfRule>
  </conditionalFormatting>
  <conditionalFormatting sqref="X8">
    <cfRule type="cellIs" dxfId="10870" priority="104" operator="equal">
      <formula>0</formula>
    </cfRule>
  </conditionalFormatting>
  <conditionalFormatting sqref="X8">
    <cfRule type="cellIs" dxfId="10869" priority="103" operator="greaterThan">
      <formula>1179</formula>
    </cfRule>
  </conditionalFormatting>
  <conditionalFormatting sqref="X8">
    <cfRule type="cellIs" dxfId="10868" priority="102" operator="greaterThan">
      <formula>99</formula>
    </cfRule>
  </conditionalFormatting>
  <conditionalFormatting sqref="X8">
    <cfRule type="cellIs" dxfId="10867" priority="101" operator="greaterThan">
      <formula>0.99</formula>
    </cfRule>
  </conditionalFormatting>
  <conditionalFormatting sqref="AB8">
    <cfRule type="cellIs" dxfId="10866" priority="100" operator="equal">
      <formula>0</formula>
    </cfRule>
  </conditionalFormatting>
  <conditionalFormatting sqref="AB8">
    <cfRule type="cellIs" dxfId="10865" priority="99" operator="greaterThan">
      <formula>1179</formula>
    </cfRule>
  </conditionalFormatting>
  <conditionalFormatting sqref="AB8">
    <cfRule type="cellIs" dxfId="10864" priority="98" operator="greaterThan">
      <formula>99</formula>
    </cfRule>
  </conditionalFormatting>
  <conditionalFormatting sqref="AB8">
    <cfRule type="cellIs" dxfId="10863" priority="97" operator="greaterThan">
      <formula>0.99</formula>
    </cfRule>
  </conditionalFormatting>
  <conditionalFormatting sqref="AI11:AI34">
    <cfRule type="cellIs" dxfId="10862" priority="96" operator="greaterThan">
      <formula>$AI$8</formula>
    </cfRule>
  </conditionalFormatting>
  <conditionalFormatting sqref="AH11:AH34">
    <cfRule type="cellIs" dxfId="10861" priority="94" operator="greaterThan">
      <formula>$AH$8</formula>
    </cfRule>
    <cfRule type="cellIs" dxfId="10860" priority="95" operator="greaterThan">
      <formula>$AH$8</formula>
    </cfRule>
  </conditionalFormatting>
  <conditionalFormatting sqref="AB11:AB15">
    <cfRule type="containsText" dxfId="10859" priority="89" operator="containsText" text="N/A">
      <formula>NOT(ISERROR(SEARCH("N/A",AB11)))</formula>
    </cfRule>
    <cfRule type="cellIs" dxfId="10858" priority="92" operator="equal">
      <formula>0</formula>
    </cfRule>
  </conditionalFormatting>
  <conditionalFormatting sqref="AB11:AB15">
    <cfRule type="cellIs" dxfId="10857" priority="91" operator="greaterThanOrEqual">
      <formula>1185</formula>
    </cfRule>
  </conditionalFormatting>
  <conditionalFormatting sqref="AB11:AB15">
    <cfRule type="cellIs" dxfId="10856" priority="90" operator="between">
      <formula>0.1</formula>
      <formula>1184</formula>
    </cfRule>
  </conditionalFormatting>
  <conditionalFormatting sqref="AN11:AO11 AO12:AO34 AN12:AN35">
    <cfRule type="cellIs" dxfId="10855" priority="88" operator="equal">
      <formula>0</formula>
    </cfRule>
  </conditionalFormatting>
  <conditionalFormatting sqref="AN11:AO11 AO12:AO34 AN12:AN35">
    <cfRule type="cellIs" dxfId="10854" priority="87" operator="greaterThan">
      <formula>1179</formula>
    </cfRule>
  </conditionalFormatting>
  <conditionalFormatting sqref="AN11:AO11 AO12:AO34 AN12:AN35">
    <cfRule type="cellIs" dxfId="10853" priority="86" operator="greaterThan">
      <formula>99</formula>
    </cfRule>
  </conditionalFormatting>
  <conditionalFormatting sqref="AN11:AO11 AO12:AO34 AN12:AN35">
    <cfRule type="cellIs" dxfId="10852" priority="85" operator="greaterThan">
      <formula>0.99</formula>
    </cfRule>
  </conditionalFormatting>
  <conditionalFormatting sqref="AQ11:AQ34">
    <cfRule type="cellIs" dxfId="10851" priority="84" operator="equal">
      <formula>0</formula>
    </cfRule>
  </conditionalFormatting>
  <conditionalFormatting sqref="AQ11:AQ34">
    <cfRule type="cellIs" dxfId="10850" priority="83" operator="greaterThan">
      <formula>1179</formula>
    </cfRule>
  </conditionalFormatting>
  <conditionalFormatting sqref="AQ11:AQ34">
    <cfRule type="cellIs" dxfId="10849" priority="82" operator="greaterThan">
      <formula>99</formula>
    </cfRule>
  </conditionalFormatting>
  <conditionalFormatting sqref="AQ11:AQ34">
    <cfRule type="cellIs" dxfId="10848" priority="81" operator="greaterThan">
      <formula>0.99</formula>
    </cfRule>
  </conditionalFormatting>
  <conditionalFormatting sqref="AA11:AA15">
    <cfRule type="containsText" dxfId="10847" priority="77" operator="containsText" text="N/A">
      <formula>NOT(ISERROR(SEARCH("N/A",AA11)))</formula>
    </cfRule>
    <cfRule type="cellIs" dxfId="10846" priority="80" operator="equal">
      <formula>0</formula>
    </cfRule>
  </conditionalFormatting>
  <conditionalFormatting sqref="AA11:AA15">
    <cfRule type="cellIs" dxfId="10845" priority="79" operator="greaterThanOrEqual">
      <formula>1185</formula>
    </cfRule>
  </conditionalFormatting>
  <conditionalFormatting sqref="AA11:AA15">
    <cfRule type="cellIs" dxfId="10844" priority="78" operator="between">
      <formula>0.1</formula>
      <formula>1184</formula>
    </cfRule>
  </conditionalFormatting>
  <conditionalFormatting sqref="AJ11:AN35">
    <cfRule type="cellIs" dxfId="10843" priority="76" operator="equal">
      <formula>0</formula>
    </cfRule>
  </conditionalFormatting>
  <conditionalFormatting sqref="AJ11:AN35">
    <cfRule type="cellIs" dxfId="10842" priority="75" operator="greaterThan">
      <formula>1179</formula>
    </cfRule>
  </conditionalFormatting>
  <conditionalFormatting sqref="AJ11:AN35">
    <cfRule type="cellIs" dxfId="10841" priority="74" operator="greaterThan">
      <formula>99</formula>
    </cfRule>
  </conditionalFormatting>
  <conditionalFormatting sqref="AJ11:AN35">
    <cfRule type="cellIs" dxfId="10840" priority="73" operator="greaterThan">
      <formula>0.99</formula>
    </cfRule>
  </conditionalFormatting>
  <conditionalFormatting sqref="AP11:AP34">
    <cfRule type="cellIs" dxfId="10839" priority="72" operator="equal">
      <formula>0</formula>
    </cfRule>
  </conditionalFormatting>
  <conditionalFormatting sqref="AP11:AP34">
    <cfRule type="cellIs" dxfId="10838" priority="71" operator="greaterThan">
      <formula>1179</formula>
    </cfRule>
  </conditionalFormatting>
  <conditionalFormatting sqref="AP11:AP34">
    <cfRule type="cellIs" dxfId="10837" priority="70" operator="greaterThan">
      <formula>99</formula>
    </cfRule>
  </conditionalFormatting>
  <conditionalFormatting sqref="AP11:AP34">
    <cfRule type="cellIs" dxfId="10836" priority="69" operator="greaterThan">
      <formula>0.99</formula>
    </cfRule>
  </conditionalFormatting>
  <conditionalFormatting sqref="AM17:AN34 AL11:AL35">
    <cfRule type="cellIs" dxfId="10835" priority="68" operator="equal">
      <formula>0</formula>
    </cfRule>
  </conditionalFormatting>
  <conditionalFormatting sqref="AM17:AN34 AL11:AL35">
    <cfRule type="cellIs" dxfId="10834" priority="67" operator="greaterThan">
      <formula>1179</formula>
    </cfRule>
  </conditionalFormatting>
  <conditionalFormatting sqref="AM17:AN34 AL11:AL35">
    <cfRule type="cellIs" dxfId="10833" priority="66" operator="greaterThan">
      <formula>99</formula>
    </cfRule>
  </conditionalFormatting>
  <conditionalFormatting sqref="AM17:AN34 AL11:AL35">
    <cfRule type="cellIs" dxfId="10832" priority="65" operator="greaterThan">
      <formula>0.99</formula>
    </cfRule>
  </conditionalFormatting>
  <conditionalFormatting sqref="AL11:AL34">
    <cfRule type="cellIs" dxfId="10831" priority="64" operator="equal">
      <formula>0</formula>
    </cfRule>
  </conditionalFormatting>
  <conditionalFormatting sqref="AL11:AL34">
    <cfRule type="cellIs" dxfId="10830" priority="63" operator="greaterThan">
      <formula>1179</formula>
    </cfRule>
  </conditionalFormatting>
  <conditionalFormatting sqref="AL11:AL34">
    <cfRule type="cellIs" dxfId="10829" priority="62" operator="greaterThan">
      <formula>99</formula>
    </cfRule>
  </conditionalFormatting>
  <conditionalFormatting sqref="AL11:AL34">
    <cfRule type="cellIs" dxfId="10828" priority="61" operator="greaterThan">
      <formula>0.99</formula>
    </cfRule>
  </conditionalFormatting>
  <conditionalFormatting sqref="AL11:AL34">
    <cfRule type="cellIs" dxfId="10827" priority="60" operator="equal">
      <formula>0</formula>
    </cfRule>
  </conditionalFormatting>
  <conditionalFormatting sqref="AL11:AL34">
    <cfRule type="cellIs" dxfId="10826" priority="59" operator="greaterThan">
      <formula>1179</formula>
    </cfRule>
  </conditionalFormatting>
  <conditionalFormatting sqref="AL11:AL34">
    <cfRule type="cellIs" dxfId="10825" priority="58" operator="greaterThan">
      <formula>99</formula>
    </cfRule>
  </conditionalFormatting>
  <conditionalFormatting sqref="AL11:AL34">
    <cfRule type="cellIs" dxfId="10824" priority="57" operator="greaterThan">
      <formula>0.99</formula>
    </cfRule>
  </conditionalFormatting>
  <conditionalFormatting sqref="AN11:AN35">
    <cfRule type="cellIs" dxfId="10823" priority="56" operator="equal">
      <formula>0</formula>
    </cfRule>
  </conditionalFormatting>
  <conditionalFormatting sqref="AN11:AN35">
    <cfRule type="cellIs" dxfId="10822" priority="55" operator="greaterThan">
      <formula>1179</formula>
    </cfRule>
  </conditionalFormatting>
  <conditionalFormatting sqref="AN11:AN35">
    <cfRule type="cellIs" dxfId="10821" priority="54" operator="greaterThan">
      <formula>99</formula>
    </cfRule>
  </conditionalFormatting>
  <conditionalFormatting sqref="AN11:AN35">
    <cfRule type="cellIs" dxfId="10820" priority="53" operator="greaterThan">
      <formula>0.99</formula>
    </cfRule>
  </conditionalFormatting>
  <conditionalFormatting sqref="AN11:AN35">
    <cfRule type="cellIs" dxfId="10819" priority="52" operator="equal">
      <formula>0</formula>
    </cfRule>
  </conditionalFormatting>
  <conditionalFormatting sqref="AN11:AN35">
    <cfRule type="cellIs" dxfId="10818" priority="51" operator="greaterThan">
      <formula>1179</formula>
    </cfRule>
  </conditionalFormatting>
  <conditionalFormatting sqref="AN11:AN35">
    <cfRule type="cellIs" dxfId="10817" priority="50" operator="greaterThan">
      <formula>99</formula>
    </cfRule>
  </conditionalFormatting>
  <conditionalFormatting sqref="AN11:AN35">
    <cfRule type="cellIs" dxfId="10816" priority="49" operator="greaterThan">
      <formula>0.99</formula>
    </cfRule>
  </conditionalFormatting>
  <conditionalFormatting sqref="AN11:AN35">
    <cfRule type="cellIs" dxfId="10815" priority="48" operator="equal">
      <formula>0</formula>
    </cfRule>
  </conditionalFormatting>
  <conditionalFormatting sqref="AN11:AN35">
    <cfRule type="cellIs" dxfId="10814" priority="47" operator="greaterThan">
      <formula>1179</formula>
    </cfRule>
  </conditionalFormatting>
  <conditionalFormatting sqref="AN11:AN35">
    <cfRule type="cellIs" dxfId="10813" priority="46" operator="greaterThan">
      <formula>99</formula>
    </cfRule>
  </conditionalFormatting>
  <conditionalFormatting sqref="AN11:AN35">
    <cfRule type="cellIs" dxfId="10812" priority="45" operator="greaterThan">
      <formula>0.99</formula>
    </cfRule>
  </conditionalFormatting>
  <conditionalFormatting sqref="AL11:AL34">
    <cfRule type="cellIs" dxfId="10811" priority="44" operator="equal">
      <formula>0</formula>
    </cfRule>
  </conditionalFormatting>
  <conditionalFormatting sqref="AL11:AL34">
    <cfRule type="cellIs" dxfId="10810" priority="43" operator="greaterThan">
      <formula>1179</formula>
    </cfRule>
  </conditionalFormatting>
  <conditionalFormatting sqref="AL11:AL34">
    <cfRule type="cellIs" dxfId="10809" priority="42" operator="greaterThan">
      <formula>99</formula>
    </cfRule>
  </conditionalFormatting>
  <conditionalFormatting sqref="AL11:AL34">
    <cfRule type="cellIs" dxfId="10808" priority="41" operator="greaterThan">
      <formula>0.99</formula>
    </cfRule>
  </conditionalFormatting>
  <conditionalFormatting sqref="AL11:AL34">
    <cfRule type="cellIs" dxfId="10807" priority="40" operator="equal">
      <formula>0</formula>
    </cfRule>
  </conditionalFormatting>
  <conditionalFormatting sqref="AL11:AL34">
    <cfRule type="cellIs" dxfId="10806" priority="39" operator="greaterThan">
      <formula>1179</formula>
    </cfRule>
  </conditionalFormatting>
  <conditionalFormatting sqref="AL11:AL34">
    <cfRule type="cellIs" dxfId="10805" priority="38" operator="greaterThan">
      <formula>99</formula>
    </cfRule>
  </conditionalFormatting>
  <conditionalFormatting sqref="AL11:AL34">
    <cfRule type="cellIs" dxfId="10804" priority="37" operator="greaterThan">
      <formula>0.99</formula>
    </cfRule>
  </conditionalFormatting>
  <conditionalFormatting sqref="AL11:AL34">
    <cfRule type="cellIs" dxfId="10803" priority="36" operator="equal">
      <formula>0</formula>
    </cfRule>
  </conditionalFormatting>
  <conditionalFormatting sqref="AL11:AL34">
    <cfRule type="cellIs" dxfId="10802" priority="35" operator="greaterThan">
      <formula>1179</formula>
    </cfRule>
  </conditionalFormatting>
  <conditionalFormatting sqref="AL11:AL34">
    <cfRule type="cellIs" dxfId="10801" priority="34" operator="greaterThan">
      <formula>99</formula>
    </cfRule>
  </conditionalFormatting>
  <conditionalFormatting sqref="AL11:AL34">
    <cfRule type="cellIs" dxfId="10800" priority="33" operator="greaterThan">
      <formula>0.99</formula>
    </cfRule>
  </conditionalFormatting>
  <conditionalFormatting sqref="AL11:AL34">
    <cfRule type="cellIs" dxfId="10799" priority="32" operator="equal">
      <formula>0</formula>
    </cfRule>
  </conditionalFormatting>
  <conditionalFormatting sqref="AL11:AL34">
    <cfRule type="cellIs" dxfId="10798" priority="31" operator="greaterThan">
      <formula>1179</formula>
    </cfRule>
  </conditionalFormatting>
  <conditionalFormatting sqref="AL11:AL34">
    <cfRule type="cellIs" dxfId="10797" priority="30" operator="greaterThan">
      <formula>99</formula>
    </cfRule>
  </conditionalFormatting>
  <conditionalFormatting sqref="AL11:AL34">
    <cfRule type="cellIs" dxfId="10796" priority="29" operator="greaterThan">
      <formula>0.99</formula>
    </cfRule>
  </conditionalFormatting>
  <conditionalFormatting sqref="AN11:AN35">
    <cfRule type="cellIs" dxfId="10795" priority="28" operator="equal">
      <formula>0</formula>
    </cfRule>
  </conditionalFormatting>
  <conditionalFormatting sqref="AN11:AN35">
    <cfRule type="cellIs" dxfId="10794" priority="27" operator="greaterThan">
      <formula>1179</formula>
    </cfRule>
  </conditionalFormatting>
  <conditionalFormatting sqref="AN11:AN35">
    <cfRule type="cellIs" dxfId="10793" priority="26" operator="greaterThan">
      <formula>99</formula>
    </cfRule>
  </conditionalFormatting>
  <conditionalFormatting sqref="AN11:AN35">
    <cfRule type="cellIs" dxfId="10792" priority="25" operator="greaterThan">
      <formula>0.99</formula>
    </cfRule>
  </conditionalFormatting>
  <conditionalFormatting sqref="AN11:AN35">
    <cfRule type="cellIs" dxfId="10791" priority="24" operator="equal">
      <formula>0</formula>
    </cfRule>
  </conditionalFormatting>
  <conditionalFormatting sqref="AN11:AN35">
    <cfRule type="cellIs" dxfId="10790" priority="23" operator="greaterThan">
      <formula>1179</formula>
    </cfRule>
  </conditionalFormatting>
  <conditionalFormatting sqref="AN11:AN35">
    <cfRule type="cellIs" dxfId="10789" priority="22" operator="greaterThan">
      <formula>99</formula>
    </cfRule>
  </conditionalFormatting>
  <conditionalFormatting sqref="AN11:AN35">
    <cfRule type="cellIs" dxfId="10788" priority="21" operator="greaterThan">
      <formula>0.99</formula>
    </cfRule>
  </conditionalFormatting>
  <conditionalFormatting sqref="AN11:AN35">
    <cfRule type="cellIs" dxfId="10787" priority="20" operator="equal">
      <formula>0</formula>
    </cfRule>
  </conditionalFormatting>
  <conditionalFormatting sqref="AN11:AN35">
    <cfRule type="cellIs" dxfId="10786" priority="19" operator="greaterThan">
      <formula>1179</formula>
    </cfRule>
  </conditionalFormatting>
  <conditionalFormatting sqref="AN11:AN35">
    <cfRule type="cellIs" dxfId="10785" priority="18" operator="greaterThan">
      <formula>99</formula>
    </cfRule>
  </conditionalFormatting>
  <conditionalFormatting sqref="AN11:AN35">
    <cfRule type="cellIs" dxfId="10784" priority="17" operator="greaterThan">
      <formula>0.99</formula>
    </cfRule>
  </conditionalFormatting>
  <conditionalFormatting sqref="AN11:AN35">
    <cfRule type="cellIs" dxfId="10783" priority="16" operator="equal">
      <formula>0</formula>
    </cfRule>
  </conditionalFormatting>
  <conditionalFormatting sqref="AN11:AN35">
    <cfRule type="cellIs" dxfId="10782" priority="15" operator="greaterThan">
      <formula>1179</formula>
    </cfRule>
  </conditionalFormatting>
  <conditionalFormatting sqref="AN11:AN35">
    <cfRule type="cellIs" dxfId="10781" priority="14" operator="greaterThan">
      <formula>99</formula>
    </cfRule>
  </conditionalFormatting>
  <conditionalFormatting sqref="AN11:AN35">
    <cfRule type="cellIs" dxfId="10780" priority="13" operator="greaterThan">
      <formula>0.99</formula>
    </cfRule>
  </conditionalFormatting>
  <conditionalFormatting sqref="AN11:AN35">
    <cfRule type="cellIs" dxfId="10779" priority="12" operator="equal">
      <formula>0</formula>
    </cfRule>
  </conditionalFormatting>
  <conditionalFormatting sqref="AN11:AN35">
    <cfRule type="cellIs" dxfId="10778" priority="11" operator="greaterThan">
      <formula>1179</formula>
    </cfRule>
  </conditionalFormatting>
  <conditionalFormatting sqref="AN11:AN35">
    <cfRule type="cellIs" dxfId="10777" priority="10" operator="greaterThan">
      <formula>99</formula>
    </cfRule>
  </conditionalFormatting>
  <conditionalFormatting sqref="AN11:AN35">
    <cfRule type="cellIs" dxfId="10776" priority="9" operator="greaterThan">
      <formula>0.99</formula>
    </cfRule>
  </conditionalFormatting>
  <conditionalFormatting sqref="AN11:AN35">
    <cfRule type="cellIs" dxfId="10775" priority="8" operator="equal">
      <formula>0</formula>
    </cfRule>
  </conditionalFormatting>
  <conditionalFormatting sqref="AN11:AN35">
    <cfRule type="cellIs" dxfId="10774" priority="7" operator="greaterThan">
      <formula>1179</formula>
    </cfRule>
  </conditionalFormatting>
  <conditionalFormatting sqref="AN11:AN35">
    <cfRule type="cellIs" dxfId="10773" priority="6" operator="greaterThan">
      <formula>99</formula>
    </cfRule>
  </conditionalFormatting>
  <conditionalFormatting sqref="AN11:AN35">
    <cfRule type="cellIs" dxfId="10772" priority="5" operator="greaterThan">
      <formula>0.99</formula>
    </cfRule>
  </conditionalFormatting>
  <conditionalFormatting sqref="AN11:AN35">
    <cfRule type="cellIs" dxfId="10771" priority="4" operator="equal">
      <formula>0</formula>
    </cfRule>
  </conditionalFormatting>
  <conditionalFormatting sqref="AN11:AN35">
    <cfRule type="cellIs" dxfId="10770" priority="3" operator="greaterThan">
      <formula>1179</formula>
    </cfRule>
  </conditionalFormatting>
  <conditionalFormatting sqref="AN11:AN35">
    <cfRule type="cellIs" dxfId="10769" priority="2" operator="greaterThan">
      <formula>99</formula>
    </cfRule>
  </conditionalFormatting>
  <conditionalFormatting sqref="AN11:AN35">
    <cfRule type="cellIs" dxfId="10768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128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7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7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7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42418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26268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77" t="s">
        <v>51</v>
      </c>
      <c r="V9" s="17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75" t="s">
        <v>55</v>
      </c>
      <c r="AG9" s="175" t="s">
        <v>56</v>
      </c>
      <c r="AH9" s="190" t="s">
        <v>57</v>
      </c>
      <c r="AI9" s="205" t="s">
        <v>58</v>
      </c>
      <c r="AJ9" s="177" t="s">
        <v>59</v>
      </c>
      <c r="AK9" s="177" t="s">
        <v>60</v>
      </c>
      <c r="AL9" s="177" t="s">
        <v>61</v>
      </c>
      <c r="AM9" s="177" t="s">
        <v>62</v>
      </c>
      <c r="AN9" s="177" t="s">
        <v>63</v>
      </c>
      <c r="AO9" s="177" t="s">
        <v>64</v>
      </c>
      <c r="AP9" s="177" t="s">
        <v>65</v>
      </c>
      <c r="AQ9" s="207" t="s">
        <v>66</v>
      </c>
      <c r="AR9" s="17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77" t="s">
        <v>72</v>
      </c>
      <c r="C10" s="177" t="s">
        <v>73</v>
      </c>
      <c r="D10" s="177" t="s">
        <v>74</v>
      </c>
      <c r="E10" s="177" t="s">
        <v>75</v>
      </c>
      <c r="F10" s="177" t="s">
        <v>74</v>
      </c>
      <c r="G10" s="177" t="s">
        <v>75</v>
      </c>
      <c r="H10" s="216"/>
      <c r="I10" s="177" t="s">
        <v>75</v>
      </c>
      <c r="J10" s="177" t="s">
        <v>75</v>
      </c>
      <c r="K10" s="17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17'!Q34</f>
        <v>70979041</v>
      </c>
      <c r="R10" s="198"/>
      <c r="S10" s="199"/>
      <c r="T10" s="200"/>
      <c r="U10" s="177" t="s">
        <v>75</v>
      </c>
      <c r="V10" s="17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17'!AG34</f>
        <v>44135780</v>
      </c>
      <c r="AH10" s="190"/>
      <c r="AI10" s="206"/>
      <c r="AJ10" s="177" t="s">
        <v>84</v>
      </c>
      <c r="AK10" s="177" t="s">
        <v>84</v>
      </c>
      <c r="AL10" s="177" t="s">
        <v>84</v>
      </c>
      <c r="AM10" s="177" t="s">
        <v>84</v>
      </c>
      <c r="AN10" s="177" t="s">
        <v>84</v>
      </c>
      <c r="AO10" s="177" t="s">
        <v>84</v>
      </c>
      <c r="AP10" s="1">
        <f>'FEB 17'!AP34</f>
        <v>10279222</v>
      </c>
      <c r="AQ10" s="208"/>
      <c r="AR10" s="17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122</v>
      </c>
      <c r="P11" s="111">
        <v>90</v>
      </c>
      <c r="Q11" s="111">
        <v>70982801</v>
      </c>
      <c r="R11" s="46">
        <f>IF(ISBLANK(Q11),"-",Q11-Q10)</f>
        <v>3760</v>
      </c>
      <c r="S11" s="47">
        <f>R11*24/1000</f>
        <v>90.24</v>
      </c>
      <c r="T11" s="47">
        <f>R11/1000</f>
        <v>3.76</v>
      </c>
      <c r="U11" s="112">
        <v>7.5</v>
      </c>
      <c r="V11" s="112">
        <f>U11</f>
        <v>7.5</v>
      </c>
      <c r="W11" s="113" t="s">
        <v>124</v>
      </c>
      <c r="X11" s="115">
        <v>0</v>
      </c>
      <c r="Y11" s="115">
        <v>0</v>
      </c>
      <c r="Z11" s="115">
        <v>946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44136452</v>
      </c>
      <c r="AH11" s="49">
        <f>IF(ISBLANK(AG11),"-",AG11-AG10)</f>
        <v>672</v>
      </c>
      <c r="AI11" s="50">
        <f>AH11/T11</f>
        <v>178.72340425531917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0.45</v>
      </c>
      <c r="AP11" s="115">
        <v>10280592</v>
      </c>
      <c r="AQ11" s="115">
        <f t="shared" ref="AQ11:AQ34" si="1">AP11-AP10</f>
        <v>1370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119</v>
      </c>
      <c r="P12" s="111">
        <v>86</v>
      </c>
      <c r="Q12" s="111">
        <v>70986474</v>
      </c>
      <c r="R12" s="46">
        <f t="shared" ref="R12:R34" si="4">IF(ISBLANK(Q12),"-",Q12-Q11)</f>
        <v>3673</v>
      </c>
      <c r="S12" s="47">
        <f t="shared" ref="S12:S34" si="5">R12*24/1000</f>
        <v>88.152000000000001</v>
      </c>
      <c r="T12" s="47">
        <f t="shared" ref="T12:T34" si="6">R12/1000</f>
        <v>3.673</v>
      </c>
      <c r="U12" s="112">
        <v>8.8000000000000007</v>
      </c>
      <c r="V12" s="112">
        <f t="shared" ref="V12:V34" si="7">U12</f>
        <v>8.8000000000000007</v>
      </c>
      <c r="W12" s="113" t="s">
        <v>124</v>
      </c>
      <c r="X12" s="115">
        <v>0</v>
      </c>
      <c r="Y12" s="115">
        <v>0</v>
      </c>
      <c r="Z12" s="115">
        <v>917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44137116</v>
      </c>
      <c r="AH12" s="49">
        <f>IF(ISBLANK(AG12),"-",AG12-AG11)</f>
        <v>664</v>
      </c>
      <c r="AI12" s="50">
        <f t="shared" ref="AI12:AI34" si="8">AH12/T12</f>
        <v>180.77865505036755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0.45</v>
      </c>
      <c r="AP12" s="115">
        <v>10281862</v>
      </c>
      <c r="AQ12" s="115">
        <f t="shared" si="1"/>
        <v>1270</v>
      </c>
      <c r="AR12" s="118">
        <v>1.07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17</v>
      </c>
      <c r="E13" s="41">
        <f t="shared" si="0"/>
        <v>11.971830985915494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91</v>
      </c>
      <c r="P13" s="111">
        <v>91</v>
      </c>
      <c r="Q13" s="111">
        <v>70990174</v>
      </c>
      <c r="R13" s="46">
        <f t="shared" si="4"/>
        <v>3700</v>
      </c>
      <c r="S13" s="47">
        <f t="shared" si="5"/>
        <v>88.8</v>
      </c>
      <c r="T13" s="47">
        <f t="shared" si="6"/>
        <v>3.7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896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44137776</v>
      </c>
      <c r="AH13" s="49">
        <f>IF(ISBLANK(AG13),"-",AG13-AG12)</f>
        <v>660</v>
      </c>
      <c r="AI13" s="50">
        <f t="shared" si="8"/>
        <v>178.37837837837836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0.45</v>
      </c>
      <c r="AP13" s="115">
        <v>10282492</v>
      </c>
      <c r="AQ13" s="115">
        <f t="shared" si="1"/>
        <v>630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17</v>
      </c>
      <c r="E14" s="41">
        <f t="shared" si="0"/>
        <v>11.971830985915494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95</v>
      </c>
      <c r="P14" s="111">
        <v>93</v>
      </c>
      <c r="Q14" s="111">
        <v>70993957</v>
      </c>
      <c r="R14" s="46">
        <f t="shared" si="4"/>
        <v>3783</v>
      </c>
      <c r="S14" s="47">
        <f t="shared" si="5"/>
        <v>90.792000000000002</v>
      </c>
      <c r="T14" s="47">
        <f t="shared" si="6"/>
        <v>3.7829999999999999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896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44138432</v>
      </c>
      <c r="AH14" s="49">
        <f t="shared" ref="AH14:AH34" si="9">IF(ISBLANK(AG14),"-",AG14-AG13)</f>
        <v>656</v>
      </c>
      <c r="AI14" s="50">
        <f t="shared" si="8"/>
        <v>173.40734866508063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10282492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17</v>
      </c>
      <c r="E15" s="41">
        <f t="shared" si="0"/>
        <v>11.971830985915494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108</v>
      </c>
      <c r="P15" s="111">
        <v>103</v>
      </c>
      <c r="Q15" s="111">
        <v>70998083</v>
      </c>
      <c r="R15" s="46">
        <f t="shared" si="4"/>
        <v>4126</v>
      </c>
      <c r="S15" s="47">
        <f t="shared" si="5"/>
        <v>99.024000000000001</v>
      </c>
      <c r="T15" s="47">
        <f t="shared" si="6"/>
        <v>4.1260000000000003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896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44139076</v>
      </c>
      <c r="AH15" s="49">
        <f t="shared" si="9"/>
        <v>644</v>
      </c>
      <c r="AI15" s="50">
        <f t="shared" si="8"/>
        <v>156.08337372758118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10282492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11</v>
      </c>
      <c r="E16" s="41">
        <f t="shared" si="0"/>
        <v>7.746478873239437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127</v>
      </c>
      <c r="P16" s="111">
        <v>121</v>
      </c>
      <c r="Q16" s="111">
        <v>71003075</v>
      </c>
      <c r="R16" s="46">
        <f t="shared" si="4"/>
        <v>4992</v>
      </c>
      <c r="S16" s="47">
        <f t="shared" si="5"/>
        <v>119.80800000000001</v>
      </c>
      <c r="T16" s="47">
        <f t="shared" si="6"/>
        <v>4.992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1188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44139987</v>
      </c>
      <c r="AH16" s="49">
        <f t="shared" si="9"/>
        <v>911</v>
      </c>
      <c r="AI16" s="50">
        <f t="shared" si="8"/>
        <v>182.49198717948718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10282492</v>
      </c>
      <c r="AQ16" s="115">
        <f t="shared" si="1"/>
        <v>0</v>
      </c>
      <c r="AR16" s="53">
        <v>1.1299999999999999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137</v>
      </c>
      <c r="P17" s="111">
        <v>144</v>
      </c>
      <c r="Q17" s="111">
        <v>71009033</v>
      </c>
      <c r="R17" s="46">
        <f t="shared" si="4"/>
        <v>5958</v>
      </c>
      <c r="S17" s="47">
        <f t="shared" si="5"/>
        <v>142.99199999999999</v>
      </c>
      <c r="T17" s="47">
        <f t="shared" si="6"/>
        <v>5.9580000000000002</v>
      </c>
      <c r="U17" s="112">
        <v>9.1999999999999993</v>
      </c>
      <c r="V17" s="112">
        <f t="shared" si="7"/>
        <v>9.1999999999999993</v>
      </c>
      <c r="W17" s="113" t="s">
        <v>130</v>
      </c>
      <c r="X17" s="115">
        <v>1038</v>
      </c>
      <c r="Y17" s="115">
        <v>0</v>
      </c>
      <c r="Z17" s="115">
        <v>1188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44141316</v>
      </c>
      <c r="AH17" s="49">
        <f t="shared" si="9"/>
        <v>1329</v>
      </c>
      <c r="AI17" s="50">
        <f t="shared" si="8"/>
        <v>223.0614300100705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10282492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137</v>
      </c>
      <c r="P18" s="111">
        <v>156</v>
      </c>
      <c r="Q18" s="111">
        <v>71015215</v>
      </c>
      <c r="R18" s="46">
        <f t="shared" si="4"/>
        <v>6182</v>
      </c>
      <c r="S18" s="47">
        <f t="shared" si="5"/>
        <v>148.36799999999999</v>
      </c>
      <c r="T18" s="47">
        <f t="shared" si="6"/>
        <v>6.1820000000000004</v>
      </c>
      <c r="U18" s="112">
        <v>8.6</v>
      </c>
      <c r="V18" s="112">
        <f t="shared" si="7"/>
        <v>8.6</v>
      </c>
      <c r="W18" s="113" t="s">
        <v>130</v>
      </c>
      <c r="X18" s="115">
        <v>1038</v>
      </c>
      <c r="Y18" s="115">
        <v>0</v>
      </c>
      <c r="Z18" s="115">
        <v>1188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44142692</v>
      </c>
      <c r="AH18" s="49">
        <f t="shared" si="9"/>
        <v>1376</v>
      </c>
      <c r="AI18" s="50">
        <f t="shared" si="8"/>
        <v>222.58168877385958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10282492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139</v>
      </c>
      <c r="P19" s="111">
        <v>148</v>
      </c>
      <c r="Q19" s="111">
        <v>71021355</v>
      </c>
      <c r="R19" s="46">
        <f t="shared" si="4"/>
        <v>6140</v>
      </c>
      <c r="S19" s="47">
        <f t="shared" si="5"/>
        <v>147.36000000000001</v>
      </c>
      <c r="T19" s="47">
        <f t="shared" si="6"/>
        <v>6.14</v>
      </c>
      <c r="U19" s="112">
        <v>8</v>
      </c>
      <c r="V19" s="112">
        <f t="shared" si="7"/>
        <v>8</v>
      </c>
      <c r="W19" s="113" t="s">
        <v>130</v>
      </c>
      <c r="X19" s="115">
        <v>1038</v>
      </c>
      <c r="Y19" s="115">
        <v>0</v>
      </c>
      <c r="Z19" s="115">
        <v>1188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44144068</v>
      </c>
      <c r="AH19" s="49">
        <f t="shared" si="9"/>
        <v>1376</v>
      </c>
      <c r="AI19" s="50">
        <f t="shared" si="8"/>
        <v>224.10423452768731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10282492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139</v>
      </c>
      <c r="P20" s="111">
        <v>147</v>
      </c>
      <c r="Q20" s="111">
        <v>71027562</v>
      </c>
      <c r="R20" s="46">
        <f t="shared" si="4"/>
        <v>6207</v>
      </c>
      <c r="S20" s="47">
        <f t="shared" si="5"/>
        <v>148.96799999999999</v>
      </c>
      <c r="T20" s="47">
        <f t="shared" si="6"/>
        <v>6.2069999999999999</v>
      </c>
      <c r="U20" s="112">
        <v>7.5</v>
      </c>
      <c r="V20" s="112">
        <f t="shared" si="7"/>
        <v>7.5</v>
      </c>
      <c r="W20" s="113" t="s">
        <v>130</v>
      </c>
      <c r="X20" s="115">
        <v>1038</v>
      </c>
      <c r="Y20" s="115">
        <v>0</v>
      </c>
      <c r="Z20" s="115">
        <v>1188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44145436</v>
      </c>
      <c r="AH20" s="49">
        <f t="shared" si="9"/>
        <v>1368</v>
      </c>
      <c r="AI20" s="50">
        <f t="shared" si="8"/>
        <v>220.39632672788787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10282492</v>
      </c>
      <c r="AQ20" s="115">
        <f t="shared" si="1"/>
        <v>0</v>
      </c>
      <c r="AR20" s="53">
        <v>1.21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8</v>
      </c>
      <c r="E21" s="41">
        <f t="shared" si="0"/>
        <v>5.6338028169014089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140</v>
      </c>
      <c r="P21" s="111">
        <v>150</v>
      </c>
      <c r="Q21" s="111">
        <v>71033647</v>
      </c>
      <c r="R21" s="46">
        <f t="shared" si="4"/>
        <v>6085</v>
      </c>
      <c r="S21" s="47">
        <f t="shared" si="5"/>
        <v>146.04</v>
      </c>
      <c r="T21" s="47">
        <f t="shared" si="6"/>
        <v>6.085</v>
      </c>
      <c r="U21" s="112">
        <v>7.1</v>
      </c>
      <c r="V21" s="112">
        <f t="shared" si="7"/>
        <v>7.1</v>
      </c>
      <c r="W21" s="113" t="s">
        <v>130</v>
      </c>
      <c r="X21" s="115">
        <v>1038</v>
      </c>
      <c r="Y21" s="115">
        <v>0</v>
      </c>
      <c r="Z21" s="115">
        <v>1188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44146788</v>
      </c>
      <c r="AH21" s="49">
        <f t="shared" si="9"/>
        <v>1352</v>
      </c>
      <c r="AI21" s="50">
        <f t="shared" si="8"/>
        <v>222.18570254724733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10282492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9</v>
      </c>
      <c r="E22" s="41">
        <f t="shared" si="0"/>
        <v>6.3380281690140849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136</v>
      </c>
      <c r="P22" s="111">
        <v>146</v>
      </c>
      <c r="Q22" s="111">
        <v>71039755</v>
      </c>
      <c r="R22" s="46">
        <f t="shared" si="4"/>
        <v>6108</v>
      </c>
      <c r="S22" s="47">
        <f t="shared" si="5"/>
        <v>146.59200000000001</v>
      </c>
      <c r="T22" s="47">
        <f t="shared" si="6"/>
        <v>6.1079999999999997</v>
      </c>
      <c r="U22" s="112">
        <v>6.7</v>
      </c>
      <c r="V22" s="112">
        <f t="shared" si="7"/>
        <v>6.7</v>
      </c>
      <c r="W22" s="113" t="s">
        <v>130</v>
      </c>
      <c r="X22" s="115">
        <v>1016</v>
      </c>
      <c r="Y22" s="115">
        <v>0</v>
      </c>
      <c r="Z22" s="115">
        <v>1188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44148148</v>
      </c>
      <c r="AH22" s="49">
        <f t="shared" si="9"/>
        <v>1360</v>
      </c>
      <c r="AI22" s="50">
        <f t="shared" si="8"/>
        <v>222.65880812049772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10282492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11</v>
      </c>
      <c r="E23" s="41">
        <f t="shared" si="0"/>
        <v>7.746478873239437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137</v>
      </c>
      <c r="P23" s="111">
        <v>140</v>
      </c>
      <c r="Q23" s="111">
        <v>71045520</v>
      </c>
      <c r="R23" s="46">
        <f t="shared" si="4"/>
        <v>5765</v>
      </c>
      <c r="S23" s="47">
        <f t="shared" si="5"/>
        <v>138.36000000000001</v>
      </c>
      <c r="T23" s="47">
        <f t="shared" si="6"/>
        <v>5.7649999999999997</v>
      </c>
      <c r="U23" s="112">
        <v>6.4</v>
      </c>
      <c r="V23" s="112">
        <f t="shared" si="7"/>
        <v>6.4</v>
      </c>
      <c r="W23" s="113" t="s">
        <v>130</v>
      </c>
      <c r="X23" s="115">
        <v>1016</v>
      </c>
      <c r="Y23" s="115">
        <v>0</v>
      </c>
      <c r="Z23" s="115">
        <v>1188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44149428</v>
      </c>
      <c r="AH23" s="49">
        <f t="shared" si="9"/>
        <v>1280</v>
      </c>
      <c r="AI23" s="50">
        <f t="shared" si="8"/>
        <v>222.02948829141371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10282492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7</v>
      </c>
      <c r="E24" s="41">
        <f t="shared" si="0"/>
        <v>4.9295774647887329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130</v>
      </c>
      <c r="P24" s="111">
        <v>134</v>
      </c>
      <c r="Q24" s="111">
        <v>71051236</v>
      </c>
      <c r="R24" s="46">
        <f t="shared" si="4"/>
        <v>5716</v>
      </c>
      <c r="S24" s="47">
        <f t="shared" si="5"/>
        <v>137.184</v>
      </c>
      <c r="T24" s="47">
        <f t="shared" si="6"/>
        <v>5.7160000000000002</v>
      </c>
      <c r="U24" s="112">
        <v>6.1</v>
      </c>
      <c r="V24" s="112">
        <f t="shared" si="7"/>
        <v>6.1</v>
      </c>
      <c r="W24" s="113" t="s">
        <v>130</v>
      </c>
      <c r="X24" s="115">
        <v>1015</v>
      </c>
      <c r="Y24" s="115">
        <v>0</v>
      </c>
      <c r="Z24" s="115">
        <v>1157</v>
      </c>
      <c r="AA24" s="115">
        <v>1185</v>
      </c>
      <c r="AB24" s="115">
        <v>1157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44150698</v>
      </c>
      <c r="AH24" s="49">
        <f>IF(ISBLANK(AG24),"-",AG24-AG23)</f>
        <v>1270</v>
      </c>
      <c r="AI24" s="50">
        <f t="shared" si="8"/>
        <v>222.18334499650103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10282492</v>
      </c>
      <c r="AQ24" s="115">
        <f t="shared" si="1"/>
        <v>0</v>
      </c>
      <c r="AR24" s="53">
        <v>1.1599999999999999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9</v>
      </c>
      <c r="E25" s="41">
        <f t="shared" si="0"/>
        <v>6.3380281690140849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130</v>
      </c>
      <c r="P25" s="111">
        <v>135</v>
      </c>
      <c r="Q25" s="111">
        <v>71056714</v>
      </c>
      <c r="R25" s="46">
        <f t="shared" si="4"/>
        <v>5478</v>
      </c>
      <c r="S25" s="47">
        <f t="shared" si="5"/>
        <v>131.47200000000001</v>
      </c>
      <c r="T25" s="47">
        <f t="shared" si="6"/>
        <v>5.4779999999999998</v>
      </c>
      <c r="U25" s="112">
        <v>5.8</v>
      </c>
      <c r="V25" s="112">
        <f t="shared" si="7"/>
        <v>5.8</v>
      </c>
      <c r="W25" s="113" t="s">
        <v>130</v>
      </c>
      <c r="X25" s="115">
        <v>1015</v>
      </c>
      <c r="Y25" s="115">
        <v>0</v>
      </c>
      <c r="Z25" s="115">
        <v>1147</v>
      </c>
      <c r="AA25" s="115">
        <v>1185</v>
      </c>
      <c r="AB25" s="115">
        <v>1157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44151932</v>
      </c>
      <c r="AH25" s="49">
        <f t="shared" si="9"/>
        <v>1234</v>
      </c>
      <c r="AI25" s="50">
        <f t="shared" si="8"/>
        <v>225.26469514421322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10282492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9</v>
      </c>
      <c r="E26" s="41">
        <f t="shared" si="0"/>
        <v>6.3380281690140849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135</v>
      </c>
      <c r="P26" s="111">
        <v>138</v>
      </c>
      <c r="Q26" s="111">
        <v>71062605</v>
      </c>
      <c r="R26" s="46">
        <f t="shared" si="4"/>
        <v>5891</v>
      </c>
      <c r="S26" s="47">
        <f t="shared" si="5"/>
        <v>141.38399999999999</v>
      </c>
      <c r="T26" s="47">
        <f t="shared" si="6"/>
        <v>5.891</v>
      </c>
      <c r="U26" s="112">
        <v>5.6</v>
      </c>
      <c r="V26" s="112">
        <f t="shared" si="7"/>
        <v>5.6</v>
      </c>
      <c r="W26" s="113" t="s">
        <v>130</v>
      </c>
      <c r="X26" s="115">
        <v>1004</v>
      </c>
      <c r="Y26" s="115">
        <v>0</v>
      </c>
      <c r="Z26" s="115">
        <v>1147</v>
      </c>
      <c r="AA26" s="115">
        <v>1185</v>
      </c>
      <c r="AB26" s="115">
        <v>1168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44153232</v>
      </c>
      <c r="AH26" s="49">
        <f t="shared" si="9"/>
        <v>1300</v>
      </c>
      <c r="AI26" s="50">
        <f t="shared" si="8"/>
        <v>220.67560685791886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10282492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133</v>
      </c>
      <c r="P27" s="111">
        <v>136</v>
      </c>
      <c r="Q27" s="111">
        <v>71068313</v>
      </c>
      <c r="R27" s="46">
        <f t="shared" si="4"/>
        <v>5708</v>
      </c>
      <c r="S27" s="47">
        <f t="shared" si="5"/>
        <v>136.99199999999999</v>
      </c>
      <c r="T27" s="47">
        <f t="shared" si="6"/>
        <v>5.7080000000000002</v>
      </c>
      <c r="U27" s="112">
        <v>5.3</v>
      </c>
      <c r="V27" s="112">
        <f t="shared" si="7"/>
        <v>5.3</v>
      </c>
      <c r="W27" s="113" t="s">
        <v>130</v>
      </c>
      <c r="X27" s="115">
        <v>1005</v>
      </c>
      <c r="Y27" s="115">
        <v>0</v>
      </c>
      <c r="Z27" s="115">
        <v>1157</v>
      </c>
      <c r="AA27" s="115">
        <v>1185</v>
      </c>
      <c r="AB27" s="115">
        <v>1178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44154500</v>
      </c>
      <c r="AH27" s="49">
        <f t="shared" si="9"/>
        <v>1268</v>
      </c>
      <c r="AI27" s="50">
        <f t="shared" si="8"/>
        <v>222.14435879467413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10282492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134</v>
      </c>
      <c r="P28" s="111">
        <v>137</v>
      </c>
      <c r="Q28" s="111">
        <v>71074090</v>
      </c>
      <c r="R28" s="46">
        <f t="shared" si="4"/>
        <v>5777</v>
      </c>
      <c r="S28" s="47">
        <f t="shared" si="5"/>
        <v>138.648</v>
      </c>
      <c r="T28" s="47">
        <f t="shared" si="6"/>
        <v>5.7770000000000001</v>
      </c>
      <c r="U28" s="112">
        <v>5</v>
      </c>
      <c r="V28" s="112">
        <f t="shared" si="7"/>
        <v>5</v>
      </c>
      <c r="W28" s="113" t="s">
        <v>130</v>
      </c>
      <c r="X28" s="115">
        <v>1006</v>
      </c>
      <c r="Y28" s="115">
        <v>0</v>
      </c>
      <c r="Z28" s="115">
        <v>1157</v>
      </c>
      <c r="AA28" s="115">
        <v>1185</v>
      </c>
      <c r="AB28" s="115">
        <v>1178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44155804</v>
      </c>
      <c r="AH28" s="49">
        <f t="shared" si="9"/>
        <v>1304</v>
      </c>
      <c r="AI28" s="50">
        <f t="shared" si="8"/>
        <v>225.72269343950146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10282492</v>
      </c>
      <c r="AQ28" s="115">
        <f t="shared" si="1"/>
        <v>0</v>
      </c>
      <c r="AR28" s="53">
        <v>1.32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5</v>
      </c>
      <c r="E29" s="41">
        <f t="shared" si="0"/>
        <v>3.5211267605633805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133</v>
      </c>
      <c r="P29" s="111">
        <v>139</v>
      </c>
      <c r="Q29" s="111">
        <v>71079856</v>
      </c>
      <c r="R29" s="46">
        <f t="shared" si="4"/>
        <v>5766</v>
      </c>
      <c r="S29" s="47">
        <f t="shared" si="5"/>
        <v>138.38399999999999</v>
      </c>
      <c r="T29" s="47">
        <f t="shared" si="6"/>
        <v>5.766</v>
      </c>
      <c r="U29" s="112">
        <v>4.7</v>
      </c>
      <c r="V29" s="112">
        <f t="shared" si="7"/>
        <v>4.7</v>
      </c>
      <c r="W29" s="113" t="s">
        <v>130</v>
      </c>
      <c r="X29" s="115">
        <v>1015</v>
      </c>
      <c r="Y29" s="115">
        <v>0</v>
      </c>
      <c r="Z29" s="115">
        <v>1147</v>
      </c>
      <c r="AA29" s="115">
        <v>1185</v>
      </c>
      <c r="AB29" s="115">
        <v>1177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44157092</v>
      </c>
      <c r="AH29" s="49">
        <f t="shared" si="9"/>
        <v>1288</v>
      </c>
      <c r="AI29" s="50">
        <f t="shared" si="8"/>
        <v>223.37842525147417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10282492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8</v>
      </c>
      <c r="E30" s="41">
        <f t="shared" si="0"/>
        <v>5.6338028169014089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118</v>
      </c>
      <c r="P30" s="111">
        <v>134</v>
      </c>
      <c r="Q30" s="111">
        <v>71085438</v>
      </c>
      <c r="R30" s="46">
        <f t="shared" si="4"/>
        <v>5582</v>
      </c>
      <c r="S30" s="47">
        <f t="shared" si="5"/>
        <v>133.96799999999999</v>
      </c>
      <c r="T30" s="47">
        <f t="shared" si="6"/>
        <v>5.5819999999999999</v>
      </c>
      <c r="U30" s="112">
        <v>4.0999999999999996</v>
      </c>
      <c r="V30" s="112">
        <f t="shared" si="7"/>
        <v>4.0999999999999996</v>
      </c>
      <c r="W30" s="113" t="s">
        <v>135</v>
      </c>
      <c r="X30" s="115">
        <v>1077</v>
      </c>
      <c r="Y30" s="115">
        <v>0</v>
      </c>
      <c r="Z30" s="115">
        <v>0</v>
      </c>
      <c r="AA30" s="115">
        <v>1185</v>
      </c>
      <c r="AB30" s="115">
        <v>1188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44158200</v>
      </c>
      <c r="AH30" s="49">
        <f t="shared" si="9"/>
        <v>1108</v>
      </c>
      <c r="AI30" s="50">
        <f t="shared" si="8"/>
        <v>198.49516302400573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10282492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9</v>
      </c>
      <c r="E31" s="41">
        <f t="shared" si="0"/>
        <v>6.3380281690140849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117</v>
      </c>
      <c r="P31" s="111">
        <v>131</v>
      </c>
      <c r="Q31" s="111">
        <v>71090934</v>
      </c>
      <c r="R31" s="46">
        <f t="shared" si="4"/>
        <v>5496</v>
      </c>
      <c r="S31" s="47">
        <f t="shared" si="5"/>
        <v>131.904</v>
      </c>
      <c r="T31" s="47">
        <f t="shared" si="6"/>
        <v>5.4960000000000004</v>
      </c>
      <c r="U31" s="112">
        <v>3.2</v>
      </c>
      <c r="V31" s="112">
        <f t="shared" si="7"/>
        <v>3.2</v>
      </c>
      <c r="W31" s="113" t="s">
        <v>135</v>
      </c>
      <c r="X31" s="115">
        <v>1098</v>
      </c>
      <c r="Y31" s="115">
        <v>0</v>
      </c>
      <c r="Z31" s="115">
        <v>0</v>
      </c>
      <c r="AA31" s="115">
        <v>1185</v>
      </c>
      <c r="AB31" s="115">
        <v>1188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44159284</v>
      </c>
      <c r="AH31" s="49">
        <f t="shared" si="9"/>
        <v>1084</v>
      </c>
      <c r="AI31" s="50">
        <f t="shared" si="8"/>
        <v>197.2343522561863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10282492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10</v>
      </c>
      <c r="E32" s="41">
        <f t="shared" si="0"/>
        <v>7.042253521126761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118</v>
      </c>
      <c r="P32" s="111">
        <v>129</v>
      </c>
      <c r="Q32" s="111">
        <v>71096554</v>
      </c>
      <c r="R32" s="46">
        <f t="shared" si="4"/>
        <v>5620</v>
      </c>
      <c r="S32" s="47">
        <f t="shared" si="5"/>
        <v>134.88</v>
      </c>
      <c r="T32" s="47">
        <f t="shared" si="6"/>
        <v>5.62</v>
      </c>
      <c r="U32" s="112">
        <v>2.5</v>
      </c>
      <c r="V32" s="112">
        <f t="shared" si="7"/>
        <v>2.5</v>
      </c>
      <c r="W32" s="113" t="s">
        <v>135</v>
      </c>
      <c r="X32" s="115">
        <v>1046</v>
      </c>
      <c r="Y32" s="115">
        <v>0</v>
      </c>
      <c r="Z32" s="115">
        <v>0</v>
      </c>
      <c r="AA32" s="115">
        <v>1185</v>
      </c>
      <c r="AB32" s="115">
        <v>1187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44160400</v>
      </c>
      <c r="AH32" s="49">
        <f t="shared" si="9"/>
        <v>1116</v>
      </c>
      <c r="AI32" s="50">
        <f t="shared" si="8"/>
        <v>198.57651245551602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10282492</v>
      </c>
      <c r="AQ32" s="115">
        <f t="shared" si="1"/>
        <v>0</v>
      </c>
      <c r="AR32" s="53">
        <v>1.23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6</v>
      </c>
      <c r="E33" s="41">
        <f t="shared" si="0"/>
        <v>4.2253521126760569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136</v>
      </c>
      <c r="P33" s="111">
        <v>105</v>
      </c>
      <c r="Q33" s="111">
        <v>71101162</v>
      </c>
      <c r="R33" s="46">
        <f t="shared" si="4"/>
        <v>4608</v>
      </c>
      <c r="S33" s="47">
        <f t="shared" si="5"/>
        <v>110.592</v>
      </c>
      <c r="T33" s="47">
        <f t="shared" si="6"/>
        <v>4.6079999999999997</v>
      </c>
      <c r="U33" s="112">
        <v>3.4</v>
      </c>
      <c r="V33" s="112">
        <f t="shared" si="7"/>
        <v>3.4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1097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44161252</v>
      </c>
      <c r="AH33" s="49">
        <f t="shared" si="9"/>
        <v>852</v>
      </c>
      <c r="AI33" s="50">
        <f t="shared" si="8"/>
        <v>184.89583333333334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0.43</v>
      </c>
      <c r="AP33" s="115">
        <v>10283472</v>
      </c>
      <c r="AQ33" s="115">
        <f t="shared" si="1"/>
        <v>980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8</v>
      </c>
      <c r="E34" s="41">
        <f t="shared" si="0"/>
        <v>5.6338028169014089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133</v>
      </c>
      <c r="P34" s="111">
        <v>104</v>
      </c>
      <c r="Q34" s="111">
        <v>71105610</v>
      </c>
      <c r="R34" s="46">
        <f t="shared" si="4"/>
        <v>4448</v>
      </c>
      <c r="S34" s="47">
        <f t="shared" si="5"/>
        <v>106.752</v>
      </c>
      <c r="T34" s="47">
        <f t="shared" si="6"/>
        <v>4.4480000000000004</v>
      </c>
      <c r="U34" s="112">
        <v>4.7</v>
      </c>
      <c r="V34" s="112">
        <f t="shared" si="7"/>
        <v>4.7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1047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44162048</v>
      </c>
      <c r="AH34" s="49">
        <f t="shared" si="9"/>
        <v>796</v>
      </c>
      <c r="AI34" s="50">
        <f t="shared" si="8"/>
        <v>178.95683453237407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0.43</v>
      </c>
      <c r="AP34" s="115">
        <v>10284668</v>
      </c>
      <c r="AQ34" s="115">
        <f t="shared" si="1"/>
        <v>1196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126569</v>
      </c>
      <c r="S35" s="65">
        <f>AVERAGE(S11:S34)</f>
        <v>126.56900000000002</v>
      </c>
      <c r="T35" s="65">
        <f>SUM(T11:T34)</f>
        <v>126.56899999999999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26268</v>
      </c>
      <c r="AI35" s="68">
        <f>$AH$35/$T35</f>
        <v>207.53897083804094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5446</v>
      </c>
      <c r="AQ35" s="71">
        <f>SUM(AQ11:AQ34)</f>
        <v>5446</v>
      </c>
      <c r="AR35" s="72">
        <f>AVERAGE(AR11:AR34)</f>
        <v>1.1866666666666668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220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221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222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223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216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32:Y32 Z32:AB34 X11:AB31 W33:Y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5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" name="Range2_12_5_1_1_1_1_1_2_1_1_1_1_1_1_1_1_1_1_1_1_1_1_1_1_1_1_1_1_2_1_1_1_1_1_1_1_1_1_1_1_1_1_3_1_1_1_2_1_1_1_1_1_1_1_1_1_1_1_1_2_1_1_1_1_1_1_1_1_1_1_1_1_1_1_1_1_1_1_1_1_1_1_1_1_1_1_1_1_3_1_2_1_1_1_2_2_1_2_1_1_1_1_1_1_1_1_1_1_1_1_1_1_1_1_1_1_1_2_1_1_1_1__1"/>
    <protectedRange sqref="B43" name="Range2_12_5_1_1_1_2_1_1_1_1_1_1_1_1_1_1_1_2_1_1_1_1_1_1_1_1_1_1_1_1_1_1_1_1_1_1_1_1_1_1_2_1_1_1_1_1_1_1_1_1_1_1_2_1_1_1_1_2_1_1_1_1_1_1_1_1_1_1_1_2_1_1_1_1_1_1_1_1_1_1_1_1_1_1_3_1_1_1_1_2_1_1_1_1_1_1_1_2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_1_1_2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3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3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2 AA32:AB32 X32:Z34 AA33:AE34 X24:AB31 X11:Z23 AB16:AB23">
    <cfRule type="containsText" dxfId="10767" priority="137" operator="containsText" text="N/A">
      <formula>NOT(ISERROR(SEARCH("N/A",X11)))</formula>
    </cfRule>
    <cfRule type="cellIs" dxfId="10766" priority="151" operator="equal">
      <formula>0</formula>
    </cfRule>
  </conditionalFormatting>
  <conditionalFormatting sqref="AC11:AE32 AA32:AB32 X32:Z34 AA33:AE34 X24:AB31 X11:Z23 AB16:AB23">
    <cfRule type="cellIs" dxfId="10765" priority="150" operator="greaterThanOrEqual">
      <formula>1185</formula>
    </cfRule>
  </conditionalFormatting>
  <conditionalFormatting sqref="AC11:AE32 AA32:AB32 X32:Z34 AA33:AE34 X24:AB31 X11:Z23 AB16:AB23">
    <cfRule type="cellIs" dxfId="10764" priority="149" operator="between">
      <formula>0.1</formula>
      <formula>1184</formula>
    </cfRule>
  </conditionalFormatting>
  <conditionalFormatting sqref="X8">
    <cfRule type="cellIs" dxfId="10763" priority="148" operator="equal">
      <formula>0</formula>
    </cfRule>
  </conditionalFormatting>
  <conditionalFormatting sqref="X8">
    <cfRule type="cellIs" dxfId="10762" priority="147" operator="greaterThan">
      <formula>1179</formula>
    </cfRule>
  </conditionalFormatting>
  <conditionalFormatting sqref="X8">
    <cfRule type="cellIs" dxfId="10761" priority="146" operator="greaterThan">
      <formula>99</formula>
    </cfRule>
  </conditionalFormatting>
  <conditionalFormatting sqref="X8">
    <cfRule type="cellIs" dxfId="10760" priority="145" operator="greaterThan">
      <formula>0.99</formula>
    </cfRule>
  </conditionalFormatting>
  <conditionalFormatting sqref="AB8">
    <cfRule type="cellIs" dxfId="10759" priority="144" operator="equal">
      <formula>0</formula>
    </cfRule>
  </conditionalFormatting>
  <conditionalFormatting sqref="AB8">
    <cfRule type="cellIs" dxfId="10758" priority="143" operator="greaterThan">
      <formula>1179</formula>
    </cfRule>
  </conditionalFormatting>
  <conditionalFormatting sqref="AB8">
    <cfRule type="cellIs" dxfId="10757" priority="142" operator="greaterThan">
      <formula>99</formula>
    </cfRule>
  </conditionalFormatting>
  <conditionalFormatting sqref="AB8">
    <cfRule type="cellIs" dxfId="10756" priority="141" operator="greaterThan">
      <formula>0.99</formula>
    </cfRule>
  </conditionalFormatting>
  <conditionalFormatting sqref="AI11:AI34">
    <cfRule type="cellIs" dxfId="10755" priority="140" operator="greaterThan">
      <formula>$AI$8</formula>
    </cfRule>
  </conditionalFormatting>
  <conditionalFormatting sqref="AH11:AH34">
    <cfRule type="cellIs" dxfId="10754" priority="138" operator="greaterThan">
      <formula>$AH$8</formula>
    </cfRule>
    <cfRule type="cellIs" dxfId="10753" priority="139" operator="greaterThan">
      <formula>$AH$8</formula>
    </cfRule>
  </conditionalFormatting>
  <conditionalFormatting sqref="AB11:AB15">
    <cfRule type="containsText" dxfId="10752" priority="133" operator="containsText" text="N/A">
      <formula>NOT(ISERROR(SEARCH("N/A",AB11)))</formula>
    </cfRule>
    <cfRule type="cellIs" dxfId="10751" priority="136" operator="equal">
      <formula>0</formula>
    </cfRule>
  </conditionalFormatting>
  <conditionalFormatting sqref="AB11:AB15">
    <cfRule type="cellIs" dxfId="10750" priority="135" operator="greaterThanOrEqual">
      <formula>1185</formula>
    </cfRule>
  </conditionalFormatting>
  <conditionalFormatting sqref="AB11:AB15">
    <cfRule type="cellIs" dxfId="10749" priority="134" operator="between">
      <formula>0.1</formula>
      <formula>1184</formula>
    </cfRule>
  </conditionalFormatting>
  <conditionalFormatting sqref="AN11:AO11 AO12:AO34 AN12:AN35">
    <cfRule type="cellIs" dxfId="10748" priority="132" operator="equal">
      <formula>0</formula>
    </cfRule>
  </conditionalFormatting>
  <conditionalFormatting sqref="AN11:AO11 AO12:AO34 AN12:AN35">
    <cfRule type="cellIs" dxfId="10747" priority="131" operator="greaterThan">
      <formula>1179</formula>
    </cfRule>
  </conditionalFormatting>
  <conditionalFormatting sqref="AN11:AO11 AO12:AO34 AN12:AN35">
    <cfRule type="cellIs" dxfId="10746" priority="130" operator="greaterThan">
      <formula>99</formula>
    </cfRule>
  </conditionalFormatting>
  <conditionalFormatting sqref="AN11:AO11 AO12:AO34 AN12:AN35">
    <cfRule type="cellIs" dxfId="10745" priority="129" operator="greaterThan">
      <formula>0.99</formula>
    </cfRule>
  </conditionalFormatting>
  <conditionalFormatting sqref="AQ11:AQ34">
    <cfRule type="cellIs" dxfId="10744" priority="128" operator="equal">
      <formula>0</formula>
    </cfRule>
  </conditionalFormatting>
  <conditionalFormatting sqref="AQ11:AQ34">
    <cfRule type="cellIs" dxfId="10743" priority="127" operator="greaterThan">
      <formula>1179</formula>
    </cfRule>
  </conditionalFormatting>
  <conditionalFormatting sqref="AQ11:AQ34">
    <cfRule type="cellIs" dxfId="10742" priority="126" operator="greaterThan">
      <formula>99</formula>
    </cfRule>
  </conditionalFormatting>
  <conditionalFormatting sqref="AQ11:AQ34">
    <cfRule type="cellIs" dxfId="10741" priority="125" operator="greaterThan">
      <formula>0.99</formula>
    </cfRule>
  </conditionalFormatting>
  <conditionalFormatting sqref="AA11:AA23">
    <cfRule type="containsText" dxfId="10740" priority="121" operator="containsText" text="N/A">
      <formula>NOT(ISERROR(SEARCH("N/A",AA11)))</formula>
    </cfRule>
    <cfRule type="cellIs" dxfId="10739" priority="124" operator="equal">
      <formula>0</formula>
    </cfRule>
  </conditionalFormatting>
  <conditionalFormatting sqref="AA11:AA23">
    <cfRule type="cellIs" dxfId="10738" priority="123" operator="greaterThanOrEqual">
      <formula>1185</formula>
    </cfRule>
  </conditionalFormatting>
  <conditionalFormatting sqref="AA11:AA23">
    <cfRule type="cellIs" dxfId="10737" priority="122" operator="between">
      <formula>0.1</formula>
      <formula>1184</formula>
    </cfRule>
  </conditionalFormatting>
  <conditionalFormatting sqref="AJ11:AN35">
    <cfRule type="cellIs" dxfId="10736" priority="120" operator="equal">
      <formula>0</formula>
    </cfRule>
  </conditionalFormatting>
  <conditionalFormatting sqref="AJ11:AN35">
    <cfRule type="cellIs" dxfId="10735" priority="119" operator="greaterThan">
      <formula>1179</formula>
    </cfRule>
  </conditionalFormatting>
  <conditionalFormatting sqref="AJ11:AN35">
    <cfRule type="cellIs" dxfId="10734" priority="118" operator="greaterThan">
      <formula>99</formula>
    </cfRule>
  </conditionalFormatting>
  <conditionalFormatting sqref="AJ11:AN35">
    <cfRule type="cellIs" dxfId="10733" priority="117" operator="greaterThan">
      <formula>0.99</formula>
    </cfRule>
  </conditionalFormatting>
  <conditionalFormatting sqref="AP11:AP34">
    <cfRule type="cellIs" dxfId="10732" priority="116" operator="equal">
      <formula>0</formula>
    </cfRule>
  </conditionalFormatting>
  <conditionalFormatting sqref="AP11:AP34">
    <cfRule type="cellIs" dxfId="10731" priority="115" operator="greaterThan">
      <formula>1179</formula>
    </cfRule>
  </conditionalFormatting>
  <conditionalFormatting sqref="AP11:AP34">
    <cfRule type="cellIs" dxfId="10730" priority="114" operator="greaterThan">
      <formula>99</formula>
    </cfRule>
  </conditionalFormatting>
  <conditionalFormatting sqref="AP11:AP34">
    <cfRule type="cellIs" dxfId="10729" priority="113" operator="greaterThan">
      <formula>0.99</formula>
    </cfRule>
  </conditionalFormatting>
  <conditionalFormatting sqref="AM17:AN34 AL11:AL35 AL22:AN23">
    <cfRule type="cellIs" dxfId="10728" priority="112" operator="equal">
      <formula>0</formula>
    </cfRule>
  </conditionalFormatting>
  <conditionalFormatting sqref="AM17:AN34 AL11:AL35 AL22:AN23">
    <cfRule type="cellIs" dxfId="10727" priority="111" operator="greaterThan">
      <formula>1179</formula>
    </cfRule>
  </conditionalFormatting>
  <conditionalFormatting sqref="AM17:AN34 AL11:AL35 AL22:AN23">
    <cfRule type="cellIs" dxfId="10726" priority="110" operator="greaterThan">
      <formula>99</formula>
    </cfRule>
  </conditionalFormatting>
  <conditionalFormatting sqref="AM17:AN34 AL11:AL35 AL22:AN23">
    <cfRule type="cellIs" dxfId="10725" priority="109" operator="greaterThan">
      <formula>0.99</formula>
    </cfRule>
  </conditionalFormatting>
  <conditionalFormatting sqref="AL11:AL34">
    <cfRule type="cellIs" dxfId="10724" priority="108" operator="equal">
      <formula>0</formula>
    </cfRule>
  </conditionalFormatting>
  <conditionalFormatting sqref="AL11:AL34">
    <cfRule type="cellIs" dxfId="10723" priority="107" operator="greaterThan">
      <formula>1179</formula>
    </cfRule>
  </conditionalFormatting>
  <conditionalFormatting sqref="AL11:AL34">
    <cfRule type="cellIs" dxfId="10722" priority="106" operator="greaterThan">
      <formula>99</formula>
    </cfRule>
  </conditionalFormatting>
  <conditionalFormatting sqref="AL11:AL34">
    <cfRule type="cellIs" dxfId="10721" priority="105" operator="greaterThan">
      <formula>0.99</formula>
    </cfRule>
  </conditionalFormatting>
  <conditionalFormatting sqref="AL11:AL34">
    <cfRule type="cellIs" dxfId="10720" priority="104" operator="equal">
      <formula>0</formula>
    </cfRule>
  </conditionalFormatting>
  <conditionalFormatting sqref="AL11:AL34">
    <cfRule type="cellIs" dxfId="10719" priority="103" operator="greaterThan">
      <formula>1179</formula>
    </cfRule>
  </conditionalFormatting>
  <conditionalFormatting sqref="AL11:AL34">
    <cfRule type="cellIs" dxfId="10718" priority="102" operator="greaterThan">
      <formula>99</formula>
    </cfRule>
  </conditionalFormatting>
  <conditionalFormatting sqref="AL11:AL34">
    <cfRule type="cellIs" dxfId="10717" priority="101" operator="greaterThan">
      <formula>0.99</formula>
    </cfRule>
  </conditionalFormatting>
  <conditionalFormatting sqref="AN11:AN35">
    <cfRule type="cellIs" dxfId="10716" priority="100" operator="equal">
      <formula>0</formula>
    </cfRule>
  </conditionalFormatting>
  <conditionalFormatting sqref="AN11:AN35">
    <cfRule type="cellIs" dxfId="10715" priority="99" operator="greaterThan">
      <formula>1179</formula>
    </cfRule>
  </conditionalFormatting>
  <conditionalFormatting sqref="AN11:AN35">
    <cfRule type="cellIs" dxfId="10714" priority="98" operator="greaterThan">
      <formula>99</formula>
    </cfRule>
  </conditionalFormatting>
  <conditionalFormatting sqref="AN11:AN35">
    <cfRule type="cellIs" dxfId="10713" priority="97" operator="greaterThan">
      <formula>0.99</formula>
    </cfRule>
  </conditionalFormatting>
  <conditionalFormatting sqref="AN11:AN35">
    <cfRule type="cellIs" dxfId="10712" priority="96" operator="equal">
      <formula>0</formula>
    </cfRule>
  </conditionalFormatting>
  <conditionalFormatting sqref="AN11:AN35">
    <cfRule type="cellIs" dxfId="10711" priority="95" operator="greaterThan">
      <formula>1179</formula>
    </cfRule>
  </conditionalFormatting>
  <conditionalFormatting sqref="AN11:AN35">
    <cfRule type="cellIs" dxfId="10710" priority="94" operator="greaterThan">
      <formula>99</formula>
    </cfRule>
  </conditionalFormatting>
  <conditionalFormatting sqref="AN11:AN35">
    <cfRule type="cellIs" dxfId="10709" priority="93" operator="greaterThan">
      <formula>0.99</formula>
    </cfRule>
  </conditionalFormatting>
  <conditionalFormatting sqref="AN11:AN35">
    <cfRule type="cellIs" dxfId="10708" priority="92" operator="equal">
      <formula>0</formula>
    </cfRule>
  </conditionalFormatting>
  <conditionalFormatting sqref="AN11:AN35">
    <cfRule type="cellIs" dxfId="10707" priority="91" operator="greaterThan">
      <formula>1179</formula>
    </cfRule>
  </conditionalFormatting>
  <conditionalFormatting sqref="AN11:AN35">
    <cfRule type="cellIs" dxfId="10706" priority="90" operator="greaterThan">
      <formula>99</formula>
    </cfRule>
  </conditionalFormatting>
  <conditionalFormatting sqref="AN11:AN35">
    <cfRule type="cellIs" dxfId="10705" priority="89" operator="greaterThan">
      <formula>0.99</formula>
    </cfRule>
  </conditionalFormatting>
  <conditionalFormatting sqref="AL11:AL34">
    <cfRule type="cellIs" dxfId="10704" priority="88" operator="equal">
      <formula>0</formula>
    </cfRule>
  </conditionalFormatting>
  <conditionalFormatting sqref="AL11:AL34">
    <cfRule type="cellIs" dxfId="10703" priority="87" operator="greaterThan">
      <formula>1179</formula>
    </cfRule>
  </conditionalFormatting>
  <conditionalFormatting sqref="AL11:AL34">
    <cfRule type="cellIs" dxfId="10702" priority="86" operator="greaterThan">
      <formula>99</formula>
    </cfRule>
  </conditionalFormatting>
  <conditionalFormatting sqref="AL11:AL34">
    <cfRule type="cellIs" dxfId="10701" priority="85" operator="greaterThan">
      <formula>0.99</formula>
    </cfRule>
  </conditionalFormatting>
  <conditionalFormatting sqref="AL11:AL34">
    <cfRule type="cellIs" dxfId="10700" priority="84" operator="equal">
      <formula>0</formula>
    </cfRule>
  </conditionalFormatting>
  <conditionalFormatting sqref="AL11:AL34">
    <cfRule type="cellIs" dxfId="10699" priority="83" operator="greaterThan">
      <formula>1179</formula>
    </cfRule>
  </conditionalFormatting>
  <conditionalFormatting sqref="AL11:AL34">
    <cfRule type="cellIs" dxfId="10698" priority="82" operator="greaterThan">
      <formula>99</formula>
    </cfRule>
  </conditionalFormatting>
  <conditionalFormatting sqref="AL11:AL34">
    <cfRule type="cellIs" dxfId="10697" priority="81" operator="greaterThan">
      <formula>0.99</formula>
    </cfRule>
  </conditionalFormatting>
  <conditionalFormatting sqref="AL11:AL34">
    <cfRule type="cellIs" dxfId="10696" priority="80" operator="equal">
      <formula>0</formula>
    </cfRule>
  </conditionalFormatting>
  <conditionalFormatting sqref="AL11:AL34">
    <cfRule type="cellIs" dxfId="10695" priority="79" operator="greaterThan">
      <formula>1179</formula>
    </cfRule>
  </conditionalFormatting>
  <conditionalFormatting sqref="AL11:AL34">
    <cfRule type="cellIs" dxfId="10694" priority="78" operator="greaterThan">
      <formula>99</formula>
    </cfRule>
  </conditionalFormatting>
  <conditionalFormatting sqref="AL11:AL34">
    <cfRule type="cellIs" dxfId="10693" priority="77" operator="greaterThan">
      <formula>0.99</formula>
    </cfRule>
  </conditionalFormatting>
  <conditionalFormatting sqref="AL11:AL34">
    <cfRule type="cellIs" dxfId="10692" priority="76" operator="equal">
      <formula>0</formula>
    </cfRule>
  </conditionalFormatting>
  <conditionalFormatting sqref="AL11:AL34">
    <cfRule type="cellIs" dxfId="10691" priority="75" operator="greaterThan">
      <formula>1179</formula>
    </cfRule>
  </conditionalFormatting>
  <conditionalFormatting sqref="AL11:AL34">
    <cfRule type="cellIs" dxfId="10690" priority="74" operator="greaterThan">
      <formula>99</formula>
    </cfRule>
  </conditionalFormatting>
  <conditionalFormatting sqref="AL11:AL34">
    <cfRule type="cellIs" dxfId="10689" priority="73" operator="greaterThan">
      <formula>0.99</formula>
    </cfRule>
  </conditionalFormatting>
  <conditionalFormatting sqref="AN11:AN35">
    <cfRule type="cellIs" dxfId="10688" priority="72" operator="equal">
      <formula>0</formula>
    </cfRule>
  </conditionalFormatting>
  <conditionalFormatting sqref="AN11:AN35">
    <cfRule type="cellIs" dxfId="10687" priority="71" operator="greaterThan">
      <formula>1179</formula>
    </cfRule>
  </conditionalFormatting>
  <conditionalFormatting sqref="AN11:AN35">
    <cfRule type="cellIs" dxfId="10686" priority="70" operator="greaterThan">
      <formula>99</formula>
    </cfRule>
  </conditionalFormatting>
  <conditionalFormatting sqref="AN11:AN35">
    <cfRule type="cellIs" dxfId="10685" priority="69" operator="greaterThan">
      <formula>0.99</formula>
    </cfRule>
  </conditionalFormatting>
  <conditionalFormatting sqref="AN11:AN35">
    <cfRule type="cellIs" dxfId="10684" priority="68" operator="equal">
      <formula>0</formula>
    </cfRule>
  </conditionalFormatting>
  <conditionalFormatting sqref="AN11:AN35">
    <cfRule type="cellIs" dxfId="10683" priority="67" operator="greaterThan">
      <formula>1179</formula>
    </cfRule>
  </conditionalFormatting>
  <conditionalFormatting sqref="AN11:AN35">
    <cfRule type="cellIs" dxfId="10682" priority="66" operator="greaterThan">
      <formula>99</formula>
    </cfRule>
  </conditionalFormatting>
  <conditionalFormatting sqref="AN11:AN35">
    <cfRule type="cellIs" dxfId="10681" priority="65" operator="greaterThan">
      <formula>0.99</formula>
    </cfRule>
  </conditionalFormatting>
  <conditionalFormatting sqref="AN11:AN35">
    <cfRule type="cellIs" dxfId="10680" priority="64" operator="equal">
      <formula>0</formula>
    </cfRule>
  </conditionalFormatting>
  <conditionalFormatting sqref="AN11:AN35">
    <cfRule type="cellIs" dxfId="10679" priority="63" operator="greaterThan">
      <formula>1179</formula>
    </cfRule>
  </conditionalFormatting>
  <conditionalFormatting sqref="AN11:AN35">
    <cfRule type="cellIs" dxfId="10678" priority="62" operator="greaterThan">
      <formula>99</formula>
    </cfRule>
  </conditionalFormatting>
  <conditionalFormatting sqref="AN11:AN35">
    <cfRule type="cellIs" dxfId="10677" priority="61" operator="greaterThan">
      <formula>0.99</formula>
    </cfRule>
  </conditionalFormatting>
  <conditionalFormatting sqref="AN11:AN35">
    <cfRule type="cellIs" dxfId="10676" priority="60" operator="equal">
      <formula>0</formula>
    </cfRule>
  </conditionalFormatting>
  <conditionalFormatting sqref="AN11:AN35">
    <cfRule type="cellIs" dxfId="10675" priority="59" operator="greaterThan">
      <formula>1179</formula>
    </cfRule>
  </conditionalFormatting>
  <conditionalFormatting sqref="AN11:AN35">
    <cfRule type="cellIs" dxfId="10674" priority="58" operator="greaterThan">
      <formula>99</formula>
    </cfRule>
  </conditionalFormatting>
  <conditionalFormatting sqref="AN11:AN35">
    <cfRule type="cellIs" dxfId="10673" priority="57" operator="greaterThan">
      <formula>0.99</formula>
    </cfRule>
  </conditionalFormatting>
  <conditionalFormatting sqref="AN11:AN35">
    <cfRule type="cellIs" dxfId="10672" priority="56" operator="equal">
      <formula>0</formula>
    </cfRule>
  </conditionalFormatting>
  <conditionalFormatting sqref="AN11:AN35">
    <cfRule type="cellIs" dxfId="10671" priority="55" operator="greaterThan">
      <formula>1179</formula>
    </cfRule>
  </conditionalFormatting>
  <conditionalFormatting sqref="AN11:AN35">
    <cfRule type="cellIs" dxfId="10670" priority="54" operator="greaterThan">
      <formula>99</formula>
    </cfRule>
  </conditionalFormatting>
  <conditionalFormatting sqref="AN11:AN35">
    <cfRule type="cellIs" dxfId="10669" priority="53" operator="greaterThan">
      <formula>0.99</formula>
    </cfRule>
  </conditionalFormatting>
  <conditionalFormatting sqref="AN11:AN35">
    <cfRule type="cellIs" dxfId="10668" priority="52" operator="equal">
      <formula>0</formula>
    </cfRule>
  </conditionalFormatting>
  <conditionalFormatting sqref="AN11:AN35">
    <cfRule type="cellIs" dxfId="10667" priority="51" operator="greaterThan">
      <formula>1179</formula>
    </cfRule>
  </conditionalFormatting>
  <conditionalFormatting sqref="AN11:AN35">
    <cfRule type="cellIs" dxfId="10666" priority="50" operator="greaterThan">
      <formula>99</formula>
    </cfRule>
  </conditionalFormatting>
  <conditionalFormatting sqref="AN11:AN35">
    <cfRule type="cellIs" dxfId="10665" priority="49" operator="greaterThan">
      <formula>0.99</formula>
    </cfRule>
  </conditionalFormatting>
  <conditionalFormatting sqref="AN11:AN35">
    <cfRule type="cellIs" dxfId="10664" priority="48" operator="equal">
      <formula>0</formula>
    </cfRule>
  </conditionalFormatting>
  <conditionalFormatting sqref="AN11:AN35">
    <cfRule type="cellIs" dxfId="10663" priority="47" operator="greaterThan">
      <formula>1179</formula>
    </cfRule>
  </conditionalFormatting>
  <conditionalFormatting sqref="AN11:AN35">
    <cfRule type="cellIs" dxfId="10662" priority="46" operator="greaterThan">
      <formula>99</formula>
    </cfRule>
  </conditionalFormatting>
  <conditionalFormatting sqref="AN11:AN35">
    <cfRule type="cellIs" dxfId="10661" priority="45" operator="greaterThan">
      <formula>0.99</formula>
    </cfRule>
  </conditionalFormatting>
  <conditionalFormatting sqref="AL11:AL23">
    <cfRule type="cellIs" dxfId="10660" priority="44" operator="equal">
      <formula>0</formula>
    </cfRule>
  </conditionalFormatting>
  <conditionalFormatting sqref="AL11:AL23">
    <cfRule type="cellIs" dxfId="10659" priority="43" operator="greaterThan">
      <formula>1179</formula>
    </cfRule>
  </conditionalFormatting>
  <conditionalFormatting sqref="AL11:AL23">
    <cfRule type="cellIs" dxfId="10658" priority="42" operator="greaterThan">
      <formula>99</formula>
    </cfRule>
  </conditionalFormatting>
  <conditionalFormatting sqref="AL11:AL23">
    <cfRule type="cellIs" dxfId="10657" priority="41" operator="greaterThan">
      <formula>0.99</formula>
    </cfRule>
  </conditionalFormatting>
  <conditionalFormatting sqref="AL11:AL23">
    <cfRule type="cellIs" dxfId="10656" priority="40" operator="equal">
      <formula>0</formula>
    </cfRule>
  </conditionalFormatting>
  <conditionalFormatting sqref="AL11:AL23">
    <cfRule type="cellIs" dxfId="10655" priority="39" operator="greaterThan">
      <formula>1179</formula>
    </cfRule>
  </conditionalFormatting>
  <conditionalFormatting sqref="AL11:AL23">
    <cfRule type="cellIs" dxfId="10654" priority="38" operator="greaterThan">
      <formula>99</formula>
    </cfRule>
  </conditionalFormatting>
  <conditionalFormatting sqref="AL11:AL23">
    <cfRule type="cellIs" dxfId="10653" priority="37" operator="greaterThan">
      <formula>0.99</formula>
    </cfRule>
  </conditionalFormatting>
  <conditionalFormatting sqref="AL11:AL23">
    <cfRule type="cellIs" dxfId="10652" priority="36" operator="equal">
      <formula>0</formula>
    </cfRule>
  </conditionalFormatting>
  <conditionalFormatting sqref="AL11:AL23">
    <cfRule type="cellIs" dxfId="10651" priority="35" operator="greaterThan">
      <formula>1179</formula>
    </cfRule>
  </conditionalFormatting>
  <conditionalFormatting sqref="AL11:AL23">
    <cfRule type="cellIs" dxfId="10650" priority="34" operator="greaterThan">
      <formula>99</formula>
    </cfRule>
  </conditionalFormatting>
  <conditionalFormatting sqref="AL11:AL23">
    <cfRule type="cellIs" dxfId="10649" priority="33" operator="greaterThan">
      <formula>0.99</formula>
    </cfRule>
  </conditionalFormatting>
  <conditionalFormatting sqref="AL11:AL23">
    <cfRule type="cellIs" dxfId="10648" priority="32" operator="equal">
      <formula>0</formula>
    </cfRule>
  </conditionalFormatting>
  <conditionalFormatting sqref="AL11:AL23">
    <cfRule type="cellIs" dxfId="10647" priority="31" operator="greaterThan">
      <formula>1179</formula>
    </cfRule>
  </conditionalFormatting>
  <conditionalFormatting sqref="AL11:AL23">
    <cfRule type="cellIs" dxfId="10646" priority="30" operator="greaterThan">
      <formula>99</formula>
    </cfRule>
  </conditionalFormatting>
  <conditionalFormatting sqref="AL11:AL23">
    <cfRule type="cellIs" dxfId="10645" priority="29" operator="greaterThan">
      <formula>0.99</formula>
    </cfRule>
  </conditionalFormatting>
  <conditionalFormatting sqref="AL11:AL23">
    <cfRule type="cellIs" dxfId="10644" priority="28" operator="equal">
      <formula>0</formula>
    </cfRule>
  </conditionalFormatting>
  <conditionalFormatting sqref="AL11:AL23">
    <cfRule type="cellIs" dxfId="10643" priority="27" operator="greaterThan">
      <formula>1179</formula>
    </cfRule>
  </conditionalFormatting>
  <conditionalFormatting sqref="AL11:AL23">
    <cfRule type="cellIs" dxfId="10642" priority="26" operator="greaterThan">
      <formula>99</formula>
    </cfRule>
  </conditionalFormatting>
  <conditionalFormatting sqref="AL11:AL23">
    <cfRule type="cellIs" dxfId="10641" priority="25" operator="greaterThan">
      <formula>0.99</formula>
    </cfRule>
  </conditionalFormatting>
  <conditionalFormatting sqref="AL11:AL23">
    <cfRule type="cellIs" dxfId="10640" priority="24" operator="equal">
      <formula>0</formula>
    </cfRule>
  </conditionalFormatting>
  <conditionalFormatting sqref="AL11:AL23">
    <cfRule type="cellIs" dxfId="10639" priority="23" operator="greaterThan">
      <formula>1179</formula>
    </cfRule>
  </conditionalFormatting>
  <conditionalFormatting sqref="AL11:AL23">
    <cfRule type="cellIs" dxfId="10638" priority="22" operator="greaterThan">
      <formula>99</formula>
    </cfRule>
  </conditionalFormatting>
  <conditionalFormatting sqref="AL11:AL23">
    <cfRule type="cellIs" dxfId="10637" priority="21" operator="greaterThan">
      <formula>0.99</formula>
    </cfRule>
  </conditionalFormatting>
  <conditionalFormatting sqref="AL11:AL23">
    <cfRule type="cellIs" dxfId="10636" priority="20" operator="equal">
      <formula>0</formula>
    </cfRule>
  </conditionalFormatting>
  <conditionalFormatting sqref="AL11:AL23">
    <cfRule type="cellIs" dxfId="10635" priority="19" operator="greaterThan">
      <formula>1179</formula>
    </cfRule>
  </conditionalFormatting>
  <conditionalFormatting sqref="AL11:AL23">
    <cfRule type="cellIs" dxfId="10634" priority="18" operator="greaterThan">
      <formula>99</formula>
    </cfRule>
  </conditionalFormatting>
  <conditionalFormatting sqref="AL11:AL23">
    <cfRule type="cellIs" dxfId="10633" priority="17" operator="greaterThan">
      <formula>0.99</formula>
    </cfRule>
  </conditionalFormatting>
  <conditionalFormatting sqref="AL11:AL23">
    <cfRule type="cellIs" dxfId="10632" priority="16" operator="equal">
      <formula>0</formula>
    </cfRule>
  </conditionalFormatting>
  <conditionalFormatting sqref="AL11:AL23">
    <cfRule type="cellIs" dxfId="10631" priority="15" operator="greaterThan">
      <formula>1179</formula>
    </cfRule>
  </conditionalFormatting>
  <conditionalFormatting sqref="AL11:AL23">
    <cfRule type="cellIs" dxfId="10630" priority="14" operator="greaterThan">
      <formula>99</formula>
    </cfRule>
  </conditionalFormatting>
  <conditionalFormatting sqref="AL11:AL23">
    <cfRule type="cellIs" dxfId="10629" priority="13" operator="greaterThan">
      <formula>0.99</formula>
    </cfRule>
  </conditionalFormatting>
  <conditionalFormatting sqref="AL11:AL23">
    <cfRule type="cellIs" dxfId="10628" priority="12" operator="equal">
      <formula>0</formula>
    </cfRule>
  </conditionalFormatting>
  <conditionalFormatting sqref="AL11:AL23">
    <cfRule type="cellIs" dxfId="10627" priority="11" operator="greaterThan">
      <formula>1179</formula>
    </cfRule>
  </conditionalFormatting>
  <conditionalFormatting sqref="AL11:AL23">
    <cfRule type="cellIs" dxfId="10626" priority="10" operator="greaterThan">
      <formula>99</formula>
    </cfRule>
  </conditionalFormatting>
  <conditionalFormatting sqref="AL11:AL23">
    <cfRule type="cellIs" dxfId="10625" priority="9" operator="greaterThan">
      <formula>0.99</formula>
    </cfRule>
  </conditionalFormatting>
  <conditionalFormatting sqref="AL11:AL23">
    <cfRule type="cellIs" dxfId="10624" priority="8" operator="equal">
      <formula>0</formula>
    </cfRule>
  </conditionalFormatting>
  <conditionalFormatting sqref="AL11:AL23">
    <cfRule type="cellIs" dxfId="10623" priority="7" operator="greaterThan">
      <formula>1179</formula>
    </cfRule>
  </conditionalFormatting>
  <conditionalFormatting sqref="AL11:AL23">
    <cfRule type="cellIs" dxfId="10622" priority="6" operator="greaterThan">
      <formula>99</formula>
    </cfRule>
  </conditionalFormatting>
  <conditionalFormatting sqref="AL11:AL23">
    <cfRule type="cellIs" dxfId="10621" priority="5" operator="greaterThan">
      <formula>0.99</formula>
    </cfRule>
  </conditionalFormatting>
  <conditionalFormatting sqref="AL11:AL23">
    <cfRule type="cellIs" dxfId="10620" priority="4" operator="equal">
      <formula>0</formula>
    </cfRule>
  </conditionalFormatting>
  <conditionalFormatting sqref="AL11:AL23">
    <cfRule type="cellIs" dxfId="10619" priority="3" operator="greaterThan">
      <formula>1179</formula>
    </cfRule>
  </conditionalFormatting>
  <conditionalFormatting sqref="AL11:AL23">
    <cfRule type="cellIs" dxfId="10618" priority="2" operator="greaterThan">
      <formula>99</formula>
    </cfRule>
  </conditionalFormatting>
  <conditionalFormatting sqref="AL11:AL23">
    <cfRule type="cellIs" dxfId="10617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51" sqref="B51:B53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7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7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7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42419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26596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77" t="s">
        <v>51</v>
      </c>
      <c r="V9" s="17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75" t="s">
        <v>55</v>
      </c>
      <c r="AG9" s="175" t="s">
        <v>56</v>
      </c>
      <c r="AH9" s="190" t="s">
        <v>57</v>
      </c>
      <c r="AI9" s="205" t="s">
        <v>58</v>
      </c>
      <c r="AJ9" s="177" t="s">
        <v>59</v>
      </c>
      <c r="AK9" s="177" t="s">
        <v>60</v>
      </c>
      <c r="AL9" s="177" t="s">
        <v>61</v>
      </c>
      <c r="AM9" s="177" t="s">
        <v>62</v>
      </c>
      <c r="AN9" s="177" t="s">
        <v>63</v>
      </c>
      <c r="AO9" s="177" t="s">
        <v>64</v>
      </c>
      <c r="AP9" s="177" t="s">
        <v>65</v>
      </c>
      <c r="AQ9" s="207" t="s">
        <v>66</v>
      </c>
      <c r="AR9" s="17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77" t="s">
        <v>72</v>
      </c>
      <c r="C10" s="177" t="s">
        <v>73</v>
      </c>
      <c r="D10" s="177" t="s">
        <v>74</v>
      </c>
      <c r="E10" s="177" t="s">
        <v>75</v>
      </c>
      <c r="F10" s="177" t="s">
        <v>74</v>
      </c>
      <c r="G10" s="177" t="s">
        <v>75</v>
      </c>
      <c r="H10" s="216"/>
      <c r="I10" s="177" t="s">
        <v>75</v>
      </c>
      <c r="J10" s="177" t="s">
        <v>75</v>
      </c>
      <c r="K10" s="17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18'!Q34</f>
        <v>71105610</v>
      </c>
      <c r="R10" s="198"/>
      <c r="S10" s="199"/>
      <c r="T10" s="200"/>
      <c r="U10" s="177" t="s">
        <v>75</v>
      </c>
      <c r="V10" s="17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18'!AG34</f>
        <v>44162048</v>
      </c>
      <c r="AH10" s="190"/>
      <c r="AI10" s="206"/>
      <c r="AJ10" s="177" t="s">
        <v>84</v>
      </c>
      <c r="AK10" s="177" t="s">
        <v>84</v>
      </c>
      <c r="AL10" s="177" t="s">
        <v>84</v>
      </c>
      <c r="AM10" s="177" t="s">
        <v>84</v>
      </c>
      <c r="AN10" s="177" t="s">
        <v>84</v>
      </c>
      <c r="AO10" s="177" t="s">
        <v>84</v>
      </c>
      <c r="AP10" s="1">
        <f>'FEB 18'!AP34</f>
        <v>10284668</v>
      </c>
      <c r="AQ10" s="208"/>
      <c r="AR10" s="17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9</v>
      </c>
      <c r="E11" s="41">
        <f t="shared" ref="E11:E34" si="0">D11/1.42</f>
        <v>6.3380281690140849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130</v>
      </c>
      <c r="P11" s="111">
        <v>108</v>
      </c>
      <c r="Q11" s="111">
        <v>71109763</v>
      </c>
      <c r="R11" s="46">
        <f>IF(ISBLANK(Q11),"-",Q11-Q10)</f>
        <v>4153</v>
      </c>
      <c r="S11" s="47">
        <f>R11*24/1000</f>
        <v>99.671999999999997</v>
      </c>
      <c r="T11" s="47">
        <f>R11/1000</f>
        <v>4.1529999999999996</v>
      </c>
      <c r="U11" s="112">
        <v>5.8</v>
      </c>
      <c r="V11" s="112">
        <f>U11</f>
        <v>5.8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997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44162796</v>
      </c>
      <c r="AH11" s="49">
        <f>IF(ISBLANK(AG11),"-",AG11-AG10)</f>
        <v>748</v>
      </c>
      <c r="AI11" s="50">
        <f>AH11/T11</f>
        <v>180.11076330363593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0.45</v>
      </c>
      <c r="AP11" s="115">
        <v>10285821</v>
      </c>
      <c r="AQ11" s="115">
        <f t="shared" ref="AQ11:AQ34" si="1">AP11-AP10</f>
        <v>1153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11</v>
      </c>
      <c r="E12" s="41">
        <f t="shared" si="0"/>
        <v>7.746478873239437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127</v>
      </c>
      <c r="P12" s="111">
        <v>96</v>
      </c>
      <c r="Q12" s="111">
        <v>71113744</v>
      </c>
      <c r="R12" s="46">
        <f t="shared" ref="R12:R34" si="4">IF(ISBLANK(Q12),"-",Q12-Q11)</f>
        <v>3981</v>
      </c>
      <c r="S12" s="47">
        <f t="shared" ref="S12:S34" si="5">R12*24/1000</f>
        <v>95.543999999999997</v>
      </c>
      <c r="T12" s="47">
        <f t="shared" ref="T12:T34" si="6">R12/1000</f>
        <v>3.9809999999999999</v>
      </c>
      <c r="U12" s="112">
        <v>7.3</v>
      </c>
      <c r="V12" s="112">
        <f t="shared" ref="V12:V34" si="7">U12</f>
        <v>7.3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946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44163492</v>
      </c>
      <c r="AH12" s="49">
        <f>IF(ISBLANK(AG12),"-",AG12-AG11)</f>
        <v>696</v>
      </c>
      <c r="AI12" s="50">
        <f t="shared" ref="AI12:AI34" si="8">AH12/T12</f>
        <v>174.83044461190656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0.45</v>
      </c>
      <c r="AP12" s="115">
        <v>10287136</v>
      </c>
      <c r="AQ12" s="115">
        <f t="shared" si="1"/>
        <v>1315</v>
      </c>
      <c r="AR12" s="118">
        <v>1.02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12</v>
      </c>
      <c r="E13" s="41">
        <f t="shared" si="0"/>
        <v>8.4507042253521139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125</v>
      </c>
      <c r="P13" s="111">
        <v>94</v>
      </c>
      <c r="Q13" s="111">
        <v>71117640</v>
      </c>
      <c r="R13" s="46">
        <f t="shared" si="4"/>
        <v>3896</v>
      </c>
      <c r="S13" s="47">
        <f t="shared" si="5"/>
        <v>93.504000000000005</v>
      </c>
      <c r="T13" s="47">
        <f t="shared" si="6"/>
        <v>3.8959999999999999</v>
      </c>
      <c r="U13" s="112">
        <v>8.6</v>
      </c>
      <c r="V13" s="112">
        <f t="shared" si="7"/>
        <v>8.6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947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44164168</v>
      </c>
      <c r="AH13" s="49">
        <f>IF(ISBLANK(AG13),"-",AG13-AG12)</f>
        <v>676</v>
      </c>
      <c r="AI13" s="50">
        <f t="shared" si="8"/>
        <v>173.51129363449692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0.45</v>
      </c>
      <c r="AP13" s="115">
        <v>10288357</v>
      </c>
      <c r="AQ13" s="115">
        <f t="shared" si="1"/>
        <v>1221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11</v>
      </c>
      <c r="E14" s="41">
        <f t="shared" si="0"/>
        <v>7.746478873239437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109</v>
      </c>
      <c r="P14" s="111">
        <v>94</v>
      </c>
      <c r="Q14" s="111">
        <v>71121555</v>
      </c>
      <c r="R14" s="46">
        <f t="shared" si="4"/>
        <v>3915</v>
      </c>
      <c r="S14" s="47">
        <f t="shared" si="5"/>
        <v>93.96</v>
      </c>
      <c r="T14" s="47">
        <f t="shared" si="6"/>
        <v>3.915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946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44164856</v>
      </c>
      <c r="AH14" s="49">
        <f t="shared" ref="AH14:AH34" si="9">IF(ISBLANK(AG14),"-",AG14-AG13)</f>
        <v>688</v>
      </c>
      <c r="AI14" s="50">
        <f t="shared" si="8"/>
        <v>175.73435504469987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0.45</v>
      </c>
      <c r="AP14" s="115">
        <v>10289162</v>
      </c>
      <c r="AQ14" s="115">
        <f t="shared" si="1"/>
        <v>805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12</v>
      </c>
      <c r="E15" s="41">
        <f t="shared" si="0"/>
        <v>8.4507042253521139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112</v>
      </c>
      <c r="P15" s="111">
        <v>105</v>
      </c>
      <c r="Q15" s="111">
        <v>71125759</v>
      </c>
      <c r="R15" s="46">
        <f t="shared" si="4"/>
        <v>4204</v>
      </c>
      <c r="S15" s="47">
        <f t="shared" si="5"/>
        <v>100.896</v>
      </c>
      <c r="T15" s="47">
        <f t="shared" si="6"/>
        <v>4.2039999999999997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997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44165564</v>
      </c>
      <c r="AH15" s="49">
        <f t="shared" si="9"/>
        <v>708</v>
      </c>
      <c r="AI15" s="50">
        <f t="shared" si="8"/>
        <v>168.41103710751665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10289162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12</v>
      </c>
      <c r="E16" s="41">
        <f t="shared" si="0"/>
        <v>8.4507042253521139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128</v>
      </c>
      <c r="P16" s="111">
        <v>126</v>
      </c>
      <c r="Q16" s="111">
        <v>71130715</v>
      </c>
      <c r="R16" s="46">
        <f t="shared" si="4"/>
        <v>4956</v>
      </c>
      <c r="S16" s="47">
        <f t="shared" si="5"/>
        <v>118.944</v>
      </c>
      <c r="T16" s="47">
        <f t="shared" si="6"/>
        <v>4.9560000000000004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1187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44166436</v>
      </c>
      <c r="AH16" s="49">
        <f t="shared" si="9"/>
        <v>872</v>
      </c>
      <c r="AI16" s="50">
        <f t="shared" si="8"/>
        <v>175.94834543987085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10289162</v>
      </c>
      <c r="AQ16" s="115">
        <f t="shared" si="1"/>
        <v>0</v>
      </c>
      <c r="AR16" s="53">
        <v>1.29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138</v>
      </c>
      <c r="P17" s="111">
        <v>141</v>
      </c>
      <c r="Q17" s="111">
        <v>71136611</v>
      </c>
      <c r="R17" s="46">
        <f t="shared" si="4"/>
        <v>5896</v>
      </c>
      <c r="S17" s="47">
        <f t="shared" si="5"/>
        <v>141.50399999999999</v>
      </c>
      <c r="T17" s="47">
        <f t="shared" si="6"/>
        <v>5.8959999999999999</v>
      </c>
      <c r="U17" s="112">
        <v>9.1999999999999993</v>
      </c>
      <c r="V17" s="112">
        <f t="shared" si="7"/>
        <v>9.1999999999999993</v>
      </c>
      <c r="W17" s="113" t="s">
        <v>130</v>
      </c>
      <c r="X17" s="115">
        <v>1027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44167756</v>
      </c>
      <c r="AH17" s="49">
        <f t="shared" si="9"/>
        <v>1320</v>
      </c>
      <c r="AI17" s="50">
        <f t="shared" si="8"/>
        <v>223.88059701492537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10289162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6</v>
      </c>
      <c r="E18" s="41">
        <f t="shared" si="0"/>
        <v>4.2253521126760569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136</v>
      </c>
      <c r="P18" s="111">
        <v>147</v>
      </c>
      <c r="Q18" s="111">
        <v>71142729</v>
      </c>
      <c r="R18" s="46">
        <f t="shared" si="4"/>
        <v>6118</v>
      </c>
      <c r="S18" s="47">
        <f t="shared" si="5"/>
        <v>146.83199999999999</v>
      </c>
      <c r="T18" s="47">
        <f t="shared" si="6"/>
        <v>6.1180000000000003</v>
      </c>
      <c r="U18" s="112">
        <v>8.6</v>
      </c>
      <c r="V18" s="112">
        <f t="shared" si="7"/>
        <v>8.6</v>
      </c>
      <c r="W18" s="113" t="s">
        <v>130</v>
      </c>
      <c r="X18" s="115">
        <v>1027</v>
      </c>
      <c r="Y18" s="115">
        <v>0</v>
      </c>
      <c r="Z18" s="115">
        <v>1186</v>
      </c>
      <c r="AA18" s="115">
        <v>1185</v>
      </c>
      <c r="AB18" s="115">
        <v>1188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44169124</v>
      </c>
      <c r="AH18" s="49">
        <f t="shared" si="9"/>
        <v>1368</v>
      </c>
      <c r="AI18" s="50">
        <f t="shared" si="8"/>
        <v>223.60248447204967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10289162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137</v>
      </c>
      <c r="P19" s="111">
        <v>148</v>
      </c>
      <c r="Q19" s="111">
        <v>71148859</v>
      </c>
      <c r="R19" s="46">
        <f t="shared" si="4"/>
        <v>6130</v>
      </c>
      <c r="S19" s="47">
        <f t="shared" si="5"/>
        <v>147.12</v>
      </c>
      <c r="T19" s="47">
        <f t="shared" si="6"/>
        <v>6.13</v>
      </c>
      <c r="U19" s="112">
        <v>8.1999999999999993</v>
      </c>
      <c r="V19" s="112">
        <f t="shared" si="7"/>
        <v>8.1999999999999993</v>
      </c>
      <c r="W19" s="113" t="s">
        <v>130</v>
      </c>
      <c r="X19" s="115">
        <v>1047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44170496</v>
      </c>
      <c r="AH19" s="49">
        <f t="shared" si="9"/>
        <v>1372</v>
      </c>
      <c r="AI19" s="50">
        <f t="shared" si="8"/>
        <v>223.81729200652529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10289162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6</v>
      </c>
      <c r="E20" s="41">
        <f t="shared" si="0"/>
        <v>4.2253521126760569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135</v>
      </c>
      <c r="P20" s="111">
        <v>145</v>
      </c>
      <c r="Q20" s="111">
        <v>71155072</v>
      </c>
      <c r="R20" s="46">
        <f t="shared" si="4"/>
        <v>6213</v>
      </c>
      <c r="S20" s="47">
        <f t="shared" si="5"/>
        <v>149.11199999999999</v>
      </c>
      <c r="T20" s="47">
        <f t="shared" si="6"/>
        <v>6.2130000000000001</v>
      </c>
      <c r="U20" s="112">
        <v>7.6</v>
      </c>
      <c r="V20" s="112">
        <f t="shared" si="7"/>
        <v>7.6</v>
      </c>
      <c r="W20" s="113" t="s">
        <v>130</v>
      </c>
      <c r="X20" s="115">
        <v>1057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44171884</v>
      </c>
      <c r="AH20" s="49">
        <f t="shared" si="9"/>
        <v>1388</v>
      </c>
      <c r="AI20" s="50">
        <f t="shared" si="8"/>
        <v>223.40254305488492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10289162</v>
      </c>
      <c r="AQ20" s="115">
        <f t="shared" si="1"/>
        <v>0</v>
      </c>
      <c r="AR20" s="53">
        <v>1.21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6</v>
      </c>
      <c r="E21" s="41">
        <f t="shared" si="0"/>
        <v>4.2253521126760569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138</v>
      </c>
      <c r="P21" s="111">
        <v>146</v>
      </c>
      <c r="Q21" s="111">
        <v>71161293</v>
      </c>
      <c r="R21" s="46">
        <f t="shared" si="4"/>
        <v>6221</v>
      </c>
      <c r="S21" s="47">
        <f t="shared" si="5"/>
        <v>149.304</v>
      </c>
      <c r="T21" s="47">
        <f t="shared" si="6"/>
        <v>6.2210000000000001</v>
      </c>
      <c r="U21" s="112">
        <v>6.9</v>
      </c>
      <c r="V21" s="112">
        <f t="shared" si="7"/>
        <v>6.9</v>
      </c>
      <c r="W21" s="113" t="s">
        <v>130</v>
      </c>
      <c r="X21" s="115">
        <v>1035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44173256</v>
      </c>
      <c r="AH21" s="49">
        <f t="shared" si="9"/>
        <v>1372</v>
      </c>
      <c r="AI21" s="50">
        <f t="shared" si="8"/>
        <v>220.543321009484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10289162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7</v>
      </c>
      <c r="E22" s="41">
        <f t="shared" si="0"/>
        <v>4.9295774647887329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137</v>
      </c>
      <c r="P22" s="111">
        <v>148</v>
      </c>
      <c r="Q22" s="111">
        <v>71167329</v>
      </c>
      <c r="R22" s="46">
        <f t="shared" si="4"/>
        <v>6036</v>
      </c>
      <c r="S22" s="47">
        <f t="shared" si="5"/>
        <v>144.864</v>
      </c>
      <c r="T22" s="47">
        <f t="shared" si="6"/>
        <v>6.0359999999999996</v>
      </c>
      <c r="U22" s="112">
        <v>6.6</v>
      </c>
      <c r="V22" s="112">
        <f t="shared" si="7"/>
        <v>6.6</v>
      </c>
      <c r="W22" s="113" t="s">
        <v>130</v>
      </c>
      <c r="X22" s="115">
        <v>1066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44174624</v>
      </c>
      <c r="AH22" s="49">
        <f t="shared" si="9"/>
        <v>1368</v>
      </c>
      <c r="AI22" s="50">
        <f t="shared" si="8"/>
        <v>226.64015904572565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10289162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133</v>
      </c>
      <c r="P23" s="111">
        <v>143</v>
      </c>
      <c r="Q23" s="111">
        <v>71173346</v>
      </c>
      <c r="R23" s="46">
        <f t="shared" si="4"/>
        <v>6017</v>
      </c>
      <c r="S23" s="47">
        <f t="shared" si="5"/>
        <v>144.40799999999999</v>
      </c>
      <c r="T23" s="47">
        <f t="shared" si="6"/>
        <v>6.0170000000000003</v>
      </c>
      <c r="U23" s="112">
        <v>6</v>
      </c>
      <c r="V23" s="112">
        <f t="shared" si="7"/>
        <v>6</v>
      </c>
      <c r="W23" s="113" t="s">
        <v>130</v>
      </c>
      <c r="X23" s="115">
        <v>1057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44176004</v>
      </c>
      <c r="AH23" s="49">
        <f t="shared" si="9"/>
        <v>1380</v>
      </c>
      <c r="AI23" s="50">
        <f t="shared" si="8"/>
        <v>229.35017450556754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10289162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132</v>
      </c>
      <c r="P24" s="111">
        <v>141</v>
      </c>
      <c r="Q24" s="111">
        <v>71179419</v>
      </c>
      <c r="R24" s="46">
        <f t="shared" si="4"/>
        <v>6073</v>
      </c>
      <c r="S24" s="47">
        <f t="shared" si="5"/>
        <v>145.75200000000001</v>
      </c>
      <c r="T24" s="47">
        <f t="shared" si="6"/>
        <v>6.0730000000000004</v>
      </c>
      <c r="U24" s="112">
        <v>5.4</v>
      </c>
      <c r="V24" s="112">
        <f t="shared" si="7"/>
        <v>5.4</v>
      </c>
      <c r="W24" s="113" t="s">
        <v>130</v>
      </c>
      <c r="X24" s="115">
        <v>1036</v>
      </c>
      <c r="Y24" s="115">
        <v>0</v>
      </c>
      <c r="Z24" s="115">
        <v>1187</v>
      </c>
      <c r="AA24" s="115">
        <v>1185</v>
      </c>
      <c r="AB24" s="115">
        <v>1188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44177399</v>
      </c>
      <c r="AH24" s="49">
        <f>IF(ISBLANK(AG24),"-",AG24-AG23)</f>
        <v>1395</v>
      </c>
      <c r="AI24" s="50">
        <f t="shared" si="8"/>
        <v>229.70525275810965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10289162</v>
      </c>
      <c r="AQ24" s="115">
        <f t="shared" si="1"/>
        <v>0</v>
      </c>
      <c r="AR24" s="53">
        <v>1.24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5</v>
      </c>
      <c r="E25" s="41">
        <f t="shared" si="0"/>
        <v>3.5211267605633805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133</v>
      </c>
      <c r="P25" s="111">
        <v>133</v>
      </c>
      <c r="Q25" s="111">
        <v>71184996</v>
      </c>
      <c r="R25" s="46">
        <f t="shared" si="4"/>
        <v>5577</v>
      </c>
      <c r="S25" s="47">
        <f t="shared" si="5"/>
        <v>133.84800000000001</v>
      </c>
      <c r="T25" s="47">
        <f t="shared" si="6"/>
        <v>5.577</v>
      </c>
      <c r="U25" s="112">
        <v>5</v>
      </c>
      <c r="V25" s="112">
        <f t="shared" si="7"/>
        <v>5</v>
      </c>
      <c r="W25" s="113" t="s">
        <v>130</v>
      </c>
      <c r="X25" s="115">
        <v>1025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44178692</v>
      </c>
      <c r="AH25" s="49">
        <f t="shared" si="9"/>
        <v>1293</v>
      </c>
      <c r="AI25" s="50">
        <f t="shared" si="8"/>
        <v>231.84507799892415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10289162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6</v>
      </c>
      <c r="E26" s="41">
        <f t="shared" si="0"/>
        <v>4.2253521126760569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136</v>
      </c>
      <c r="P26" s="111">
        <v>140</v>
      </c>
      <c r="Q26" s="111">
        <v>71190807</v>
      </c>
      <c r="R26" s="46">
        <f t="shared" si="4"/>
        <v>5811</v>
      </c>
      <c r="S26" s="47">
        <f t="shared" si="5"/>
        <v>139.464</v>
      </c>
      <c r="T26" s="47">
        <f t="shared" si="6"/>
        <v>5.8109999999999999</v>
      </c>
      <c r="U26" s="112">
        <v>4.8</v>
      </c>
      <c r="V26" s="112">
        <f t="shared" si="7"/>
        <v>4.8</v>
      </c>
      <c r="W26" s="113" t="s">
        <v>130</v>
      </c>
      <c r="X26" s="115">
        <v>1016</v>
      </c>
      <c r="Y26" s="115">
        <v>0</v>
      </c>
      <c r="Z26" s="115">
        <v>1188</v>
      </c>
      <c r="AA26" s="115">
        <v>1185</v>
      </c>
      <c r="AB26" s="115">
        <v>1188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44180036</v>
      </c>
      <c r="AH26" s="49">
        <f t="shared" si="9"/>
        <v>1344</v>
      </c>
      <c r="AI26" s="50">
        <f t="shared" si="8"/>
        <v>231.28549303045946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10289162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135</v>
      </c>
      <c r="P27" s="111">
        <v>137</v>
      </c>
      <c r="Q27" s="111">
        <v>71196628</v>
      </c>
      <c r="R27" s="46">
        <f t="shared" si="4"/>
        <v>5821</v>
      </c>
      <c r="S27" s="47">
        <f t="shared" si="5"/>
        <v>139.70400000000001</v>
      </c>
      <c r="T27" s="47">
        <f t="shared" si="6"/>
        <v>5.8209999999999997</v>
      </c>
      <c r="U27" s="112">
        <v>4.5999999999999996</v>
      </c>
      <c r="V27" s="112">
        <f t="shared" si="7"/>
        <v>4.5999999999999996</v>
      </c>
      <c r="W27" s="113" t="s">
        <v>130</v>
      </c>
      <c r="X27" s="115">
        <v>1005</v>
      </c>
      <c r="Y27" s="115">
        <v>0</v>
      </c>
      <c r="Z27" s="115">
        <v>1187</v>
      </c>
      <c r="AA27" s="115">
        <v>1185</v>
      </c>
      <c r="AB27" s="115">
        <v>1188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44181380</v>
      </c>
      <c r="AH27" s="49">
        <f t="shared" si="9"/>
        <v>1344</v>
      </c>
      <c r="AI27" s="50">
        <f t="shared" si="8"/>
        <v>230.88816354578253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10289162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6</v>
      </c>
      <c r="E28" s="41">
        <f t="shared" si="0"/>
        <v>4.2253521126760569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130</v>
      </c>
      <c r="P28" s="111">
        <v>133</v>
      </c>
      <c r="Q28" s="111">
        <v>71202184</v>
      </c>
      <c r="R28" s="46">
        <f t="shared" si="4"/>
        <v>5556</v>
      </c>
      <c r="S28" s="47">
        <f t="shared" si="5"/>
        <v>133.34399999999999</v>
      </c>
      <c r="T28" s="47">
        <f t="shared" si="6"/>
        <v>5.556</v>
      </c>
      <c r="U28" s="112">
        <v>4.4000000000000004</v>
      </c>
      <c r="V28" s="112">
        <f t="shared" si="7"/>
        <v>4.4000000000000004</v>
      </c>
      <c r="W28" s="113" t="s">
        <v>130</v>
      </c>
      <c r="X28" s="115">
        <v>1006</v>
      </c>
      <c r="Y28" s="115">
        <v>0</v>
      </c>
      <c r="Z28" s="115">
        <v>1187</v>
      </c>
      <c r="AA28" s="115">
        <v>1185</v>
      </c>
      <c r="AB28" s="115">
        <v>1117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44182656</v>
      </c>
      <c r="AH28" s="49">
        <f t="shared" si="9"/>
        <v>1276</v>
      </c>
      <c r="AI28" s="50">
        <f t="shared" si="8"/>
        <v>229.66162706983442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10289162</v>
      </c>
      <c r="AQ28" s="115">
        <f t="shared" si="1"/>
        <v>0</v>
      </c>
      <c r="AR28" s="53">
        <v>1.4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6</v>
      </c>
      <c r="E29" s="41">
        <f t="shared" si="0"/>
        <v>4.2253521126760569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129</v>
      </c>
      <c r="P29" s="111">
        <v>131</v>
      </c>
      <c r="Q29" s="111">
        <v>71207647</v>
      </c>
      <c r="R29" s="46">
        <f t="shared" si="4"/>
        <v>5463</v>
      </c>
      <c r="S29" s="47">
        <f t="shared" si="5"/>
        <v>131.11199999999999</v>
      </c>
      <c r="T29" s="47">
        <f t="shared" si="6"/>
        <v>5.4630000000000001</v>
      </c>
      <c r="U29" s="112">
        <v>4.0999999999999996</v>
      </c>
      <c r="V29" s="112">
        <f t="shared" si="7"/>
        <v>4.0999999999999996</v>
      </c>
      <c r="W29" s="113" t="s">
        <v>130</v>
      </c>
      <c r="X29" s="115">
        <v>1006</v>
      </c>
      <c r="Y29" s="115">
        <v>0</v>
      </c>
      <c r="Z29" s="115">
        <v>1187</v>
      </c>
      <c r="AA29" s="115">
        <v>1185</v>
      </c>
      <c r="AB29" s="115">
        <v>1107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44183888</v>
      </c>
      <c r="AH29" s="49">
        <f t="shared" si="9"/>
        <v>1232</v>
      </c>
      <c r="AI29" s="50">
        <f t="shared" si="8"/>
        <v>225.51711513820246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10289162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115</v>
      </c>
      <c r="P30" s="111">
        <v>129</v>
      </c>
      <c r="Q30" s="111">
        <v>71213257</v>
      </c>
      <c r="R30" s="46">
        <f t="shared" si="4"/>
        <v>5610</v>
      </c>
      <c r="S30" s="47">
        <f t="shared" si="5"/>
        <v>134.63999999999999</v>
      </c>
      <c r="T30" s="47">
        <f t="shared" si="6"/>
        <v>5.61</v>
      </c>
      <c r="U30" s="112">
        <v>3.4</v>
      </c>
      <c r="V30" s="112">
        <f t="shared" si="7"/>
        <v>3.4</v>
      </c>
      <c r="W30" s="113" t="s">
        <v>135</v>
      </c>
      <c r="X30" s="115">
        <v>1067</v>
      </c>
      <c r="Y30" s="115">
        <v>0</v>
      </c>
      <c r="Z30" s="115">
        <v>1188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44185036</v>
      </c>
      <c r="AH30" s="49">
        <f t="shared" si="9"/>
        <v>1148</v>
      </c>
      <c r="AI30" s="50">
        <f t="shared" si="8"/>
        <v>204.63458110516933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10289162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116</v>
      </c>
      <c r="P31" s="111">
        <v>122</v>
      </c>
      <c r="Q31" s="111">
        <v>71218414</v>
      </c>
      <c r="R31" s="46">
        <f t="shared" si="4"/>
        <v>5157</v>
      </c>
      <c r="S31" s="47">
        <f t="shared" si="5"/>
        <v>123.768</v>
      </c>
      <c r="T31" s="47">
        <f t="shared" si="6"/>
        <v>5.157</v>
      </c>
      <c r="U31" s="112">
        <v>2.9</v>
      </c>
      <c r="V31" s="112">
        <f t="shared" si="7"/>
        <v>2.9</v>
      </c>
      <c r="W31" s="113" t="s">
        <v>135</v>
      </c>
      <c r="X31" s="115">
        <v>1046</v>
      </c>
      <c r="Y31" s="115">
        <v>0</v>
      </c>
      <c r="Z31" s="115">
        <v>1187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44186052</v>
      </c>
      <c r="AH31" s="49">
        <f t="shared" si="9"/>
        <v>1016</v>
      </c>
      <c r="AI31" s="50">
        <f t="shared" si="8"/>
        <v>197.01376769439597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10289162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119</v>
      </c>
      <c r="P32" s="111">
        <v>120</v>
      </c>
      <c r="Q32" s="111">
        <v>71223545</v>
      </c>
      <c r="R32" s="46">
        <f t="shared" si="4"/>
        <v>5131</v>
      </c>
      <c r="S32" s="47">
        <f t="shared" si="5"/>
        <v>123.14400000000001</v>
      </c>
      <c r="T32" s="47">
        <f t="shared" si="6"/>
        <v>5.1310000000000002</v>
      </c>
      <c r="U32" s="112">
        <v>2.6</v>
      </c>
      <c r="V32" s="112">
        <f t="shared" si="7"/>
        <v>2.6</v>
      </c>
      <c r="W32" s="113" t="s">
        <v>135</v>
      </c>
      <c r="X32" s="115">
        <v>945</v>
      </c>
      <c r="Y32" s="115">
        <v>0</v>
      </c>
      <c r="Z32" s="115">
        <v>1188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44187076</v>
      </c>
      <c r="AH32" s="49">
        <f t="shared" si="9"/>
        <v>1024</v>
      </c>
      <c r="AI32" s="50">
        <f t="shared" si="8"/>
        <v>199.57123367764567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10289162</v>
      </c>
      <c r="AQ32" s="115">
        <f t="shared" si="1"/>
        <v>0</v>
      </c>
      <c r="AR32" s="53">
        <v>1.21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137</v>
      </c>
      <c r="P33" s="111">
        <v>103</v>
      </c>
      <c r="Q33" s="111">
        <v>71227947</v>
      </c>
      <c r="R33" s="46">
        <f t="shared" si="4"/>
        <v>4402</v>
      </c>
      <c r="S33" s="47">
        <f t="shared" si="5"/>
        <v>105.648</v>
      </c>
      <c r="T33" s="47">
        <f t="shared" si="6"/>
        <v>4.4020000000000001</v>
      </c>
      <c r="U33" s="112">
        <v>3.8</v>
      </c>
      <c r="V33" s="112">
        <f t="shared" si="7"/>
        <v>3.8</v>
      </c>
      <c r="W33" s="113" t="s">
        <v>124</v>
      </c>
      <c r="X33" s="115">
        <v>0</v>
      </c>
      <c r="Y33" s="115">
        <v>0</v>
      </c>
      <c r="Z33" s="115">
        <v>1046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44187900</v>
      </c>
      <c r="AH33" s="49">
        <f t="shared" si="9"/>
        <v>824</v>
      </c>
      <c r="AI33" s="50">
        <f t="shared" si="8"/>
        <v>187.18764198091776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0.45</v>
      </c>
      <c r="AP33" s="115">
        <v>10290409</v>
      </c>
      <c r="AQ33" s="115">
        <f t="shared" si="1"/>
        <v>1247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10</v>
      </c>
      <c r="E34" s="41">
        <f t="shared" si="0"/>
        <v>7.042253521126761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132</v>
      </c>
      <c r="P34" s="111">
        <v>98</v>
      </c>
      <c r="Q34" s="111">
        <v>71232083</v>
      </c>
      <c r="R34" s="46">
        <f t="shared" si="4"/>
        <v>4136</v>
      </c>
      <c r="S34" s="47">
        <f t="shared" si="5"/>
        <v>99.263999999999996</v>
      </c>
      <c r="T34" s="47">
        <f t="shared" si="6"/>
        <v>4.1360000000000001</v>
      </c>
      <c r="U34" s="112">
        <v>5.4</v>
      </c>
      <c r="V34" s="112">
        <f t="shared" si="7"/>
        <v>5.4</v>
      </c>
      <c r="W34" s="113" t="s">
        <v>124</v>
      </c>
      <c r="X34" s="115">
        <v>0</v>
      </c>
      <c r="Y34" s="115">
        <v>0</v>
      </c>
      <c r="Z34" s="115">
        <v>996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44188644</v>
      </c>
      <c r="AH34" s="49">
        <f t="shared" si="9"/>
        <v>744</v>
      </c>
      <c r="AI34" s="50">
        <f t="shared" si="8"/>
        <v>179.88394584139263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0.45</v>
      </c>
      <c r="AP34" s="115">
        <v>10291836</v>
      </c>
      <c r="AQ34" s="115">
        <f t="shared" si="1"/>
        <v>1427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126473</v>
      </c>
      <c r="S35" s="65">
        <f>AVERAGE(S11:S34)</f>
        <v>126.47300000000003</v>
      </c>
      <c r="T35" s="65">
        <f>SUM(T11:T34)</f>
        <v>126.47299999999998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26596</v>
      </c>
      <c r="AI35" s="68">
        <f>$AH$35/$T35</f>
        <v>210.28994330805787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7168</v>
      </c>
      <c r="AQ35" s="71">
        <f>SUM(AQ11:AQ34)</f>
        <v>7168</v>
      </c>
      <c r="AR35" s="72">
        <f>AVERAGE(AR11:AR34)</f>
        <v>1.2283333333333333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217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196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224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189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W33:AB34 X11:AB32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2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5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" name="Range2_12_5_1_1_1_1_1_2_1_1_1_1_1_1_1_1_1_1_1_1_1_1_1_1_1_1_1_1_2_1_1_1_1_1_1_1_1_1_1_1_1_1_3_1_1_1_2_1_1_1_1_1_1_1_1_1_1_1_1_2_1_1_1_1_1_1_1_1_1_1_1_1_1_1_1_1_1_1_1_1_1_1_1_1_1_1_1_1_3_1_2_1_1_1_2_2_1_2_1_1_1_1_1_1_1_1_1_1_1_1_1_1_1_1_1_1_1_2_1_1_1_1__1"/>
    <protectedRange sqref="B43" name="Range2_12_5_1_1_1_2_1_1_1_1_1_1_1_1_1_1_1_2_1_1_1_1_1_1_1_1_1_1_1_1_1_1_1_1_1_1_1_1_1_1_2_1_1_1_1_1_1_1_1_1_1_1_2_1_1_1_1_2_1_1_1_1_1_1_1_1_1_1_1_2_1_1_1_1_1_1_1_1_1_1_1_1_1_1_3_1_1_1_1_2_1_1_1_1_1_1_1_2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_1_2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2 X33:AE34 X16:AB32 X11:Z15">
    <cfRule type="containsText" dxfId="10616" priority="209" operator="containsText" text="N/A">
      <formula>NOT(ISERROR(SEARCH("N/A",X11)))</formula>
    </cfRule>
    <cfRule type="cellIs" dxfId="10615" priority="223" operator="equal">
      <formula>0</formula>
    </cfRule>
  </conditionalFormatting>
  <conditionalFormatting sqref="AC11:AE32 X33:AE34 X16:AB32 X11:Z15">
    <cfRule type="cellIs" dxfId="10614" priority="222" operator="greaterThanOrEqual">
      <formula>1185</formula>
    </cfRule>
  </conditionalFormatting>
  <conditionalFormatting sqref="AC11:AE32 X33:AE34 X16:AB32 X11:Z15">
    <cfRule type="cellIs" dxfId="10613" priority="221" operator="between">
      <formula>0.1</formula>
      <formula>1184</formula>
    </cfRule>
  </conditionalFormatting>
  <conditionalFormatting sqref="X8">
    <cfRule type="cellIs" dxfId="10612" priority="220" operator="equal">
      <formula>0</formula>
    </cfRule>
  </conditionalFormatting>
  <conditionalFormatting sqref="X8">
    <cfRule type="cellIs" dxfId="10611" priority="219" operator="greaterThan">
      <formula>1179</formula>
    </cfRule>
  </conditionalFormatting>
  <conditionalFormatting sqref="X8">
    <cfRule type="cellIs" dxfId="10610" priority="218" operator="greaterThan">
      <formula>99</formula>
    </cfRule>
  </conditionalFormatting>
  <conditionalFormatting sqref="X8">
    <cfRule type="cellIs" dxfId="10609" priority="217" operator="greaterThan">
      <formula>0.99</formula>
    </cfRule>
  </conditionalFormatting>
  <conditionalFormatting sqref="AB8">
    <cfRule type="cellIs" dxfId="10608" priority="216" operator="equal">
      <formula>0</formula>
    </cfRule>
  </conditionalFormatting>
  <conditionalFormatting sqref="AB8">
    <cfRule type="cellIs" dxfId="10607" priority="215" operator="greaterThan">
      <formula>1179</formula>
    </cfRule>
  </conditionalFormatting>
  <conditionalFormatting sqref="AB8">
    <cfRule type="cellIs" dxfId="10606" priority="214" operator="greaterThan">
      <formula>99</formula>
    </cfRule>
  </conditionalFormatting>
  <conditionalFormatting sqref="AB8">
    <cfRule type="cellIs" dxfId="10605" priority="213" operator="greaterThan">
      <formula>0.99</formula>
    </cfRule>
  </conditionalFormatting>
  <conditionalFormatting sqref="AI11:AI34">
    <cfRule type="cellIs" dxfId="10604" priority="212" operator="greaterThan">
      <formula>$AI$8</formula>
    </cfRule>
  </conditionalFormatting>
  <conditionalFormatting sqref="AH11:AH34">
    <cfRule type="cellIs" dxfId="10603" priority="210" operator="greaterThan">
      <formula>$AH$8</formula>
    </cfRule>
    <cfRule type="cellIs" dxfId="10602" priority="211" operator="greaterThan">
      <formula>$AH$8</formula>
    </cfRule>
  </conditionalFormatting>
  <conditionalFormatting sqref="AB11:AB15">
    <cfRule type="containsText" dxfId="10601" priority="205" operator="containsText" text="N/A">
      <formula>NOT(ISERROR(SEARCH("N/A",AB11)))</formula>
    </cfRule>
    <cfRule type="cellIs" dxfId="10600" priority="208" operator="equal">
      <formula>0</formula>
    </cfRule>
  </conditionalFormatting>
  <conditionalFormatting sqref="AB11:AB15">
    <cfRule type="cellIs" dxfId="10599" priority="207" operator="greaterThanOrEqual">
      <formula>1185</formula>
    </cfRule>
  </conditionalFormatting>
  <conditionalFormatting sqref="AB11:AB15">
    <cfRule type="cellIs" dxfId="10598" priority="206" operator="between">
      <formula>0.1</formula>
      <formula>1184</formula>
    </cfRule>
  </conditionalFormatting>
  <conditionalFormatting sqref="AN11:AO11 AN12:AN35 AO12:AO34">
    <cfRule type="cellIs" dxfId="10597" priority="204" operator="equal">
      <formula>0</formula>
    </cfRule>
  </conditionalFormatting>
  <conditionalFormatting sqref="AN11:AO11 AN12:AN35 AO12:AO34">
    <cfRule type="cellIs" dxfId="10596" priority="203" operator="greaterThan">
      <formula>1179</formula>
    </cfRule>
  </conditionalFormatting>
  <conditionalFormatting sqref="AN11:AO11 AN12:AN35 AO12:AO34">
    <cfRule type="cellIs" dxfId="10595" priority="202" operator="greaterThan">
      <formula>99</formula>
    </cfRule>
  </conditionalFormatting>
  <conditionalFormatting sqref="AN11:AO11 AN12:AN35 AO12:AO34">
    <cfRule type="cellIs" dxfId="10594" priority="201" operator="greaterThan">
      <formula>0.99</formula>
    </cfRule>
  </conditionalFormatting>
  <conditionalFormatting sqref="AQ11:AQ34">
    <cfRule type="cellIs" dxfId="10593" priority="200" operator="equal">
      <formula>0</formula>
    </cfRule>
  </conditionalFormatting>
  <conditionalFormatting sqref="AQ11:AQ34">
    <cfRule type="cellIs" dxfId="10592" priority="199" operator="greaterThan">
      <formula>1179</formula>
    </cfRule>
  </conditionalFormatting>
  <conditionalFormatting sqref="AQ11:AQ34">
    <cfRule type="cellIs" dxfId="10591" priority="198" operator="greaterThan">
      <formula>99</formula>
    </cfRule>
  </conditionalFormatting>
  <conditionalFormatting sqref="AQ11:AQ34">
    <cfRule type="cellIs" dxfId="10590" priority="197" operator="greaterThan">
      <formula>0.99</formula>
    </cfRule>
  </conditionalFormatting>
  <conditionalFormatting sqref="AA11:AA15">
    <cfRule type="containsText" dxfId="10589" priority="193" operator="containsText" text="N/A">
      <formula>NOT(ISERROR(SEARCH("N/A",AA11)))</formula>
    </cfRule>
    <cfRule type="cellIs" dxfId="10588" priority="196" operator="equal">
      <formula>0</formula>
    </cfRule>
  </conditionalFormatting>
  <conditionalFormatting sqref="AA11:AA15">
    <cfRule type="cellIs" dxfId="10587" priority="195" operator="greaterThanOrEqual">
      <formula>1185</formula>
    </cfRule>
  </conditionalFormatting>
  <conditionalFormatting sqref="AA11:AA15">
    <cfRule type="cellIs" dxfId="10586" priority="194" operator="between">
      <formula>0.1</formula>
      <formula>1184</formula>
    </cfRule>
  </conditionalFormatting>
  <conditionalFormatting sqref="AJ11:AN35">
    <cfRule type="cellIs" dxfId="10585" priority="192" operator="equal">
      <formula>0</formula>
    </cfRule>
  </conditionalFormatting>
  <conditionalFormatting sqref="AJ11:AN35">
    <cfRule type="cellIs" dxfId="10584" priority="191" operator="greaterThan">
      <formula>1179</formula>
    </cfRule>
  </conditionalFormatting>
  <conditionalFormatting sqref="AJ11:AN35">
    <cfRule type="cellIs" dxfId="10583" priority="190" operator="greaterThan">
      <formula>99</formula>
    </cfRule>
  </conditionalFormatting>
  <conditionalFormatting sqref="AJ11:AN35">
    <cfRule type="cellIs" dxfId="10582" priority="189" operator="greaterThan">
      <formula>0.99</formula>
    </cfRule>
  </conditionalFormatting>
  <conditionalFormatting sqref="AP11:AP34">
    <cfRule type="cellIs" dxfId="10581" priority="188" operator="equal">
      <formula>0</formula>
    </cfRule>
  </conditionalFormatting>
  <conditionalFormatting sqref="AP11:AP34">
    <cfRule type="cellIs" dxfId="10580" priority="187" operator="greaterThan">
      <formula>1179</formula>
    </cfRule>
  </conditionalFormatting>
  <conditionalFormatting sqref="AP11:AP34">
    <cfRule type="cellIs" dxfId="10579" priority="186" operator="greaterThan">
      <formula>99</formula>
    </cfRule>
  </conditionalFormatting>
  <conditionalFormatting sqref="AP11:AP34">
    <cfRule type="cellIs" dxfId="10578" priority="185" operator="greaterThan">
      <formula>0.99</formula>
    </cfRule>
  </conditionalFormatting>
  <conditionalFormatting sqref="AM17:AN34 AL11:AL35">
    <cfRule type="cellIs" dxfId="10577" priority="184" operator="equal">
      <formula>0</formula>
    </cfRule>
  </conditionalFormatting>
  <conditionalFormatting sqref="AM17:AN34 AL11:AL35">
    <cfRule type="cellIs" dxfId="10576" priority="183" operator="greaterThan">
      <formula>1179</formula>
    </cfRule>
  </conditionalFormatting>
  <conditionalFormatting sqref="AM17:AN34 AL11:AL35">
    <cfRule type="cellIs" dxfId="10575" priority="182" operator="greaterThan">
      <formula>99</formula>
    </cfRule>
  </conditionalFormatting>
  <conditionalFormatting sqref="AM17:AN34 AL11:AL35">
    <cfRule type="cellIs" dxfId="10574" priority="181" operator="greaterThan">
      <formula>0.99</formula>
    </cfRule>
  </conditionalFormatting>
  <conditionalFormatting sqref="AL11:AL34">
    <cfRule type="cellIs" dxfId="10573" priority="180" operator="equal">
      <formula>0</formula>
    </cfRule>
  </conditionalFormatting>
  <conditionalFormatting sqref="AL11:AL34">
    <cfRule type="cellIs" dxfId="10572" priority="179" operator="greaterThan">
      <formula>1179</formula>
    </cfRule>
  </conditionalFormatting>
  <conditionalFormatting sqref="AL11:AL34">
    <cfRule type="cellIs" dxfId="10571" priority="178" operator="greaterThan">
      <formula>99</formula>
    </cfRule>
  </conditionalFormatting>
  <conditionalFormatting sqref="AL11:AL34">
    <cfRule type="cellIs" dxfId="10570" priority="177" operator="greaterThan">
      <formula>0.99</formula>
    </cfRule>
  </conditionalFormatting>
  <conditionalFormatting sqref="AL11:AL34">
    <cfRule type="cellIs" dxfId="10569" priority="176" operator="equal">
      <formula>0</formula>
    </cfRule>
  </conditionalFormatting>
  <conditionalFormatting sqref="AL11:AL34">
    <cfRule type="cellIs" dxfId="10568" priority="175" operator="greaterThan">
      <formula>1179</formula>
    </cfRule>
  </conditionalFormatting>
  <conditionalFormatting sqref="AL11:AL34">
    <cfRule type="cellIs" dxfId="10567" priority="174" operator="greaterThan">
      <formula>99</formula>
    </cfRule>
  </conditionalFormatting>
  <conditionalFormatting sqref="AL11:AL34">
    <cfRule type="cellIs" dxfId="10566" priority="173" operator="greaterThan">
      <formula>0.99</formula>
    </cfRule>
  </conditionalFormatting>
  <conditionalFormatting sqref="AN11:AN35">
    <cfRule type="cellIs" dxfId="10565" priority="172" operator="equal">
      <formula>0</formula>
    </cfRule>
  </conditionalFormatting>
  <conditionalFormatting sqref="AN11:AN35">
    <cfRule type="cellIs" dxfId="10564" priority="171" operator="greaterThan">
      <formula>1179</formula>
    </cfRule>
  </conditionalFormatting>
  <conditionalFormatting sqref="AN11:AN35">
    <cfRule type="cellIs" dxfId="10563" priority="170" operator="greaterThan">
      <formula>99</formula>
    </cfRule>
  </conditionalFormatting>
  <conditionalFormatting sqref="AN11:AN35">
    <cfRule type="cellIs" dxfId="10562" priority="169" operator="greaterThan">
      <formula>0.99</formula>
    </cfRule>
  </conditionalFormatting>
  <conditionalFormatting sqref="AN11:AN35">
    <cfRule type="cellIs" dxfId="10561" priority="168" operator="equal">
      <formula>0</formula>
    </cfRule>
  </conditionalFormatting>
  <conditionalFormatting sqref="AN11:AN35">
    <cfRule type="cellIs" dxfId="10560" priority="167" operator="greaterThan">
      <formula>1179</formula>
    </cfRule>
  </conditionalFormatting>
  <conditionalFormatting sqref="AN11:AN35">
    <cfRule type="cellIs" dxfId="10559" priority="166" operator="greaterThan">
      <formula>99</formula>
    </cfRule>
  </conditionalFormatting>
  <conditionalFormatting sqref="AN11:AN35">
    <cfRule type="cellIs" dxfId="10558" priority="165" operator="greaterThan">
      <formula>0.99</formula>
    </cfRule>
  </conditionalFormatting>
  <conditionalFormatting sqref="AN11:AN35">
    <cfRule type="cellIs" dxfId="10557" priority="164" operator="equal">
      <formula>0</formula>
    </cfRule>
  </conditionalFormatting>
  <conditionalFormatting sqref="AN11:AN35">
    <cfRule type="cellIs" dxfId="10556" priority="163" operator="greaterThan">
      <formula>1179</formula>
    </cfRule>
  </conditionalFormatting>
  <conditionalFormatting sqref="AN11:AN35">
    <cfRule type="cellIs" dxfId="10555" priority="162" operator="greaterThan">
      <formula>99</formula>
    </cfRule>
  </conditionalFormatting>
  <conditionalFormatting sqref="AN11:AN35">
    <cfRule type="cellIs" dxfId="10554" priority="161" operator="greaterThan">
      <formula>0.99</formula>
    </cfRule>
  </conditionalFormatting>
  <conditionalFormatting sqref="AL11:AL34">
    <cfRule type="cellIs" dxfId="10553" priority="160" operator="equal">
      <formula>0</formula>
    </cfRule>
  </conditionalFormatting>
  <conditionalFormatting sqref="AL11:AL34">
    <cfRule type="cellIs" dxfId="10552" priority="159" operator="greaterThan">
      <formula>1179</formula>
    </cfRule>
  </conditionalFormatting>
  <conditionalFormatting sqref="AL11:AL34">
    <cfRule type="cellIs" dxfId="10551" priority="158" operator="greaterThan">
      <formula>99</formula>
    </cfRule>
  </conditionalFormatting>
  <conditionalFormatting sqref="AL11:AL34">
    <cfRule type="cellIs" dxfId="10550" priority="157" operator="greaterThan">
      <formula>0.99</formula>
    </cfRule>
  </conditionalFormatting>
  <conditionalFormatting sqref="AL11:AL34">
    <cfRule type="cellIs" dxfId="10549" priority="156" operator="equal">
      <formula>0</formula>
    </cfRule>
  </conditionalFormatting>
  <conditionalFormatting sqref="AL11:AL34">
    <cfRule type="cellIs" dxfId="10548" priority="155" operator="greaterThan">
      <formula>1179</formula>
    </cfRule>
  </conditionalFormatting>
  <conditionalFormatting sqref="AL11:AL34">
    <cfRule type="cellIs" dxfId="10547" priority="154" operator="greaterThan">
      <formula>99</formula>
    </cfRule>
  </conditionalFormatting>
  <conditionalFormatting sqref="AL11:AL34">
    <cfRule type="cellIs" dxfId="10546" priority="153" operator="greaterThan">
      <formula>0.99</formula>
    </cfRule>
  </conditionalFormatting>
  <conditionalFormatting sqref="AL11:AL34">
    <cfRule type="cellIs" dxfId="10545" priority="152" operator="equal">
      <formula>0</formula>
    </cfRule>
  </conditionalFormatting>
  <conditionalFormatting sqref="AL11:AL34">
    <cfRule type="cellIs" dxfId="10544" priority="151" operator="greaterThan">
      <formula>1179</formula>
    </cfRule>
  </conditionalFormatting>
  <conditionalFormatting sqref="AL11:AL34">
    <cfRule type="cellIs" dxfId="10543" priority="150" operator="greaterThan">
      <formula>99</formula>
    </cfRule>
  </conditionalFormatting>
  <conditionalFormatting sqref="AL11:AL34">
    <cfRule type="cellIs" dxfId="10542" priority="149" operator="greaterThan">
      <formula>0.99</formula>
    </cfRule>
  </conditionalFormatting>
  <conditionalFormatting sqref="AL11:AL34">
    <cfRule type="cellIs" dxfId="10541" priority="148" operator="equal">
      <formula>0</formula>
    </cfRule>
  </conditionalFormatting>
  <conditionalFormatting sqref="AL11:AL34">
    <cfRule type="cellIs" dxfId="10540" priority="147" operator="greaterThan">
      <formula>1179</formula>
    </cfRule>
  </conditionalFormatting>
  <conditionalFormatting sqref="AL11:AL34">
    <cfRule type="cellIs" dxfId="10539" priority="146" operator="greaterThan">
      <formula>99</formula>
    </cfRule>
  </conditionalFormatting>
  <conditionalFormatting sqref="AL11:AL34">
    <cfRule type="cellIs" dxfId="10538" priority="145" operator="greaterThan">
      <formula>0.99</formula>
    </cfRule>
  </conditionalFormatting>
  <conditionalFormatting sqref="AN11:AN35">
    <cfRule type="cellIs" dxfId="10537" priority="144" operator="equal">
      <formula>0</formula>
    </cfRule>
  </conditionalFormatting>
  <conditionalFormatting sqref="AN11:AN35">
    <cfRule type="cellIs" dxfId="10536" priority="143" operator="greaterThan">
      <formula>1179</formula>
    </cfRule>
  </conditionalFormatting>
  <conditionalFormatting sqref="AN11:AN35">
    <cfRule type="cellIs" dxfId="10535" priority="142" operator="greaterThan">
      <formula>99</formula>
    </cfRule>
  </conditionalFormatting>
  <conditionalFormatting sqref="AN11:AN35">
    <cfRule type="cellIs" dxfId="10534" priority="141" operator="greaterThan">
      <formula>0.99</formula>
    </cfRule>
  </conditionalFormatting>
  <conditionalFormatting sqref="AN11:AN35">
    <cfRule type="cellIs" dxfId="10533" priority="140" operator="equal">
      <formula>0</formula>
    </cfRule>
  </conditionalFormatting>
  <conditionalFormatting sqref="AN11:AN35">
    <cfRule type="cellIs" dxfId="10532" priority="139" operator="greaterThan">
      <formula>1179</formula>
    </cfRule>
  </conditionalFormatting>
  <conditionalFormatting sqref="AN11:AN35">
    <cfRule type="cellIs" dxfId="10531" priority="138" operator="greaterThan">
      <formula>99</formula>
    </cfRule>
  </conditionalFormatting>
  <conditionalFormatting sqref="AN11:AN35">
    <cfRule type="cellIs" dxfId="10530" priority="137" operator="greaterThan">
      <formula>0.99</formula>
    </cfRule>
  </conditionalFormatting>
  <conditionalFormatting sqref="AN11:AN35">
    <cfRule type="cellIs" dxfId="10529" priority="136" operator="equal">
      <formula>0</formula>
    </cfRule>
  </conditionalFormatting>
  <conditionalFormatting sqref="AN11:AN35">
    <cfRule type="cellIs" dxfId="10528" priority="135" operator="greaterThan">
      <formula>1179</formula>
    </cfRule>
  </conditionalFormatting>
  <conditionalFormatting sqref="AN11:AN35">
    <cfRule type="cellIs" dxfId="10527" priority="134" operator="greaterThan">
      <formula>99</formula>
    </cfRule>
  </conditionalFormatting>
  <conditionalFormatting sqref="AN11:AN35">
    <cfRule type="cellIs" dxfId="10526" priority="133" operator="greaterThan">
      <formula>0.99</formula>
    </cfRule>
  </conditionalFormatting>
  <conditionalFormatting sqref="AN11:AN35">
    <cfRule type="cellIs" dxfId="10525" priority="132" operator="equal">
      <formula>0</formula>
    </cfRule>
  </conditionalFormatting>
  <conditionalFormatting sqref="AN11:AN35">
    <cfRule type="cellIs" dxfId="10524" priority="131" operator="greaterThan">
      <formula>1179</formula>
    </cfRule>
  </conditionalFormatting>
  <conditionalFormatting sqref="AN11:AN35">
    <cfRule type="cellIs" dxfId="10523" priority="130" operator="greaterThan">
      <formula>99</formula>
    </cfRule>
  </conditionalFormatting>
  <conditionalFormatting sqref="AN11:AN35">
    <cfRule type="cellIs" dxfId="10522" priority="129" operator="greaterThan">
      <formula>0.99</formula>
    </cfRule>
  </conditionalFormatting>
  <conditionalFormatting sqref="AN11:AN35">
    <cfRule type="cellIs" dxfId="10521" priority="128" operator="equal">
      <formula>0</formula>
    </cfRule>
  </conditionalFormatting>
  <conditionalFormatting sqref="AN11:AN35">
    <cfRule type="cellIs" dxfId="10520" priority="127" operator="greaterThan">
      <formula>1179</formula>
    </cfRule>
  </conditionalFormatting>
  <conditionalFormatting sqref="AN11:AN35">
    <cfRule type="cellIs" dxfId="10519" priority="126" operator="greaterThan">
      <formula>99</formula>
    </cfRule>
  </conditionalFormatting>
  <conditionalFormatting sqref="AN11:AN35">
    <cfRule type="cellIs" dxfId="10518" priority="125" operator="greaterThan">
      <formula>0.99</formula>
    </cfRule>
  </conditionalFormatting>
  <conditionalFormatting sqref="AN11:AN35">
    <cfRule type="cellIs" dxfId="10517" priority="124" operator="equal">
      <formula>0</formula>
    </cfRule>
  </conditionalFormatting>
  <conditionalFormatting sqref="AN11:AN35">
    <cfRule type="cellIs" dxfId="10516" priority="123" operator="greaterThan">
      <formula>1179</formula>
    </cfRule>
  </conditionalFormatting>
  <conditionalFormatting sqref="AN11:AN35">
    <cfRule type="cellIs" dxfId="10515" priority="122" operator="greaterThan">
      <formula>99</formula>
    </cfRule>
  </conditionalFormatting>
  <conditionalFormatting sqref="AN11:AN35">
    <cfRule type="cellIs" dxfId="10514" priority="121" operator="greaterThan">
      <formula>0.99</formula>
    </cfRule>
  </conditionalFormatting>
  <conditionalFormatting sqref="AN11:AN35">
    <cfRule type="cellIs" dxfId="10513" priority="120" operator="equal">
      <formula>0</formula>
    </cfRule>
  </conditionalFormatting>
  <conditionalFormatting sqref="AN11:AN35">
    <cfRule type="cellIs" dxfId="10512" priority="119" operator="greaterThan">
      <formula>1179</formula>
    </cfRule>
  </conditionalFormatting>
  <conditionalFormatting sqref="AN11:AN35">
    <cfRule type="cellIs" dxfId="10511" priority="118" operator="greaterThan">
      <formula>99</formula>
    </cfRule>
  </conditionalFormatting>
  <conditionalFormatting sqref="AN11:AN35">
    <cfRule type="cellIs" dxfId="10510" priority="117" operator="greaterThan">
      <formula>0.99</formula>
    </cfRule>
  </conditionalFormatting>
  <conditionalFormatting sqref="AL11:AL32">
    <cfRule type="cellIs" dxfId="10509" priority="116" operator="equal">
      <formula>0</formula>
    </cfRule>
  </conditionalFormatting>
  <conditionalFormatting sqref="AL11:AL32">
    <cfRule type="cellIs" dxfId="10508" priority="115" operator="greaterThan">
      <formula>1179</formula>
    </cfRule>
  </conditionalFormatting>
  <conditionalFormatting sqref="AL11:AL32">
    <cfRule type="cellIs" dxfId="10507" priority="114" operator="greaterThan">
      <formula>99</formula>
    </cfRule>
  </conditionalFormatting>
  <conditionalFormatting sqref="AL11:AL32">
    <cfRule type="cellIs" dxfId="10506" priority="113" operator="greaterThan">
      <formula>0.99</formula>
    </cfRule>
  </conditionalFormatting>
  <conditionalFormatting sqref="AL11:AL32">
    <cfRule type="cellIs" dxfId="10505" priority="112" operator="equal">
      <formula>0</formula>
    </cfRule>
  </conditionalFormatting>
  <conditionalFormatting sqref="AL11:AL32">
    <cfRule type="cellIs" dxfId="10504" priority="111" operator="greaterThan">
      <formula>1179</formula>
    </cfRule>
  </conditionalFormatting>
  <conditionalFormatting sqref="AL11:AL32">
    <cfRule type="cellIs" dxfId="10503" priority="110" operator="greaterThan">
      <formula>99</formula>
    </cfRule>
  </conditionalFormatting>
  <conditionalFormatting sqref="AL11:AL32">
    <cfRule type="cellIs" dxfId="10502" priority="109" operator="greaterThan">
      <formula>0.99</formula>
    </cfRule>
  </conditionalFormatting>
  <conditionalFormatting sqref="AL11:AL32">
    <cfRule type="cellIs" dxfId="10501" priority="108" operator="equal">
      <formula>0</formula>
    </cfRule>
  </conditionalFormatting>
  <conditionalFormatting sqref="AL11:AL32">
    <cfRule type="cellIs" dxfId="10500" priority="107" operator="greaterThan">
      <formula>1179</formula>
    </cfRule>
  </conditionalFormatting>
  <conditionalFormatting sqref="AL11:AL32">
    <cfRule type="cellIs" dxfId="10499" priority="106" operator="greaterThan">
      <formula>99</formula>
    </cfRule>
  </conditionalFormatting>
  <conditionalFormatting sqref="AL11:AL32">
    <cfRule type="cellIs" dxfId="10498" priority="105" operator="greaterThan">
      <formula>0.99</formula>
    </cfRule>
  </conditionalFormatting>
  <conditionalFormatting sqref="AL11:AL32">
    <cfRule type="cellIs" dxfId="10497" priority="104" operator="equal">
      <formula>0</formula>
    </cfRule>
  </conditionalFormatting>
  <conditionalFormatting sqref="AL11:AL32">
    <cfRule type="cellIs" dxfId="10496" priority="103" operator="greaterThan">
      <formula>1179</formula>
    </cfRule>
  </conditionalFormatting>
  <conditionalFormatting sqref="AL11:AL32">
    <cfRule type="cellIs" dxfId="10495" priority="102" operator="greaterThan">
      <formula>99</formula>
    </cfRule>
  </conditionalFormatting>
  <conditionalFormatting sqref="AL11:AL32">
    <cfRule type="cellIs" dxfId="10494" priority="101" operator="greaterThan">
      <formula>0.99</formula>
    </cfRule>
  </conditionalFormatting>
  <conditionalFormatting sqref="AL11:AL32">
    <cfRule type="cellIs" dxfId="10493" priority="100" operator="equal">
      <formula>0</formula>
    </cfRule>
  </conditionalFormatting>
  <conditionalFormatting sqref="AL11:AL32">
    <cfRule type="cellIs" dxfId="10492" priority="99" operator="greaterThan">
      <formula>1179</formula>
    </cfRule>
  </conditionalFormatting>
  <conditionalFormatting sqref="AL11:AL32">
    <cfRule type="cellIs" dxfId="10491" priority="98" operator="greaterThan">
      <formula>99</formula>
    </cfRule>
  </conditionalFormatting>
  <conditionalFormatting sqref="AL11:AL32">
    <cfRule type="cellIs" dxfId="10490" priority="97" operator="greaterThan">
      <formula>0.99</formula>
    </cfRule>
  </conditionalFormatting>
  <conditionalFormatting sqref="AL11:AL32">
    <cfRule type="cellIs" dxfId="10489" priority="96" operator="equal">
      <formula>0</formula>
    </cfRule>
  </conditionalFormatting>
  <conditionalFormatting sqref="AL11:AL32">
    <cfRule type="cellIs" dxfId="10488" priority="95" operator="greaterThan">
      <formula>1179</formula>
    </cfRule>
  </conditionalFormatting>
  <conditionalFormatting sqref="AL11:AL32">
    <cfRule type="cellIs" dxfId="10487" priority="94" operator="greaterThan">
      <formula>99</formula>
    </cfRule>
  </conditionalFormatting>
  <conditionalFormatting sqref="AL11:AL32">
    <cfRule type="cellIs" dxfId="10486" priority="93" operator="greaterThan">
      <formula>0.99</formula>
    </cfRule>
  </conditionalFormatting>
  <conditionalFormatting sqref="AL11:AL32">
    <cfRule type="cellIs" dxfId="10485" priority="92" operator="equal">
      <formula>0</formula>
    </cfRule>
  </conditionalFormatting>
  <conditionalFormatting sqref="AL11:AL32">
    <cfRule type="cellIs" dxfId="10484" priority="91" operator="greaterThan">
      <formula>1179</formula>
    </cfRule>
  </conditionalFormatting>
  <conditionalFormatting sqref="AL11:AL32">
    <cfRule type="cellIs" dxfId="10483" priority="90" operator="greaterThan">
      <formula>99</formula>
    </cfRule>
  </conditionalFormatting>
  <conditionalFormatting sqref="AL11:AL32">
    <cfRule type="cellIs" dxfId="10482" priority="89" operator="greaterThan">
      <formula>0.99</formula>
    </cfRule>
  </conditionalFormatting>
  <conditionalFormatting sqref="AL11:AL32">
    <cfRule type="cellIs" dxfId="10481" priority="88" operator="equal">
      <formula>0</formula>
    </cfRule>
  </conditionalFormatting>
  <conditionalFormatting sqref="AL11:AL32">
    <cfRule type="cellIs" dxfId="10480" priority="87" operator="greaterThan">
      <formula>1179</formula>
    </cfRule>
  </conditionalFormatting>
  <conditionalFormatting sqref="AL11:AL32">
    <cfRule type="cellIs" dxfId="10479" priority="86" operator="greaterThan">
      <formula>99</formula>
    </cfRule>
  </conditionalFormatting>
  <conditionalFormatting sqref="AL11:AL32">
    <cfRule type="cellIs" dxfId="10478" priority="85" operator="greaterThan">
      <formula>0.99</formula>
    </cfRule>
  </conditionalFormatting>
  <conditionalFormatting sqref="AL11:AL32">
    <cfRule type="cellIs" dxfId="10477" priority="84" operator="equal">
      <formula>0</formula>
    </cfRule>
  </conditionalFormatting>
  <conditionalFormatting sqref="AL11:AL32">
    <cfRule type="cellIs" dxfId="10476" priority="83" operator="greaterThan">
      <formula>1179</formula>
    </cfRule>
  </conditionalFormatting>
  <conditionalFormatting sqref="AL11:AL32">
    <cfRule type="cellIs" dxfId="10475" priority="82" operator="greaterThan">
      <formula>99</formula>
    </cfRule>
  </conditionalFormatting>
  <conditionalFormatting sqref="AL11:AL32">
    <cfRule type="cellIs" dxfId="10474" priority="81" operator="greaterThan">
      <formula>0.99</formula>
    </cfRule>
  </conditionalFormatting>
  <conditionalFormatting sqref="AL11:AL32">
    <cfRule type="cellIs" dxfId="10473" priority="80" operator="equal">
      <formula>0</formula>
    </cfRule>
  </conditionalFormatting>
  <conditionalFormatting sqref="AL11:AL32">
    <cfRule type="cellIs" dxfId="10472" priority="79" operator="greaterThan">
      <formula>1179</formula>
    </cfRule>
  </conditionalFormatting>
  <conditionalFormatting sqref="AL11:AL32">
    <cfRule type="cellIs" dxfId="10471" priority="78" operator="greaterThan">
      <formula>99</formula>
    </cfRule>
  </conditionalFormatting>
  <conditionalFormatting sqref="AL11:AL32">
    <cfRule type="cellIs" dxfId="10470" priority="77" operator="greaterThan">
      <formula>0.99</formula>
    </cfRule>
  </conditionalFormatting>
  <conditionalFormatting sqref="AL11:AL32">
    <cfRule type="cellIs" dxfId="10469" priority="76" operator="equal">
      <formula>0</formula>
    </cfRule>
  </conditionalFormatting>
  <conditionalFormatting sqref="AL11:AL32">
    <cfRule type="cellIs" dxfId="10468" priority="75" operator="greaterThan">
      <formula>1179</formula>
    </cfRule>
  </conditionalFormatting>
  <conditionalFormatting sqref="AL11:AL32">
    <cfRule type="cellIs" dxfId="10467" priority="74" operator="greaterThan">
      <formula>99</formula>
    </cfRule>
  </conditionalFormatting>
  <conditionalFormatting sqref="AL11:AL32">
    <cfRule type="cellIs" dxfId="10466" priority="73" operator="greaterThan">
      <formula>0.99</formula>
    </cfRule>
  </conditionalFormatting>
  <conditionalFormatting sqref="AN11:AN32">
    <cfRule type="cellIs" dxfId="10465" priority="72" operator="equal">
      <formula>0</formula>
    </cfRule>
  </conditionalFormatting>
  <conditionalFormatting sqref="AN11:AN32">
    <cfRule type="cellIs" dxfId="10464" priority="71" operator="greaterThan">
      <formula>1179</formula>
    </cfRule>
  </conditionalFormatting>
  <conditionalFormatting sqref="AN11:AN32">
    <cfRule type="cellIs" dxfId="10463" priority="70" operator="greaterThan">
      <formula>99</formula>
    </cfRule>
  </conditionalFormatting>
  <conditionalFormatting sqref="AN11:AN32">
    <cfRule type="cellIs" dxfId="10462" priority="69" operator="greaterThan">
      <formula>0.99</formula>
    </cfRule>
  </conditionalFormatting>
  <conditionalFormatting sqref="AN11:AN32">
    <cfRule type="cellIs" dxfId="10461" priority="68" operator="equal">
      <formula>0</formula>
    </cfRule>
  </conditionalFormatting>
  <conditionalFormatting sqref="AN11:AN32">
    <cfRule type="cellIs" dxfId="10460" priority="67" operator="greaterThan">
      <formula>1179</formula>
    </cfRule>
  </conditionalFormatting>
  <conditionalFormatting sqref="AN11:AN32">
    <cfRule type="cellIs" dxfId="10459" priority="66" operator="greaterThan">
      <formula>99</formula>
    </cfRule>
  </conditionalFormatting>
  <conditionalFormatting sqref="AN11:AN32">
    <cfRule type="cellIs" dxfId="10458" priority="65" operator="greaterThan">
      <formula>0.99</formula>
    </cfRule>
  </conditionalFormatting>
  <conditionalFormatting sqref="AN11:AN32">
    <cfRule type="cellIs" dxfId="10457" priority="64" operator="equal">
      <formula>0</formula>
    </cfRule>
  </conditionalFormatting>
  <conditionalFormatting sqref="AN11:AN32">
    <cfRule type="cellIs" dxfId="10456" priority="63" operator="greaterThan">
      <formula>1179</formula>
    </cfRule>
  </conditionalFormatting>
  <conditionalFormatting sqref="AN11:AN32">
    <cfRule type="cellIs" dxfId="10455" priority="62" operator="greaterThan">
      <formula>99</formula>
    </cfRule>
  </conditionalFormatting>
  <conditionalFormatting sqref="AN11:AN32">
    <cfRule type="cellIs" dxfId="10454" priority="61" operator="greaterThan">
      <formula>0.99</formula>
    </cfRule>
  </conditionalFormatting>
  <conditionalFormatting sqref="AN11:AN32">
    <cfRule type="cellIs" dxfId="10453" priority="60" operator="equal">
      <formula>0</formula>
    </cfRule>
  </conditionalFormatting>
  <conditionalFormatting sqref="AN11:AN32">
    <cfRule type="cellIs" dxfId="10452" priority="59" operator="greaterThan">
      <formula>1179</formula>
    </cfRule>
  </conditionalFormatting>
  <conditionalFormatting sqref="AN11:AN32">
    <cfRule type="cellIs" dxfId="10451" priority="58" operator="greaterThan">
      <formula>99</formula>
    </cfRule>
  </conditionalFormatting>
  <conditionalFormatting sqref="AN11:AN32">
    <cfRule type="cellIs" dxfId="10450" priority="57" operator="greaterThan">
      <formula>0.99</formula>
    </cfRule>
  </conditionalFormatting>
  <conditionalFormatting sqref="AN11:AN32">
    <cfRule type="cellIs" dxfId="10449" priority="56" operator="equal">
      <formula>0</formula>
    </cfRule>
  </conditionalFormatting>
  <conditionalFormatting sqref="AN11:AN32">
    <cfRule type="cellIs" dxfId="10448" priority="55" operator="greaterThan">
      <formula>1179</formula>
    </cfRule>
  </conditionalFormatting>
  <conditionalFormatting sqref="AN11:AN32">
    <cfRule type="cellIs" dxfId="10447" priority="54" operator="greaterThan">
      <formula>99</formula>
    </cfRule>
  </conditionalFormatting>
  <conditionalFormatting sqref="AN11:AN32">
    <cfRule type="cellIs" dxfId="10446" priority="53" operator="greaterThan">
      <formula>0.99</formula>
    </cfRule>
  </conditionalFormatting>
  <conditionalFormatting sqref="AN11:AN32">
    <cfRule type="cellIs" dxfId="10445" priority="52" operator="equal">
      <formula>0</formula>
    </cfRule>
  </conditionalFormatting>
  <conditionalFormatting sqref="AN11:AN32">
    <cfRule type="cellIs" dxfId="10444" priority="51" operator="greaterThan">
      <formula>1179</formula>
    </cfRule>
  </conditionalFormatting>
  <conditionalFormatting sqref="AN11:AN32">
    <cfRule type="cellIs" dxfId="10443" priority="50" operator="greaterThan">
      <formula>99</formula>
    </cfRule>
  </conditionalFormatting>
  <conditionalFormatting sqref="AN11:AN32">
    <cfRule type="cellIs" dxfId="10442" priority="49" operator="greaterThan">
      <formula>0.99</formula>
    </cfRule>
  </conditionalFormatting>
  <conditionalFormatting sqref="AN11:AN32">
    <cfRule type="cellIs" dxfId="10441" priority="48" operator="equal">
      <formula>0</formula>
    </cfRule>
  </conditionalFormatting>
  <conditionalFormatting sqref="AN11:AN32">
    <cfRule type="cellIs" dxfId="10440" priority="47" operator="greaterThan">
      <formula>1179</formula>
    </cfRule>
  </conditionalFormatting>
  <conditionalFormatting sqref="AN11:AN32">
    <cfRule type="cellIs" dxfId="10439" priority="46" operator="greaterThan">
      <formula>99</formula>
    </cfRule>
  </conditionalFormatting>
  <conditionalFormatting sqref="AN11:AN32">
    <cfRule type="cellIs" dxfId="10438" priority="45" operator="greaterThan">
      <formula>0.99</formula>
    </cfRule>
  </conditionalFormatting>
  <conditionalFormatting sqref="AN11:AN32">
    <cfRule type="cellIs" dxfId="10437" priority="44" operator="equal">
      <formula>0</formula>
    </cfRule>
  </conditionalFormatting>
  <conditionalFormatting sqref="AN11:AN32">
    <cfRule type="cellIs" dxfId="10436" priority="43" operator="greaterThan">
      <formula>1179</formula>
    </cfRule>
  </conditionalFormatting>
  <conditionalFormatting sqref="AN11:AN32">
    <cfRule type="cellIs" dxfId="10435" priority="42" operator="greaterThan">
      <formula>99</formula>
    </cfRule>
  </conditionalFormatting>
  <conditionalFormatting sqref="AN11:AN32">
    <cfRule type="cellIs" dxfId="10434" priority="41" operator="greaterThan">
      <formula>0.99</formula>
    </cfRule>
  </conditionalFormatting>
  <conditionalFormatting sqref="AN11:AN32">
    <cfRule type="cellIs" dxfId="10433" priority="40" operator="equal">
      <formula>0</formula>
    </cfRule>
  </conditionalFormatting>
  <conditionalFormatting sqref="AN11:AN32">
    <cfRule type="cellIs" dxfId="10432" priority="39" operator="greaterThan">
      <formula>1179</formula>
    </cfRule>
  </conditionalFormatting>
  <conditionalFormatting sqref="AN11:AN32">
    <cfRule type="cellIs" dxfId="10431" priority="38" operator="greaterThan">
      <formula>99</formula>
    </cfRule>
  </conditionalFormatting>
  <conditionalFormatting sqref="AN11:AN32">
    <cfRule type="cellIs" dxfId="10430" priority="37" operator="greaterThan">
      <formula>0.99</formula>
    </cfRule>
  </conditionalFormatting>
  <conditionalFormatting sqref="AN11:AN32">
    <cfRule type="cellIs" dxfId="10429" priority="36" operator="equal">
      <formula>0</formula>
    </cfRule>
  </conditionalFormatting>
  <conditionalFormatting sqref="AN11:AN32">
    <cfRule type="cellIs" dxfId="10428" priority="35" operator="greaterThan">
      <formula>1179</formula>
    </cfRule>
  </conditionalFormatting>
  <conditionalFormatting sqref="AN11:AN32">
    <cfRule type="cellIs" dxfId="10427" priority="34" operator="greaterThan">
      <formula>99</formula>
    </cfRule>
  </conditionalFormatting>
  <conditionalFormatting sqref="AN11:AN32">
    <cfRule type="cellIs" dxfId="10426" priority="33" operator="greaterThan">
      <formula>0.99</formula>
    </cfRule>
  </conditionalFormatting>
  <conditionalFormatting sqref="AN11:AN32">
    <cfRule type="cellIs" dxfId="10425" priority="32" operator="equal">
      <formula>0</formula>
    </cfRule>
  </conditionalFormatting>
  <conditionalFormatting sqref="AN11:AN32">
    <cfRule type="cellIs" dxfId="10424" priority="31" operator="greaterThan">
      <formula>1179</formula>
    </cfRule>
  </conditionalFormatting>
  <conditionalFormatting sqref="AN11:AN32">
    <cfRule type="cellIs" dxfId="10423" priority="30" operator="greaterThan">
      <formula>99</formula>
    </cfRule>
  </conditionalFormatting>
  <conditionalFormatting sqref="AN11:AN32">
    <cfRule type="cellIs" dxfId="10422" priority="29" operator="greaterThan">
      <formula>0.99</formula>
    </cfRule>
  </conditionalFormatting>
  <conditionalFormatting sqref="AN11:AN32">
    <cfRule type="cellIs" dxfId="10421" priority="28" operator="equal">
      <formula>0</formula>
    </cfRule>
  </conditionalFormatting>
  <conditionalFormatting sqref="AN11:AN32">
    <cfRule type="cellIs" dxfId="10420" priority="27" operator="greaterThan">
      <formula>1179</formula>
    </cfRule>
  </conditionalFormatting>
  <conditionalFormatting sqref="AN11:AN32">
    <cfRule type="cellIs" dxfId="10419" priority="26" operator="greaterThan">
      <formula>99</formula>
    </cfRule>
  </conditionalFormatting>
  <conditionalFormatting sqref="AN11:AN32">
    <cfRule type="cellIs" dxfId="10418" priority="25" operator="greaterThan">
      <formula>0.99</formula>
    </cfRule>
  </conditionalFormatting>
  <conditionalFormatting sqref="AN11:AN32">
    <cfRule type="cellIs" dxfId="10417" priority="24" operator="equal">
      <formula>0</formula>
    </cfRule>
  </conditionalFormatting>
  <conditionalFormatting sqref="AN11:AN32">
    <cfRule type="cellIs" dxfId="10416" priority="23" operator="greaterThan">
      <formula>1179</formula>
    </cfRule>
  </conditionalFormatting>
  <conditionalFormatting sqref="AN11:AN32">
    <cfRule type="cellIs" dxfId="10415" priority="22" operator="greaterThan">
      <formula>99</formula>
    </cfRule>
  </conditionalFormatting>
  <conditionalFormatting sqref="AN11:AN32">
    <cfRule type="cellIs" dxfId="10414" priority="21" operator="greaterThan">
      <formula>0.99</formula>
    </cfRule>
  </conditionalFormatting>
  <conditionalFormatting sqref="AN11:AN32">
    <cfRule type="cellIs" dxfId="10413" priority="20" operator="equal">
      <formula>0</formula>
    </cfRule>
  </conditionalFormatting>
  <conditionalFormatting sqref="AN11:AN32">
    <cfRule type="cellIs" dxfId="10412" priority="19" operator="greaterThan">
      <formula>1179</formula>
    </cfRule>
  </conditionalFormatting>
  <conditionalFormatting sqref="AN11:AN32">
    <cfRule type="cellIs" dxfId="10411" priority="18" operator="greaterThan">
      <formula>99</formula>
    </cfRule>
  </conditionalFormatting>
  <conditionalFormatting sqref="AN11:AN32">
    <cfRule type="cellIs" dxfId="10410" priority="17" operator="greaterThan">
      <formula>0.99</formula>
    </cfRule>
  </conditionalFormatting>
  <conditionalFormatting sqref="AN11:AN32">
    <cfRule type="cellIs" dxfId="10409" priority="16" operator="equal">
      <formula>0</formula>
    </cfRule>
  </conditionalFormatting>
  <conditionalFormatting sqref="AN11:AN32">
    <cfRule type="cellIs" dxfId="10408" priority="15" operator="greaterThan">
      <formula>1179</formula>
    </cfRule>
  </conditionalFormatting>
  <conditionalFormatting sqref="AN11:AN32">
    <cfRule type="cellIs" dxfId="10407" priority="14" operator="greaterThan">
      <formula>99</formula>
    </cfRule>
  </conditionalFormatting>
  <conditionalFormatting sqref="AN11:AN32">
    <cfRule type="cellIs" dxfId="10406" priority="13" operator="greaterThan">
      <formula>0.99</formula>
    </cfRule>
  </conditionalFormatting>
  <conditionalFormatting sqref="AN11:AN32">
    <cfRule type="cellIs" dxfId="10405" priority="12" operator="equal">
      <formula>0</formula>
    </cfRule>
  </conditionalFormatting>
  <conditionalFormatting sqref="AN11:AN32">
    <cfRule type="cellIs" dxfId="10404" priority="11" operator="greaterThan">
      <formula>1179</formula>
    </cfRule>
  </conditionalFormatting>
  <conditionalFormatting sqref="AN11:AN32">
    <cfRule type="cellIs" dxfId="10403" priority="10" operator="greaterThan">
      <formula>99</formula>
    </cfRule>
  </conditionalFormatting>
  <conditionalFormatting sqref="AN11:AN32">
    <cfRule type="cellIs" dxfId="10402" priority="9" operator="greaterThan">
      <formula>0.99</formula>
    </cfRule>
  </conditionalFormatting>
  <conditionalFormatting sqref="AN11:AN32">
    <cfRule type="cellIs" dxfId="10401" priority="8" operator="equal">
      <formula>0</formula>
    </cfRule>
  </conditionalFormatting>
  <conditionalFormatting sqref="AN11:AN32">
    <cfRule type="cellIs" dxfId="10400" priority="7" operator="greaterThan">
      <formula>1179</formula>
    </cfRule>
  </conditionalFormatting>
  <conditionalFormatting sqref="AN11:AN32">
    <cfRule type="cellIs" dxfId="10399" priority="6" operator="greaterThan">
      <formula>99</formula>
    </cfRule>
  </conditionalFormatting>
  <conditionalFormatting sqref="AN11:AN32">
    <cfRule type="cellIs" dxfId="10398" priority="5" operator="greaterThan">
      <formula>0.99</formula>
    </cfRule>
  </conditionalFormatting>
  <conditionalFormatting sqref="AN11:AN32">
    <cfRule type="cellIs" dxfId="10397" priority="4" operator="equal">
      <formula>0</formula>
    </cfRule>
  </conditionalFormatting>
  <conditionalFormatting sqref="AN11:AN32">
    <cfRule type="cellIs" dxfId="10396" priority="3" operator="greaterThan">
      <formula>1179</formula>
    </cfRule>
  </conditionalFormatting>
  <conditionalFormatting sqref="AN11:AN32">
    <cfRule type="cellIs" dxfId="10395" priority="2" operator="greaterThan">
      <formula>99</formula>
    </cfRule>
  </conditionalFormatting>
  <conditionalFormatting sqref="AN11:AN32">
    <cfRule type="cellIs" dxfId="10394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5"/>
  <sheetViews>
    <sheetView topLeftCell="A37" zoomScaleNormal="100" workbookViewId="0">
      <selection activeCell="B49" sqref="B49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128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0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0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42420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26496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4" t="s">
        <v>51</v>
      </c>
      <c r="V9" s="18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2" t="s">
        <v>55</v>
      </c>
      <c r="AG9" s="182" t="s">
        <v>56</v>
      </c>
      <c r="AH9" s="190" t="s">
        <v>57</v>
      </c>
      <c r="AI9" s="205" t="s">
        <v>58</v>
      </c>
      <c r="AJ9" s="184" t="s">
        <v>59</v>
      </c>
      <c r="AK9" s="184" t="s">
        <v>60</v>
      </c>
      <c r="AL9" s="184" t="s">
        <v>61</v>
      </c>
      <c r="AM9" s="184" t="s">
        <v>62</v>
      </c>
      <c r="AN9" s="184" t="s">
        <v>63</v>
      </c>
      <c r="AO9" s="184" t="s">
        <v>64</v>
      </c>
      <c r="AP9" s="184" t="s">
        <v>65</v>
      </c>
      <c r="AQ9" s="207" t="s">
        <v>66</v>
      </c>
      <c r="AR9" s="18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4" t="s">
        <v>72</v>
      </c>
      <c r="C10" s="184" t="s">
        <v>73</v>
      </c>
      <c r="D10" s="184" t="s">
        <v>74</v>
      </c>
      <c r="E10" s="184" t="s">
        <v>75</v>
      </c>
      <c r="F10" s="184" t="s">
        <v>74</v>
      </c>
      <c r="G10" s="184" t="s">
        <v>75</v>
      </c>
      <c r="H10" s="216"/>
      <c r="I10" s="184" t="s">
        <v>75</v>
      </c>
      <c r="J10" s="184" t="s">
        <v>75</v>
      </c>
      <c r="K10" s="18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19'!Q34</f>
        <v>71232083</v>
      </c>
      <c r="R10" s="198"/>
      <c r="S10" s="199"/>
      <c r="T10" s="200"/>
      <c r="U10" s="184" t="s">
        <v>75</v>
      </c>
      <c r="V10" s="18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19'!AG34</f>
        <v>44188644</v>
      </c>
      <c r="AH10" s="190"/>
      <c r="AI10" s="206"/>
      <c r="AJ10" s="184" t="s">
        <v>84</v>
      </c>
      <c r="AK10" s="184" t="s">
        <v>84</v>
      </c>
      <c r="AL10" s="184" t="s">
        <v>84</v>
      </c>
      <c r="AM10" s="184" t="s">
        <v>84</v>
      </c>
      <c r="AN10" s="184" t="s">
        <v>84</v>
      </c>
      <c r="AO10" s="184" t="s">
        <v>84</v>
      </c>
      <c r="AP10" s="1">
        <f>'FEB 19'!AP34</f>
        <v>10291836</v>
      </c>
      <c r="AQ10" s="208"/>
      <c r="AR10" s="181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10</v>
      </c>
      <c r="E11" s="41">
        <f t="shared" ref="E11:E34" si="0">D11/1.42</f>
        <v>7.042253521126761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125</v>
      </c>
      <c r="P11" s="111">
        <v>96</v>
      </c>
      <c r="Q11" s="111">
        <v>71235978</v>
      </c>
      <c r="R11" s="46">
        <f>IF(ISBLANK(Q11),"-",Q11-Q10)</f>
        <v>3895</v>
      </c>
      <c r="S11" s="47">
        <f>R11*24/1000</f>
        <v>93.48</v>
      </c>
      <c r="T11" s="47">
        <f>R11/1000</f>
        <v>3.895</v>
      </c>
      <c r="U11" s="112">
        <v>6.8</v>
      </c>
      <c r="V11" s="112">
        <f>U11</f>
        <v>6.8</v>
      </c>
      <c r="W11" s="113" t="s">
        <v>124</v>
      </c>
      <c r="X11" s="115">
        <v>0</v>
      </c>
      <c r="Y11" s="115">
        <v>0</v>
      </c>
      <c r="Z11" s="115">
        <v>946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44189348</v>
      </c>
      <c r="AH11" s="49">
        <f>IF(ISBLANK(AG11),"-",AG11-AG10)</f>
        <v>704</v>
      </c>
      <c r="AI11" s="50">
        <f>AH11/T11</f>
        <v>180.74454428754814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0.47</v>
      </c>
      <c r="AP11" s="115">
        <v>10293134</v>
      </c>
      <c r="AQ11" s="115">
        <f t="shared" ref="AQ11:AQ34" si="1">AP11-AP10</f>
        <v>1298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123</v>
      </c>
      <c r="P12" s="111">
        <v>92</v>
      </c>
      <c r="Q12" s="111">
        <v>71239714</v>
      </c>
      <c r="R12" s="46">
        <f t="shared" ref="R12:R34" si="4">IF(ISBLANK(Q12),"-",Q12-Q11)</f>
        <v>3736</v>
      </c>
      <c r="S12" s="47">
        <f t="shared" ref="S12:S34" si="5">R12*24/1000</f>
        <v>89.664000000000001</v>
      </c>
      <c r="T12" s="47">
        <f t="shared" ref="T12:T34" si="6">R12/1000</f>
        <v>3.7360000000000002</v>
      </c>
      <c r="U12" s="112">
        <v>8.1999999999999993</v>
      </c>
      <c r="V12" s="112">
        <f t="shared" ref="V12:V34" si="7">U12</f>
        <v>8.1999999999999993</v>
      </c>
      <c r="W12" s="113" t="s">
        <v>124</v>
      </c>
      <c r="X12" s="115">
        <v>0</v>
      </c>
      <c r="Y12" s="115">
        <v>0</v>
      </c>
      <c r="Z12" s="115">
        <v>947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44190020</v>
      </c>
      <c r="AH12" s="49">
        <f>IF(ISBLANK(AG12),"-",AG12-AG11)</f>
        <v>672</v>
      </c>
      <c r="AI12" s="50">
        <f t="shared" ref="AI12:AI34" si="8">AH12/T12</f>
        <v>179.8715203426124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0.47</v>
      </c>
      <c r="AP12" s="115">
        <v>10294405</v>
      </c>
      <c r="AQ12" s="115">
        <f t="shared" si="1"/>
        <v>1271</v>
      </c>
      <c r="AR12" s="118">
        <v>1.01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12</v>
      </c>
      <c r="E13" s="41">
        <f t="shared" si="0"/>
        <v>8.4507042253521139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114</v>
      </c>
      <c r="P13" s="111">
        <v>89</v>
      </c>
      <c r="Q13" s="111">
        <v>71243403</v>
      </c>
      <c r="R13" s="46">
        <f t="shared" si="4"/>
        <v>3689</v>
      </c>
      <c r="S13" s="47">
        <f t="shared" si="5"/>
        <v>88.536000000000001</v>
      </c>
      <c r="T13" s="47">
        <f t="shared" si="6"/>
        <v>3.6890000000000001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947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44190700</v>
      </c>
      <c r="AH13" s="49">
        <f>IF(ISBLANK(AG13),"-",AG13-AG12)</f>
        <v>680</v>
      </c>
      <c r="AI13" s="50">
        <f t="shared" si="8"/>
        <v>184.33179723502303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0.47</v>
      </c>
      <c r="AP13" s="115">
        <v>10295694</v>
      </c>
      <c r="AQ13" s="115">
        <f t="shared" si="1"/>
        <v>1289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15</v>
      </c>
      <c r="E14" s="41">
        <f t="shared" si="0"/>
        <v>10.563380281690142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95</v>
      </c>
      <c r="P14" s="111">
        <v>97</v>
      </c>
      <c r="Q14" s="111">
        <v>71247216</v>
      </c>
      <c r="R14" s="46">
        <f t="shared" si="4"/>
        <v>3813</v>
      </c>
      <c r="S14" s="47">
        <f t="shared" si="5"/>
        <v>91.512</v>
      </c>
      <c r="T14" s="47">
        <f t="shared" si="6"/>
        <v>3.8130000000000002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946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44191380</v>
      </c>
      <c r="AH14" s="49">
        <f t="shared" ref="AH14:AH34" si="9">IF(ISBLANK(AG14),"-",AG14-AG13)</f>
        <v>680</v>
      </c>
      <c r="AI14" s="50">
        <f t="shared" si="8"/>
        <v>178.33726724364018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10295694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18</v>
      </c>
      <c r="E15" s="41">
        <f t="shared" si="0"/>
        <v>12.67605633802817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107</v>
      </c>
      <c r="P15" s="111">
        <v>101</v>
      </c>
      <c r="Q15" s="111">
        <v>71251334</v>
      </c>
      <c r="R15" s="46">
        <f t="shared" si="4"/>
        <v>4118</v>
      </c>
      <c r="S15" s="47">
        <f t="shared" si="5"/>
        <v>98.831999999999994</v>
      </c>
      <c r="T15" s="47">
        <f t="shared" si="6"/>
        <v>4.1180000000000003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946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44192076</v>
      </c>
      <c r="AH15" s="49">
        <f t="shared" si="9"/>
        <v>696</v>
      </c>
      <c r="AI15" s="50">
        <f t="shared" si="8"/>
        <v>169.01408450704224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10295694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17</v>
      </c>
      <c r="E16" s="41">
        <f t="shared" si="0"/>
        <v>11.971830985915494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120</v>
      </c>
      <c r="P16" s="111">
        <v>116</v>
      </c>
      <c r="Q16" s="111">
        <v>71256025</v>
      </c>
      <c r="R16" s="46">
        <f t="shared" si="4"/>
        <v>4691</v>
      </c>
      <c r="S16" s="47">
        <f t="shared" si="5"/>
        <v>112.584</v>
      </c>
      <c r="T16" s="47">
        <f t="shared" si="6"/>
        <v>4.6909999999999998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1097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44192852</v>
      </c>
      <c r="AH16" s="49">
        <f t="shared" si="9"/>
        <v>776</v>
      </c>
      <c r="AI16" s="50">
        <f t="shared" si="8"/>
        <v>165.42315071413344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10295694</v>
      </c>
      <c r="AQ16" s="115">
        <f t="shared" si="1"/>
        <v>0</v>
      </c>
      <c r="AR16" s="53">
        <v>1.1200000000000001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8</v>
      </c>
      <c r="E17" s="41">
        <f t="shared" si="0"/>
        <v>5.6338028169014089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144</v>
      </c>
      <c r="P17" s="111">
        <v>142</v>
      </c>
      <c r="Q17" s="111">
        <v>71261720</v>
      </c>
      <c r="R17" s="46">
        <f t="shared" si="4"/>
        <v>5695</v>
      </c>
      <c r="S17" s="47">
        <f t="shared" si="5"/>
        <v>136.68</v>
      </c>
      <c r="T17" s="47">
        <f t="shared" si="6"/>
        <v>5.6950000000000003</v>
      </c>
      <c r="U17" s="112">
        <v>9.4</v>
      </c>
      <c r="V17" s="112">
        <f t="shared" si="7"/>
        <v>9.4</v>
      </c>
      <c r="W17" s="113" t="s">
        <v>130</v>
      </c>
      <c r="X17" s="115">
        <v>975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44194068</v>
      </c>
      <c r="AH17" s="49">
        <f t="shared" si="9"/>
        <v>1216</v>
      </c>
      <c r="AI17" s="50">
        <f t="shared" si="8"/>
        <v>213.52063213345039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10295694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139</v>
      </c>
      <c r="P18" s="111">
        <v>148</v>
      </c>
      <c r="Q18" s="111">
        <v>71267881</v>
      </c>
      <c r="R18" s="46">
        <f t="shared" si="4"/>
        <v>6161</v>
      </c>
      <c r="S18" s="47">
        <f t="shared" si="5"/>
        <v>147.864</v>
      </c>
      <c r="T18" s="47">
        <f t="shared" si="6"/>
        <v>6.1609999999999996</v>
      </c>
      <c r="U18" s="112">
        <v>9.1999999999999993</v>
      </c>
      <c r="V18" s="112">
        <f t="shared" si="7"/>
        <v>9.1999999999999993</v>
      </c>
      <c r="W18" s="113" t="s">
        <v>130</v>
      </c>
      <c r="X18" s="115">
        <v>1017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44195412</v>
      </c>
      <c r="AH18" s="49">
        <f t="shared" si="9"/>
        <v>1344</v>
      </c>
      <c r="AI18" s="50">
        <f t="shared" si="8"/>
        <v>218.14640480441489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10295694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137</v>
      </c>
      <c r="P19" s="111">
        <v>149</v>
      </c>
      <c r="Q19" s="111">
        <v>71274082</v>
      </c>
      <c r="R19" s="46">
        <f t="shared" si="4"/>
        <v>6201</v>
      </c>
      <c r="S19" s="47">
        <f t="shared" si="5"/>
        <v>148.82400000000001</v>
      </c>
      <c r="T19" s="47">
        <f t="shared" si="6"/>
        <v>6.2009999999999996</v>
      </c>
      <c r="U19" s="112">
        <v>8.6</v>
      </c>
      <c r="V19" s="112">
        <f t="shared" si="7"/>
        <v>8.6</v>
      </c>
      <c r="W19" s="113" t="s">
        <v>130</v>
      </c>
      <c r="X19" s="115">
        <v>1068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44196796</v>
      </c>
      <c r="AH19" s="49">
        <f t="shared" si="9"/>
        <v>1384</v>
      </c>
      <c r="AI19" s="50">
        <f t="shared" si="8"/>
        <v>223.18980809546849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10295694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138</v>
      </c>
      <c r="P20" s="111">
        <v>148</v>
      </c>
      <c r="Q20" s="111">
        <v>71280419</v>
      </c>
      <c r="R20" s="46">
        <f t="shared" si="4"/>
        <v>6337</v>
      </c>
      <c r="S20" s="47">
        <f t="shared" si="5"/>
        <v>152.08799999999999</v>
      </c>
      <c r="T20" s="47">
        <f t="shared" si="6"/>
        <v>6.3369999999999997</v>
      </c>
      <c r="U20" s="112">
        <v>7.9</v>
      </c>
      <c r="V20" s="112">
        <f t="shared" si="7"/>
        <v>7.9</v>
      </c>
      <c r="W20" s="113" t="s">
        <v>130</v>
      </c>
      <c r="X20" s="115">
        <v>1068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44198196</v>
      </c>
      <c r="AH20" s="49">
        <f t="shared" si="9"/>
        <v>1400</v>
      </c>
      <c r="AI20" s="50">
        <f t="shared" si="8"/>
        <v>220.92472778917471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10295694</v>
      </c>
      <c r="AQ20" s="115">
        <f t="shared" si="1"/>
        <v>0</v>
      </c>
      <c r="AR20" s="53">
        <v>1.2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138</v>
      </c>
      <c r="P21" s="111">
        <v>150</v>
      </c>
      <c r="Q21" s="111">
        <v>71286750</v>
      </c>
      <c r="R21" s="46">
        <f t="shared" si="4"/>
        <v>6331</v>
      </c>
      <c r="S21" s="47">
        <f t="shared" si="5"/>
        <v>151.94399999999999</v>
      </c>
      <c r="T21" s="47">
        <f t="shared" si="6"/>
        <v>6.3310000000000004</v>
      </c>
      <c r="U21" s="112">
        <v>7.3</v>
      </c>
      <c r="V21" s="112">
        <f t="shared" si="7"/>
        <v>7.3</v>
      </c>
      <c r="W21" s="113" t="s">
        <v>130</v>
      </c>
      <c r="X21" s="115">
        <v>1067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44199596</v>
      </c>
      <c r="AH21" s="49">
        <f t="shared" si="9"/>
        <v>1400</v>
      </c>
      <c r="AI21" s="50">
        <f t="shared" si="8"/>
        <v>221.13410203759278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10295694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7</v>
      </c>
      <c r="E22" s="41">
        <f t="shared" si="0"/>
        <v>4.9295774647887329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138</v>
      </c>
      <c r="P22" s="111">
        <v>149</v>
      </c>
      <c r="Q22" s="111">
        <v>71292995</v>
      </c>
      <c r="R22" s="46">
        <f t="shared" si="4"/>
        <v>6245</v>
      </c>
      <c r="S22" s="47">
        <f t="shared" si="5"/>
        <v>149.88</v>
      </c>
      <c r="T22" s="47">
        <f t="shared" si="6"/>
        <v>6.2450000000000001</v>
      </c>
      <c r="U22" s="112">
        <v>6.6</v>
      </c>
      <c r="V22" s="112">
        <f t="shared" si="7"/>
        <v>6.6</v>
      </c>
      <c r="W22" s="113" t="s">
        <v>130</v>
      </c>
      <c r="X22" s="115">
        <v>1066</v>
      </c>
      <c r="Y22" s="115">
        <v>0</v>
      </c>
      <c r="Z22" s="115">
        <v>1188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44200980</v>
      </c>
      <c r="AH22" s="49">
        <f t="shared" si="9"/>
        <v>1384</v>
      </c>
      <c r="AI22" s="50">
        <f t="shared" si="8"/>
        <v>221.61729383506804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10295694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133</v>
      </c>
      <c r="P23" s="111">
        <v>131</v>
      </c>
      <c r="Q23" s="111">
        <v>71299195</v>
      </c>
      <c r="R23" s="46">
        <f t="shared" si="4"/>
        <v>6200</v>
      </c>
      <c r="S23" s="47">
        <f t="shared" si="5"/>
        <v>148.80000000000001</v>
      </c>
      <c r="T23" s="47">
        <f t="shared" si="6"/>
        <v>6.2</v>
      </c>
      <c r="U23" s="112">
        <v>6</v>
      </c>
      <c r="V23" s="112">
        <f t="shared" si="7"/>
        <v>6</v>
      </c>
      <c r="W23" s="113" t="s">
        <v>130</v>
      </c>
      <c r="X23" s="115">
        <v>1056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44202349</v>
      </c>
      <c r="AH23" s="49">
        <f t="shared" si="9"/>
        <v>1369</v>
      </c>
      <c r="AI23" s="50">
        <f t="shared" si="8"/>
        <v>220.80645161290323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10295694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134</v>
      </c>
      <c r="P24" s="111">
        <v>145</v>
      </c>
      <c r="Q24" s="111">
        <v>71305086</v>
      </c>
      <c r="R24" s="46">
        <f t="shared" si="4"/>
        <v>5891</v>
      </c>
      <c r="S24" s="47">
        <f t="shared" si="5"/>
        <v>141.38399999999999</v>
      </c>
      <c r="T24" s="47">
        <f t="shared" si="6"/>
        <v>5.891</v>
      </c>
      <c r="U24" s="112">
        <v>5.5</v>
      </c>
      <c r="V24" s="112">
        <f t="shared" si="7"/>
        <v>5.5</v>
      </c>
      <c r="W24" s="113" t="s">
        <v>130</v>
      </c>
      <c r="X24" s="115">
        <v>1036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44203716</v>
      </c>
      <c r="AH24" s="49">
        <f>IF(ISBLANK(AG24),"-",AG24-AG23)</f>
        <v>1367</v>
      </c>
      <c r="AI24" s="50">
        <f t="shared" si="8"/>
        <v>232.04888813444236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10295694</v>
      </c>
      <c r="AQ24" s="115">
        <f t="shared" si="1"/>
        <v>0</v>
      </c>
      <c r="AR24" s="53">
        <v>1.26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5</v>
      </c>
      <c r="E25" s="41">
        <f t="shared" si="0"/>
        <v>3.5211267605633805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136</v>
      </c>
      <c r="P25" s="111">
        <v>138</v>
      </c>
      <c r="Q25" s="111">
        <v>71310956</v>
      </c>
      <c r="R25" s="46">
        <f t="shared" si="4"/>
        <v>5870</v>
      </c>
      <c r="S25" s="47">
        <f t="shared" si="5"/>
        <v>140.88</v>
      </c>
      <c r="T25" s="47">
        <f t="shared" si="6"/>
        <v>5.87</v>
      </c>
      <c r="U25" s="112">
        <v>5.2</v>
      </c>
      <c r="V25" s="112">
        <f t="shared" si="7"/>
        <v>5.2</v>
      </c>
      <c r="W25" s="113" t="s">
        <v>130</v>
      </c>
      <c r="X25" s="115">
        <v>1015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44205044</v>
      </c>
      <c r="AH25" s="49">
        <f t="shared" si="9"/>
        <v>1328</v>
      </c>
      <c r="AI25" s="50">
        <f t="shared" si="8"/>
        <v>226.23509369676319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10295694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5</v>
      </c>
      <c r="E26" s="41">
        <f t="shared" si="0"/>
        <v>3.5211267605633805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131</v>
      </c>
      <c r="P26" s="111">
        <v>137</v>
      </c>
      <c r="Q26" s="111">
        <v>71316736</v>
      </c>
      <c r="R26" s="46">
        <f t="shared" si="4"/>
        <v>5780</v>
      </c>
      <c r="S26" s="47">
        <f t="shared" si="5"/>
        <v>138.72</v>
      </c>
      <c r="T26" s="47">
        <f t="shared" si="6"/>
        <v>5.78</v>
      </c>
      <c r="U26" s="112">
        <v>4.9000000000000004</v>
      </c>
      <c r="V26" s="112">
        <f t="shared" si="7"/>
        <v>4.9000000000000004</v>
      </c>
      <c r="W26" s="113" t="s">
        <v>130</v>
      </c>
      <c r="X26" s="115">
        <v>1004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44206372</v>
      </c>
      <c r="AH26" s="49">
        <f t="shared" si="9"/>
        <v>1328</v>
      </c>
      <c r="AI26" s="50">
        <f t="shared" si="8"/>
        <v>229.75778546712803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10295694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4</v>
      </c>
      <c r="E27" s="41">
        <f t="shared" si="0"/>
        <v>2.8169014084507045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132</v>
      </c>
      <c r="P27" s="111">
        <v>135</v>
      </c>
      <c r="Q27" s="111">
        <v>71322496</v>
      </c>
      <c r="R27" s="46">
        <f t="shared" si="4"/>
        <v>5760</v>
      </c>
      <c r="S27" s="47">
        <f t="shared" si="5"/>
        <v>138.24</v>
      </c>
      <c r="T27" s="47">
        <f t="shared" si="6"/>
        <v>5.76</v>
      </c>
      <c r="U27" s="112">
        <v>4.5999999999999996</v>
      </c>
      <c r="V27" s="112">
        <f t="shared" si="7"/>
        <v>4.5999999999999996</v>
      </c>
      <c r="W27" s="113" t="s">
        <v>130</v>
      </c>
      <c r="X27" s="115">
        <v>1016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44207692</v>
      </c>
      <c r="AH27" s="49">
        <f t="shared" si="9"/>
        <v>1320</v>
      </c>
      <c r="AI27" s="50">
        <f t="shared" si="8"/>
        <v>229.16666666666669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10295694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4</v>
      </c>
      <c r="E28" s="41">
        <f t="shared" si="0"/>
        <v>2.8169014084507045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134</v>
      </c>
      <c r="P28" s="111">
        <v>138</v>
      </c>
      <c r="Q28" s="111">
        <v>71328205</v>
      </c>
      <c r="R28" s="46">
        <f t="shared" si="4"/>
        <v>5709</v>
      </c>
      <c r="S28" s="47">
        <f t="shared" si="5"/>
        <v>137.01599999999999</v>
      </c>
      <c r="T28" s="47">
        <f t="shared" si="6"/>
        <v>5.7089999999999996</v>
      </c>
      <c r="U28" s="112">
        <v>4.4000000000000004</v>
      </c>
      <c r="V28" s="112">
        <f t="shared" si="7"/>
        <v>4.4000000000000004</v>
      </c>
      <c r="W28" s="113" t="s">
        <v>130</v>
      </c>
      <c r="X28" s="115">
        <v>1001</v>
      </c>
      <c r="Y28" s="115">
        <v>0</v>
      </c>
      <c r="Z28" s="115">
        <v>1187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44209000</v>
      </c>
      <c r="AH28" s="49">
        <f t="shared" si="9"/>
        <v>1308</v>
      </c>
      <c r="AI28" s="50">
        <f t="shared" si="8"/>
        <v>229.11192853389386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10295694</v>
      </c>
      <c r="AQ28" s="115">
        <f t="shared" si="1"/>
        <v>0</v>
      </c>
      <c r="AR28" s="53">
        <v>1.3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4</v>
      </c>
      <c r="E29" s="41">
        <f t="shared" si="0"/>
        <v>2.8169014084507045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129</v>
      </c>
      <c r="P29" s="111">
        <v>140</v>
      </c>
      <c r="Q29" s="111">
        <v>71333918</v>
      </c>
      <c r="R29" s="46">
        <f t="shared" si="4"/>
        <v>5713</v>
      </c>
      <c r="S29" s="47">
        <f t="shared" si="5"/>
        <v>137.11199999999999</v>
      </c>
      <c r="T29" s="47">
        <f t="shared" si="6"/>
        <v>5.7130000000000001</v>
      </c>
      <c r="U29" s="112">
        <v>4.0999999999999996</v>
      </c>
      <c r="V29" s="112">
        <f t="shared" si="7"/>
        <v>4.0999999999999996</v>
      </c>
      <c r="W29" s="113" t="s">
        <v>130</v>
      </c>
      <c r="X29" s="115">
        <v>1001</v>
      </c>
      <c r="Y29" s="115">
        <v>0</v>
      </c>
      <c r="Z29" s="115">
        <v>1187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44210312</v>
      </c>
      <c r="AH29" s="49">
        <f t="shared" si="9"/>
        <v>1312</v>
      </c>
      <c r="AI29" s="50">
        <f t="shared" si="8"/>
        <v>229.65167162611587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10295694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6</v>
      </c>
      <c r="E30" s="41">
        <f t="shared" si="0"/>
        <v>4.2253521126760569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127</v>
      </c>
      <c r="P30" s="111">
        <v>131</v>
      </c>
      <c r="Q30" s="111">
        <v>71339437</v>
      </c>
      <c r="R30" s="46">
        <f t="shared" si="4"/>
        <v>5519</v>
      </c>
      <c r="S30" s="47">
        <f t="shared" si="5"/>
        <v>132.45599999999999</v>
      </c>
      <c r="T30" s="47">
        <f t="shared" si="6"/>
        <v>5.5190000000000001</v>
      </c>
      <c r="U30" s="112">
        <v>3.8</v>
      </c>
      <c r="V30" s="112">
        <f t="shared" si="7"/>
        <v>3.8</v>
      </c>
      <c r="W30" s="113" t="s">
        <v>130</v>
      </c>
      <c r="X30" s="115">
        <v>1001</v>
      </c>
      <c r="Y30" s="115">
        <v>0</v>
      </c>
      <c r="Z30" s="115">
        <v>1157</v>
      </c>
      <c r="AA30" s="115">
        <v>1185</v>
      </c>
      <c r="AB30" s="115">
        <v>1107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44211524</v>
      </c>
      <c r="AH30" s="49">
        <f t="shared" si="9"/>
        <v>1212</v>
      </c>
      <c r="AI30" s="50">
        <f t="shared" si="8"/>
        <v>219.60500090596122</v>
      </c>
      <c r="AJ30" s="98">
        <v>1</v>
      </c>
      <c r="AK30" s="98">
        <v>0</v>
      </c>
      <c r="AL30" s="98">
        <v>1</v>
      </c>
      <c r="AM30" s="98">
        <v>1</v>
      </c>
      <c r="AN30" s="98">
        <v>1</v>
      </c>
      <c r="AO30" s="98">
        <v>0</v>
      </c>
      <c r="AP30" s="115">
        <v>10295694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117</v>
      </c>
      <c r="P31" s="111">
        <v>124</v>
      </c>
      <c r="Q31" s="111">
        <v>71344768</v>
      </c>
      <c r="R31" s="46">
        <f t="shared" si="4"/>
        <v>5331</v>
      </c>
      <c r="S31" s="47">
        <f t="shared" si="5"/>
        <v>127.944</v>
      </c>
      <c r="T31" s="47">
        <f t="shared" si="6"/>
        <v>5.3310000000000004</v>
      </c>
      <c r="U31" s="112">
        <v>3.2</v>
      </c>
      <c r="V31" s="112">
        <f t="shared" si="7"/>
        <v>3.2</v>
      </c>
      <c r="W31" s="113" t="s">
        <v>135</v>
      </c>
      <c r="X31" s="115">
        <v>1066</v>
      </c>
      <c r="Y31" s="115">
        <v>0</v>
      </c>
      <c r="Z31" s="115">
        <v>1188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44212580</v>
      </c>
      <c r="AH31" s="49">
        <f t="shared" si="9"/>
        <v>1056</v>
      </c>
      <c r="AI31" s="50">
        <f t="shared" si="8"/>
        <v>198.0866629150253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10295694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116</v>
      </c>
      <c r="P32" s="111">
        <v>120</v>
      </c>
      <c r="Q32" s="111">
        <v>71349939</v>
      </c>
      <c r="R32" s="46">
        <f t="shared" si="4"/>
        <v>5171</v>
      </c>
      <c r="S32" s="47">
        <f t="shared" si="5"/>
        <v>124.104</v>
      </c>
      <c r="T32" s="47">
        <f t="shared" si="6"/>
        <v>5.1710000000000003</v>
      </c>
      <c r="U32" s="112">
        <v>2.9</v>
      </c>
      <c r="V32" s="112">
        <f t="shared" si="7"/>
        <v>2.9</v>
      </c>
      <c r="W32" s="113" t="s">
        <v>135</v>
      </c>
      <c r="X32" s="115">
        <v>995</v>
      </c>
      <c r="Y32" s="115">
        <v>0</v>
      </c>
      <c r="Z32" s="115">
        <v>1188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44213603</v>
      </c>
      <c r="AH32" s="49">
        <f t="shared" si="9"/>
        <v>1023</v>
      </c>
      <c r="AI32" s="50">
        <f t="shared" si="8"/>
        <v>197.8340746470702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10295694</v>
      </c>
      <c r="AQ32" s="115">
        <f t="shared" si="1"/>
        <v>0</v>
      </c>
      <c r="AR32" s="53">
        <v>1.2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7</v>
      </c>
      <c r="E33" s="41">
        <f t="shared" si="0"/>
        <v>4.9295774647887329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133</v>
      </c>
      <c r="P33" s="111">
        <v>99</v>
      </c>
      <c r="Q33" s="111">
        <v>71354240</v>
      </c>
      <c r="R33" s="46">
        <f t="shared" si="4"/>
        <v>4301</v>
      </c>
      <c r="S33" s="47">
        <f t="shared" si="5"/>
        <v>103.224</v>
      </c>
      <c r="T33" s="47">
        <f t="shared" si="6"/>
        <v>4.3010000000000002</v>
      </c>
      <c r="U33" s="112">
        <v>4.0999999999999996</v>
      </c>
      <c r="V33" s="112">
        <f t="shared" si="7"/>
        <v>4.0999999999999996</v>
      </c>
      <c r="W33" s="113" t="s">
        <v>124</v>
      </c>
      <c r="X33" s="115">
        <v>0</v>
      </c>
      <c r="Y33" s="115">
        <v>0</v>
      </c>
      <c r="Z33" s="115">
        <v>1047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44214396</v>
      </c>
      <c r="AH33" s="49">
        <f t="shared" si="9"/>
        <v>793</v>
      </c>
      <c r="AI33" s="50">
        <f t="shared" si="8"/>
        <v>184.37572657521505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0.45</v>
      </c>
      <c r="AP33" s="115">
        <v>10296838</v>
      </c>
      <c r="AQ33" s="115">
        <f t="shared" si="1"/>
        <v>1144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10</v>
      </c>
      <c r="E34" s="41">
        <f t="shared" si="0"/>
        <v>7.042253521126761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133</v>
      </c>
      <c r="P34" s="111">
        <v>95</v>
      </c>
      <c r="Q34" s="111">
        <v>71358374</v>
      </c>
      <c r="R34" s="46">
        <f t="shared" si="4"/>
        <v>4134</v>
      </c>
      <c r="S34" s="47">
        <f t="shared" si="5"/>
        <v>99.215999999999994</v>
      </c>
      <c r="T34" s="47">
        <f t="shared" si="6"/>
        <v>4.1340000000000003</v>
      </c>
      <c r="U34" s="112">
        <v>5.6</v>
      </c>
      <c r="V34" s="112">
        <f t="shared" si="7"/>
        <v>5.6</v>
      </c>
      <c r="W34" s="113" t="s">
        <v>124</v>
      </c>
      <c r="X34" s="115">
        <v>0</v>
      </c>
      <c r="Y34" s="115">
        <v>0</v>
      </c>
      <c r="Z34" s="115">
        <v>977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44215140</v>
      </c>
      <c r="AH34" s="49">
        <f t="shared" si="9"/>
        <v>744</v>
      </c>
      <c r="AI34" s="50">
        <f t="shared" si="8"/>
        <v>179.97097242380261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0.45</v>
      </c>
      <c r="AP34" s="115">
        <v>10298225</v>
      </c>
      <c r="AQ34" s="115">
        <f t="shared" si="1"/>
        <v>1387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126291</v>
      </c>
      <c r="S35" s="65">
        <f>AVERAGE(S11:S34)</f>
        <v>126.291</v>
      </c>
      <c r="T35" s="65">
        <f>SUM(T11:T34)</f>
        <v>126.29100000000003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26496</v>
      </c>
      <c r="AI35" s="68">
        <f>$AH$35/$T35</f>
        <v>209.80117348029546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6389</v>
      </c>
      <c r="AQ35" s="71">
        <f>SUM(AQ11:AQ34)</f>
        <v>6389</v>
      </c>
      <c r="AR35" s="72">
        <f>AVERAGE(AR11:AR34)</f>
        <v>1.1816666666666666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190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191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226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225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48" t="s">
        <v>145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79"/>
      <c r="W49" s="102"/>
      <c r="X49" s="102"/>
      <c r="Y49" s="102"/>
      <c r="Z49" s="80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51" t="s">
        <v>205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31"/>
      <c r="D51" s="132"/>
      <c r="E51" s="131"/>
      <c r="F51" s="131"/>
      <c r="G51" s="131"/>
      <c r="H51" s="131"/>
      <c r="I51" s="131"/>
      <c r="J51" s="131"/>
      <c r="K51" s="131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24"/>
      <c r="D52" s="125"/>
      <c r="E52" s="124"/>
      <c r="F52" s="124"/>
      <c r="G52" s="124"/>
      <c r="H52" s="124"/>
      <c r="I52" s="124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7"/>
      <c r="U52" s="127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189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1"/>
      <c r="C58" s="145"/>
      <c r="D58" s="128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48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A60" s="102"/>
      <c r="B60" s="150"/>
      <c r="C60" s="151"/>
      <c r="D60" s="117"/>
      <c r="E60" s="151"/>
      <c r="F60" s="151"/>
      <c r="G60" s="105"/>
      <c r="H60" s="105"/>
      <c r="I60" s="105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20"/>
      <c r="U60" s="122"/>
      <c r="V60" s="79"/>
      <c r="AS60" s="97"/>
      <c r="AT60" s="97"/>
      <c r="AU60" s="97"/>
      <c r="AV60" s="97"/>
      <c r="AW60" s="97"/>
      <c r="AX60" s="97"/>
      <c r="AY60" s="97"/>
    </row>
    <row r="61" spans="1:51" x14ac:dyDescent="0.25">
      <c r="A61" s="102"/>
      <c r="B61" s="151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8"/>
      <c r="U61" s="79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O62" s="12"/>
      <c r="P62" s="99"/>
      <c r="Q62" s="9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R66" s="99"/>
      <c r="S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T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99"/>
      <c r="Q70" s="99"/>
      <c r="R70" s="99"/>
      <c r="S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12"/>
      <c r="P71" s="99"/>
      <c r="Q71" s="99"/>
      <c r="R71" s="99"/>
      <c r="S71" s="99"/>
      <c r="T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U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T73" s="99"/>
      <c r="U73" s="99"/>
      <c r="AS73" s="97"/>
      <c r="AT73" s="97"/>
      <c r="AU73" s="97"/>
      <c r="AV73" s="97"/>
      <c r="AW73" s="97"/>
      <c r="AX73" s="97"/>
      <c r="AY73" s="97"/>
    </row>
    <row r="85" spans="45:51" x14ac:dyDescent="0.25">
      <c r="AS85" s="97"/>
      <c r="AT85" s="97"/>
      <c r="AU85" s="97"/>
      <c r="AV85" s="97"/>
      <c r="AW85" s="97"/>
      <c r="AX85" s="97"/>
      <c r="AY85" s="97"/>
    </row>
  </sheetData>
  <protectedRanges>
    <protectedRange sqref="S60:T61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49:Z59" name="Range2_2_1_10_1_1_1_2"/>
    <protectedRange sqref="N60:R61" name="Range2_12_1_6_1_1"/>
    <protectedRange sqref="L60:M61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0:K61" name="Range2_2_12_1_4_1_1_1_1_1_1_1_1_1_1_1_1_1_1_1"/>
    <protectedRange sqref="I60:I61" name="Range2_2_12_1_7_1_1_2_2_1_2"/>
    <protectedRange sqref="F60:H61" name="Range2_2_12_1_3_1_2_1_1_1_1_2_1_1_1_1_1_1_1_1_1_1_1"/>
    <protectedRange sqref="E60:E61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49:U49 F50:G50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8:U58 F59:G59" name="Range2_12_5_1_1_1_2_2_1_1_1_1_1_1_1_1_1_1_1_2_1_1_1_2_1_1_1_1_1_1_1_1_1_1_1_1_1_1_1_1_2_1_1_1_1_1_1_1_1_1_2_1_1_3_1_1_1_3_1_1_1_1_1_1_1_1_1_1_1_1_1_1_1_1_1_1_1_1_1_1_2_1_1_1_1_1_1_1_1_1_1_1_2_2_1_2_1_1_1_1_1_1_1_1_1_1_1_1_1"/>
    <protectedRange sqref="S52:T57" name="Range2_12_5_1_1_2_1_1_1_2_1_1_1_1_1_1_1_1_1_1_1_1_1"/>
    <protectedRange sqref="N52:R57" name="Range2_12_1_6_1_1_2_1_1_1_2_1_1_1_1_1_1_1_1_1_1_1_1_1"/>
    <protectedRange sqref="L52:M57" name="Range2_2_12_1_7_1_1_3_1_1_1_2_1_1_1_1_1_1_1_1_1_1_1_1_1"/>
    <protectedRange sqref="J52:K57" name="Range2_2_12_1_4_1_1_1_1_1_1_1_1_1_1_1_1_1_1_1_2_1_1_1_2_1_1_1_1_1_1_1_1_1_1_1_1_1"/>
    <protectedRange sqref="I52:I57" name="Range2_2_12_1_7_1_1_2_2_1_2_2_1_1_1_2_1_1_1_1_1_1_1_1_1_1_1_1_1"/>
    <protectedRange sqref="G52:H57" name="Range2_2_12_1_3_1_2_1_1_1_1_2_1_1_1_1_1_1_1_1_1_1_1_2_1_1_1_2_1_1_1_1_1_1_1_1_1_1_1_1_1"/>
    <protectedRange sqref="F52:F57" name="Range2_2_12_1_3_1_2_1_1_1_1_2_1_1_1_1_1_1_1_1_1_1_1_2_2_1_1_2_1_1_1_1_1_1_1_1_1_1_1_1_1"/>
    <protectedRange sqref="E52:E57" name="Range2_2_12_1_3_1_2_1_1_1_2_1_1_1_1_3_1_1_1_1_1_1_1_1_1_2_2_1_1_2_1_1_1_1_1_1_1_1_1_1_1_1_1"/>
    <protectedRange sqref="B55:B57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8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59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43" name="Range2_12_5_1_1_1_2_1_1_1_1_1_1_1_1_1_1_1_2_1_1_1_1_1_1_1_1_1_1_1_1_1_1_1_1_1_1_1_1_1_1_2_1_1_1_1_1_1_1_1_1_1_1_2_1_1_1_1_2_1_1_1_1_1_1_1_1_1_1_1_2_1_1_1_1_1_1_1_1_1_1_1_1_1_1_3_1_1_1_1_2_1_1_1_1_1_1_1_2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_1_1_2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49" name="Range2_12_5_1_1_1_1_1_2_1_1_2_1_1_1_1_1_1_1_1_1_1_1_1_1_1_1_1_1_2_1_1_1_1_1_1_1_1_1_1_1_1_1_1_3_1_1_1_2_1_1_1_1_1_1_1_1_1_2_1_1_1_1_1_1_1_1_1_1_1_1_1_1_1_1_1_1_1_1_1_1_1_1_1_1_2_1_1_1_2_2_1_1_2_1_1_1_1_1_1_1_1_1_1_1_1_1_1_1_1_1_1_1_1_1_1_1_1_1_1_2"/>
    <protectedRange sqref="B50" name="Range2_12_5_1_1_1_2_2_1_1_1_1_1_1_1_1_1_1_1_2_1_1_1_1_1_1_1_1_1_3_1_3_1_2_1_1_1_1_1_1_1_1_1_1_1_1_1_2_1_1_1_1_1_2_1_1_1_1_1_1_1_1_2_1_1_3_1_1_1_2_1_1_1_1_1_1_1_1_1_1_1_1_1_1_1_1_1_2_1_1_1_1_1_1_1_1_1_1_1_1_1_1_1_1_1_1_1_2_3_1_2_1_1_1_2_2_1_1_2_1_1_1_1__4"/>
    <protectedRange sqref="B53:B54" name="Range2_12_5_1_1_1_1_1_2_1_1_1_1_1_1_1_1_1_1_1_1_1_1_1_1_1_1_1_1_2_1_1_1_1_1_1_1_1_1_1_1_1_1_3_1_1_1_2_1_1_1_1_1_1_1_1_1_1_1_1_2_1_1_1_1_1_1_1_1_1_1_1_1_1_1_1_1_1_1_1_1_1_1_1_1_1_1_1_1_3_1_2_1_1_1_2_2_1_2_1_1_1_1_1_1_1_1_1_1_1_1_1_1_1_1_1_1_1_2_1_1_1_1__3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AC11:AE32 X33:AE34 X11:Z15 X16:AB32">
    <cfRule type="containsText" dxfId="10393" priority="325" operator="containsText" text="N/A">
      <formula>NOT(ISERROR(SEARCH("N/A",X11)))</formula>
    </cfRule>
    <cfRule type="cellIs" dxfId="10392" priority="339" operator="equal">
      <formula>0</formula>
    </cfRule>
  </conditionalFormatting>
  <conditionalFormatting sqref="AC11:AE32 X33:AE34 X11:Z15 X16:AB32">
    <cfRule type="cellIs" dxfId="10391" priority="338" operator="greaterThanOrEqual">
      <formula>1185</formula>
    </cfRule>
  </conditionalFormatting>
  <conditionalFormatting sqref="AC11:AE32 X33:AE34 X11:Z15 X16:AB32">
    <cfRule type="cellIs" dxfId="10390" priority="337" operator="between">
      <formula>0.1</formula>
      <formula>1184</formula>
    </cfRule>
  </conditionalFormatting>
  <conditionalFormatting sqref="X8">
    <cfRule type="cellIs" dxfId="10389" priority="336" operator="equal">
      <formula>0</formula>
    </cfRule>
  </conditionalFormatting>
  <conditionalFormatting sqref="X8">
    <cfRule type="cellIs" dxfId="10388" priority="335" operator="greaterThan">
      <formula>1179</formula>
    </cfRule>
  </conditionalFormatting>
  <conditionalFormatting sqref="X8">
    <cfRule type="cellIs" dxfId="10387" priority="334" operator="greaterThan">
      <formula>99</formula>
    </cfRule>
  </conditionalFormatting>
  <conditionalFormatting sqref="X8">
    <cfRule type="cellIs" dxfId="10386" priority="333" operator="greaterThan">
      <formula>0.99</formula>
    </cfRule>
  </conditionalFormatting>
  <conditionalFormatting sqref="AB8">
    <cfRule type="cellIs" dxfId="10385" priority="332" operator="equal">
      <formula>0</formula>
    </cfRule>
  </conditionalFormatting>
  <conditionalFormatting sqref="AB8">
    <cfRule type="cellIs" dxfId="10384" priority="331" operator="greaterThan">
      <formula>1179</formula>
    </cfRule>
  </conditionalFormatting>
  <conditionalFormatting sqref="AB8">
    <cfRule type="cellIs" dxfId="10383" priority="330" operator="greaterThan">
      <formula>99</formula>
    </cfRule>
  </conditionalFormatting>
  <conditionalFormatting sqref="AB8">
    <cfRule type="cellIs" dxfId="10382" priority="329" operator="greaterThan">
      <formula>0.99</formula>
    </cfRule>
  </conditionalFormatting>
  <conditionalFormatting sqref="AI11:AI34">
    <cfRule type="cellIs" dxfId="10381" priority="328" operator="greaterThan">
      <formula>$AI$8</formula>
    </cfRule>
  </conditionalFormatting>
  <conditionalFormatting sqref="AH11:AH34">
    <cfRule type="cellIs" dxfId="10380" priority="326" operator="greaterThan">
      <formula>$AH$8</formula>
    </cfRule>
    <cfRule type="cellIs" dxfId="10379" priority="327" operator="greaterThan">
      <formula>$AH$8</formula>
    </cfRule>
  </conditionalFormatting>
  <conditionalFormatting sqref="AB11:AB15">
    <cfRule type="containsText" dxfId="10378" priority="321" operator="containsText" text="N/A">
      <formula>NOT(ISERROR(SEARCH("N/A",AB11)))</formula>
    </cfRule>
    <cfRule type="cellIs" dxfId="10377" priority="324" operator="equal">
      <formula>0</formula>
    </cfRule>
  </conditionalFormatting>
  <conditionalFormatting sqref="AB11:AB15">
    <cfRule type="cellIs" dxfId="10376" priority="323" operator="greaterThanOrEqual">
      <formula>1185</formula>
    </cfRule>
  </conditionalFormatting>
  <conditionalFormatting sqref="AB11:AB15">
    <cfRule type="cellIs" dxfId="10375" priority="322" operator="between">
      <formula>0.1</formula>
      <formula>1184</formula>
    </cfRule>
  </conditionalFormatting>
  <conditionalFormatting sqref="AN11:AO11 AO12:AO34 AN12:AN35">
    <cfRule type="cellIs" dxfId="10374" priority="320" operator="equal">
      <formula>0</formula>
    </cfRule>
  </conditionalFormatting>
  <conditionalFormatting sqref="AN11:AO11 AO12:AO34 AN12:AN35">
    <cfRule type="cellIs" dxfId="10373" priority="319" operator="greaterThan">
      <formula>1179</formula>
    </cfRule>
  </conditionalFormatting>
  <conditionalFormatting sqref="AN11:AO11 AO12:AO34 AN12:AN35">
    <cfRule type="cellIs" dxfId="10372" priority="318" operator="greaterThan">
      <formula>99</formula>
    </cfRule>
  </conditionalFormatting>
  <conditionalFormatting sqref="AN11:AO11 AO12:AO34 AN12:AN35">
    <cfRule type="cellIs" dxfId="10371" priority="317" operator="greaterThan">
      <formula>0.99</formula>
    </cfRule>
  </conditionalFormatting>
  <conditionalFormatting sqref="AQ11:AQ34">
    <cfRule type="cellIs" dxfId="10370" priority="316" operator="equal">
      <formula>0</formula>
    </cfRule>
  </conditionalFormatting>
  <conditionalFormatting sqref="AQ11:AQ34">
    <cfRule type="cellIs" dxfId="10369" priority="315" operator="greaterThan">
      <formula>1179</formula>
    </cfRule>
  </conditionalFormatting>
  <conditionalFormatting sqref="AQ11:AQ34">
    <cfRule type="cellIs" dxfId="10368" priority="314" operator="greaterThan">
      <formula>99</formula>
    </cfRule>
  </conditionalFormatting>
  <conditionalFormatting sqref="AQ11:AQ34">
    <cfRule type="cellIs" dxfId="10367" priority="313" operator="greaterThan">
      <formula>0.99</formula>
    </cfRule>
  </conditionalFormatting>
  <conditionalFormatting sqref="AA11:AA15">
    <cfRule type="containsText" dxfId="10366" priority="309" operator="containsText" text="N/A">
      <formula>NOT(ISERROR(SEARCH("N/A",AA11)))</formula>
    </cfRule>
    <cfRule type="cellIs" dxfId="10365" priority="312" operator="equal">
      <formula>0</formula>
    </cfRule>
  </conditionalFormatting>
  <conditionalFormatting sqref="AA11:AA15">
    <cfRule type="cellIs" dxfId="10364" priority="311" operator="greaterThanOrEqual">
      <formula>1185</formula>
    </cfRule>
  </conditionalFormatting>
  <conditionalFormatting sqref="AA11:AA15">
    <cfRule type="cellIs" dxfId="10363" priority="310" operator="between">
      <formula>0.1</formula>
      <formula>1184</formula>
    </cfRule>
  </conditionalFormatting>
  <conditionalFormatting sqref="AJ11:AN35">
    <cfRule type="cellIs" dxfId="10362" priority="308" operator="equal">
      <formula>0</formula>
    </cfRule>
  </conditionalFormatting>
  <conditionalFormatting sqref="AJ11:AN35">
    <cfRule type="cellIs" dxfId="10361" priority="307" operator="greaterThan">
      <formula>1179</formula>
    </cfRule>
  </conditionalFormatting>
  <conditionalFormatting sqref="AJ11:AN35">
    <cfRule type="cellIs" dxfId="10360" priority="306" operator="greaterThan">
      <formula>99</formula>
    </cfRule>
  </conditionalFormatting>
  <conditionalFormatting sqref="AJ11:AN35">
    <cfRule type="cellIs" dxfId="10359" priority="305" operator="greaterThan">
      <formula>0.99</formula>
    </cfRule>
  </conditionalFormatting>
  <conditionalFormatting sqref="AP11:AP34">
    <cfRule type="cellIs" dxfId="10358" priority="304" operator="equal">
      <formula>0</formula>
    </cfRule>
  </conditionalFormatting>
  <conditionalFormatting sqref="AP11:AP34">
    <cfRule type="cellIs" dxfId="10357" priority="303" operator="greaterThan">
      <formula>1179</formula>
    </cfRule>
  </conditionalFormatting>
  <conditionalFormatting sqref="AP11:AP34">
    <cfRule type="cellIs" dxfId="10356" priority="302" operator="greaterThan">
      <formula>99</formula>
    </cfRule>
  </conditionalFormatting>
  <conditionalFormatting sqref="AP11:AP34">
    <cfRule type="cellIs" dxfId="10355" priority="301" operator="greaterThan">
      <formula>0.99</formula>
    </cfRule>
  </conditionalFormatting>
  <conditionalFormatting sqref="AM17:AN34 AL11:AL35 AL28:AN30">
    <cfRule type="cellIs" dxfId="10354" priority="300" operator="equal">
      <formula>0</formula>
    </cfRule>
  </conditionalFormatting>
  <conditionalFormatting sqref="AM17:AN34 AL11:AL35 AL28:AN30">
    <cfRule type="cellIs" dxfId="10353" priority="299" operator="greaterThan">
      <formula>1179</formula>
    </cfRule>
  </conditionalFormatting>
  <conditionalFormatting sqref="AM17:AN34 AL11:AL35 AL28:AN30">
    <cfRule type="cellIs" dxfId="10352" priority="298" operator="greaterThan">
      <formula>99</formula>
    </cfRule>
  </conditionalFormatting>
  <conditionalFormatting sqref="AM17:AN34 AL11:AL35 AL28:AN30">
    <cfRule type="cellIs" dxfId="10351" priority="297" operator="greaterThan">
      <formula>0.99</formula>
    </cfRule>
  </conditionalFormatting>
  <conditionalFormatting sqref="AL11:AL34">
    <cfRule type="cellIs" dxfId="10350" priority="296" operator="equal">
      <formula>0</formula>
    </cfRule>
  </conditionalFormatting>
  <conditionalFormatting sqref="AL11:AL34">
    <cfRule type="cellIs" dxfId="10349" priority="295" operator="greaterThan">
      <formula>1179</formula>
    </cfRule>
  </conditionalFormatting>
  <conditionalFormatting sqref="AL11:AL34">
    <cfRule type="cellIs" dxfId="10348" priority="294" operator="greaterThan">
      <formula>99</formula>
    </cfRule>
  </conditionalFormatting>
  <conditionalFormatting sqref="AL11:AL34">
    <cfRule type="cellIs" dxfId="10347" priority="293" operator="greaterThan">
      <formula>0.99</formula>
    </cfRule>
  </conditionalFormatting>
  <conditionalFormatting sqref="AL11:AL34">
    <cfRule type="cellIs" dxfId="10346" priority="292" operator="equal">
      <formula>0</formula>
    </cfRule>
  </conditionalFormatting>
  <conditionalFormatting sqref="AL11:AL34">
    <cfRule type="cellIs" dxfId="10345" priority="291" operator="greaterThan">
      <formula>1179</formula>
    </cfRule>
  </conditionalFormatting>
  <conditionalFormatting sqref="AL11:AL34">
    <cfRule type="cellIs" dxfId="10344" priority="290" operator="greaterThan">
      <formula>99</formula>
    </cfRule>
  </conditionalFormatting>
  <conditionalFormatting sqref="AL11:AL34">
    <cfRule type="cellIs" dxfId="10343" priority="289" operator="greaterThan">
      <formula>0.99</formula>
    </cfRule>
  </conditionalFormatting>
  <conditionalFormatting sqref="AN11:AN35">
    <cfRule type="cellIs" dxfId="10342" priority="288" operator="equal">
      <formula>0</formula>
    </cfRule>
  </conditionalFormatting>
  <conditionalFormatting sqref="AN11:AN35">
    <cfRule type="cellIs" dxfId="10341" priority="287" operator="greaterThan">
      <formula>1179</formula>
    </cfRule>
  </conditionalFormatting>
  <conditionalFormatting sqref="AN11:AN35">
    <cfRule type="cellIs" dxfId="10340" priority="286" operator="greaterThan">
      <formula>99</formula>
    </cfRule>
  </conditionalFormatting>
  <conditionalFormatting sqref="AN11:AN35">
    <cfRule type="cellIs" dxfId="10339" priority="285" operator="greaterThan">
      <formula>0.99</formula>
    </cfRule>
  </conditionalFormatting>
  <conditionalFormatting sqref="AN11:AN35">
    <cfRule type="cellIs" dxfId="10338" priority="284" operator="equal">
      <formula>0</formula>
    </cfRule>
  </conditionalFormatting>
  <conditionalFormatting sqref="AN11:AN35">
    <cfRule type="cellIs" dxfId="10337" priority="283" operator="greaterThan">
      <formula>1179</formula>
    </cfRule>
  </conditionalFormatting>
  <conditionalFormatting sqref="AN11:AN35">
    <cfRule type="cellIs" dxfId="10336" priority="282" operator="greaterThan">
      <formula>99</formula>
    </cfRule>
  </conditionalFormatting>
  <conditionalFormatting sqref="AN11:AN35">
    <cfRule type="cellIs" dxfId="10335" priority="281" operator="greaterThan">
      <formula>0.99</formula>
    </cfRule>
  </conditionalFormatting>
  <conditionalFormatting sqref="AN11:AN35">
    <cfRule type="cellIs" dxfId="10334" priority="280" operator="equal">
      <formula>0</formula>
    </cfRule>
  </conditionalFormatting>
  <conditionalFormatting sqref="AN11:AN35">
    <cfRule type="cellIs" dxfId="10333" priority="279" operator="greaterThan">
      <formula>1179</formula>
    </cfRule>
  </conditionalFormatting>
  <conditionalFormatting sqref="AN11:AN35">
    <cfRule type="cellIs" dxfId="10332" priority="278" operator="greaterThan">
      <formula>99</formula>
    </cfRule>
  </conditionalFormatting>
  <conditionalFormatting sqref="AN11:AN35">
    <cfRule type="cellIs" dxfId="10331" priority="277" operator="greaterThan">
      <formula>0.99</formula>
    </cfRule>
  </conditionalFormatting>
  <conditionalFormatting sqref="AL11:AL34">
    <cfRule type="cellIs" dxfId="10330" priority="276" operator="equal">
      <formula>0</formula>
    </cfRule>
  </conditionalFormatting>
  <conditionalFormatting sqref="AL11:AL34">
    <cfRule type="cellIs" dxfId="10329" priority="275" operator="greaterThan">
      <formula>1179</formula>
    </cfRule>
  </conditionalFormatting>
  <conditionalFormatting sqref="AL11:AL34">
    <cfRule type="cellIs" dxfId="10328" priority="274" operator="greaterThan">
      <formula>99</formula>
    </cfRule>
  </conditionalFormatting>
  <conditionalFormatting sqref="AL11:AL34">
    <cfRule type="cellIs" dxfId="10327" priority="273" operator="greaterThan">
      <formula>0.99</formula>
    </cfRule>
  </conditionalFormatting>
  <conditionalFormatting sqref="AL11:AL34">
    <cfRule type="cellIs" dxfId="10326" priority="272" operator="equal">
      <formula>0</formula>
    </cfRule>
  </conditionalFormatting>
  <conditionalFormatting sqref="AL11:AL34">
    <cfRule type="cellIs" dxfId="10325" priority="271" operator="greaterThan">
      <formula>1179</formula>
    </cfRule>
  </conditionalFormatting>
  <conditionalFormatting sqref="AL11:AL34">
    <cfRule type="cellIs" dxfId="10324" priority="270" operator="greaterThan">
      <formula>99</formula>
    </cfRule>
  </conditionalFormatting>
  <conditionalFormatting sqref="AL11:AL34">
    <cfRule type="cellIs" dxfId="10323" priority="269" operator="greaterThan">
      <formula>0.99</formula>
    </cfRule>
  </conditionalFormatting>
  <conditionalFormatting sqref="AL11:AL34">
    <cfRule type="cellIs" dxfId="10322" priority="268" operator="equal">
      <formula>0</formula>
    </cfRule>
  </conditionalFormatting>
  <conditionalFormatting sqref="AL11:AL34">
    <cfRule type="cellIs" dxfId="10321" priority="267" operator="greaterThan">
      <formula>1179</formula>
    </cfRule>
  </conditionalFormatting>
  <conditionalFormatting sqref="AL11:AL34">
    <cfRule type="cellIs" dxfId="10320" priority="266" operator="greaterThan">
      <formula>99</formula>
    </cfRule>
  </conditionalFormatting>
  <conditionalFormatting sqref="AL11:AL34">
    <cfRule type="cellIs" dxfId="10319" priority="265" operator="greaterThan">
      <formula>0.99</formula>
    </cfRule>
  </conditionalFormatting>
  <conditionalFormatting sqref="AL11:AL34">
    <cfRule type="cellIs" dxfId="10318" priority="264" operator="equal">
      <formula>0</formula>
    </cfRule>
  </conditionalFormatting>
  <conditionalFormatting sqref="AL11:AL34">
    <cfRule type="cellIs" dxfId="10317" priority="263" operator="greaterThan">
      <formula>1179</formula>
    </cfRule>
  </conditionalFormatting>
  <conditionalFormatting sqref="AL11:AL34">
    <cfRule type="cellIs" dxfId="10316" priority="262" operator="greaterThan">
      <formula>99</formula>
    </cfRule>
  </conditionalFormatting>
  <conditionalFormatting sqref="AL11:AL34">
    <cfRule type="cellIs" dxfId="10315" priority="261" operator="greaterThan">
      <formula>0.99</formula>
    </cfRule>
  </conditionalFormatting>
  <conditionalFormatting sqref="AN11:AN35">
    <cfRule type="cellIs" dxfId="10314" priority="260" operator="equal">
      <formula>0</formula>
    </cfRule>
  </conditionalFormatting>
  <conditionalFormatting sqref="AN11:AN35">
    <cfRule type="cellIs" dxfId="10313" priority="259" operator="greaterThan">
      <formula>1179</formula>
    </cfRule>
  </conditionalFormatting>
  <conditionalFormatting sqref="AN11:AN35">
    <cfRule type="cellIs" dxfId="10312" priority="258" operator="greaterThan">
      <formula>99</formula>
    </cfRule>
  </conditionalFormatting>
  <conditionalFormatting sqref="AN11:AN35">
    <cfRule type="cellIs" dxfId="10311" priority="257" operator="greaterThan">
      <formula>0.99</formula>
    </cfRule>
  </conditionalFormatting>
  <conditionalFormatting sqref="AN11:AN35">
    <cfRule type="cellIs" dxfId="10310" priority="256" operator="equal">
      <formula>0</formula>
    </cfRule>
  </conditionalFormatting>
  <conditionalFormatting sqref="AN11:AN35">
    <cfRule type="cellIs" dxfId="10309" priority="255" operator="greaterThan">
      <formula>1179</formula>
    </cfRule>
  </conditionalFormatting>
  <conditionalFormatting sqref="AN11:AN35">
    <cfRule type="cellIs" dxfId="10308" priority="254" operator="greaterThan">
      <formula>99</formula>
    </cfRule>
  </conditionalFormatting>
  <conditionalFormatting sqref="AN11:AN35">
    <cfRule type="cellIs" dxfId="10307" priority="253" operator="greaterThan">
      <formula>0.99</formula>
    </cfRule>
  </conditionalFormatting>
  <conditionalFormatting sqref="AN11:AN35">
    <cfRule type="cellIs" dxfId="10306" priority="252" operator="equal">
      <formula>0</formula>
    </cfRule>
  </conditionalFormatting>
  <conditionalFormatting sqref="AN11:AN35">
    <cfRule type="cellIs" dxfId="10305" priority="251" operator="greaterThan">
      <formula>1179</formula>
    </cfRule>
  </conditionalFormatting>
  <conditionalFormatting sqref="AN11:AN35">
    <cfRule type="cellIs" dxfId="10304" priority="250" operator="greaterThan">
      <formula>99</formula>
    </cfRule>
  </conditionalFormatting>
  <conditionalFormatting sqref="AN11:AN35">
    <cfRule type="cellIs" dxfId="10303" priority="249" operator="greaterThan">
      <formula>0.99</formula>
    </cfRule>
  </conditionalFormatting>
  <conditionalFormatting sqref="AN11:AN35">
    <cfRule type="cellIs" dxfId="10302" priority="248" operator="equal">
      <formula>0</formula>
    </cfRule>
  </conditionalFormatting>
  <conditionalFormatting sqref="AN11:AN35">
    <cfRule type="cellIs" dxfId="10301" priority="247" operator="greaterThan">
      <formula>1179</formula>
    </cfRule>
  </conditionalFormatting>
  <conditionalFormatting sqref="AN11:AN35">
    <cfRule type="cellIs" dxfId="10300" priority="246" operator="greaterThan">
      <formula>99</formula>
    </cfRule>
  </conditionalFormatting>
  <conditionalFormatting sqref="AN11:AN35">
    <cfRule type="cellIs" dxfId="10299" priority="245" operator="greaterThan">
      <formula>0.99</formula>
    </cfRule>
  </conditionalFormatting>
  <conditionalFormatting sqref="AN11:AN35">
    <cfRule type="cellIs" dxfId="10298" priority="244" operator="equal">
      <formula>0</formula>
    </cfRule>
  </conditionalFormatting>
  <conditionalFormatting sqref="AN11:AN35">
    <cfRule type="cellIs" dxfId="10297" priority="243" operator="greaterThan">
      <formula>1179</formula>
    </cfRule>
  </conditionalFormatting>
  <conditionalFormatting sqref="AN11:AN35">
    <cfRule type="cellIs" dxfId="10296" priority="242" operator="greaterThan">
      <formula>99</formula>
    </cfRule>
  </conditionalFormatting>
  <conditionalFormatting sqref="AN11:AN35">
    <cfRule type="cellIs" dxfId="10295" priority="241" operator="greaterThan">
      <formula>0.99</formula>
    </cfRule>
  </conditionalFormatting>
  <conditionalFormatting sqref="AN11:AN35">
    <cfRule type="cellIs" dxfId="10294" priority="240" operator="equal">
      <formula>0</formula>
    </cfRule>
  </conditionalFormatting>
  <conditionalFormatting sqref="AN11:AN35">
    <cfRule type="cellIs" dxfId="10293" priority="239" operator="greaterThan">
      <formula>1179</formula>
    </cfRule>
  </conditionalFormatting>
  <conditionalFormatting sqref="AN11:AN35">
    <cfRule type="cellIs" dxfId="10292" priority="238" operator="greaterThan">
      <formula>99</formula>
    </cfRule>
  </conditionalFormatting>
  <conditionalFormatting sqref="AN11:AN35">
    <cfRule type="cellIs" dxfId="10291" priority="237" operator="greaterThan">
      <formula>0.99</formula>
    </cfRule>
  </conditionalFormatting>
  <conditionalFormatting sqref="AN11:AN35">
    <cfRule type="cellIs" dxfId="10290" priority="236" operator="equal">
      <formula>0</formula>
    </cfRule>
  </conditionalFormatting>
  <conditionalFormatting sqref="AN11:AN35">
    <cfRule type="cellIs" dxfId="10289" priority="235" operator="greaterThan">
      <formula>1179</formula>
    </cfRule>
  </conditionalFormatting>
  <conditionalFormatting sqref="AN11:AN35">
    <cfRule type="cellIs" dxfId="10288" priority="234" operator="greaterThan">
      <formula>99</formula>
    </cfRule>
  </conditionalFormatting>
  <conditionalFormatting sqref="AN11:AN35">
    <cfRule type="cellIs" dxfId="10287" priority="233" operator="greaterThan">
      <formula>0.99</formula>
    </cfRule>
  </conditionalFormatting>
  <conditionalFormatting sqref="AL11:AL32">
    <cfRule type="cellIs" dxfId="10286" priority="232" operator="equal">
      <formula>0</formula>
    </cfRule>
  </conditionalFormatting>
  <conditionalFormatting sqref="AL11:AL32">
    <cfRule type="cellIs" dxfId="10285" priority="231" operator="greaterThan">
      <formula>1179</formula>
    </cfRule>
  </conditionalFormatting>
  <conditionalFormatting sqref="AL11:AL32">
    <cfRule type="cellIs" dxfId="10284" priority="230" operator="greaterThan">
      <formula>99</formula>
    </cfRule>
  </conditionalFormatting>
  <conditionalFormatting sqref="AL11:AL32">
    <cfRule type="cellIs" dxfId="10283" priority="229" operator="greaterThan">
      <formula>0.99</formula>
    </cfRule>
  </conditionalFormatting>
  <conditionalFormatting sqref="AL11:AL32">
    <cfRule type="cellIs" dxfId="10282" priority="228" operator="equal">
      <formula>0</formula>
    </cfRule>
  </conditionalFormatting>
  <conditionalFormatting sqref="AL11:AL32">
    <cfRule type="cellIs" dxfId="10281" priority="227" operator="greaterThan">
      <formula>1179</formula>
    </cfRule>
  </conditionalFormatting>
  <conditionalFormatting sqref="AL11:AL32">
    <cfRule type="cellIs" dxfId="10280" priority="226" operator="greaterThan">
      <formula>99</formula>
    </cfRule>
  </conditionalFormatting>
  <conditionalFormatting sqref="AL11:AL32">
    <cfRule type="cellIs" dxfId="10279" priority="225" operator="greaterThan">
      <formula>0.99</formula>
    </cfRule>
  </conditionalFormatting>
  <conditionalFormatting sqref="AL11:AL32">
    <cfRule type="cellIs" dxfId="10278" priority="224" operator="equal">
      <formula>0</formula>
    </cfRule>
  </conditionalFormatting>
  <conditionalFormatting sqref="AL11:AL32">
    <cfRule type="cellIs" dxfId="10277" priority="223" operator="greaterThan">
      <formula>1179</formula>
    </cfRule>
  </conditionalFormatting>
  <conditionalFormatting sqref="AL11:AL32">
    <cfRule type="cellIs" dxfId="10276" priority="222" operator="greaterThan">
      <formula>99</formula>
    </cfRule>
  </conditionalFormatting>
  <conditionalFormatting sqref="AL11:AL32">
    <cfRule type="cellIs" dxfId="10275" priority="221" operator="greaterThan">
      <formula>0.99</formula>
    </cfRule>
  </conditionalFormatting>
  <conditionalFormatting sqref="AL11:AL32">
    <cfRule type="cellIs" dxfId="10274" priority="220" operator="equal">
      <formula>0</formula>
    </cfRule>
  </conditionalFormatting>
  <conditionalFormatting sqref="AL11:AL32">
    <cfRule type="cellIs" dxfId="10273" priority="219" operator="greaterThan">
      <formula>1179</formula>
    </cfRule>
  </conditionalFormatting>
  <conditionalFormatting sqref="AL11:AL32">
    <cfRule type="cellIs" dxfId="10272" priority="218" operator="greaterThan">
      <formula>99</formula>
    </cfRule>
  </conditionalFormatting>
  <conditionalFormatting sqref="AL11:AL32">
    <cfRule type="cellIs" dxfId="10271" priority="217" operator="greaterThan">
      <formula>0.99</formula>
    </cfRule>
  </conditionalFormatting>
  <conditionalFormatting sqref="AL11:AL32">
    <cfRule type="cellIs" dxfId="10270" priority="216" operator="equal">
      <formula>0</formula>
    </cfRule>
  </conditionalFormatting>
  <conditionalFormatting sqref="AL11:AL32">
    <cfRule type="cellIs" dxfId="10269" priority="215" operator="greaterThan">
      <formula>1179</formula>
    </cfRule>
  </conditionalFormatting>
  <conditionalFormatting sqref="AL11:AL32">
    <cfRule type="cellIs" dxfId="10268" priority="214" operator="greaterThan">
      <formula>99</formula>
    </cfRule>
  </conditionalFormatting>
  <conditionalFormatting sqref="AL11:AL32">
    <cfRule type="cellIs" dxfId="10267" priority="213" operator="greaterThan">
      <formula>0.99</formula>
    </cfRule>
  </conditionalFormatting>
  <conditionalFormatting sqref="AL11:AL32">
    <cfRule type="cellIs" dxfId="10266" priority="212" operator="equal">
      <formula>0</formula>
    </cfRule>
  </conditionalFormatting>
  <conditionalFormatting sqref="AL11:AL32">
    <cfRule type="cellIs" dxfId="10265" priority="211" operator="greaterThan">
      <formula>1179</formula>
    </cfRule>
  </conditionalFormatting>
  <conditionalFormatting sqref="AL11:AL32">
    <cfRule type="cellIs" dxfId="10264" priority="210" operator="greaterThan">
      <formula>99</formula>
    </cfRule>
  </conditionalFormatting>
  <conditionalFormatting sqref="AL11:AL32">
    <cfRule type="cellIs" dxfId="10263" priority="209" operator="greaterThan">
      <formula>0.99</formula>
    </cfRule>
  </conditionalFormatting>
  <conditionalFormatting sqref="AL11:AL32">
    <cfRule type="cellIs" dxfId="10262" priority="208" operator="equal">
      <formula>0</formula>
    </cfRule>
  </conditionalFormatting>
  <conditionalFormatting sqref="AL11:AL32">
    <cfRule type="cellIs" dxfId="10261" priority="207" operator="greaterThan">
      <formula>1179</formula>
    </cfRule>
  </conditionalFormatting>
  <conditionalFormatting sqref="AL11:AL32">
    <cfRule type="cellIs" dxfId="10260" priority="206" operator="greaterThan">
      <formula>99</formula>
    </cfRule>
  </conditionalFormatting>
  <conditionalFormatting sqref="AL11:AL32">
    <cfRule type="cellIs" dxfId="10259" priority="205" operator="greaterThan">
      <formula>0.99</formula>
    </cfRule>
  </conditionalFormatting>
  <conditionalFormatting sqref="AL11:AL32">
    <cfRule type="cellIs" dxfId="10258" priority="204" operator="equal">
      <formula>0</formula>
    </cfRule>
  </conditionalFormatting>
  <conditionalFormatting sqref="AL11:AL32">
    <cfRule type="cellIs" dxfId="10257" priority="203" operator="greaterThan">
      <formula>1179</formula>
    </cfRule>
  </conditionalFormatting>
  <conditionalFormatting sqref="AL11:AL32">
    <cfRule type="cellIs" dxfId="10256" priority="202" operator="greaterThan">
      <formula>99</formula>
    </cfRule>
  </conditionalFormatting>
  <conditionalFormatting sqref="AL11:AL32">
    <cfRule type="cellIs" dxfId="10255" priority="201" operator="greaterThan">
      <formula>0.99</formula>
    </cfRule>
  </conditionalFormatting>
  <conditionalFormatting sqref="AL11:AL32">
    <cfRule type="cellIs" dxfId="10254" priority="200" operator="equal">
      <formula>0</formula>
    </cfRule>
  </conditionalFormatting>
  <conditionalFormatting sqref="AL11:AL32">
    <cfRule type="cellIs" dxfId="10253" priority="199" operator="greaterThan">
      <formula>1179</formula>
    </cfRule>
  </conditionalFormatting>
  <conditionalFormatting sqref="AL11:AL32">
    <cfRule type="cellIs" dxfId="10252" priority="198" operator="greaterThan">
      <formula>99</formula>
    </cfRule>
  </conditionalFormatting>
  <conditionalFormatting sqref="AL11:AL32">
    <cfRule type="cellIs" dxfId="10251" priority="197" operator="greaterThan">
      <formula>0.99</formula>
    </cfRule>
  </conditionalFormatting>
  <conditionalFormatting sqref="AL11:AL32">
    <cfRule type="cellIs" dxfId="10250" priority="196" operator="equal">
      <formula>0</formula>
    </cfRule>
  </conditionalFormatting>
  <conditionalFormatting sqref="AL11:AL32">
    <cfRule type="cellIs" dxfId="10249" priority="195" operator="greaterThan">
      <formula>1179</formula>
    </cfRule>
  </conditionalFormatting>
  <conditionalFormatting sqref="AL11:AL32">
    <cfRule type="cellIs" dxfId="10248" priority="194" operator="greaterThan">
      <formula>99</formula>
    </cfRule>
  </conditionalFormatting>
  <conditionalFormatting sqref="AL11:AL32">
    <cfRule type="cellIs" dxfId="10247" priority="193" operator="greaterThan">
      <formula>0.99</formula>
    </cfRule>
  </conditionalFormatting>
  <conditionalFormatting sqref="AL11:AL32">
    <cfRule type="cellIs" dxfId="10246" priority="192" operator="equal">
      <formula>0</formula>
    </cfRule>
  </conditionalFormatting>
  <conditionalFormatting sqref="AL11:AL32">
    <cfRule type="cellIs" dxfId="10245" priority="191" operator="greaterThan">
      <formula>1179</formula>
    </cfRule>
  </conditionalFormatting>
  <conditionalFormatting sqref="AL11:AL32">
    <cfRule type="cellIs" dxfId="10244" priority="190" operator="greaterThan">
      <formula>99</formula>
    </cfRule>
  </conditionalFormatting>
  <conditionalFormatting sqref="AL11:AL32">
    <cfRule type="cellIs" dxfId="10243" priority="189" operator="greaterThan">
      <formula>0.99</formula>
    </cfRule>
  </conditionalFormatting>
  <conditionalFormatting sqref="AN11:AN32">
    <cfRule type="cellIs" dxfId="10242" priority="188" operator="equal">
      <formula>0</formula>
    </cfRule>
  </conditionalFormatting>
  <conditionalFormatting sqref="AN11:AN32">
    <cfRule type="cellIs" dxfId="10241" priority="187" operator="greaterThan">
      <formula>1179</formula>
    </cfRule>
  </conditionalFormatting>
  <conditionalFormatting sqref="AN11:AN32">
    <cfRule type="cellIs" dxfId="10240" priority="186" operator="greaterThan">
      <formula>99</formula>
    </cfRule>
  </conditionalFormatting>
  <conditionalFormatting sqref="AN11:AN32">
    <cfRule type="cellIs" dxfId="10239" priority="185" operator="greaterThan">
      <formula>0.99</formula>
    </cfRule>
  </conditionalFormatting>
  <conditionalFormatting sqref="AN11:AN32">
    <cfRule type="cellIs" dxfId="10238" priority="184" operator="equal">
      <formula>0</formula>
    </cfRule>
  </conditionalFormatting>
  <conditionalFormatting sqref="AN11:AN32">
    <cfRule type="cellIs" dxfId="10237" priority="183" operator="greaterThan">
      <formula>1179</formula>
    </cfRule>
  </conditionalFormatting>
  <conditionalFormatting sqref="AN11:AN32">
    <cfRule type="cellIs" dxfId="10236" priority="182" operator="greaterThan">
      <formula>99</formula>
    </cfRule>
  </conditionalFormatting>
  <conditionalFormatting sqref="AN11:AN32">
    <cfRule type="cellIs" dxfId="10235" priority="181" operator="greaterThan">
      <formula>0.99</formula>
    </cfRule>
  </conditionalFormatting>
  <conditionalFormatting sqref="AN11:AN32">
    <cfRule type="cellIs" dxfId="10234" priority="180" operator="equal">
      <formula>0</formula>
    </cfRule>
  </conditionalFormatting>
  <conditionalFormatting sqref="AN11:AN32">
    <cfRule type="cellIs" dxfId="10233" priority="179" operator="greaterThan">
      <formula>1179</formula>
    </cfRule>
  </conditionalFormatting>
  <conditionalFormatting sqref="AN11:AN32">
    <cfRule type="cellIs" dxfId="10232" priority="178" operator="greaterThan">
      <formula>99</formula>
    </cfRule>
  </conditionalFormatting>
  <conditionalFormatting sqref="AN11:AN32">
    <cfRule type="cellIs" dxfId="10231" priority="177" operator="greaterThan">
      <formula>0.99</formula>
    </cfRule>
  </conditionalFormatting>
  <conditionalFormatting sqref="AN11:AN32">
    <cfRule type="cellIs" dxfId="10230" priority="176" operator="equal">
      <formula>0</formula>
    </cfRule>
  </conditionalFormatting>
  <conditionalFormatting sqref="AN11:AN32">
    <cfRule type="cellIs" dxfId="10229" priority="175" operator="greaterThan">
      <formula>1179</formula>
    </cfRule>
  </conditionalFormatting>
  <conditionalFormatting sqref="AN11:AN32">
    <cfRule type="cellIs" dxfId="10228" priority="174" operator="greaterThan">
      <formula>99</formula>
    </cfRule>
  </conditionalFormatting>
  <conditionalFormatting sqref="AN11:AN32">
    <cfRule type="cellIs" dxfId="10227" priority="173" operator="greaterThan">
      <formula>0.99</formula>
    </cfRule>
  </conditionalFormatting>
  <conditionalFormatting sqref="AN11:AN32">
    <cfRule type="cellIs" dxfId="10226" priority="172" operator="equal">
      <formula>0</formula>
    </cfRule>
  </conditionalFormatting>
  <conditionalFormatting sqref="AN11:AN32">
    <cfRule type="cellIs" dxfId="10225" priority="171" operator="greaterThan">
      <formula>1179</formula>
    </cfRule>
  </conditionalFormatting>
  <conditionalFormatting sqref="AN11:AN32">
    <cfRule type="cellIs" dxfId="10224" priority="170" operator="greaterThan">
      <formula>99</formula>
    </cfRule>
  </conditionalFormatting>
  <conditionalFormatting sqref="AN11:AN32">
    <cfRule type="cellIs" dxfId="10223" priority="169" operator="greaterThan">
      <formula>0.99</formula>
    </cfRule>
  </conditionalFormatting>
  <conditionalFormatting sqref="AN11:AN32">
    <cfRule type="cellIs" dxfId="10222" priority="168" operator="equal">
      <formula>0</formula>
    </cfRule>
  </conditionalFormatting>
  <conditionalFormatting sqref="AN11:AN32">
    <cfRule type="cellIs" dxfId="10221" priority="167" operator="greaterThan">
      <formula>1179</formula>
    </cfRule>
  </conditionalFormatting>
  <conditionalFormatting sqref="AN11:AN32">
    <cfRule type="cellIs" dxfId="10220" priority="166" operator="greaterThan">
      <formula>99</formula>
    </cfRule>
  </conditionalFormatting>
  <conditionalFormatting sqref="AN11:AN32">
    <cfRule type="cellIs" dxfId="10219" priority="165" operator="greaterThan">
      <formula>0.99</formula>
    </cfRule>
  </conditionalFormatting>
  <conditionalFormatting sqref="AN11:AN32">
    <cfRule type="cellIs" dxfId="10218" priority="164" operator="equal">
      <formula>0</formula>
    </cfRule>
  </conditionalFormatting>
  <conditionalFormatting sqref="AN11:AN32">
    <cfRule type="cellIs" dxfId="10217" priority="163" operator="greaterThan">
      <formula>1179</formula>
    </cfRule>
  </conditionalFormatting>
  <conditionalFormatting sqref="AN11:AN32">
    <cfRule type="cellIs" dxfId="10216" priority="162" operator="greaterThan">
      <formula>99</formula>
    </cfRule>
  </conditionalFormatting>
  <conditionalFormatting sqref="AN11:AN32">
    <cfRule type="cellIs" dxfId="10215" priority="161" operator="greaterThan">
      <formula>0.99</formula>
    </cfRule>
  </conditionalFormatting>
  <conditionalFormatting sqref="AN11:AN32">
    <cfRule type="cellIs" dxfId="10214" priority="160" operator="equal">
      <formula>0</formula>
    </cfRule>
  </conditionalFormatting>
  <conditionalFormatting sqref="AN11:AN32">
    <cfRule type="cellIs" dxfId="10213" priority="159" operator="greaterThan">
      <formula>1179</formula>
    </cfRule>
  </conditionalFormatting>
  <conditionalFormatting sqref="AN11:AN32">
    <cfRule type="cellIs" dxfId="10212" priority="158" operator="greaterThan">
      <formula>99</formula>
    </cfRule>
  </conditionalFormatting>
  <conditionalFormatting sqref="AN11:AN32">
    <cfRule type="cellIs" dxfId="10211" priority="157" operator="greaterThan">
      <formula>0.99</formula>
    </cfRule>
  </conditionalFormatting>
  <conditionalFormatting sqref="AN11:AN32">
    <cfRule type="cellIs" dxfId="10210" priority="156" operator="equal">
      <formula>0</formula>
    </cfRule>
  </conditionalFormatting>
  <conditionalFormatting sqref="AN11:AN32">
    <cfRule type="cellIs" dxfId="10209" priority="155" operator="greaterThan">
      <formula>1179</formula>
    </cfRule>
  </conditionalFormatting>
  <conditionalFormatting sqref="AN11:AN32">
    <cfRule type="cellIs" dxfId="10208" priority="154" operator="greaterThan">
      <formula>99</formula>
    </cfRule>
  </conditionalFormatting>
  <conditionalFormatting sqref="AN11:AN32">
    <cfRule type="cellIs" dxfId="10207" priority="153" operator="greaterThan">
      <formula>0.99</formula>
    </cfRule>
  </conditionalFormatting>
  <conditionalFormatting sqref="AN11:AN32">
    <cfRule type="cellIs" dxfId="10206" priority="152" operator="equal">
      <formula>0</formula>
    </cfRule>
  </conditionalFormatting>
  <conditionalFormatting sqref="AN11:AN32">
    <cfRule type="cellIs" dxfId="10205" priority="151" operator="greaterThan">
      <formula>1179</formula>
    </cfRule>
  </conditionalFormatting>
  <conditionalFormatting sqref="AN11:AN32">
    <cfRule type="cellIs" dxfId="10204" priority="150" operator="greaterThan">
      <formula>99</formula>
    </cfRule>
  </conditionalFormatting>
  <conditionalFormatting sqref="AN11:AN32">
    <cfRule type="cellIs" dxfId="10203" priority="149" operator="greaterThan">
      <formula>0.99</formula>
    </cfRule>
  </conditionalFormatting>
  <conditionalFormatting sqref="AN11:AN32">
    <cfRule type="cellIs" dxfId="10202" priority="148" operator="equal">
      <formula>0</formula>
    </cfRule>
  </conditionalFormatting>
  <conditionalFormatting sqref="AN11:AN32">
    <cfRule type="cellIs" dxfId="10201" priority="147" operator="greaterThan">
      <formula>1179</formula>
    </cfRule>
  </conditionalFormatting>
  <conditionalFormatting sqref="AN11:AN32">
    <cfRule type="cellIs" dxfId="10200" priority="146" operator="greaterThan">
      <formula>99</formula>
    </cfRule>
  </conditionalFormatting>
  <conditionalFormatting sqref="AN11:AN32">
    <cfRule type="cellIs" dxfId="10199" priority="145" operator="greaterThan">
      <formula>0.99</formula>
    </cfRule>
  </conditionalFormatting>
  <conditionalFormatting sqref="AN11:AN32">
    <cfRule type="cellIs" dxfId="10198" priority="144" operator="equal">
      <formula>0</formula>
    </cfRule>
  </conditionalFormatting>
  <conditionalFormatting sqref="AN11:AN32">
    <cfRule type="cellIs" dxfId="10197" priority="143" operator="greaterThan">
      <formula>1179</formula>
    </cfRule>
  </conditionalFormatting>
  <conditionalFormatting sqref="AN11:AN32">
    <cfRule type="cellIs" dxfId="10196" priority="142" operator="greaterThan">
      <formula>99</formula>
    </cfRule>
  </conditionalFormatting>
  <conditionalFormatting sqref="AN11:AN32">
    <cfRule type="cellIs" dxfId="10195" priority="141" operator="greaterThan">
      <formula>0.99</formula>
    </cfRule>
  </conditionalFormatting>
  <conditionalFormatting sqref="AN11:AN32">
    <cfRule type="cellIs" dxfId="10194" priority="140" operator="equal">
      <formula>0</formula>
    </cfRule>
  </conditionalFormatting>
  <conditionalFormatting sqref="AN11:AN32">
    <cfRule type="cellIs" dxfId="10193" priority="139" operator="greaterThan">
      <formula>1179</formula>
    </cfRule>
  </conditionalFormatting>
  <conditionalFormatting sqref="AN11:AN32">
    <cfRule type="cellIs" dxfId="10192" priority="138" operator="greaterThan">
      <formula>99</formula>
    </cfRule>
  </conditionalFormatting>
  <conditionalFormatting sqref="AN11:AN32">
    <cfRule type="cellIs" dxfId="10191" priority="137" operator="greaterThan">
      <formula>0.99</formula>
    </cfRule>
  </conditionalFormatting>
  <conditionalFormatting sqref="AN11:AN32">
    <cfRule type="cellIs" dxfId="10190" priority="136" operator="equal">
      <formula>0</formula>
    </cfRule>
  </conditionalFormatting>
  <conditionalFormatting sqref="AN11:AN32">
    <cfRule type="cellIs" dxfId="10189" priority="135" operator="greaterThan">
      <formula>1179</formula>
    </cfRule>
  </conditionalFormatting>
  <conditionalFormatting sqref="AN11:AN32">
    <cfRule type="cellIs" dxfId="10188" priority="134" operator="greaterThan">
      <formula>99</formula>
    </cfRule>
  </conditionalFormatting>
  <conditionalFormatting sqref="AN11:AN32">
    <cfRule type="cellIs" dxfId="10187" priority="133" operator="greaterThan">
      <formula>0.99</formula>
    </cfRule>
  </conditionalFormatting>
  <conditionalFormatting sqref="AN11:AN32">
    <cfRule type="cellIs" dxfId="10186" priority="132" operator="equal">
      <formula>0</formula>
    </cfRule>
  </conditionalFormatting>
  <conditionalFormatting sqref="AN11:AN32">
    <cfRule type="cellIs" dxfId="10185" priority="131" operator="greaterThan">
      <formula>1179</formula>
    </cfRule>
  </conditionalFormatting>
  <conditionalFormatting sqref="AN11:AN32">
    <cfRule type="cellIs" dxfId="10184" priority="130" operator="greaterThan">
      <formula>99</formula>
    </cfRule>
  </conditionalFormatting>
  <conditionalFormatting sqref="AN11:AN32">
    <cfRule type="cellIs" dxfId="10183" priority="129" operator="greaterThan">
      <formula>0.99</formula>
    </cfRule>
  </conditionalFormatting>
  <conditionalFormatting sqref="AN11:AN32">
    <cfRule type="cellIs" dxfId="10182" priority="128" operator="equal">
      <formula>0</formula>
    </cfRule>
  </conditionalFormatting>
  <conditionalFormatting sqref="AN11:AN32">
    <cfRule type="cellIs" dxfId="10181" priority="127" operator="greaterThan">
      <formula>1179</formula>
    </cfRule>
  </conditionalFormatting>
  <conditionalFormatting sqref="AN11:AN32">
    <cfRule type="cellIs" dxfId="10180" priority="126" operator="greaterThan">
      <formula>99</formula>
    </cfRule>
  </conditionalFormatting>
  <conditionalFormatting sqref="AN11:AN32">
    <cfRule type="cellIs" dxfId="10179" priority="125" operator="greaterThan">
      <formula>0.99</formula>
    </cfRule>
  </conditionalFormatting>
  <conditionalFormatting sqref="AN11:AN32">
    <cfRule type="cellIs" dxfId="10178" priority="124" operator="equal">
      <formula>0</formula>
    </cfRule>
  </conditionalFormatting>
  <conditionalFormatting sqref="AN11:AN32">
    <cfRule type="cellIs" dxfId="10177" priority="123" operator="greaterThan">
      <formula>1179</formula>
    </cfRule>
  </conditionalFormatting>
  <conditionalFormatting sqref="AN11:AN32">
    <cfRule type="cellIs" dxfId="10176" priority="122" operator="greaterThan">
      <formula>99</formula>
    </cfRule>
  </conditionalFormatting>
  <conditionalFormatting sqref="AN11:AN32">
    <cfRule type="cellIs" dxfId="10175" priority="121" operator="greaterThan">
      <formula>0.99</formula>
    </cfRule>
  </conditionalFormatting>
  <conditionalFormatting sqref="AN11:AN32">
    <cfRule type="cellIs" dxfId="10174" priority="120" operator="equal">
      <formula>0</formula>
    </cfRule>
  </conditionalFormatting>
  <conditionalFormatting sqref="AN11:AN32">
    <cfRule type="cellIs" dxfId="10173" priority="119" operator="greaterThan">
      <formula>1179</formula>
    </cfRule>
  </conditionalFormatting>
  <conditionalFormatting sqref="AN11:AN32">
    <cfRule type="cellIs" dxfId="10172" priority="118" operator="greaterThan">
      <formula>99</formula>
    </cfRule>
  </conditionalFormatting>
  <conditionalFormatting sqref="AN11:AN32">
    <cfRule type="cellIs" dxfId="10171" priority="117" operator="greaterThan">
      <formula>0.99</formula>
    </cfRule>
  </conditionalFormatting>
  <conditionalFormatting sqref="AL11:AL32">
    <cfRule type="cellIs" dxfId="10170" priority="116" operator="equal">
      <formula>0</formula>
    </cfRule>
  </conditionalFormatting>
  <conditionalFormatting sqref="AL11:AL32">
    <cfRule type="cellIs" dxfId="10169" priority="115" operator="greaterThan">
      <formula>1179</formula>
    </cfRule>
  </conditionalFormatting>
  <conditionalFormatting sqref="AL11:AL32">
    <cfRule type="cellIs" dxfId="10168" priority="114" operator="greaterThan">
      <formula>99</formula>
    </cfRule>
  </conditionalFormatting>
  <conditionalFormatting sqref="AL11:AL32">
    <cfRule type="cellIs" dxfId="10167" priority="113" operator="greaterThan">
      <formula>0.99</formula>
    </cfRule>
  </conditionalFormatting>
  <conditionalFormatting sqref="AL11:AL32">
    <cfRule type="cellIs" dxfId="10166" priority="112" operator="equal">
      <formula>0</formula>
    </cfRule>
  </conditionalFormatting>
  <conditionalFormatting sqref="AL11:AL32">
    <cfRule type="cellIs" dxfId="10165" priority="111" operator="greaterThan">
      <formula>1179</formula>
    </cfRule>
  </conditionalFormatting>
  <conditionalFormatting sqref="AL11:AL32">
    <cfRule type="cellIs" dxfId="10164" priority="110" operator="greaterThan">
      <formula>99</formula>
    </cfRule>
  </conditionalFormatting>
  <conditionalFormatting sqref="AL11:AL32">
    <cfRule type="cellIs" dxfId="10163" priority="109" operator="greaterThan">
      <formula>0.99</formula>
    </cfRule>
  </conditionalFormatting>
  <conditionalFormatting sqref="AL11:AL32">
    <cfRule type="cellIs" dxfId="10162" priority="108" operator="equal">
      <formula>0</formula>
    </cfRule>
  </conditionalFormatting>
  <conditionalFormatting sqref="AL11:AL32">
    <cfRule type="cellIs" dxfId="10161" priority="107" operator="greaterThan">
      <formula>1179</formula>
    </cfRule>
  </conditionalFormatting>
  <conditionalFormatting sqref="AL11:AL32">
    <cfRule type="cellIs" dxfId="10160" priority="106" operator="greaterThan">
      <formula>99</formula>
    </cfRule>
  </conditionalFormatting>
  <conditionalFormatting sqref="AL11:AL32">
    <cfRule type="cellIs" dxfId="10159" priority="105" operator="greaterThan">
      <formula>0.99</formula>
    </cfRule>
  </conditionalFormatting>
  <conditionalFormatting sqref="AL11:AL32">
    <cfRule type="cellIs" dxfId="10158" priority="104" operator="equal">
      <formula>0</formula>
    </cfRule>
  </conditionalFormatting>
  <conditionalFormatting sqref="AL11:AL32">
    <cfRule type="cellIs" dxfId="10157" priority="103" operator="greaterThan">
      <formula>1179</formula>
    </cfRule>
  </conditionalFormatting>
  <conditionalFormatting sqref="AL11:AL32">
    <cfRule type="cellIs" dxfId="10156" priority="102" operator="greaterThan">
      <formula>99</formula>
    </cfRule>
  </conditionalFormatting>
  <conditionalFormatting sqref="AL11:AL32">
    <cfRule type="cellIs" dxfId="10155" priority="101" operator="greaterThan">
      <formula>0.99</formula>
    </cfRule>
  </conditionalFormatting>
  <conditionalFormatting sqref="AL11:AL32">
    <cfRule type="cellIs" dxfId="10154" priority="100" operator="equal">
      <formula>0</formula>
    </cfRule>
  </conditionalFormatting>
  <conditionalFormatting sqref="AL11:AL32">
    <cfRule type="cellIs" dxfId="10153" priority="99" operator="greaterThan">
      <formula>1179</formula>
    </cfRule>
  </conditionalFormatting>
  <conditionalFormatting sqref="AL11:AL32">
    <cfRule type="cellIs" dxfId="10152" priority="98" operator="greaterThan">
      <formula>99</formula>
    </cfRule>
  </conditionalFormatting>
  <conditionalFormatting sqref="AL11:AL32">
    <cfRule type="cellIs" dxfId="10151" priority="97" operator="greaterThan">
      <formula>0.99</formula>
    </cfRule>
  </conditionalFormatting>
  <conditionalFormatting sqref="AL11:AL32">
    <cfRule type="cellIs" dxfId="10150" priority="96" operator="equal">
      <formula>0</formula>
    </cfRule>
  </conditionalFormatting>
  <conditionalFormatting sqref="AL11:AL32">
    <cfRule type="cellIs" dxfId="10149" priority="95" operator="greaterThan">
      <formula>1179</formula>
    </cfRule>
  </conditionalFormatting>
  <conditionalFormatting sqref="AL11:AL32">
    <cfRule type="cellIs" dxfId="10148" priority="94" operator="greaterThan">
      <formula>99</formula>
    </cfRule>
  </conditionalFormatting>
  <conditionalFormatting sqref="AL11:AL32">
    <cfRule type="cellIs" dxfId="10147" priority="93" operator="greaterThan">
      <formula>0.99</formula>
    </cfRule>
  </conditionalFormatting>
  <conditionalFormatting sqref="AL11:AL32">
    <cfRule type="cellIs" dxfId="10146" priority="92" operator="equal">
      <formula>0</formula>
    </cfRule>
  </conditionalFormatting>
  <conditionalFormatting sqref="AL11:AL32">
    <cfRule type="cellIs" dxfId="10145" priority="91" operator="greaterThan">
      <formula>1179</formula>
    </cfRule>
  </conditionalFormatting>
  <conditionalFormatting sqref="AL11:AL32">
    <cfRule type="cellIs" dxfId="10144" priority="90" operator="greaterThan">
      <formula>99</formula>
    </cfRule>
  </conditionalFormatting>
  <conditionalFormatting sqref="AL11:AL32">
    <cfRule type="cellIs" dxfId="10143" priority="89" operator="greaterThan">
      <formula>0.99</formula>
    </cfRule>
  </conditionalFormatting>
  <conditionalFormatting sqref="AL11:AL32">
    <cfRule type="cellIs" dxfId="10142" priority="88" operator="equal">
      <formula>0</formula>
    </cfRule>
  </conditionalFormatting>
  <conditionalFormatting sqref="AL11:AL32">
    <cfRule type="cellIs" dxfId="10141" priority="87" operator="greaterThan">
      <formula>1179</formula>
    </cfRule>
  </conditionalFormatting>
  <conditionalFormatting sqref="AL11:AL32">
    <cfRule type="cellIs" dxfId="10140" priority="86" operator="greaterThan">
      <formula>99</formula>
    </cfRule>
  </conditionalFormatting>
  <conditionalFormatting sqref="AL11:AL32">
    <cfRule type="cellIs" dxfId="10139" priority="85" operator="greaterThan">
      <formula>0.99</formula>
    </cfRule>
  </conditionalFormatting>
  <conditionalFormatting sqref="AL11:AL32">
    <cfRule type="cellIs" dxfId="10138" priority="84" operator="equal">
      <formula>0</formula>
    </cfRule>
  </conditionalFormatting>
  <conditionalFormatting sqref="AL11:AL32">
    <cfRule type="cellIs" dxfId="10137" priority="83" operator="greaterThan">
      <formula>1179</formula>
    </cfRule>
  </conditionalFormatting>
  <conditionalFormatting sqref="AL11:AL32">
    <cfRule type="cellIs" dxfId="10136" priority="82" operator="greaterThan">
      <formula>99</formula>
    </cfRule>
  </conditionalFormatting>
  <conditionalFormatting sqref="AL11:AL32">
    <cfRule type="cellIs" dxfId="10135" priority="81" operator="greaterThan">
      <formula>0.99</formula>
    </cfRule>
  </conditionalFormatting>
  <conditionalFormatting sqref="AL11:AL32">
    <cfRule type="cellIs" dxfId="10134" priority="80" operator="equal">
      <formula>0</formula>
    </cfRule>
  </conditionalFormatting>
  <conditionalFormatting sqref="AL11:AL32">
    <cfRule type="cellIs" dxfId="10133" priority="79" operator="greaterThan">
      <formula>1179</formula>
    </cfRule>
  </conditionalFormatting>
  <conditionalFormatting sqref="AL11:AL32">
    <cfRule type="cellIs" dxfId="10132" priority="78" operator="greaterThan">
      <formula>99</formula>
    </cfRule>
  </conditionalFormatting>
  <conditionalFormatting sqref="AL11:AL32">
    <cfRule type="cellIs" dxfId="10131" priority="77" operator="greaterThan">
      <formula>0.99</formula>
    </cfRule>
  </conditionalFormatting>
  <conditionalFormatting sqref="AL11:AL32">
    <cfRule type="cellIs" dxfId="10130" priority="76" operator="equal">
      <formula>0</formula>
    </cfRule>
  </conditionalFormatting>
  <conditionalFormatting sqref="AL11:AL32">
    <cfRule type="cellIs" dxfId="10129" priority="75" operator="greaterThan">
      <formula>1179</formula>
    </cfRule>
  </conditionalFormatting>
  <conditionalFormatting sqref="AL11:AL32">
    <cfRule type="cellIs" dxfId="10128" priority="74" operator="greaterThan">
      <formula>99</formula>
    </cfRule>
  </conditionalFormatting>
  <conditionalFormatting sqref="AL11:AL32">
    <cfRule type="cellIs" dxfId="10127" priority="73" operator="greaterThan">
      <formula>0.99</formula>
    </cfRule>
  </conditionalFormatting>
  <conditionalFormatting sqref="AL11:AL32">
    <cfRule type="cellIs" dxfId="10126" priority="72" operator="equal">
      <formula>0</formula>
    </cfRule>
  </conditionalFormatting>
  <conditionalFormatting sqref="AL11:AL32">
    <cfRule type="cellIs" dxfId="10125" priority="71" operator="greaterThan">
      <formula>1179</formula>
    </cfRule>
  </conditionalFormatting>
  <conditionalFormatting sqref="AL11:AL32">
    <cfRule type="cellIs" dxfId="10124" priority="70" operator="greaterThan">
      <formula>99</formula>
    </cfRule>
  </conditionalFormatting>
  <conditionalFormatting sqref="AL11:AL32">
    <cfRule type="cellIs" dxfId="10123" priority="69" operator="greaterThan">
      <formula>0.99</formula>
    </cfRule>
  </conditionalFormatting>
  <conditionalFormatting sqref="AL11:AL32">
    <cfRule type="cellIs" dxfId="10122" priority="68" operator="equal">
      <formula>0</formula>
    </cfRule>
  </conditionalFormatting>
  <conditionalFormatting sqref="AL11:AL32">
    <cfRule type="cellIs" dxfId="10121" priority="67" operator="greaterThan">
      <formula>1179</formula>
    </cfRule>
  </conditionalFormatting>
  <conditionalFormatting sqref="AL11:AL32">
    <cfRule type="cellIs" dxfId="10120" priority="66" operator="greaterThan">
      <formula>99</formula>
    </cfRule>
  </conditionalFormatting>
  <conditionalFormatting sqref="AL11:AL32">
    <cfRule type="cellIs" dxfId="10119" priority="65" operator="greaterThan">
      <formula>0.99</formula>
    </cfRule>
  </conditionalFormatting>
  <conditionalFormatting sqref="AL11:AL32">
    <cfRule type="cellIs" dxfId="10118" priority="64" operator="equal">
      <formula>0</formula>
    </cfRule>
  </conditionalFormatting>
  <conditionalFormatting sqref="AL11:AL32">
    <cfRule type="cellIs" dxfId="10117" priority="63" operator="greaterThan">
      <formula>1179</formula>
    </cfRule>
  </conditionalFormatting>
  <conditionalFormatting sqref="AL11:AL32">
    <cfRule type="cellIs" dxfId="10116" priority="62" operator="greaterThan">
      <formula>99</formula>
    </cfRule>
  </conditionalFormatting>
  <conditionalFormatting sqref="AL11:AL32">
    <cfRule type="cellIs" dxfId="10115" priority="61" operator="greaterThan">
      <formula>0.99</formula>
    </cfRule>
  </conditionalFormatting>
  <conditionalFormatting sqref="AL11:AL32">
    <cfRule type="cellIs" dxfId="10114" priority="60" operator="equal">
      <formula>0</formula>
    </cfRule>
  </conditionalFormatting>
  <conditionalFormatting sqref="AL11:AL32">
    <cfRule type="cellIs" dxfId="10113" priority="59" operator="greaterThan">
      <formula>1179</formula>
    </cfRule>
  </conditionalFormatting>
  <conditionalFormatting sqref="AL11:AL32">
    <cfRule type="cellIs" dxfId="10112" priority="58" operator="greaterThan">
      <formula>99</formula>
    </cfRule>
  </conditionalFormatting>
  <conditionalFormatting sqref="AL11:AL32">
    <cfRule type="cellIs" dxfId="10111" priority="57" operator="greaterThan">
      <formula>0.99</formula>
    </cfRule>
  </conditionalFormatting>
  <conditionalFormatting sqref="AL11:AL32">
    <cfRule type="cellIs" dxfId="10110" priority="56" operator="equal">
      <formula>0</formula>
    </cfRule>
  </conditionalFormatting>
  <conditionalFormatting sqref="AL11:AL32">
    <cfRule type="cellIs" dxfId="10109" priority="55" operator="greaterThan">
      <formula>1179</formula>
    </cfRule>
  </conditionalFormatting>
  <conditionalFormatting sqref="AL11:AL32">
    <cfRule type="cellIs" dxfId="10108" priority="54" operator="greaterThan">
      <formula>99</formula>
    </cfRule>
  </conditionalFormatting>
  <conditionalFormatting sqref="AL11:AL32">
    <cfRule type="cellIs" dxfId="10107" priority="53" operator="greaterThan">
      <formula>0.99</formula>
    </cfRule>
  </conditionalFormatting>
  <conditionalFormatting sqref="AL11:AL32">
    <cfRule type="cellIs" dxfId="10106" priority="52" operator="equal">
      <formula>0</formula>
    </cfRule>
  </conditionalFormatting>
  <conditionalFormatting sqref="AL11:AL32">
    <cfRule type="cellIs" dxfId="10105" priority="51" operator="greaterThan">
      <formula>1179</formula>
    </cfRule>
  </conditionalFormatting>
  <conditionalFormatting sqref="AL11:AL32">
    <cfRule type="cellIs" dxfId="10104" priority="50" operator="greaterThan">
      <formula>99</formula>
    </cfRule>
  </conditionalFormatting>
  <conditionalFormatting sqref="AL11:AL32">
    <cfRule type="cellIs" dxfId="10103" priority="49" operator="greaterThan">
      <formula>0.99</formula>
    </cfRule>
  </conditionalFormatting>
  <conditionalFormatting sqref="AL11:AL32">
    <cfRule type="cellIs" dxfId="10102" priority="48" operator="equal">
      <formula>0</formula>
    </cfRule>
  </conditionalFormatting>
  <conditionalFormatting sqref="AL11:AL32">
    <cfRule type="cellIs" dxfId="10101" priority="47" operator="greaterThan">
      <formula>1179</formula>
    </cfRule>
  </conditionalFormatting>
  <conditionalFormatting sqref="AL11:AL32">
    <cfRule type="cellIs" dxfId="10100" priority="46" operator="greaterThan">
      <formula>99</formula>
    </cfRule>
  </conditionalFormatting>
  <conditionalFormatting sqref="AL11:AL32">
    <cfRule type="cellIs" dxfId="10099" priority="45" operator="greaterThan">
      <formula>0.99</formula>
    </cfRule>
  </conditionalFormatting>
  <conditionalFormatting sqref="AL11:AL32">
    <cfRule type="cellIs" dxfId="10098" priority="44" operator="equal">
      <formula>0</formula>
    </cfRule>
  </conditionalFormatting>
  <conditionalFormatting sqref="AL11:AL32">
    <cfRule type="cellIs" dxfId="10097" priority="43" operator="greaterThan">
      <formula>1179</formula>
    </cfRule>
  </conditionalFormatting>
  <conditionalFormatting sqref="AL11:AL32">
    <cfRule type="cellIs" dxfId="10096" priority="42" operator="greaterThan">
      <formula>99</formula>
    </cfRule>
  </conditionalFormatting>
  <conditionalFormatting sqref="AL11:AL32">
    <cfRule type="cellIs" dxfId="10095" priority="41" operator="greaterThan">
      <formula>0.99</formula>
    </cfRule>
  </conditionalFormatting>
  <conditionalFormatting sqref="AL11:AL32">
    <cfRule type="cellIs" dxfId="10094" priority="40" operator="equal">
      <formula>0</formula>
    </cfRule>
  </conditionalFormatting>
  <conditionalFormatting sqref="AL11:AL32">
    <cfRule type="cellIs" dxfId="10093" priority="39" operator="greaterThan">
      <formula>1179</formula>
    </cfRule>
  </conditionalFormatting>
  <conditionalFormatting sqref="AL11:AL32">
    <cfRule type="cellIs" dxfId="10092" priority="38" operator="greaterThan">
      <formula>99</formula>
    </cfRule>
  </conditionalFormatting>
  <conditionalFormatting sqref="AL11:AL32">
    <cfRule type="cellIs" dxfId="10091" priority="37" operator="greaterThan">
      <formula>0.99</formula>
    </cfRule>
  </conditionalFormatting>
  <conditionalFormatting sqref="AL11:AL32">
    <cfRule type="cellIs" dxfId="10090" priority="36" operator="equal">
      <formula>0</formula>
    </cfRule>
  </conditionalFormatting>
  <conditionalFormatting sqref="AL11:AL32">
    <cfRule type="cellIs" dxfId="10089" priority="35" operator="greaterThan">
      <formula>1179</formula>
    </cfRule>
  </conditionalFormatting>
  <conditionalFormatting sqref="AL11:AL32">
    <cfRule type="cellIs" dxfId="10088" priority="34" operator="greaterThan">
      <formula>99</formula>
    </cfRule>
  </conditionalFormatting>
  <conditionalFormatting sqref="AL11:AL32">
    <cfRule type="cellIs" dxfId="10087" priority="33" operator="greaterThan">
      <formula>0.99</formula>
    </cfRule>
  </conditionalFormatting>
  <conditionalFormatting sqref="AL11:AL32">
    <cfRule type="cellIs" dxfId="10086" priority="32" operator="equal">
      <formula>0</formula>
    </cfRule>
  </conditionalFormatting>
  <conditionalFormatting sqref="AL11:AL32">
    <cfRule type="cellIs" dxfId="10085" priority="31" operator="greaterThan">
      <formula>1179</formula>
    </cfRule>
  </conditionalFormatting>
  <conditionalFormatting sqref="AL11:AL32">
    <cfRule type="cellIs" dxfId="10084" priority="30" operator="greaterThan">
      <formula>99</formula>
    </cfRule>
  </conditionalFormatting>
  <conditionalFormatting sqref="AL11:AL32">
    <cfRule type="cellIs" dxfId="10083" priority="29" operator="greaterThan">
      <formula>0.99</formula>
    </cfRule>
  </conditionalFormatting>
  <conditionalFormatting sqref="AL11:AL32">
    <cfRule type="cellIs" dxfId="10082" priority="28" operator="equal">
      <formula>0</formula>
    </cfRule>
  </conditionalFormatting>
  <conditionalFormatting sqref="AL11:AL32">
    <cfRule type="cellIs" dxfId="10081" priority="27" operator="greaterThan">
      <formula>1179</formula>
    </cfRule>
  </conditionalFormatting>
  <conditionalFormatting sqref="AL11:AL32">
    <cfRule type="cellIs" dxfId="10080" priority="26" operator="greaterThan">
      <formula>99</formula>
    </cfRule>
  </conditionalFormatting>
  <conditionalFormatting sqref="AL11:AL32">
    <cfRule type="cellIs" dxfId="10079" priority="25" operator="greaterThan">
      <formula>0.99</formula>
    </cfRule>
  </conditionalFormatting>
  <conditionalFormatting sqref="AL11:AL32">
    <cfRule type="cellIs" dxfId="10078" priority="24" operator="equal">
      <formula>0</formula>
    </cfRule>
  </conditionalFormatting>
  <conditionalFormatting sqref="AL11:AL32">
    <cfRule type="cellIs" dxfId="10077" priority="23" operator="greaterThan">
      <formula>1179</formula>
    </cfRule>
  </conditionalFormatting>
  <conditionalFormatting sqref="AL11:AL32">
    <cfRule type="cellIs" dxfId="10076" priority="22" operator="greaterThan">
      <formula>99</formula>
    </cfRule>
  </conditionalFormatting>
  <conditionalFormatting sqref="AL11:AL32">
    <cfRule type="cellIs" dxfId="10075" priority="21" operator="greaterThan">
      <formula>0.99</formula>
    </cfRule>
  </conditionalFormatting>
  <conditionalFormatting sqref="AL11:AL32">
    <cfRule type="cellIs" dxfId="10074" priority="20" operator="equal">
      <formula>0</formula>
    </cfRule>
  </conditionalFormatting>
  <conditionalFormatting sqref="AL11:AL32">
    <cfRule type="cellIs" dxfId="10073" priority="19" operator="greaterThan">
      <formula>1179</formula>
    </cfRule>
  </conditionalFormatting>
  <conditionalFormatting sqref="AL11:AL32">
    <cfRule type="cellIs" dxfId="10072" priority="18" operator="greaterThan">
      <formula>99</formula>
    </cfRule>
  </conditionalFormatting>
  <conditionalFormatting sqref="AL11:AL32">
    <cfRule type="cellIs" dxfId="10071" priority="17" operator="greaterThan">
      <formula>0.99</formula>
    </cfRule>
  </conditionalFormatting>
  <conditionalFormatting sqref="AL11:AL32">
    <cfRule type="cellIs" dxfId="10070" priority="16" operator="equal">
      <formula>0</formula>
    </cfRule>
  </conditionalFormatting>
  <conditionalFormatting sqref="AL11:AL32">
    <cfRule type="cellIs" dxfId="10069" priority="15" operator="greaterThan">
      <formula>1179</formula>
    </cfRule>
  </conditionalFormatting>
  <conditionalFormatting sqref="AL11:AL32">
    <cfRule type="cellIs" dxfId="10068" priority="14" operator="greaterThan">
      <formula>99</formula>
    </cfRule>
  </conditionalFormatting>
  <conditionalFormatting sqref="AL11:AL32">
    <cfRule type="cellIs" dxfId="10067" priority="13" operator="greaterThan">
      <formula>0.99</formula>
    </cfRule>
  </conditionalFormatting>
  <conditionalFormatting sqref="AL11:AL32">
    <cfRule type="cellIs" dxfId="10066" priority="12" operator="equal">
      <formula>0</formula>
    </cfRule>
  </conditionalFormatting>
  <conditionalFormatting sqref="AL11:AL32">
    <cfRule type="cellIs" dxfId="10065" priority="11" operator="greaterThan">
      <formula>1179</formula>
    </cfRule>
  </conditionalFormatting>
  <conditionalFormatting sqref="AL11:AL32">
    <cfRule type="cellIs" dxfId="10064" priority="10" operator="greaterThan">
      <formula>99</formula>
    </cfRule>
  </conditionalFormatting>
  <conditionalFormatting sqref="AL11:AL32">
    <cfRule type="cellIs" dxfId="10063" priority="9" operator="greaterThan">
      <formula>0.99</formula>
    </cfRule>
  </conditionalFormatting>
  <conditionalFormatting sqref="AL11:AL32">
    <cfRule type="cellIs" dxfId="10062" priority="8" operator="equal">
      <formula>0</formula>
    </cfRule>
  </conditionalFormatting>
  <conditionalFormatting sqref="AL11:AL32">
    <cfRule type="cellIs" dxfId="10061" priority="7" operator="greaterThan">
      <formula>1179</formula>
    </cfRule>
  </conditionalFormatting>
  <conditionalFormatting sqref="AL11:AL32">
    <cfRule type="cellIs" dxfId="10060" priority="6" operator="greaterThan">
      <formula>99</formula>
    </cfRule>
  </conditionalFormatting>
  <conditionalFormatting sqref="AL11:AL32">
    <cfRule type="cellIs" dxfId="10059" priority="5" operator="greaterThan">
      <formula>0.99</formula>
    </cfRule>
  </conditionalFormatting>
  <conditionalFormatting sqref="AL11:AL32">
    <cfRule type="cellIs" dxfId="10058" priority="4" operator="equal">
      <formula>0</formula>
    </cfRule>
  </conditionalFormatting>
  <conditionalFormatting sqref="AL11:AL32">
    <cfRule type="cellIs" dxfId="10057" priority="3" operator="greaterThan">
      <formula>1179</formula>
    </cfRule>
  </conditionalFormatting>
  <conditionalFormatting sqref="AL11:AL32">
    <cfRule type="cellIs" dxfId="10056" priority="2" operator="greaterThan">
      <formula>99</formula>
    </cfRule>
  </conditionalFormatting>
  <conditionalFormatting sqref="AL11:AL32">
    <cfRule type="cellIs" dxfId="10055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3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0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0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42421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25672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4" t="s">
        <v>51</v>
      </c>
      <c r="V9" s="184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2" t="s">
        <v>55</v>
      </c>
      <c r="AG9" s="182" t="s">
        <v>56</v>
      </c>
      <c r="AH9" s="190" t="s">
        <v>57</v>
      </c>
      <c r="AI9" s="205" t="s">
        <v>58</v>
      </c>
      <c r="AJ9" s="184" t="s">
        <v>59</v>
      </c>
      <c r="AK9" s="184" t="s">
        <v>60</v>
      </c>
      <c r="AL9" s="184" t="s">
        <v>61</v>
      </c>
      <c r="AM9" s="184" t="s">
        <v>62</v>
      </c>
      <c r="AN9" s="184" t="s">
        <v>63</v>
      </c>
      <c r="AO9" s="184" t="s">
        <v>64</v>
      </c>
      <c r="AP9" s="184" t="s">
        <v>65</v>
      </c>
      <c r="AQ9" s="207" t="s">
        <v>66</v>
      </c>
      <c r="AR9" s="184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4" t="s">
        <v>72</v>
      </c>
      <c r="C10" s="184" t="s">
        <v>73</v>
      </c>
      <c r="D10" s="184" t="s">
        <v>74</v>
      </c>
      <c r="E10" s="184" t="s">
        <v>75</v>
      </c>
      <c r="F10" s="184" t="s">
        <v>74</v>
      </c>
      <c r="G10" s="184" t="s">
        <v>75</v>
      </c>
      <c r="H10" s="216"/>
      <c r="I10" s="184" t="s">
        <v>75</v>
      </c>
      <c r="J10" s="184" t="s">
        <v>75</v>
      </c>
      <c r="K10" s="184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20'!Q34</f>
        <v>71358374</v>
      </c>
      <c r="R10" s="198"/>
      <c r="S10" s="199"/>
      <c r="T10" s="200"/>
      <c r="U10" s="184" t="s">
        <v>75</v>
      </c>
      <c r="V10" s="184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20'!AG34</f>
        <v>44215140</v>
      </c>
      <c r="AH10" s="190"/>
      <c r="AI10" s="206"/>
      <c r="AJ10" s="184" t="s">
        <v>84</v>
      </c>
      <c r="AK10" s="184" t="s">
        <v>84</v>
      </c>
      <c r="AL10" s="184" t="s">
        <v>84</v>
      </c>
      <c r="AM10" s="184" t="s">
        <v>84</v>
      </c>
      <c r="AN10" s="184" t="s">
        <v>84</v>
      </c>
      <c r="AO10" s="184" t="s">
        <v>84</v>
      </c>
      <c r="AP10" s="1">
        <f>'FEB 20'!AP34</f>
        <v>10298225</v>
      </c>
      <c r="AQ10" s="208"/>
      <c r="AR10" s="181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10</v>
      </c>
      <c r="E11" s="41">
        <f t="shared" ref="E11:E34" si="0">D11/1.42</f>
        <v>7.042253521126761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125</v>
      </c>
      <c r="P11" s="111">
        <v>92</v>
      </c>
      <c r="Q11" s="111">
        <v>71362260</v>
      </c>
      <c r="R11" s="46">
        <f>IF(ISBLANK(Q11),"-",Q11-Q10)</f>
        <v>3886</v>
      </c>
      <c r="S11" s="47">
        <f>R11*24/1000</f>
        <v>93.263999999999996</v>
      </c>
      <c r="T11" s="47">
        <f>R11/1000</f>
        <v>3.8860000000000001</v>
      </c>
      <c r="U11" s="112">
        <v>7.1</v>
      </c>
      <c r="V11" s="112">
        <f>U11</f>
        <v>7.1</v>
      </c>
      <c r="W11" s="113" t="s">
        <v>124</v>
      </c>
      <c r="X11" s="115">
        <v>0</v>
      </c>
      <c r="Y11" s="115">
        <v>0</v>
      </c>
      <c r="Z11" s="115">
        <v>947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44215836</v>
      </c>
      <c r="AH11" s="49">
        <f>IF(ISBLANK(AG11),"-",AG11-AG10)</f>
        <v>696</v>
      </c>
      <c r="AI11" s="50">
        <f>AH11/T11</f>
        <v>179.1044776119403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0.47</v>
      </c>
      <c r="AP11" s="115">
        <v>10299628</v>
      </c>
      <c r="AQ11" s="115">
        <f t="shared" ref="AQ11:AQ34" si="1">AP11-AP10</f>
        <v>1403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11</v>
      </c>
      <c r="E12" s="41">
        <f t="shared" si="0"/>
        <v>7.746478873239437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120</v>
      </c>
      <c r="P12" s="111">
        <v>90</v>
      </c>
      <c r="Q12" s="111">
        <v>71366010</v>
      </c>
      <c r="R12" s="46">
        <f t="shared" ref="R12:R34" si="4">IF(ISBLANK(Q12),"-",Q12-Q11)</f>
        <v>3750</v>
      </c>
      <c r="S12" s="47">
        <f t="shared" ref="S12:S34" si="5">R12*24/1000</f>
        <v>90</v>
      </c>
      <c r="T12" s="47">
        <f t="shared" ref="T12:T34" si="6">R12/1000</f>
        <v>3.75</v>
      </c>
      <c r="U12" s="112">
        <v>8.4</v>
      </c>
      <c r="V12" s="112">
        <f t="shared" ref="V12:V34" si="7">U12</f>
        <v>8.4</v>
      </c>
      <c r="W12" s="113" t="s">
        <v>124</v>
      </c>
      <c r="X12" s="115">
        <v>0</v>
      </c>
      <c r="Y12" s="115">
        <v>0</v>
      </c>
      <c r="Z12" s="115">
        <v>947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44216512</v>
      </c>
      <c r="AH12" s="49">
        <f>IF(ISBLANK(AG12),"-",AG12-AG11)</f>
        <v>676</v>
      </c>
      <c r="AI12" s="50">
        <f t="shared" ref="AI12:AI34" si="8">AH12/T12</f>
        <v>180.26666666666668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0.47</v>
      </c>
      <c r="AP12" s="115">
        <v>10300901</v>
      </c>
      <c r="AQ12" s="115">
        <f t="shared" si="1"/>
        <v>1273</v>
      </c>
      <c r="AR12" s="118">
        <v>0.99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13</v>
      </c>
      <c r="E13" s="41">
        <f t="shared" si="0"/>
        <v>9.1549295774647899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96</v>
      </c>
      <c r="P13" s="111">
        <v>93</v>
      </c>
      <c r="Q13" s="111">
        <v>71369702</v>
      </c>
      <c r="R13" s="46">
        <f t="shared" si="4"/>
        <v>3692</v>
      </c>
      <c r="S13" s="47">
        <f t="shared" si="5"/>
        <v>88.608000000000004</v>
      </c>
      <c r="T13" s="47">
        <f t="shared" si="6"/>
        <v>3.6920000000000002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946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44217176</v>
      </c>
      <c r="AH13" s="49">
        <f>IF(ISBLANK(AG13),"-",AG13-AG12)</f>
        <v>664</v>
      </c>
      <c r="AI13" s="50">
        <f t="shared" si="8"/>
        <v>179.84832069339112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0.47</v>
      </c>
      <c r="AP13" s="115">
        <v>10302050</v>
      </c>
      <c r="AQ13" s="115">
        <f t="shared" si="1"/>
        <v>1149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14</v>
      </c>
      <c r="E14" s="41">
        <f t="shared" si="0"/>
        <v>9.8591549295774659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94</v>
      </c>
      <c r="P14" s="111">
        <v>94</v>
      </c>
      <c r="Q14" s="111">
        <v>71373621</v>
      </c>
      <c r="R14" s="46">
        <f t="shared" si="4"/>
        <v>3919</v>
      </c>
      <c r="S14" s="47">
        <f t="shared" si="5"/>
        <v>94.055999999999997</v>
      </c>
      <c r="T14" s="47">
        <f t="shared" si="6"/>
        <v>3.919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947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44217868</v>
      </c>
      <c r="AH14" s="49">
        <f t="shared" ref="AH14:AH34" si="9">IF(ISBLANK(AG14),"-",AG14-AG13)</f>
        <v>692</v>
      </c>
      <c r="AI14" s="50">
        <f t="shared" si="8"/>
        <v>176.57565705537127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10302050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19</v>
      </c>
      <c r="E15" s="41">
        <f t="shared" si="0"/>
        <v>13.380281690140846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109</v>
      </c>
      <c r="P15" s="111">
        <v>100</v>
      </c>
      <c r="Q15" s="111">
        <v>71377682</v>
      </c>
      <c r="R15" s="46">
        <f t="shared" si="4"/>
        <v>4061</v>
      </c>
      <c r="S15" s="47">
        <f t="shared" si="5"/>
        <v>97.463999999999999</v>
      </c>
      <c r="T15" s="47">
        <f t="shared" si="6"/>
        <v>4.0609999999999999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946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44218560</v>
      </c>
      <c r="AH15" s="49">
        <f t="shared" si="9"/>
        <v>692</v>
      </c>
      <c r="AI15" s="50">
        <f t="shared" si="8"/>
        <v>170.40137897069687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10302050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22</v>
      </c>
      <c r="E16" s="41">
        <f t="shared" si="0"/>
        <v>15.492957746478874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114</v>
      </c>
      <c r="P16" s="111">
        <v>108</v>
      </c>
      <c r="Q16" s="111">
        <v>71382230</v>
      </c>
      <c r="R16" s="46">
        <f t="shared" si="4"/>
        <v>4548</v>
      </c>
      <c r="S16" s="47">
        <f t="shared" si="5"/>
        <v>109.152</v>
      </c>
      <c r="T16" s="47">
        <f t="shared" si="6"/>
        <v>4.548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977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44219284</v>
      </c>
      <c r="AH16" s="49">
        <f t="shared" si="9"/>
        <v>724</v>
      </c>
      <c r="AI16" s="50">
        <f t="shared" si="8"/>
        <v>159.19085312225153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10302050</v>
      </c>
      <c r="AQ16" s="115">
        <f t="shared" si="1"/>
        <v>0</v>
      </c>
      <c r="AR16" s="53">
        <v>1.17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12</v>
      </c>
      <c r="E17" s="41">
        <f t="shared" si="0"/>
        <v>8.4507042253521139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142</v>
      </c>
      <c r="P17" s="111">
        <v>138</v>
      </c>
      <c r="Q17" s="111">
        <v>71387560</v>
      </c>
      <c r="R17" s="46">
        <f t="shared" si="4"/>
        <v>5330</v>
      </c>
      <c r="S17" s="47">
        <f t="shared" si="5"/>
        <v>127.92</v>
      </c>
      <c r="T17" s="47">
        <f t="shared" si="6"/>
        <v>5.33</v>
      </c>
      <c r="U17" s="112">
        <v>9.5</v>
      </c>
      <c r="V17" s="112">
        <f t="shared" si="7"/>
        <v>9.5</v>
      </c>
      <c r="W17" s="113" t="s">
        <v>172</v>
      </c>
      <c r="X17" s="115">
        <v>0</v>
      </c>
      <c r="Y17" s="115">
        <v>0</v>
      </c>
      <c r="Z17" s="115">
        <v>1187</v>
      </c>
      <c r="AA17" s="115">
        <v>1185</v>
      </c>
      <c r="AB17" s="115">
        <v>1098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44220340</v>
      </c>
      <c r="AH17" s="49">
        <f t="shared" si="9"/>
        <v>1056</v>
      </c>
      <c r="AI17" s="50">
        <f t="shared" si="8"/>
        <v>198.12382739212006</v>
      </c>
      <c r="AJ17" s="98">
        <v>0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10302050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9</v>
      </c>
      <c r="E18" s="41">
        <f t="shared" si="0"/>
        <v>6.3380281690140849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147</v>
      </c>
      <c r="P18" s="111">
        <v>143</v>
      </c>
      <c r="Q18" s="111">
        <v>71393430</v>
      </c>
      <c r="R18" s="46">
        <f t="shared" si="4"/>
        <v>5870</v>
      </c>
      <c r="S18" s="47">
        <f t="shared" si="5"/>
        <v>140.88</v>
      </c>
      <c r="T18" s="47">
        <f t="shared" si="6"/>
        <v>5.87</v>
      </c>
      <c r="U18" s="112">
        <v>9.5</v>
      </c>
      <c r="V18" s="112">
        <f t="shared" si="7"/>
        <v>9.5</v>
      </c>
      <c r="W18" s="113" t="s">
        <v>172</v>
      </c>
      <c r="X18" s="115">
        <v>0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44221572</v>
      </c>
      <c r="AH18" s="49">
        <f t="shared" si="9"/>
        <v>1232</v>
      </c>
      <c r="AI18" s="50">
        <f t="shared" si="8"/>
        <v>209.88074957410561</v>
      </c>
      <c r="AJ18" s="98">
        <v>0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10302050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8</v>
      </c>
      <c r="E19" s="41">
        <f t="shared" si="0"/>
        <v>5.6338028169014089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143</v>
      </c>
      <c r="P19" s="111">
        <v>147</v>
      </c>
      <c r="Q19" s="111">
        <v>71399525</v>
      </c>
      <c r="R19" s="46">
        <f t="shared" si="4"/>
        <v>6095</v>
      </c>
      <c r="S19" s="47">
        <f t="shared" si="5"/>
        <v>146.28</v>
      </c>
      <c r="T19" s="47">
        <f t="shared" si="6"/>
        <v>6.0949999999999998</v>
      </c>
      <c r="U19" s="112">
        <v>9.4</v>
      </c>
      <c r="V19" s="112">
        <f t="shared" si="7"/>
        <v>9.4</v>
      </c>
      <c r="W19" s="113" t="s">
        <v>130</v>
      </c>
      <c r="X19" s="115">
        <v>996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44222892</v>
      </c>
      <c r="AH19" s="49">
        <f t="shared" si="9"/>
        <v>1320</v>
      </c>
      <c r="AI19" s="50">
        <f t="shared" si="8"/>
        <v>216.57095980311732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10302050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140</v>
      </c>
      <c r="P20" s="111">
        <v>149</v>
      </c>
      <c r="Q20" s="111">
        <v>71405722</v>
      </c>
      <c r="R20" s="46">
        <f t="shared" si="4"/>
        <v>6197</v>
      </c>
      <c r="S20" s="47">
        <f t="shared" si="5"/>
        <v>148.72800000000001</v>
      </c>
      <c r="T20" s="47">
        <f t="shared" si="6"/>
        <v>6.1970000000000001</v>
      </c>
      <c r="U20" s="112">
        <v>9.1</v>
      </c>
      <c r="V20" s="112">
        <f t="shared" si="7"/>
        <v>9.1</v>
      </c>
      <c r="W20" s="113" t="s">
        <v>130</v>
      </c>
      <c r="X20" s="115">
        <v>1016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44224268</v>
      </c>
      <c r="AH20" s="49">
        <f t="shared" si="9"/>
        <v>1376</v>
      </c>
      <c r="AI20" s="50">
        <f t="shared" si="8"/>
        <v>222.04292399548169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10302050</v>
      </c>
      <c r="AQ20" s="115">
        <f t="shared" si="1"/>
        <v>0</v>
      </c>
      <c r="AR20" s="53">
        <v>1.06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138</v>
      </c>
      <c r="P21" s="111">
        <v>152</v>
      </c>
      <c r="Q21" s="111">
        <v>71411993</v>
      </c>
      <c r="R21" s="46">
        <f t="shared" si="4"/>
        <v>6271</v>
      </c>
      <c r="S21" s="47">
        <f t="shared" si="5"/>
        <v>150.50399999999999</v>
      </c>
      <c r="T21" s="47">
        <f t="shared" si="6"/>
        <v>6.2709999999999999</v>
      </c>
      <c r="U21" s="112">
        <v>8.5</v>
      </c>
      <c r="V21" s="112">
        <f t="shared" si="7"/>
        <v>8.5</v>
      </c>
      <c r="W21" s="113" t="s">
        <v>130</v>
      </c>
      <c r="X21" s="115">
        <v>1058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44225664</v>
      </c>
      <c r="AH21" s="49">
        <f t="shared" si="9"/>
        <v>1396</v>
      </c>
      <c r="AI21" s="50">
        <f t="shared" si="8"/>
        <v>222.61202360070163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10302050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138</v>
      </c>
      <c r="P22" s="111">
        <v>150</v>
      </c>
      <c r="Q22" s="111">
        <v>71418244</v>
      </c>
      <c r="R22" s="46">
        <f t="shared" si="4"/>
        <v>6251</v>
      </c>
      <c r="S22" s="47">
        <f t="shared" si="5"/>
        <v>150.024</v>
      </c>
      <c r="T22" s="47">
        <f t="shared" si="6"/>
        <v>6.2510000000000003</v>
      </c>
      <c r="U22" s="112">
        <v>7.9</v>
      </c>
      <c r="V22" s="112">
        <f t="shared" si="7"/>
        <v>7.9</v>
      </c>
      <c r="W22" s="113" t="s">
        <v>130</v>
      </c>
      <c r="X22" s="115">
        <v>1057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44227060</v>
      </c>
      <c r="AH22" s="49">
        <f t="shared" si="9"/>
        <v>1396</v>
      </c>
      <c r="AI22" s="50">
        <f t="shared" si="8"/>
        <v>223.32426811710124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10302050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8</v>
      </c>
      <c r="E23" s="41">
        <f t="shared" si="0"/>
        <v>5.6338028169014089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136</v>
      </c>
      <c r="P23" s="111">
        <v>140</v>
      </c>
      <c r="Q23" s="111">
        <v>71424401</v>
      </c>
      <c r="R23" s="46">
        <f t="shared" si="4"/>
        <v>6157</v>
      </c>
      <c r="S23" s="47">
        <f t="shared" si="5"/>
        <v>147.768</v>
      </c>
      <c r="T23" s="47">
        <f t="shared" si="6"/>
        <v>6.157</v>
      </c>
      <c r="U23" s="112">
        <v>7.4</v>
      </c>
      <c r="V23" s="112">
        <f t="shared" si="7"/>
        <v>7.4</v>
      </c>
      <c r="W23" s="113" t="s">
        <v>130</v>
      </c>
      <c r="X23" s="115">
        <v>1037</v>
      </c>
      <c r="Y23" s="115">
        <v>0</v>
      </c>
      <c r="Z23" s="115">
        <v>1167</v>
      </c>
      <c r="AA23" s="115">
        <v>1185</v>
      </c>
      <c r="AB23" s="115">
        <v>1167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44228428</v>
      </c>
      <c r="AH23" s="49">
        <f t="shared" si="9"/>
        <v>1368</v>
      </c>
      <c r="AI23" s="50">
        <f t="shared" si="8"/>
        <v>222.18612960857561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10302050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129</v>
      </c>
      <c r="P24" s="111">
        <v>137</v>
      </c>
      <c r="Q24" s="111">
        <v>71430326</v>
      </c>
      <c r="R24" s="46">
        <f t="shared" si="4"/>
        <v>5925</v>
      </c>
      <c r="S24" s="47">
        <f t="shared" si="5"/>
        <v>142.19999999999999</v>
      </c>
      <c r="T24" s="47">
        <f t="shared" si="6"/>
        <v>5.9249999999999998</v>
      </c>
      <c r="U24" s="112">
        <v>6.8</v>
      </c>
      <c r="V24" s="112">
        <f t="shared" si="7"/>
        <v>6.8</v>
      </c>
      <c r="W24" s="113" t="s">
        <v>130</v>
      </c>
      <c r="X24" s="115">
        <v>1037</v>
      </c>
      <c r="Y24" s="115">
        <v>0</v>
      </c>
      <c r="Z24" s="115">
        <v>1167</v>
      </c>
      <c r="AA24" s="115">
        <v>1185</v>
      </c>
      <c r="AB24" s="115">
        <v>1167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44229764</v>
      </c>
      <c r="AH24" s="49">
        <f>IF(ISBLANK(AG24),"-",AG24-AG23)</f>
        <v>1336</v>
      </c>
      <c r="AI24" s="50">
        <f t="shared" si="8"/>
        <v>225.48523206751057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10302050</v>
      </c>
      <c r="AQ24" s="115">
        <f t="shared" si="1"/>
        <v>0</v>
      </c>
      <c r="AR24" s="53">
        <v>1.04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6</v>
      </c>
      <c r="E25" s="41">
        <f t="shared" si="0"/>
        <v>4.2253521126760569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131</v>
      </c>
      <c r="P25" s="111">
        <v>139</v>
      </c>
      <c r="Q25" s="111">
        <v>71435977</v>
      </c>
      <c r="R25" s="46">
        <f t="shared" si="4"/>
        <v>5651</v>
      </c>
      <c r="S25" s="47">
        <f t="shared" si="5"/>
        <v>135.624</v>
      </c>
      <c r="T25" s="47">
        <f t="shared" si="6"/>
        <v>5.6509999999999998</v>
      </c>
      <c r="U25" s="112">
        <v>6.4</v>
      </c>
      <c r="V25" s="112">
        <f t="shared" si="7"/>
        <v>6.4</v>
      </c>
      <c r="W25" s="113" t="s">
        <v>130</v>
      </c>
      <c r="X25" s="115">
        <v>1037</v>
      </c>
      <c r="Y25" s="115">
        <v>0</v>
      </c>
      <c r="Z25" s="115">
        <v>1167</v>
      </c>
      <c r="AA25" s="115">
        <v>1185</v>
      </c>
      <c r="AB25" s="115">
        <v>1178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44231052</v>
      </c>
      <c r="AH25" s="49">
        <f t="shared" si="9"/>
        <v>1288</v>
      </c>
      <c r="AI25" s="50">
        <f t="shared" si="8"/>
        <v>227.92426119270925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10302050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128</v>
      </c>
      <c r="P26" s="111">
        <v>133</v>
      </c>
      <c r="Q26" s="111">
        <v>71441798</v>
      </c>
      <c r="R26" s="46">
        <f t="shared" si="4"/>
        <v>5821</v>
      </c>
      <c r="S26" s="47">
        <f t="shared" si="5"/>
        <v>139.70400000000001</v>
      </c>
      <c r="T26" s="47">
        <f t="shared" si="6"/>
        <v>5.8209999999999997</v>
      </c>
      <c r="U26" s="112">
        <v>6</v>
      </c>
      <c r="V26" s="112">
        <f t="shared" si="7"/>
        <v>6</v>
      </c>
      <c r="W26" s="113" t="s">
        <v>130</v>
      </c>
      <c r="X26" s="115">
        <v>1026</v>
      </c>
      <c r="Y26" s="115">
        <v>0</v>
      </c>
      <c r="Z26" s="115">
        <v>1157</v>
      </c>
      <c r="AA26" s="115">
        <v>1185</v>
      </c>
      <c r="AB26" s="115">
        <v>1177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44232384</v>
      </c>
      <c r="AH26" s="49">
        <f t="shared" si="9"/>
        <v>1332</v>
      </c>
      <c r="AI26" s="50">
        <f t="shared" si="8"/>
        <v>228.82666208555233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10302050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130</v>
      </c>
      <c r="P27" s="111">
        <v>132</v>
      </c>
      <c r="Q27" s="111">
        <v>71447325</v>
      </c>
      <c r="R27" s="46">
        <f t="shared" si="4"/>
        <v>5527</v>
      </c>
      <c r="S27" s="47">
        <f t="shared" si="5"/>
        <v>132.648</v>
      </c>
      <c r="T27" s="47">
        <f t="shared" si="6"/>
        <v>5.5270000000000001</v>
      </c>
      <c r="U27" s="112">
        <v>5.6</v>
      </c>
      <c r="V27" s="112">
        <f t="shared" si="7"/>
        <v>5.6</v>
      </c>
      <c r="W27" s="113" t="s">
        <v>130</v>
      </c>
      <c r="X27" s="115">
        <v>1026</v>
      </c>
      <c r="Y27" s="115">
        <v>0</v>
      </c>
      <c r="Z27" s="115">
        <v>1157</v>
      </c>
      <c r="AA27" s="115">
        <v>1185</v>
      </c>
      <c r="AB27" s="115">
        <v>1177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44233660</v>
      </c>
      <c r="AH27" s="49">
        <f t="shared" si="9"/>
        <v>1276</v>
      </c>
      <c r="AI27" s="50">
        <f t="shared" si="8"/>
        <v>230.86665460466799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10302050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6</v>
      </c>
      <c r="E28" s="41">
        <f t="shared" si="0"/>
        <v>4.2253521126760569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128</v>
      </c>
      <c r="P28" s="111">
        <v>134</v>
      </c>
      <c r="Q28" s="111">
        <v>71453145</v>
      </c>
      <c r="R28" s="46">
        <f t="shared" si="4"/>
        <v>5820</v>
      </c>
      <c r="S28" s="47">
        <f t="shared" si="5"/>
        <v>139.68</v>
      </c>
      <c r="T28" s="47">
        <f t="shared" si="6"/>
        <v>5.82</v>
      </c>
      <c r="U28" s="112">
        <v>5.3</v>
      </c>
      <c r="V28" s="112">
        <f t="shared" si="7"/>
        <v>5.3</v>
      </c>
      <c r="W28" s="113" t="s">
        <v>130</v>
      </c>
      <c r="X28" s="115">
        <v>1015</v>
      </c>
      <c r="Y28" s="115">
        <v>0</v>
      </c>
      <c r="Z28" s="115">
        <v>1106</v>
      </c>
      <c r="AA28" s="115">
        <v>1185</v>
      </c>
      <c r="AB28" s="115">
        <v>1178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44234956</v>
      </c>
      <c r="AH28" s="49">
        <f t="shared" si="9"/>
        <v>1296</v>
      </c>
      <c r="AI28" s="50">
        <f t="shared" si="8"/>
        <v>222.680412371134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10302050</v>
      </c>
      <c r="AQ28" s="115">
        <f t="shared" si="1"/>
        <v>0</v>
      </c>
      <c r="AR28" s="53">
        <v>1.1399999999999999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8</v>
      </c>
      <c r="E29" s="41">
        <f t="shared" si="0"/>
        <v>5.6338028169014089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126</v>
      </c>
      <c r="P29" s="111">
        <v>130</v>
      </c>
      <c r="Q29" s="111">
        <v>71458526</v>
      </c>
      <c r="R29" s="46">
        <f t="shared" si="4"/>
        <v>5381</v>
      </c>
      <c r="S29" s="47">
        <f t="shared" si="5"/>
        <v>129.14400000000001</v>
      </c>
      <c r="T29" s="47">
        <f t="shared" si="6"/>
        <v>5.3810000000000002</v>
      </c>
      <c r="U29" s="112">
        <v>4.9000000000000004</v>
      </c>
      <c r="V29" s="112">
        <f t="shared" si="7"/>
        <v>4.9000000000000004</v>
      </c>
      <c r="W29" s="113" t="s">
        <v>130</v>
      </c>
      <c r="X29" s="115">
        <v>1017</v>
      </c>
      <c r="Y29" s="115">
        <v>0</v>
      </c>
      <c r="Z29" s="115">
        <v>1046</v>
      </c>
      <c r="AA29" s="115">
        <v>1185</v>
      </c>
      <c r="AB29" s="115">
        <v>1178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44236168</v>
      </c>
      <c r="AH29" s="49">
        <f t="shared" si="9"/>
        <v>1212</v>
      </c>
      <c r="AI29" s="50">
        <f t="shared" si="8"/>
        <v>225.23694480579817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10302050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10</v>
      </c>
      <c r="E30" s="41">
        <f t="shared" si="0"/>
        <v>7.042253521126761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118</v>
      </c>
      <c r="P30" s="111">
        <v>126</v>
      </c>
      <c r="Q30" s="111">
        <v>71464033</v>
      </c>
      <c r="R30" s="46">
        <f t="shared" si="4"/>
        <v>5507</v>
      </c>
      <c r="S30" s="47">
        <f t="shared" si="5"/>
        <v>132.16800000000001</v>
      </c>
      <c r="T30" s="47">
        <f t="shared" si="6"/>
        <v>5.5069999999999997</v>
      </c>
      <c r="U30" s="112">
        <v>4.5</v>
      </c>
      <c r="V30" s="112">
        <f t="shared" si="7"/>
        <v>4.5</v>
      </c>
      <c r="W30" s="113" t="s">
        <v>130</v>
      </c>
      <c r="X30" s="115">
        <v>1037</v>
      </c>
      <c r="Y30" s="115">
        <v>0</v>
      </c>
      <c r="Z30" s="115">
        <v>0</v>
      </c>
      <c r="AA30" s="115">
        <v>1185</v>
      </c>
      <c r="AB30" s="115">
        <v>1188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44237276</v>
      </c>
      <c r="AH30" s="49">
        <f t="shared" si="9"/>
        <v>1108</v>
      </c>
      <c r="AI30" s="50">
        <f t="shared" si="8"/>
        <v>201.19847466860361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10302050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118</v>
      </c>
      <c r="P31" s="111">
        <v>126</v>
      </c>
      <c r="Q31" s="111">
        <v>71469240</v>
      </c>
      <c r="R31" s="46">
        <f t="shared" si="4"/>
        <v>5207</v>
      </c>
      <c r="S31" s="47">
        <f t="shared" si="5"/>
        <v>124.968</v>
      </c>
      <c r="T31" s="47">
        <f t="shared" si="6"/>
        <v>5.2069999999999999</v>
      </c>
      <c r="U31" s="112">
        <v>3.8</v>
      </c>
      <c r="V31" s="112">
        <f t="shared" si="7"/>
        <v>3.8</v>
      </c>
      <c r="W31" s="113" t="s">
        <v>135</v>
      </c>
      <c r="X31" s="115">
        <v>1037</v>
      </c>
      <c r="Y31" s="115">
        <v>0</v>
      </c>
      <c r="Z31" s="115">
        <v>0</v>
      </c>
      <c r="AA31" s="115">
        <v>1185</v>
      </c>
      <c r="AB31" s="115">
        <v>1188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44238300</v>
      </c>
      <c r="AH31" s="49">
        <f t="shared" si="9"/>
        <v>1024</v>
      </c>
      <c r="AI31" s="50">
        <f t="shared" si="8"/>
        <v>196.65834453620127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10302050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13</v>
      </c>
      <c r="E32" s="41">
        <f t="shared" si="0"/>
        <v>9.1549295774647899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111</v>
      </c>
      <c r="P32" s="111">
        <v>115</v>
      </c>
      <c r="Q32" s="111">
        <v>71474371</v>
      </c>
      <c r="R32" s="46">
        <f t="shared" si="4"/>
        <v>5131</v>
      </c>
      <c r="S32" s="47">
        <f t="shared" si="5"/>
        <v>123.14400000000001</v>
      </c>
      <c r="T32" s="47">
        <f t="shared" si="6"/>
        <v>5.1310000000000002</v>
      </c>
      <c r="U32" s="112">
        <v>3.5</v>
      </c>
      <c r="V32" s="112">
        <f t="shared" si="7"/>
        <v>3.5</v>
      </c>
      <c r="W32" s="113" t="s">
        <v>135</v>
      </c>
      <c r="X32" s="115">
        <v>995</v>
      </c>
      <c r="Y32" s="115">
        <v>0</v>
      </c>
      <c r="Z32" s="115">
        <v>0</v>
      </c>
      <c r="AA32" s="115">
        <v>1185</v>
      </c>
      <c r="AB32" s="115">
        <v>1097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44239300</v>
      </c>
      <c r="AH32" s="49">
        <f t="shared" si="9"/>
        <v>1000</v>
      </c>
      <c r="AI32" s="50">
        <f t="shared" si="8"/>
        <v>194.89378288832586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10302050</v>
      </c>
      <c r="AQ32" s="115">
        <f t="shared" si="1"/>
        <v>0</v>
      </c>
      <c r="AR32" s="53">
        <v>1.0900000000000001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134</v>
      </c>
      <c r="P33" s="111">
        <v>100</v>
      </c>
      <c r="Q33" s="111">
        <v>71478659</v>
      </c>
      <c r="R33" s="46">
        <f t="shared" si="4"/>
        <v>4288</v>
      </c>
      <c r="S33" s="47">
        <f t="shared" si="5"/>
        <v>102.91200000000001</v>
      </c>
      <c r="T33" s="47">
        <f t="shared" si="6"/>
        <v>4.2880000000000003</v>
      </c>
      <c r="U33" s="112">
        <v>4.7</v>
      </c>
      <c r="V33" s="112">
        <f t="shared" si="7"/>
        <v>4.7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1047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44240100</v>
      </c>
      <c r="AH33" s="49">
        <f t="shared" si="9"/>
        <v>800</v>
      </c>
      <c r="AI33" s="50">
        <f t="shared" si="8"/>
        <v>186.56716417910448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0.43</v>
      </c>
      <c r="AP33" s="115">
        <v>10303225</v>
      </c>
      <c r="AQ33" s="115">
        <f t="shared" si="1"/>
        <v>1175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12</v>
      </c>
      <c r="E34" s="41">
        <f t="shared" si="0"/>
        <v>8.4507042253521139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136</v>
      </c>
      <c r="P34" s="111">
        <v>96</v>
      </c>
      <c r="Q34" s="111">
        <v>71482664</v>
      </c>
      <c r="R34" s="46">
        <f t="shared" si="4"/>
        <v>4005</v>
      </c>
      <c r="S34" s="47">
        <f t="shared" si="5"/>
        <v>96.12</v>
      </c>
      <c r="T34" s="47">
        <f t="shared" si="6"/>
        <v>4.0049999999999999</v>
      </c>
      <c r="U34" s="112">
        <v>6.2</v>
      </c>
      <c r="V34" s="112">
        <f t="shared" si="7"/>
        <v>6.2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956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44240812</v>
      </c>
      <c r="AH34" s="49">
        <f t="shared" si="9"/>
        <v>712</v>
      </c>
      <c r="AI34" s="50">
        <f t="shared" si="8"/>
        <v>177.77777777777777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0.43</v>
      </c>
      <c r="AP34" s="115">
        <v>10304690</v>
      </c>
      <c r="AQ34" s="115">
        <f t="shared" si="1"/>
        <v>1465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124290</v>
      </c>
      <c r="S35" s="65">
        <f>AVERAGE(S11:S34)</f>
        <v>124.28999999999995</v>
      </c>
      <c r="T35" s="65">
        <f>SUM(T11:T34)</f>
        <v>124.28999999999998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25672</v>
      </c>
      <c r="AI35" s="68">
        <f>$AH$35/$T35</f>
        <v>206.54919945289245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6465</v>
      </c>
      <c r="AQ35" s="71">
        <f>SUM(AQ11:AQ34)</f>
        <v>6465</v>
      </c>
      <c r="AR35" s="72">
        <f>AVERAGE(AR11:AR34)</f>
        <v>1.0816666666666666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195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227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228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230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229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219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:B55" name="Range2_12_5_1_1_1_1_1_2_1_1_1_1_1_1_1_1_1_1_1_1_1_1_1_1_1_1_1_1_2_1_1_1_1_1_1_1_1_1_1_1_1_1_3_1_1_1_2_1_1_1_1_1_1_1_1_1_1_1_1_2_1_1_1_1_1_1_1_1_1_1_1_1_1_1_1_1_1_1_1_1_1_1_1_1_1_1_1_1_3_1_2_1_1_1_2_2_1_2_1_1_1_1_1_1_1_1_1_1_1_1_1_1_1_1_1_1_1_2_1_1_1_1__3"/>
    <protectedRange sqref="B43" name="Range2_12_5_1_1_1_2_1_1_1_1_1_1_1_1_1_1_1_2_1_1_1_1_1_1_1_1_1_1_1_1_1_1_1_1_1_1_1_1_1_1_2_1_1_1_1_1_1_1_1_1_1_1_2_1_1_1_1_2_1_1_1_1_1_1_1_1_1_1_1_2_1_1_1_1_1_1_1_1_1_1_1_1_1_1_3_1_1_1_1_2_1_1_1_1_1_1_1_2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_1_2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</protectedRanges>
  <mergeCells count="41"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P3:U3"/>
    <mergeCell ref="P4:U4"/>
    <mergeCell ref="P5:U5"/>
    <mergeCell ref="B6:C6"/>
    <mergeCell ref="D6:H6"/>
    <mergeCell ref="L6:M6"/>
  </mergeCells>
  <conditionalFormatting sqref="AC11:AE32 X33:AE34 X11:Z15 X16:AB32">
    <cfRule type="containsText" dxfId="10054" priority="325" operator="containsText" text="N/A">
      <formula>NOT(ISERROR(SEARCH("N/A",X11)))</formula>
    </cfRule>
    <cfRule type="cellIs" dxfId="10053" priority="339" operator="equal">
      <formula>0</formula>
    </cfRule>
  </conditionalFormatting>
  <conditionalFormatting sqref="AC11:AE32 X33:AE34 X11:Z15 X16:AB32">
    <cfRule type="cellIs" dxfId="10052" priority="338" operator="greaterThanOrEqual">
      <formula>1185</formula>
    </cfRule>
  </conditionalFormatting>
  <conditionalFormatting sqref="AC11:AE32 X33:AE34 X11:Z15 X16:AB32">
    <cfRule type="cellIs" dxfId="10051" priority="337" operator="between">
      <formula>0.1</formula>
      <formula>1184</formula>
    </cfRule>
  </conditionalFormatting>
  <conditionalFormatting sqref="X8">
    <cfRule type="cellIs" dxfId="10050" priority="336" operator="equal">
      <formula>0</formula>
    </cfRule>
  </conditionalFormatting>
  <conditionalFormatting sqref="X8">
    <cfRule type="cellIs" dxfId="10049" priority="335" operator="greaterThan">
      <formula>1179</formula>
    </cfRule>
  </conditionalFormatting>
  <conditionalFormatting sqref="X8">
    <cfRule type="cellIs" dxfId="10048" priority="334" operator="greaterThan">
      <formula>99</formula>
    </cfRule>
  </conditionalFormatting>
  <conditionalFormatting sqref="X8">
    <cfRule type="cellIs" dxfId="10047" priority="333" operator="greaterThan">
      <formula>0.99</formula>
    </cfRule>
  </conditionalFormatting>
  <conditionalFormatting sqref="AB8">
    <cfRule type="cellIs" dxfId="10046" priority="332" operator="equal">
      <formula>0</formula>
    </cfRule>
  </conditionalFormatting>
  <conditionalFormatting sqref="AB8">
    <cfRule type="cellIs" dxfId="10045" priority="331" operator="greaterThan">
      <formula>1179</formula>
    </cfRule>
  </conditionalFormatting>
  <conditionalFormatting sqref="AB8">
    <cfRule type="cellIs" dxfId="10044" priority="330" operator="greaterThan">
      <formula>99</formula>
    </cfRule>
  </conditionalFormatting>
  <conditionalFormatting sqref="AB8">
    <cfRule type="cellIs" dxfId="10043" priority="329" operator="greaterThan">
      <formula>0.99</formula>
    </cfRule>
  </conditionalFormatting>
  <conditionalFormatting sqref="AI11:AI34">
    <cfRule type="cellIs" dxfId="10042" priority="328" operator="greaterThan">
      <formula>$AI$8</formula>
    </cfRule>
  </conditionalFormatting>
  <conditionalFormatting sqref="AH11:AH34">
    <cfRule type="cellIs" dxfId="10041" priority="326" operator="greaterThan">
      <formula>$AH$8</formula>
    </cfRule>
    <cfRule type="cellIs" dxfId="10040" priority="327" operator="greaterThan">
      <formula>$AH$8</formula>
    </cfRule>
  </conditionalFormatting>
  <conditionalFormatting sqref="AB11:AB15">
    <cfRule type="containsText" dxfId="10039" priority="321" operator="containsText" text="N/A">
      <formula>NOT(ISERROR(SEARCH("N/A",AB11)))</formula>
    </cfRule>
    <cfRule type="cellIs" dxfId="10038" priority="324" operator="equal">
      <formula>0</formula>
    </cfRule>
  </conditionalFormatting>
  <conditionalFormatting sqref="AB11:AB15">
    <cfRule type="cellIs" dxfId="10037" priority="323" operator="greaterThanOrEqual">
      <formula>1185</formula>
    </cfRule>
  </conditionalFormatting>
  <conditionalFormatting sqref="AB11:AB15">
    <cfRule type="cellIs" dxfId="10036" priority="322" operator="between">
      <formula>0.1</formula>
      <formula>1184</formula>
    </cfRule>
  </conditionalFormatting>
  <conditionalFormatting sqref="AN11:AO11 AN12:AN35 AO12:AO34">
    <cfRule type="cellIs" dxfId="10035" priority="320" operator="equal">
      <formula>0</formula>
    </cfRule>
  </conditionalFormatting>
  <conditionalFormatting sqref="AN11:AO11 AN12:AN35 AO12:AO34">
    <cfRule type="cellIs" dxfId="10034" priority="319" operator="greaterThan">
      <formula>1179</formula>
    </cfRule>
  </conditionalFormatting>
  <conditionalFormatting sqref="AN11:AO11 AN12:AN35 AO12:AO34">
    <cfRule type="cellIs" dxfId="10033" priority="318" operator="greaterThan">
      <formula>99</formula>
    </cfRule>
  </conditionalFormatting>
  <conditionalFormatting sqref="AN11:AO11 AN12:AN35 AO12:AO34">
    <cfRule type="cellIs" dxfId="10032" priority="317" operator="greaterThan">
      <formula>0.99</formula>
    </cfRule>
  </conditionalFormatting>
  <conditionalFormatting sqref="AQ11:AQ34">
    <cfRule type="cellIs" dxfId="10031" priority="316" operator="equal">
      <formula>0</formula>
    </cfRule>
  </conditionalFormatting>
  <conditionalFormatting sqref="AQ11:AQ34">
    <cfRule type="cellIs" dxfId="10030" priority="315" operator="greaterThan">
      <formula>1179</formula>
    </cfRule>
  </conditionalFormatting>
  <conditionalFormatting sqref="AQ11:AQ34">
    <cfRule type="cellIs" dxfId="10029" priority="314" operator="greaterThan">
      <formula>99</formula>
    </cfRule>
  </conditionalFormatting>
  <conditionalFormatting sqref="AQ11:AQ34">
    <cfRule type="cellIs" dxfId="10028" priority="313" operator="greaterThan">
      <formula>0.99</formula>
    </cfRule>
  </conditionalFormatting>
  <conditionalFormatting sqref="AA11:AA15">
    <cfRule type="containsText" dxfId="10027" priority="309" operator="containsText" text="N/A">
      <formula>NOT(ISERROR(SEARCH("N/A",AA11)))</formula>
    </cfRule>
    <cfRule type="cellIs" dxfId="10026" priority="312" operator="equal">
      <formula>0</formula>
    </cfRule>
  </conditionalFormatting>
  <conditionalFormatting sqref="AA11:AA15">
    <cfRule type="cellIs" dxfId="10025" priority="311" operator="greaterThanOrEqual">
      <formula>1185</formula>
    </cfRule>
  </conditionalFormatting>
  <conditionalFormatting sqref="AA11:AA15">
    <cfRule type="cellIs" dxfId="10024" priority="310" operator="between">
      <formula>0.1</formula>
      <formula>1184</formula>
    </cfRule>
  </conditionalFormatting>
  <conditionalFormatting sqref="AJ11:AN35">
    <cfRule type="cellIs" dxfId="10023" priority="308" operator="equal">
      <formula>0</formula>
    </cfRule>
  </conditionalFormatting>
  <conditionalFormatting sqref="AJ11:AN35">
    <cfRule type="cellIs" dxfId="10022" priority="307" operator="greaterThan">
      <formula>1179</formula>
    </cfRule>
  </conditionalFormatting>
  <conditionalFormatting sqref="AJ11:AN35">
    <cfRule type="cellIs" dxfId="10021" priority="306" operator="greaterThan">
      <formula>99</formula>
    </cfRule>
  </conditionalFormatting>
  <conditionalFormatting sqref="AJ11:AN35">
    <cfRule type="cellIs" dxfId="10020" priority="305" operator="greaterThan">
      <formula>0.99</formula>
    </cfRule>
  </conditionalFormatting>
  <conditionalFormatting sqref="AP11:AP34">
    <cfRule type="cellIs" dxfId="10019" priority="304" operator="equal">
      <formula>0</formula>
    </cfRule>
  </conditionalFormatting>
  <conditionalFormatting sqref="AP11:AP34">
    <cfRule type="cellIs" dxfId="10018" priority="303" operator="greaterThan">
      <formula>1179</formula>
    </cfRule>
  </conditionalFormatting>
  <conditionalFormatting sqref="AP11:AP34">
    <cfRule type="cellIs" dxfId="10017" priority="302" operator="greaterThan">
      <formula>99</formula>
    </cfRule>
  </conditionalFormatting>
  <conditionalFormatting sqref="AP11:AP34">
    <cfRule type="cellIs" dxfId="10016" priority="301" operator="greaterThan">
      <formula>0.99</formula>
    </cfRule>
  </conditionalFormatting>
  <conditionalFormatting sqref="AM17:AN34 AL11:AL35">
    <cfRule type="cellIs" dxfId="10015" priority="300" operator="equal">
      <formula>0</formula>
    </cfRule>
  </conditionalFormatting>
  <conditionalFormatting sqref="AM17:AN34 AL11:AL35">
    <cfRule type="cellIs" dxfId="10014" priority="299" operator="greaterThan">
      <formula>1179</formula>
    </cfRule>
  </conditionalFormatting>
  <conditionalFormatting sqref="AM17:AN34 AL11:AL35">
    <cfRule type="cellIs" dxfId="10013" priority="298" operator="greaterThan">
      <formula>99</formula>
    </cfRule>
  </conditionalFormatting>
  <conditionalFormatting sqref="AM17:AN34 AL11:AL35">
    <cfRule type="cellIs" dxfId="10012" priority="297" operator="greaterThan">
      <formula>0.99</formula>
    </cfRule>
  </conditionalFormatting>
  <conditionalFormatting sqref="AL11:AL34">
    <cfRule type="cellIs" dxfId="10011" priority="296" operator="equal">
      <formula>0</formula>
    </cfRule>
  </conditionalFormatting>
  <conditionalFormatting sqref="AL11:AL34">
    <cfRule type="cellIs" dxfId="10010" priority="295" operator="greaterThan">
      <formula>1179</formula>
    </cfRule>
  </conditionalFormatting>
  <conditionalFormatting sqref="AL11:AL34">
    <cfRule type="cellIs" dxfId="10009" priority="294" operator="greaterThan">
      <formula>99</formula>
    </cfRule>
  </conditionalFormatting>
  <conditionalFormatting sqref="AL11:AL34">
    <cfRule type="cellIs" dxfId="10008" priority="293" operator="greaterThan">
      <formula>0.99</formula>
    </cfRule>
  </conditionalFormatting>
  <conditionalFormatting sqref="AL11:AL34">
    <cfRule type="cellIs" dxfId="10007" priority="292" operator="equal">
      <formula>0</formula>
    </cfRule>
  </conditionalFormatting>
  <conditionalFormatting sqref="AL11:AL34">
    <cfRule type="cellIs" dxfId="10006" priority="291" operator="greaterThan">
      <formula>1179</formula>
    </cfRule>
  </conditionalFormatting>
  <conditionalFormatting sqref="AL11:AL34">
    <cfRule type="cellIs" dxfId="10005" priority="290" operator="greaterThan">
      <formula>99</formula>
    </cfRule>
  </conditionalFormatting>
  <conditionalFormatting sqref="AL11:AL34">
    <cfRule type="cellIs" dxfId="10004" priority="289" operator="greaterThan">
      <formula>0.99</formula>
    </cfRule>
  </conditionalFormatting>
  <conditionalFormatting sqref="AN11:AN35">
    <cfRule type="cellIs" dxfId="10003" priority="288" operator="equal">
      <formula>0</formula>
    </cfRule>
  </conditionalFormatting>
  <conditionalFormatting sqref="AN11:AN35">
    <cfRule type="cellIs" dxfId="10002" priority="287" operator="greaterThan">
      <formula>1179</formula>
    </cfRule>
  </conditionalFormatting>
  <conditionalFormatting sqref="AN11:AN35">
    <cfRule type="cellIs" dxfId="10001" priority="286" operator="greaterThan">
      <formula>99</formula>
    </cfRule>
  </conditionalFormatting>
  <conditionalFormatting sqref="AN11:AN35">
    <cfRule type="cellIs" dxfId="10000" priority="285" operator="greaterThan">
      <formula>0.99</formula>
    </cfRule>
  </conditionalFormatting>
  <conditionalFormatting sqref="AN11:AN35">
    <cfRule type="cellIs" dxfId="9999" priority="284" operator="equal">
      <formula>0</formula>
    </cfRule>
  </conditionalFormatting>
  <conditionalFormatting sqref="AN11:AN35">
    <cfRule type="cellIs" dxfId="9998" priority="283" operator="greaterThan">
      <formula>1179</formula>
    </cfRule>
  </conditionalFormatting>
  <conditionalFormatting sqref="AN11:AN35">
    <cfRule type="cellIs" dxfId="9997" priority="282" operator="greaterThan">
      <formula>99</formula>
    </cfRule>
  </conditionalFormatting>
  <conditionalFormatting sqref="AN11:AN35">
    <cfRule type="cellIs" dxfId="9996" priority="281" operator="greaterThan">
      <formula>0.99</formula>
    </cfRule>
  </conditionalFormatting>
  <conditionalFormatting sqref="AN11:AN35">
    <cfRule type="cellIs" dxfId="9995" priority="280" operator="equal">
      <formula>0</formula>
    </cfRule>
  </conditionalFormatting>
  <conditionalFormatting sqref="AN11:AN35">
    <cfRule type="cellIs" dxfId="9994" priority="279" operator="greaterThan">
      <formula>1179</formula>
    </cfRule>
  </conditionalFormatting>
  <conditionalFormatting sqref="AN11:AN35">
    <cfRule type="cellIs" dxfId="9993" priority="278" operator="greaterThan">
      <formula>99</formula>
    </cfRule>
  </conditionalFormatting>
  <conditionalFormatting sqref="AN11:AN35">
    <cfRule type="cellIs" dxfId="9992" priority="277" operator="greaterThan">
      <formula>0.99</formula>
    </cfRule>
  </conditionalFormatting>
  <conditionalFormatting sqref="AL11:AL34">
    <cfRule type="cellIs" dxfId="9991" priority="276" operator="equal">
      <formula>0</formula>
    </cfRule>
  </conditionalFormatting>
  <conditionalFormatting sqref="AL11:AL34">
    <cfRule type="cellIs" dxfId="9990" priority="275" operator="greaterThan">
      <formula>1179</formula>
    </cfRule>
  </conditionalFormatting>
  <conditionalFormatting sqref="AL11:AL34">
    <cfRule type="cellIs" dxfId="9989" priority="274" operator="greaterThan">
      <formula>99</formula>
    </cfRule>
  </conditionalFormatting>
  <conditionalFormatting sqref="AL11:AL34">
    <cfRule type="cellIs" dxfId="9988" priority="273" operator="greaterThan">
      <formula>0.99</formula>
    </cfRule>
  </conditionalFormatting>
  <conditionalFormatting sqref="AL11:AL34">
    <cfRule type="cellIs" dxfId="9987" priority="272" operator="equal">
      <formula>0</formula>
    </cfRule>
  </conditionalFormatting>
  <conditionalFormatting sqref="AL11:AL34">
    <cfRule type="cellIs" dxfId="9986" priority="271" operator="greaterThan">
      <formula>1179</formula>
    </cfRule>
  </conditionalFormatting>
  <conditionalFormatting sqref="AL11:AL34">
    <cfRule type="cellIs" dxfId="9985" priority="270" operator="greaterThan">
      <formula>99</formula>
    </cfRule>
  </conditionalFormatting>
  <conditionalFormatting sqref="AL11:AL34">
    <cfRule type="cellIs" dxfId="9984" priority="269" operator="greaterThan">
      <formula>0.99</formula>
    </cfRule>
  </conditionalFormatting>
  <conditionalFormatting sqref="AL11:AL34">
    <cfRule type="cellIs" dxfId="9983" priority="268" operator="equal">
      <formula>0</formula>
    </cfRule>
  </conditionalFormatting>
  <conditionalFormatting sqref="AL11:AL34">
    <cfRule type="cellIs" dxfId="9982" priority="267" operator="greaterThan">
      <formula>1179</formula>
    </cfRule>
  </conditionalFormatting>
  <conditionalFormatting sqref="AL11:AL34">
    <cfRule type="cellIs" dxfId="9981" priority="266" operator="greaterThan">
      <formula>99</formula>
    </cfRule>
  </conditionalFormatting>
  <conditionalFormatting sqref="AL11:AL34">
    <cfRule type="cellIs" dxfId="9980" priority="265" operator="greaterThan">
      <formula>0.99</formula>
    </cfRule>
  </conditionalFormatting>
  <conditionalFormatting sqref="AL11:AL34">
    <cfRule type="cellIs" dxfId="9979" priority="264" operator="equal">
      <formula>0</formula>
    </cfRule>
  </conditionalFormatting>
  <conditionalFormatting sqref="AL11:AL34">
    <cfRule type="cellIs" dxfId="9978" priority="263" operator="greaterThan">
      <formula>1179</formula>
    </cfRule>
  </conditionalFormatting>
  <conditionalFormatting sqref="AL11:AL34">
    <cfRule type="cellIs" dxfId="9977" priority="262" operator="greaterThan">
      <formula>99</formula>
    </cfRule>
  </conditionalFormatting>
  <conditionalFormatting sqref="AL11:AL34">
    <cfRule type="cellIs" dxfId="9976" priority="261" operator="greaterThan">
      <formula>0.99</formula>
    </cfRule>
  </conditionalFormatting>
  <conditionalFormatting sqref="AN11:AN35">
    <cfRule type="cellIs" dxfId="9975" priority="260" operator="equal">
      <formula>0</formula>
    </cfRule>
  </conditionalFormatting>
  <conditionalFormatting sqref="AN11:AN35">
    <cfRule type="cellIs" dxfId="9974" priority="259" operator="greaterThan">
      <formula>1179</formula>
    </cfRule>
  </conditionalFormatting>
  <conditionalFormatting sqref="AN11:AN35">
    <cfRule type="cellIs" dxfId="9973" priority="258" operator="greaterThan">
      <formula>99</formula>
    </cfRule>
  </conditionalFormatting>
  <conditionalFormatting sqref="AN11:AN35">
    <cfRule type="cellIs" dxfId="9972" priority="257" operator="greaterThan">
      <formula>0.99</formula>
    </cfRule>
  </conditionalFormatting>
  <conditionalFormatting sqref="AN11:AN35">
    <cfRule type="cellIs" dxfId="9971" priority="256" operator="equal">
      <formula>0</formula>
    </cfRule>
  </conditionalFormatting>
  <conditionalFormatting sqref="AN11:AN35">
    <cfRule type="cellIs" dxfId="9970" priority="255" operator="greaterThan">
      <formula>1179</formula>
    </cfRule>
  </conditionalFormatting>
  <conditionalFormatting sqref="AN11:AN35">
    <cfRule type="cellIs" dxfId="9969" priority="254" operator="greaterThan">
      <formula>99</formula>
    </cfRule>
  </conditionalFormatting>
  <conditionalFormatting sqref="AN11:AN35">
    <cfRule type="cellIs" dxfId="9968" priority="253" operator="greaterThan">
      <formula>0.99</formula>
    </cfRule>
  </conditionalFormatting>
  <conditionalFormatting sqref="AN11:AN35">
    <cfRule type="cellIs" dxfId="9967" priority="252" operator="equal">
      <formula>0</formula>
    </cfRule>
  </conditionalFormatting>
  <conditionalFormatting sqref="AN11:AN35">
    <cfRule type="cellIs" dxfId="9966" priority="251" operator="greaterThan">
      <formula>1179</formula>
    </cfRule>
  </conditionalFormatting>
  <conditionalFormatting sqref="AN11:AN35">
    <cfRule type="cellIs" dxfId="9965" priority="250" operator="greaterThan">
      <formula>99</formula>
    </cfRule>
  </conditionalFormatting>
  <conditionalFormatting sqref="AN11:AN35">
    <cfRule type="cellIs" dxfId="9964" priority="249" operator="greaterThan">
      <formula>0.99</formula>
    </cfRule>
  </conditionalFormatting>
  <conditionalFormatting sqref="AN11:AN35">
    <cfRule type="cellIs" dxfId="9963" priority="248" operator="equal">
      <formula>0</formula>
    </cfRule>
  </conditionalFormatting>
  <conditionalFormatting sqref="AN11:AN35">
    <cfRule type="cellIs" dxfId="9962" priority="247" operator="greaterThan">
      <formula>1179</formula>
    </cfRule>
  </conditionalFormatting>
  <conditionalFormatting sqref="AN11:AN35">
    <cfRule type="cellIs" dxfId="9961" priority="246" operator="greaterThan">
      <formula>99</formula>
    </cfRule>
  </conditionalFormatting>
  <conditionalFormatting sqref="AN11:AN35">
    <cfRule type="cellIs" dxfId="9960" priority="245" operator="greaterThan">
      <formula>0.99</formula>
    </cfRule>
  </conditionalFormatting>
  <conditionalFormatting sqref="AN11:AN35">
    <cfRule type="cellIs" dxfId="9959" priority="244" operator="equal">
      <formula>0</formula>
    </cfRule>
  </conditionalFormatting>
  <conditionalFormatting sqref="AN11:AN35">
    <cfRule type="cellIs" dxfId="9958" priority="243" operator="greaterThan">
      <formula>1179</formula>
    </cfRule>
  </conditionalFormatting>
  <conditionalFormatting sqref="AN11:AN35">
    <cfRule type="cellIs" dxfId="9957" priority="242" operator="greaterThan">
      <formula>99</formula>
    </cfRule>
  </conditionalFormatting>
  <conditionalFormatting sqref="AN11:AN35">
    <cfRule type="cellIs" dxfId="9956" priority="241" operator="greaterThan">
      <formula>0.99</formula>
    </cfRule>
  </conditionalFormatting>
  <conditionalFormatting sqref="AN11:AN35">
    <cfRule type="cellIs" dxfId="9955" priority="240" operator="equal">
      <formula>0</formula>
    </cfRule>
  </conditionalFormatting>
  <conditionalFormatting sqref="AN11:AN35">
    <cfRule type="cellIs" dxfId="9954" priority="239" operator="greaterThan">
      <formula>1179</formula>
    </cfRule>
  </conditionalFormatting>
  <conditionalFormatting sqref="AN11:AN35">
    <cfRule type="cellIs" dxfId="9953" priority="238" operator="greaterThan">
      <formula>99</formula>
    </cfRule>
  </conditionalFormatting>
  <conditionalFormatting sqref="AN11:AN35">
    <cfRule type="cellIs" dxfId="9952" priority="237" operator="greaterThan">
      <formula>0.99</formula>
    </cfRule>
  </conditionalFormatting>
  <conditionalFormatting sqref="AN11:AN35">
    <cfRule type="cellIs" dxfId="9951" priority="236" operator="equal">
      <formula>0</formula>
    </cfRule>
  </conditionalFormatting>
  <conditionalFormatting sqref="AN11:AN35">
    <cfRule type="cellIs" dxfId="9950" priority="235" operator="greaterThan">
      <formula>1179</formula>
    </cfRule>
  </conditionalFormatting>
  <conditionalFormatting sqref="AN11:AN35">
    <cfRule type="cellIs" dxfId="9949" priority="234" operator="greaterThan">
      <formula>99</formula>
    </cfRule>
  </conditionalFormatting>
  <conditionalFormatting sqref="AN11:AN35">
    <cfRule type="cellIs" dxfId="9948" priority="233" operator="greaterThan">
      <formula>0.99</formula>
    </cfRule>
  </conditionalFormatting>
  <conditionalFormatting sqref="AL11:AL33">
    <cfRule type="cellIs" dxfId="9947" priority="232" operator="equal">
      <formula>0</formula>
    </cfRule>
  </conditionalFormatting>
  <conditionalFormatting sqref="AL11:AL33">
    <cfRule type="cellIs" dxfId="9946" priority="231" operator="greaterThan">
      <formula>1179</formula>
    </cfRule>
  </conditionalFormatting>
  <conditionalFormatting sqref="AL11:AL33">
    <cfRule type="cellIs" dxfId="9945" priority="230" operator="greaterThan">
      <formula>99</formula>
    </cfRule>
  </conditionalFormatting>
  <conditionalFormatting sqref="AL11:AL33">
    <cfRule type="cellIs" dxfId="9944" priority="229" operator="greaterThan">
      <formula>0.99</formula>
    </cfRule>
  </conditionalFormatting>
  <conditionalFormatting sqref="AL11:AL33">
    <cfRule type="cellIs" dxfId="9943" priority="228" operator="equal">
      <formula>0</formula>
    </cfRule>
  </conditionalFormatting>
  <conditionalFormatting sqref="AL11:AL33">
    <cfRule type="cellIs" dxfId="9942" priority="227" operator="greaterThan">
      <formula>1179</formula>
    </cfRule>
  </conditionalFormatting>
  <conditionalFormatting sqref="AL11:AL33">
    <cfRule type="cellIs" dxfId="9941" priority="226" operator="greaterThan">
      <formula>99</formula>
    </cfRule>
  </conditionalFormatting>
  <conditionalFormatting sqref="AL11:AL33">
    <cfRule type="cellIs" dxfId="9940" priority="225" operator="greaterThan">
      <formula>0.99</formula>
    </cfRule>
  </conditionalFormatting>
  <conditionalFormatting sqref="AL11:AL33">
    <cfRule type="cellIs" dxfId="9939" priority="224" operator="equal">
      <formula>0</formula>
    </cfRule>
  </conditionalFormatting>
  <conditionalFormatting sqref="AL11:AL33">
    <cfRule type="cellIs" dxfId="9938" priority="223" operator="greaterThan">
      <formula>1179</formula>
    </cfRule>
  </conditionalFormatting>
  <conditionalFormatting sqref="AL11:AL33">
    <cfRule type="cellIs" dxfId="9937" priority="222" operator="greaterThan">
      <formula>99</formula>
    </cfRule>
  </conditionalFormatting>
  <conditionalFormatting sqref="AL11:AL33">
    <cfRule type="cellIs" dxfId="9936" priority="221" operator="greaterThan">
      <formula>0.99</formula>
    </cfRule>
  </conditionalFormatting>
  <conditionalFormatting sqref="AL11:AL33">
    <cfRule type="cellIs" dxfId="9935" priority="220" operator="equal">
      <formula>0</formula>
    </cfRule>
  </conditionalFormatting>
  <conditionalFormatting sqref="AL11:AL33">
    <cfRule type="cellIs" dxfId="9934" priority="219" operator="greaterThan">
      <formula>1179</formula>
    </cfRule>
  </conditionalFormatting>
  <conditionalFormatting sqref="AL11:AL33">
    <cfRule type="cellIs" dxfId="9933" priority="218" operator="greaterThan">
      <formula>99</formula>
    </cfRule>
  </conditionalFormatting>
  <conditionalFormatting sqref="AL11:AL33">
    <cfRule type="cellIs" dxfId="9932" priority="217" operator="greaterThan">
      <formula>0.99</formula>
    </cfRule>
  </conditionalFormatting>
  <conditionalFormatting sqref="AL11:AL33">
    <cfRule type="cellIs" dxfId="9931" priority="216" operator="equal">
      <formula>0</formula>
    </cfRule>
  </conditionalFormatting>
  <conditionalFormatting sqref="AL11:AL33">
    <cfRule type="cellIs" dxfId="9930" priority="215" operator="greaterThan">
      <formula>1179</formula>
    </cfRule>
  </conditionalFormatting>
  <conditionalFormatting sqref="AL11:AL33">
    <cfRule type="cellIs" dxfId="9929" priority="214" operator="greaterThan">
      <formula>99</formula>
    </cfRule>
  </conditionalFormatting>
  <conditionalFormatting sqref="AL11:AL33">
    <cfRule type="cellIs" dxfId="9928" priority="213" operator="greaterThan">
      <formula>0.99</formula>
    </cfRule>
  </conditionalFormatting>
  <conditionalFormatting sqref="AL11:AL33">
    <cfRule type="cellIs" dxfId="9927" priority="212" operator="equal">
      <formula>0</formula>
    </cfRule>
  </conditionalFormatting>
  <conditionalFormatting sqref="AL11:AL33">
    <cfRule type="cellIs" dxfId="9926" priority="211" operator="greaterThan">
      <formula>1179</formula>
    </cfRule>
  </conditionalFormatting>
  <conditionalFormatting sqref="AL11:AL33">
    <cfRule type="cellIs" dxfId="9925" priority="210" operator="greaterThan">
      <formula>99</formula>
    </cfRule>
  </conditionalFormatting>
  <conditionalFormatting sqref="AL11:AL33">
    <cfRule type="cellIs" dxfId="9924" priority="209" operator="greaterThan">
      <formula>0.99</formula>
    </cfRule>
  </conditionalFormatting>
  <conditionalFormatting sqref="AL11:AL33">
    <cfRule type="cellIs" dxfId="9923" priority="208" operator="equal">
      <formula>0</formula>
    </cfRule>
  </conditionalFormatting>
  <conditionalFormatting sqref="AL11:AL33">
    <cfRule type="cellIs" dxfId="9922" priority="207" operator="greaterThan">
      <formula>1179</formula>
    </cfRule>
  </conditionalFormatting>
  <conditionalFormatting sqref="AL11:AL33">
    <cfRule type="cellIs" dxfId="9921" priority="206" operator="greaterThan">
      <formula>99</formula>
    </cfRule>
  </conditionalFormatting>
  <conditionalFormatting sqref="AL11:AL33">
    <cfRule type="cellIs" dxfId="9920" priority="205" operator="greaterThan">
      <formula>0.99</formula>
    </cfRule>
  </conditionalFormatting>
  <conditionalFormatting sqref="AL11:AL33">
    <cfRule type="cellIs" dxfId="9919" priority="204" operator="equal">
      <formula>0</formula>
    </cfRule>
  </conditionalFormatting>
  <conditionalFormatting sqref="AL11:AL33">
    <cfRule type="cellIs" dxfId="9918" priority="203" operator="greaterThan">
      <formula>1179</formula>
    </cfRule>
  </conditionalFormatting>
  <conditionalFormatting sqref="AL11:AL33">
    <cfRule type="cellIs" dxfId="9917" priority="202" operator="greaterThan">
      <formula>99</formula>
    </cfRule>
  </conditionalFormatting>
  <conditionalFormatting sqref="AL11:AL33">
    <cfRule type="cellIs" dxfId="9916" priority="201" operator="greaterThan">
      <formula>0.99</formula>
    </cfRule>
  </conditionalFormatting>
  <conditionalFormatting sqref="AL11:AL33">
    <cfRule type="cellIs" dxfId="9915" priority="200" operator="equal">
      <formula>0</formula>
    </cfRule>
  </conditionalFormatting>
  <conditionalFormatting sqref="AL11:AL33">
    <cfRule type="cellIs" dxfId="9914" priority="199" operator="greaterThan">
      <formula>1179</formula>
    </cfRule>
  </conditionalFormatting>
  <conditionalFormatting sqref="AL11:AL33">
    <cfRule type="cellIs" dxfId="9913" priority="198" operator="greaterThan">
      <formula>99</formula>
    </cfRule>
  </conditionalFormatting>
  <conditionalFormatting sqref="AL11:AL33">
    <cfRule type="cellIs" dxfId="9912" priority="197" operator="greaterThan">
      <formula>0.99</formula>
    </cfRule>
  </conditionalFormatting>
  <conditionalFormatting sqref="AL11:AL33">
    <cfRule type="cellIs" dxfId="9911" priority="196" operator="equal">
      <formula>0</formula>
    </cfRule>
  </conditionalFormatting>
  <conditionalFormatting sqref="AL11:AL33">
    <cfRule type="cellIs" dxfId="9910" priority="195" operator="greaterThan">
      <formula>1179</formula>
    </cfRule>
  </conditionalFormatting>
  <conditionalFormatting sqref="AL11:AL33">
    <cfRule type="cellIs" dxfId="9909" priority="194" operator="greaterThan">
      <formula>99</formula>
    </cfRule>
  </conditionalFormatting>
  <conditionalFormatting sqref="AL11:AL33">
    <cfRule type="cellIs" dxfId="9908" priority="193" operator="greaterThan">
      <formula>0.99</formula>
    </cfRule>
  </conditionalFormatting>
  <conditionalFormatting sqref="AL11:AL33">
    <cfRule type="cellIs" dxfId="9907" priority="192" operator="equal">
      <formula>0</formula>
    </cfRule>
  </conditionalFormatting>
  <conditionalFormatting sqref="AL11:AL33">
    <cfRule type="cellIs" dxfId="9906" priority="191" operator="greaterThan">
      <formula>1179</formula>
    </cfRule>
  </conditionalFormatting>
  <conditionalFormatting sqref="AL11:AL33">
    <cfRule type="cellIs" dxfId="9905" priority="190" operator="greaterThan">
      <formula>99</formula>
    </cfRule>
  </conditionalFormatting>
  <conditionalFormatting sqref="AL11:AL33">
    <cfRule type="cellIs" dxfId="9904" priority="189" operator="greaterThan">
      <formula>0.99</formula>
    </cfRule>
  </conditionalFormatting>
  <conditionalFormatting sqref="AN11:AN33">
    <cfRule type="cellIs" dxfId="9903" priority="188" operator="equal">
      <formula>0</formula>
    </cfRule>
  </conditionalFormatting>
  <conditionalFormatting sqref="AN11:AN33">
    <cfRule type="cellIs" dxfId="9902" priority="187" operator="greaterThan">
      <formula>1179</formula>
    </cfRule>
  </conditionalFormatting>
  <conditionalFormatting sqref="AN11:AN33">
    <cfRule type="cellIs" dxfId="9901" priority="186" operator="greaterThan">
      <formula>99</formula>
    </cfRule>
  </conditionalFormatting>
  <conditionalFormatting sqref="AN11:AN33">
    <cfRule type="cellIs" dxfId="9900" priority="185" operator="greaterThan">
      <formula>0.99</formula>
    </cfRule>
  </conditionalFormatting>
  <conditionalFormatting sqref="AN11:AN33">
    <cfRule type="cellIs" dxfId="9899" priority="184" operator="equal">
      <formula>0</formula>
    </cfRule>
  </conditionalFormatting>
  <conditionalFormatting sqref="AN11:AN33">
    <cfRule type="cellIs" dxfId="9898" priority="183" operator="greaterThan">
      <formula>1179</formula>
    </cfRule>
  </conditionalFormatting>
  <conditionalFormatting sqref="AN11:AN33">
    <cfRule type="cellIs" dxfId="9897" priority="182" operator="greaterThan">
      <formula>99</formula>
    </cfRule>
  </conditionalFormatting>
  <conditionalFormatting sqref="AN11:AN33">
    <cfRule type="cellIs" dxfId="9896" priority="181" operator="greaterThan">
      <formula>0.99</formula>
    </cfRule>
  </conditionalFormatting>
  <conditionalFormatting sqref="AN11:AN33">
    <cfRule type="cellIs" dxfId="9895" priority="180" operator="equal">
      <formula>0</formula>
    </cfRule>
  </conditionalFormatting>
  <conditionalFormatting sqref="AN11:AN33">
    <cfRule type="cellIs" dxfId="9894" priority="179" operator="greaterThan">
      <formula>1179</formula>
    </cfRule>
  </conditionalFormatting>
  <conditionalFormatting sqref="AN11:AN33">
    <cfRule type="cellIs" dxfId="9893" priority="178" operator="greaterThan">
      <formula>99</formula>
    </cfRule>
  </conditionalFormatting>
  <conditionalFormatting sqref="AN11:AN33">
    <cfRule type="cellIs" dxfId="9892" priority="177" operator="greaterThan">
      <formula>0.99</formula>
    </cfRule>
  </conditionalFormatting>
  <conditionalFormatting sqref="AN11:AN33">
    <cfRule type="cellIs" dxfId="9891" priority="176" operator="equal">
      <formula>0</formula>
    </cfRule>
  </conditionalFormatting>
  <conditionalFormatting sqref="AN11:AN33">
    <cfRule type="cellIs" dxfId="9890" priority="175" operator="greaterThan">
      <formula>1179</formula>
    </cfRule>
  </conditionalFormatting>
  <conditionalFormatting sqref="AN11:AN33">
    <cfRule type="cellIs" dxfId="9889" priority="174" operator="greaterThan">
      <formula>99</formula>
    </cfRule>
  </conditionalFormatting>
  <conditionalFormatting sqref="AN11:AN33">
    <cfRule type="cellIs" dxfId="9888" priority="173" operator="greaterThan">
      <formula>0.99</formula>
    </cfRule>
  </conditionalFormatting>
  <conditionalFormatting sqref="AN11:AN33">
    <cfRule type="cellIs" dxfId="9887" priority="172" operator="equal">
      <formula>0</formula>
    </cfRule>
  </conditionalFormatting>
  <conditionalFormatting sqref="AN11:AN33">
    <cfRule type="cellIs" dxfId="9886" priority="171" operator="greaterThan">
      <formula>1179</formula>
    </cfRule>
  </conditionalFormatting>
  <conditionalFormatting sqref="AN11:AN33">
    <cfRule type="cellIs" dxfId="9885" priority="170" operator="greaterThan">
      <formula>99</formula>
    </cfRule>
  </conditionalFormatting>
  <conditionalFormatting sqref="AN11:AN33">
    <cfRule type="cellIs" dxfId="9884" priority="169" operator="greaterThan">
      <formula>0.99</formula>
    </cfRule>
  </conditionalFormatting>
  <conditionalFormatting sqref="AN11:AN33">
    <cfRule type="cellIs" dxfId="9883" priority="168" operator="equal">
      <formula>0</formula>
    </cfRule>
  </conditionalFormatting>
  <conditionalFormatting sqref="AN11:AN33">
    <cfRule type="cellIs" dxfId="9882" priority="167" operator="greaterThan">
      <formula>1179</formula>
    </cfRule>
  </conditionalFormatting>
  <conditionalFormatting sqref="AN11:AN33">
    <cfRule type="cellIs" dxfId="9881" priority="166" operator="greaterThan">
      <formula>99</formula>
    </cfRule>
  </conditionalFormatting>
  <conditionalFormatting sqref="AN11:AN33">
    <cfRule type="cellIs" dxfId="9880" priority="165" operator="greaterThan">
      <formula>0.99</formula>
    </cfRule>
  </conditionalFormatting>
  <conditionalFormatting sqref="AN11:AN33">
    <cfRule type="cellIs" dxfId="9879" priority="164" operator="equal">
      <formula>0</formula>
    </cfRule>
  </conditionalFormatting>
  <conditionalFormatting sqref="AN11:AN33">
    <cfRule type="cellIs" dxfId="9878" priority="163" operator="greaterThan">
      <formula>1179</formula>
    </cfRule>
  </conditionalFormatting>
  <conditionalFormatting sqref="AN11:AN33">
    <cfRule type="cellIs" dxfId="9877" priority="162" operator="greaterThan">
      <formula>99</formula>
    </cfRule>
  </conditionalFormatting>
  <conditionalFormatting sqref="AN11:AN33">
    <cfRule type="cellIs" dxfId="9876" priority="161" operator="greaterThan">
      <formula>0.99</formula>
    </cfRule>
  </conditionalFormatting>
  <conditionalFormatting sqref="AN11:AN33">
    <cfRule type="cellIs" dxfId="9875" priority="160" operator="equal">
      <formula>0</formula>
    </cfRule>
  </conditionalFormatting>
  <conditionalFormatting sqref="AN11:AN33">
    <cfRule type="cellIs" dxfId="9874" priority="159" operator="greaterThan">
      <formula>1179</formula>
    </cfRule>
  </conditionalFormatting>
  <conditionalFormatting sqref="AN11:AN33">
    <cfRule type="cellIs" dxfId="9873" priority="158" operator="greaterThan">
      <formula>99</formula>
    </cfRule>
  </conditionalFormatting>
  <conditionalFormatting sqref="AN11:AN33">
    <cfRule type="cellIs" dxfId="9872" priority="157" operator="greaterThan">
      <formula>0.99</formula>
    </cfRule>
  </conditionalFormatting>
  <conditionalFormatting sqref="AN11:AN33">
    <cfRule type="cellIs" dxfId="9871" priority="156" operator="equal">
      <formula>0</formula>
    </cfRule>
  </conditionalFormatting>
  <conditionalFormatting sqref="AN11:AN33">
    <cfRule type="cellIs" dxfId="9870" priority="155" operator="greaterThan">
      <formula>1179</formula>
    </cfRule>
  </conditionalFormatting>
  <conditionalFormatting sqref="AN11:AN33">
    <cfRule type="cellIs" dxfId="9869" priority="154" operator="greaterThan">
      <formula>99</formula>
    </cfRule>
  </conditionalFormatting>
  <conditionalFormatting sqref="AN11:AN33">
    <cfRule type="cellIs" dxfId="9868" priority="153" operator="greaterThan">
      <formula>0.99</formula>
    </cfRule>
  </conditionalFormatting>
  <conditionalFormatting sqref="AN11:AN33">
    <cfRule type="cellIs" dxfId="9867" priority="152" operator="equal">
      <formula>0</formula>
    </cfRule>
  </conditionalFormatting>
  <conditionalFormatting sqref="AN11:AN33">
    <cfRule type="cellIs" dxfId="9866" priority="151" operator="greaterThan">
      <formula>1179</formula>
    </cfRule>
  </conditionalFormatting>
  <conditionalFormatting sqref="AN11:AN33">
    <cfRule type="cellIs" dxfId="9865" priority="150" operator="greaterThan">
      <formula>99</formula>
    </cfRule>
  </conditionalFormatting>
  <conditionalFormatting sqref="AN11:AN33">
    <cfRule type="cellIs" dxfId="9864" priority="149" operator="greaterThan">
      <formula>0.99</formula>
    </cfRule>
  </conditionalFormatting>
  <conditionalFormatting sqref="AN11:AN33">
    <cfRule type="cellIs" dxfId="9863" priority="148" operator="equal">
      <formula>0</formula>
    </cfRule>
  </conditionalFormatting>
  <conditionalFormatting sqref="AN11:AN33">
    <cfRule type="cellIs" dxfId="9862" priority="147" operator="greaterThan">
      <formula>1179</formula>
    </cfRule>
  </conditionalFormatting>
  <conditionalFormatting sqref="AN11:AN33">
    <cfRule type="cellIs" dxfId="9861" priority="146" operator="greaterThan">
      <formula>99</formula>
    </cfRule>
  </conditionalFormatting>
  <conditionalFormatting sqref="AN11:AN33">
    <cfRule type="cellIs" dxfId="9860" priority="145" operator="greaterThan">
      <formula>0.99</formula>
    </cfRule>
  </conditionalFormatting>
  <conditionalFormatting sqref="AN11:AN33">
    <cfRule type="cellIs" dxfId="9859" priority="144" operator="equal">
      <formula>0</formula>
    </cfRule>
  </conditionalFormatting>
  <conditionalFormatting sqref="AN11:AN33">
    <cfRule type="cellIs" dxfId="9858" priority="143" operator="greaterThan">
      <formula>1179</formula>
    </cfRule>
  </conditionalFormatting>
  <conditionalFormatting sqref="AN11:AN33">
    <cfRule type="cellIs" dxfId="9857" priority="142" operator="greaterThan">
      <formula>99</formula>
    </cfRule>
  </conditionalFormatting>
  <conditionalFormatting sqref="AN11:AN33">
    <cfRule type="cellIs" dxfId="9856" priority="141" operator="greaterThan">
      <formula>0.99</formula>
    </cfRule>
  </conditionalFormatting>
  <conditionalFormatting sqref="AN11:AN33">
    <cfRule type="cellIs" dxfId="9855" priority="140" operator="equal">
      <formula>0</formula>
    </cfRule>
  </conditionalFormatting>
  <conditionalFormatting sqref="AN11:AN33">
    <cfRule type="cellIs" dxfId="9854" priority="139" operator="greaterThan">
      <formula>1179</formula>
    </cfRule>
  </conditionalFormatting>
  <conditionalFormatting sqref="AN11:AN33">
    <cfRule type="cellIs" dxfId="9853" priority="138" operator="greaterThan">
      <formula>99</formula>
    </cfRule>
  </conditionalFormatting>
  <conditionalFormatting sqref="AN11:AN33">
    <cfRule type="cellIs" dxfId="9852" priority="137" operator="greaterThan">
      <formula>0.99</formula>
    </cfRule>
  </conditionalFormatting>
  <conditionalFormatting sqref="AN11:AN33">
    <cfRule type="cellIs" dxfId="9851" priority="136" operator="equal">
      <formula>0</formula>
    </cfRule>
  </conditionalFormatting>
  <conditionalFormatting sqref="AN11:AN33">
    <cfRule type="cellIs" dxfId="9850" priority="135" operator="greaterThan">
      <formula>1179</formula>
    </cfRule>
  </conditionalFormatting>
  <conditionalFormatting sqref="AN11:AN33">
    <cfRule type="cellIs" dxfId="9849" priority="134" operator="greaterThan">
      <formula>99</formula>
    </cfRule>
  </conditionalFormatting>
  <conditionalFormatting sqref="AN11:AN33">
    <cfRule type="cellIs" dxfId="9848" priority="133" operator="greaterThan">
      <formula>0.99</formula>
    </cfRule>
  </conditionalFormatting>
  <conditionalFormatting sqref="AN11:AN33">
    <cfRule type="cellIs" dxfId="9847" priority="132" operator="equal">
      <formula>0</formula>
    </cfRule>
  </conditionalFormatting>
  <conditionalFormatting sqref="AN11:AN33">
    <cfRule type="cellIs" dxfId="9846" priority="131" operator="greaterThan">
      <formula>1179</formula>
    </cfRule>
  </conditionalFormatting>
  <conditionalFormatting sqref="AN11:AN33">
    <cfRule type="cellIs" dxfId="9845" priority="130" operator="greaterThan">
      <formula>99</formula>
    </cfRule>
  </conditionalFormatting>
  <conditionalFormatting sqref="AN11:AN33">
    <cfRule type="cellIs" dxfId="9844" priority="129" operator="greaterThan">
      <formula>0.99</formula>
    </cfRule>
  </conditionalFormatting>
  <conditionalFormatting sqref="AN11:AN33">
    <cfRule type="cellIs" dxfId="9843" priority="128" operator="equal">
      <formula>0</formula>
    </cfRule>
  </conditionalFormatting>
  <conditionalFormatting sqref="AN11:AN33">
    <cfRule type="cellIs" dxfId="9842" priority="127" operator="greaterThan">
      <formula>1179</formula>
    </cfRule>
  </conditionalFormatting>
  <conditionalFormatting sqref="AN11:AN33">
    <cfRule type="cellIs" dxfId="9841" priority="126" operator="greaterThan">
      <formula>99</formula>
    </cfRule>
  </conditionalFormatting>
  <conditionalFormatting sqref="AN11:AN33">
    <cfRule type="cellIs" dxfId="9840" priority="125" operator="greaterThan">
      <formula>0.99</formula>
    </cfRule>
  </conditionalFormatting>
  <conditionalFormatting sqref="AN11:AN33">
    <cfRule type="cellIs" dxfId="9839" priority="124" operator="equal">
      <formula>0</formula>
    </cfRule>
  </conditionalFormatting>
  <conditionalFormatting sqref="AN11:AN33">
    <cfRule type="cellIs" dxfId="9838" priority="123" operator="greaterThan">
      <formula>1179</formula>
    </cfRule>
  </conditionalFormatting>
  <conditionalFormatting sqref="AN11:AN33">
    <cfRule type="cellIs" dxfId="9837" priority="122" operator="greaterThan">
      <formula>99</formula>
    </cfRule>
  </conditionalFormatting>
  <conditionalFormatting sqref="AN11:AN33">
    <cfRule type="cellIs" dxfId="9836" priority="121" operator="greaterThan">
      <formula>0.99</formula>
    </cfRule>
  </conditionalFormatting>
  <conditionalFormatting sqref="AN11:AN33">
    <cfRule type="cellIs" dxfId="9835" priority="120" operator="equal">
      <formula>0</formula>
    </cfRule>
  </conditionalFormatting>
  <conditionalFormatting sqref="AN11:AN33">
    <cfRule type="cellIs" dxfId="9834" priority="119" operator="greaterThan">
      <formula>1179</formula>
    </cfRule>
  </conditionalFormatting>
  <conditionalFormatting sqref="AN11:AN33">
    <cfRule type="cellIs" dxfId="9833" priority="118" operator="greaterThan">
      <formula>99</formula>
    </cfRule>
  </conditionalFormatting>
  <conditionalFormatting sqref="AN11:AN33">
    <cfRule type="cellIs" dxfId="9832" priority="117" operator="greaterThan">
      <formula>0.99</formula>
    </cfRule>
  </conditionalFormatting>
  <conditionalFormatting sqref="AL11:AL33">
    <cfRule type="cellIs" dxfId="9831" priority="116" operator="equal">
      <formula>0</formula>
    </cfRule>
  </conditionalFormatting>
  <conditionalFormatting sqref="AL11:AL33">
    <cfRule type="cellIs" dxfId="9830" priority="115" operator="greaterThan">
      <formula>1179</formula>
    </cfRule>
  </conditionalFormatting>
  <conditionalFormatting sqref="AL11:AL33">
    <cfRule type="cellIs" dxfId="9829" priority="114" operator="greaterThan">
      <formula>99</formula>
    </cfRule>
  </conditionalFormatting>
  <conditionalFormatting sqref="AL11:AL33">
    <cfRule type="cellIs" dxfId="9828" priority="113" operator="greaterThan">
      <formula>0.99</formula>
    </cfRule>
  </conditionalFormatting>
  <conditionalFormatting sqref="AL11:AL33">
    <cfRule type="cellIs" dxfId="9827" priority="112" operator="equal">
      <formula>0</formula>
    </cfRule>
  </conditionalFormatting>
  <conditionalFormatting sqref="AL11:AL33">
    <cfRule type="cellIs" dxfId="9826" priority="111" operator="greaterThan">
      <formula>1179</formula>
    </cfRule>
  </conditionalFormatting>
  <conditionalFormatting sqref="AL11:AL33">
    <cfRule type="cellIs" dxfId="9825" priority="110" operator="greaterThan">
      <formula>99</formula>
    </cfRule>
  </conditionalFormatting>
  <conditionalFormatting sqref="AL11:AL33">
    <cfRule type="cellIs" dxfId="9824" priority="109" operator="greaterThan">
      <formula>0.99</formula>
    </cfRule>
  </conditionalFormatting>
  <conditionalFormatting sqref="AL11:AL33">
    <cfRule type="cellIs" dxfId="9823" priority="108" operator="equal">
      <formula>0</formula>
    </cfRule>
  </conditionalFormatting>
  <conditionalFormatting sqref="AL11:AL33">
    <cfRule type="cellIs" dxfId="9822" priority="107" operator="greaterThan">
      <formula>1179</formula>
    </cfRule>
  </conditionalFormatting>
  <conditionalFormatting sqref="AL11:AL33">
    <cfRule type="cellIs" dxfId="9821" priority="106" operator="greaterThan">
      <formula>99</formula>
    </cfRule>
  </conditionalFormatting>
  <conditionalFormatting sqref="AL11:AL33">
    <cfRule type="cellIs" dxfId="9820" priority="105" operator="greaterThan">
      <formula>0.99</formula>
    </cfRule>
  </conditionalFormatting>
  <conditionalFormatting sqref="AL11:AL33">
    <cfRule type="cellIs" dxfId="9819" priority="104" operator="equal">
      <formula>0</formula>
    </cfRule>
  </conditionalFormatting>
  <conditionalFormatting sqref="AL11:AL33">
    <cfRule type="cellIs" dxfId="9818" priority="103" operator="greaterThan">
      <formula>1179</formula>
    </cfRule>
  </conditionalFormatting>
  <conditionalFormatting sqref="AL11:AL33">
    <cfRule type="cellIs" dxfId="9817" priority="102" operator="greaterThan">
      <formula>99</formula>
    </cfRule>
  </conditionalFormatting>
  <conditionalFormatting sqref="AL11:AL33">
    <cfRule type="cellIs" dxfId="9816" priority="101" operator="greaterThan">
      <formula>0.99</formula>
    </cfRule>
  </conditionalFormatting>
  <conditionalFormatting sqref="AL11:AL33">
    <cfRule type="cellIs" dxfId="9815" priority="100" operator="equal">
      <formula>0</formula>
    </cfRule>
  </conditionalFormatting>
  <conditionalFormatting sqref="AL11:AL33">
    <cfRule type="cellIs" dxfId="9814" priority="99" operator="greaterThan">
      <formula>1179</formula>
    </cfRule>
  </conditionalFormatting>
  <conditionalFormatting sqref="AL11:AL33">
    <cfRule type="cellIs" dxfId="9813" priority="98" operator="greaterThan">
      <formula>99</formula>
    </cfRule>
  </conditionalFormatting>
  <conditionalFormatting sqref="AL11:AL33">
    <cfRule type="cellIs" dxfId="9812" priority="97" operator="greaterThan">
      <formula>0.99</formula>
    </cfRule>
  </conditionalFormatting>
  <conditionalFormatting sqref="AL11:AL33">
    <cfRule type="cellIs" dxfId="9811" priority="96" operator="equal">
      <formula>0</formula>
    </cfRule>
  </conditionalFormatting>
  <conditionalFormatting sqref="AL11:AL33">
    <cfRule type="cellIs" dxfId="9810" priority="95" operator="greaterThan">
      <formula>1179</formula>
    </cfRule>
  </conditionalFormatting>
  <conditionalFormatting sqref="AL11:AL33">
    <cfRule type="cellIs" dxfId="9809" priority="94" operator="greaterThan">
      <formula>99</formula>
    </cfRule>
  </conditionalFormatting>
  <conditionalFormatting sqref="AL11:AL33">
    <cfRule type="cellIs" dxfId="9808" priority="93" operator="greaterThan">
      <formula>0.99</formula>
    </cfRule>
  </conditionalFormatting>
  <conditionalFormatting sqref="AL11:AL33">
    <cfRule type="cellIs" dxfId="9807" priority="92" operator="equal">
      <formula>0</formula>
    </cfRule>
  </conditionalFormatting>
  <conditionalFormatting sqref="AL11:AL33">
    <cfRule type="cellIs" dxfId="9806" priority="91" operator="greaterThan">
      <formula>1179</formula>
    </cfRule>
  </conditionalFormatting>
  <conditionalFormatting sqref="AL11:AL33">
    <cfRule type="cellIs" dxfId="9805" priority="90" operator="greaterThan">
      <formula>99</formula>
    </cfRule>
  </conditionalFormatting>
  <conditionalFormatting sqref="AL11:AL33">
    <cfRule type="cellIs" dxfId="9804" priority="89" operator="greaterThan">
      <formula>0.99</formula>
    </cfRule>
  </conditionalFormatting>
  <conditionalFormatting sqref="AL11:AL33">
    <cfRule type="cellIs" dxfId="9803" priority="88" operator="equal">
      <formula>0</formula>
    </cfRule>
  </conditionalFormatting>
  <conditionalFormatting sqref="AL11:AL33">
    <cfRule type="cellIs" dxfId="9802" priority="87" operator="greaterThan">
      <formula>1179</formula>
    </cfRule>
  </conditionalFormatting>
  <conditionalFormatting sqref="AL11:AL33">
    <cfRule type="cellIs" dxfId="9801" priority="86" operator="greaterThan">
      <formula>99</formula>
    </cfRule>
  </conditionalFormatting>
  <conditionalFormatting sqref="AL11:AL33">
    <cfRule type="cellIs" dxfId="9800" priority="85" operator="greaterThan">
      <formula>0.99</formula>
    </cfRule>
  </conditionalFormatting>
  <conditionalFormatting sqref="AL11:AL33">
    <cfRule type="cellIs" dxfId="9799" priority="84" operator="equal">
      <formula>0</formula>
    </cfRule>
  </conditionalFormatting>
  <conditionalFormatting sqref="AL11:AL33">
    <cfRule type="cellIs" dxfId="9798" priority="83" operator="greaterThan">
      <formula>1179</formula>
    </cfRule>
  </conditionalFormatting>
  <conditionalFormatting sqref="AL11:AL33">
    <cfRule type="cellIs" dxfId="9797" priority="82" operator="greaterThan">
      <formula>99</formula>
    </cfRule>
  </conditionalFormatting>
  <conditionalFormatting sqref="AL11:AL33">
    <cfRule type="cellIs" dxfId="9796" priority="81" operator="greaterThan">
      <formula>0.99</formula>
    </cfRule>
  </conditionalFormatting>
  <conditionalFormatting sqref="AL11:AL33">
    <cfRule type="cellIs" dxfId="9795" priority="80" operator="equal">
      <formula>0</formula>
    </cfRule>
  </conditionalFormatting>
  <conditionalFormatting sqref="AL11:AL33">
    <cfRule type="cellIs" dxfId="9794" priority="79" operator="greaterThan">
      <formula>1179</formula>
    </cfRule>
  </conditionalFormatting>
  <conditionalFormatting sqref="AL11:AL33">
    <cfRule type="cellIs" dxfId="9793" priority="78" operator="greaterThan">
      <formula>99</formula>
    </cfRule>
  </conditionalFormatting>
  <conditionalFormatting sqref="AL11:AL33">
    <cfRule type="cellIs" dxfId="9792" priority="77" operator="greaterThan">
      <formula>0.99</formula>
    </cfRule>
  </conditionalFormatting>
  <conditionalFormatting sqref="AL11:AL33">
    <cfRule type="cellIs" dxfId="9791" priority="76" operator="equal">
      <formula>0</formula>
    </cfRule>
  </conditionalFormatting>
  <conditionalFormatting sqref="AL11:AL33">
    <cfRule type="cellIs" dxfId="9790" priority="75" operator="greaterThan">
      <formula>1179</formula>
    </cfRule>
  </conditionalFormatting>
  <conditionalFormatting sqref="AL11:AL33">
    <cfRule type="cellIs" dxfId="9789" priority="74" operator="greaterThan">
      <formula>99</formula>
    </cfRule>
  </conditionalFormatting>
  <conditionalFormatting sqref="AL11:AL33">
    <cfRule type="cellIs" dxfId="9788" priority="73" operator="greaterThan">
      <formula>0.99</formula>
    </cfRule>
  </conditionalFormatting>
  <conditionalFormatting sqref="AL11:AL33">
    <cfRule type="cellIs" dxfId="9787" priority="72" operator="equal">
      <formula>0</formula>
    </cfRule>
  </conditionalFormatting>
  <conditionalFormatting sqref="AL11:AL33">
    <cfRule type="cellIs" dxfId="9786" priority="71" operator="greaterThan">
      <formula>1179</formula>
    </cfRule>
  </conditionalFormatting>
  <conditionalFormatting sqref="AL11:AL33">
    <cfRule type="cellIs" dxfId="9785" priority="70" operator="greaterThan">
      <formula>99</formula>
    </cfRule>
  </conditionalFormatting>
  <conditionalFormatting sqref="AL11:AL33">
    <cfRule type="cellIs" dxfId="9784" priority="69" operator="greaterThan">
      <formula>0.99</formula>
    </cfRule>
  </conditionalFormatting>
  <conditionalFormatting sqref="AL11:AL33">
    <cfRule type="cellIs" dxfId="9783" priority="68" operator="equal">
      <formula>0</formula>
    </cfRule>
  </conditionalFormatting>
  <conditionalFormatting sqref="AL11:AL33">
    <cfRule type="cellIs" dxfId="9782" priority="67" operator="greaterThan">
      <formula>1179</formula>
    </cfRule>
  </conditionalFormatting>
  <conditionalFormatting sqref="AL11:AL33">
    <cfRule type="cellIs" dxfId="9781" priority="66" operator="greaterThan">
      <formula>99</formula>
    </cfRule>
  </conditionalFormatting>
  <conditionalFormatting sqref="AL11:AL33">
    <cfRule type="cellIs" dxfId="9780" priority="65" operator="greaterThan">
      <formula>0.99</formula>
    </cfRule>
  </conditionalFormatting>
  <conditionalFormatting sqref="AL11:AL33">
    <cfRule type="cellIs" dxfId="9779" priority="64" operator="equal">
      <formula>0</formula>
    </cfRule>
  </conditionalFormatting>
  <conditionalFormatting sqref="AL11:AL33">
    <cfRule type="cellIs" dxfId="9778" priority="63" operator="greaterThan">
      <formula>1179</formula>
    </cfRule>
  </conditionalFormatting>
  <conditionalFormatting sqref="AL11:AL33">
    <cfRule type="cellIs" dxfId="9777" priority="62" operator="greaterThan">
      <formula>99</formula>
    </cfRule>
  </conditionalFormatting>
  <conditionalFormatting sqref="AL11:AL33">
    <cfRule type="cellIs" dxfId="9776" priority="61" operator="greaterThan">
      <formula>0.99</formula>
    </cfRule>
  </conditionalFormatting>
  <conditionalFormatting sqref="AL11:AL33">
    <cfRule type="cellIs" dxfId="9775" priority="60" operator="equal">
      <formula>0</formula>
    </cfRule>
  </conditionalFormatting>
  <conditionalFormatting sqref="AL11:AL33">
    <cfRule type="cellIs" dxfId="9774" priority="59" operator="greaterThan">
      <formula>1179</formula>
    </cfRule>
  </conditionalFormatting>
  <conditionalFormatting sqref="AL11:AL33">
    <cfRule type="cellIs" dxfId="9773" priority="58" operator="greaterThan">
      <formula>99</formula>
    </cfRule>
  </conditionalFormatting>
  <conditionalFormatting sqref="AL11:AL33">
    <cfRule type="cellIs" dxfId="9772" priority="57" operator="greaterThan">
      <formula>0.99</formula>
    </cfRule>
  </conditionalFormatting>
  <conditionalFormatting sqref="AL11:AL33">
    <cfRule type="cellIs" dxfId="9771" priority="56" operator="equal">
      <formula>0</formula>
    </cfRule>
  </conditionalFormatting>
  <conditionalFormatting sqref="AL11:AL33">
    <cfRule type="cellIs" dxfId="9770" priority="55" operator="greaterThan">
      <formula>1179</formula>
    </cfRule>
  </conditionalFormatting>
  <conditionalFormatting sqref="AL11:AL33">
    <cfRule type="cellIs" dxfId="9769" priority="54" operator="greaterThan">
      <formula>99</formula>
    </cfRule>
  </conditionalFormatting>
  <conditionalFormatting sqref="AL11:AL33">
    <cfRule type="cellIs" dxfId="9768" priority="53" operator="greaterThan">
      <formula>0.99</formula>
    </cfRule>
  </conditionalFormatting>
  <conditionalFormatting sqref="AL11:AL33">
    <cfRule type="cellIs" dxfId="9767" priority="52" operator="equal">
      <formula>0</formula>
    </cfRule>
  </conditionalFormatting>
  <conditionalFormatting sqref="AL11:AL33">
    <cfRule type="cellIs" dxfId="9766" priority="51" operator="greaterThan">
      <formula>1179</formula>
    </cfRule>
  </conditionalFormatting>
  <conditionalFormatting sqref="AL11:AL33">
    <cfRule type="cellIs" dxfId="9765" priority="50" operator="greaterThan">
      <formula>99</formula>
    </cfRule>
  </conditionalFormatting>
  <conditionalFormatting sqref="AL11:AL33">
    <cfRule type="cellIs" dxfId="9764" priority="49" operator="greaterThan">
      <formula>0.99</formula>
    </cfRule>
  </conditionalFormatting>
  <conditionalFormatting sqref="AL11:AL33">
    <cfRule type="cellIs" dxfId="9763" priority="48" operator="equal">
      <formula>0</formula>
    </cfRule>
  </conditionalFormatting>
  <conditionalFormatting sqref="AL11:AL33">
    <cfRule type="cellIs" dxfId="9762" priority="47" operator="greaterThan">
      <formula>1179</formula>
    </cfRule>
  </conditionalFormatting>
  <conditionalFormatting sqref="AL11:AL33">
    <cfRule type="cellIs" dxfId="9761" priority="46" operator="greaterThan">
      <formula>99</formula>
    </cfRule>
  </conditionalFormatting>
  <conditionalFormatting sqref="AL11:AL33">
    <cfRule type="cellIs" dxfId="9760" priority="45" operator="greaterThan">
      <formula>0.99</formula>
    </cfRule>
  </conditionalFormatting>
  <conditionalFormatting sqref="AL11:AL33">
    <cfRule type="cellIs" dxfId="9759" priority="44" operator="equal">
      <formula>0</formula>
    </cfRule>
  </conditionalFormatting>
  <conditionalFormatting sqref="AL11:AL33">
    <cfRule type="cellIs" dxfId="9758" priority="43" operator="greaterThan">
      <formula>1179</formula>
    </cfRule>
  </conditionalFormatting>
  <conditionalFormatting sqref="AL11:AL33">
    <cfRule type="cellIs" dxfId="9757" priority="42" operator="greaterThan">
      <formula>99</formula>
    </cfRule>
  </conditionalFormatting>
  <conditionalFormatting sqref="AL11:AL33">
    <cfRule type="cellIs" dxfId="9756" priority="41" operator="greaterThan">
      <formula>0.99</formula>
    </cfRule>
  </conditionalFormatting>
  <conditionalFormatting sqref="AL11:AL33">
    <cfRule type="cellIs" dxfId="9755" priority="40" operator="equal">
      <formula>0</formula>
    </cfRule>
  </conditionalFormatting>
  <conditionalFormatting sqref="AL11:AL33">
    <cfRule type="cellIs" dxfId="9754" priority="39" operator="greaterThan">
      <formula>1179</formula>
    </cfRule>
  </conditionalFormatting>
  <conditionalFormatting sqref="AL11:AL33">
    <cfRule type="cellIs" dxfId="9753" priority="38" operator="greaterThan">
      <formula>99</formula>
    </cfRule>
  </conditionalFormatting>
  <conditionalFormatting sqref="AL11:AL33">
    <cfRule type="cellIs" dxfId="9752" priority="37" operator="greaterThan">
      <formula>0.99</formula>
    </cfRule>
  </conditionalFormatting>
  <conditionalFormatting sqref="AL11:AL33">
    <cfRule type="cellIs" dxfId="9751" priority="36" operator="equal">
      <formula>0</formula>
    </cfRule>
  </conditionalFormatting>
  <conditionalFormatting sqref="AL11:AL33">
    <cfRule type="cellIs" dxfId="9750" priority="35" operator="greaterThan">
      <formula>1179</formula>
    </cfRule>
  </conditionalFormatting>
  <conditionalFormatting sqref="AL11:AL33">
    <cfRule type="cellIs" dxfId="9749" priority="34" operator="greaterThan">
      <formula>99</formula>
    </cfRule>
  </conditionalFormatting>
  <conditionalFormatting sqref="AL11:AL33">
    <cfRule type="cellIs" dxfId="9748" priority="33" operator="greaterThan">
      <formula>0.99</formula>
    </cfRule>
  </conditionalFormatting>
  <conditionalFormatting sqref="AL11:AL33">
    <cfRule type="cellIs" dxfId="9747" priority="32" operator="equal">
      <formula>0</formula>
    </cfRule>
  </conditionalFormatting>
  <conditionalFormatting sqref="AL11:AL33">
    <cfRule type="cellIs" dxfId="9746" priority="31" operator="greaterThan">
      <formula>1179</formula>
    </cfRule>
  </conditionalFormatting>
  <conditionalFormatting sqref="AL11:AL33">
    <cfRule type="cellIs" dxfId="9745" priority="30" operator="greaterThan">
      <formula>99</formula>
    </cfRule>
  </conditionalFormatting>
  <conditionalFormatting sqref="AL11:AL33">
    <cfRule type="cellIs" dxfId="9744" priority="29" operator="greaterThan">
      <formula>0.99</formula>
    </cfRule>
  </conditionalFormatting>
  <conditionalFormatting sqref="AL11:AL33">
    <cfRule type="cellIs" dxfId="9743" priority="28" operator="equal">
      <formula>0</formula>
    </cfRule>
  </conditionalFormatting>
  <conditionalFormatting sqref="AL11:AL33">
    <cfRule type="cellIs" dxfId="9742" priority="27" operator="greaterThan">
      <formula>1179</formula>
    </cfRule>
  </conditionalFormatting>
  <conditionalFormatting sqref="AL11:AL33">
    <cfRule type="cellIs" dxfId="9741" priority="26" operator="greaterThan">
      <formula>99</formula>
    </cfRule>
  </conditionalFormatting>
  <conditionalFormatting sqref="AL11:AL33">
    <cfRule type="cellIs" dxfId="9740" priority="25" operator="greaterThan">
      <formula>0.99</formula>
    </cfRule>
  </conditionalFormatting>
  <conditionalFormatting sqref="AL11:AL33">
    <cfRule type="cellIs" dxfId="9739" priority="24" operator="equal">
      <formula>0</formula>
    </cfRule>
  </conditionalFormatting>
  <conditionalFormatting sqref="AL11:AL33">
    <cfRule type="cellIs" dxfId="9738" priority="23" operator="greaterThan">
      <formula>1179</formula>
    </cfRule>
  </conditionalFormatting>
  <conditionalFormatting sqref="AL11:AL33">
    <cfRule type="cellIs" dxfId="9737" priority="22" operator="greaterThan">
      <formula>99</formula>
    </cfRule>
  </conditionalFormatting>
  <conditionalFormatting sqref="AL11:AL33">
    <cfRule type="cellIs" dxfId="9736" priority="21" operator="greaterThan">
      <formula>0.99</formula>
    </cfRule>
  </conditionalFormatting>
  <conditionalFormatting sqref="AL11:AL33">
    <cfRule type="cellIs" dxfId="9735" priority="20" operator="equal">
      <formula>0</formula>
    </cfRule>
  </conditionalFormatting>
  <conditionalFormatting sqref="AL11:AL33">
    <cfRule type="cellIs" dxfId="9734" priority="19" operator="greaterThan">
      <formula>1179</formula>
    </cfRule>
  </conditionalFormatting>
  <conditionalFormatting sqref="AL11:AL33">
    <cfRule type="cellIs" dxfId="9733" priority="18" operator="greaterThan">
      <formula>99</formula>
    </cfRule>
  </conditionalFormatting>
  <conditionalFormatting sqref="AL11:AL33">
    <cfRule type="cellIs" dxfId="9732" priority="17" operator="greaterThan">
      <formula>0.99</formula>
    </cfRule>
  </conditionalFormatting>
  <conditionalFormatting sqref="AL11:AL33">
    <cfRule type="cellIs" dxfId="9731" priority="16" operator="equal">
      <formula>0</formula>
    </cfRule>
  </conditionalFormatting>
  <conditionalFormatting sqref="AL11:AL33">
    <cfRule type="cellIs" dxfId="9730" priority="15" operator="greaterThan">
      <formula>1179</formula>
    </cfRule>
  </conditionalFormatting>
  <conditionalFormatting sqref="AL11:AL33">
    <cfRule type="cellIs" dxfId="9729" priority="14" operator="greaterThan">
      <formula>99</formula>
    </cfRule>
  </conditionalFormatting>
  <conditionalFormatting sqref="AL11:AL33">
    <cfRule type="cellIs" dxfId="9728" priority="13" operator="greaterThan">
      <formula>0.99</formula>
    </cfRule>
  </conditionalFormatting>
  <conditionalFormatting sqref="AL11:AL33">
    <cfRule type="cellIs" dxfId="9727" priority="12" operator="equal">
      <formula>0</formula>
    </cfRule>
  </conditionalFormatting>
  <conditionalFormatting sqref="AL11:AL33">
    <cfRule type="cellIs" dxfId="9726" priority="11" operator="greaterThan">
      <formula>1179</formula>
    </cfRule>
  </conditionalFormatting>
  <conditionalFormatting sqref="AL11:AL33">
    <cfRule type="cellIs" dxfId="9725" priority="10" operator="greaterThan">
      <formula>99</formula>
    </cfRule>
  </conditionalFormatting>
  <conditionalFormatting sqref="AL11:AL33">
    <cfRule type="cellIs" dxfId="9724" priority="9" operator="greaterThan">
      <formula>0.99</formula>
    </cfRule>
  </conditionalFormatting>
  <conditionalFormatting sqref="AL11:AL33">
    <cfRule type="cellIs" dxfId="9723" priority="8" operator="equal">
      <formula>0</formula>
    </cfRule>
  </conditionalFormatting>
  <conditionalFormatting sqref="AL11:AL33">
    <cfRule type="cellIs" dxfId="9722" priority="7" operator="greaterThan">
      <formula>1179</formula>
    </cfRule>
  </conditionalFormatting>
  <conditionalFormatting sqref="AL11:AL33">
    <cfRule type="cellIs" dxfId="9721" priority="6" operator="greaterThan">
      <formula>99</formula>
    </cfRule>
  </conditionalFormatting>
  <conditionalFormatting sqref="AL11:AL33">
    <cfRule type="cellIs" dxfId="9720" priority="5" operator="greaterThan">
      <formula>0.99</formula>
    </cfRule>
  </conditionalFormatting>
  <conditionalFormatting sqref="AL11:AL33">
    <cfRule type="cellIs" dxfId="9719" priority="4" operator="equal">
      <formula>0</formula>
    </cfRule>
  </conditionalFormatting>
  <conditionalFormatting sqref="AL11:AL33">
    <cfRule type="cellIs" dxfId="9718" priority="3" operator="greaterThan">
      <formula>1179</formula>
    </cfRule>
  </conditionalFormatting>
  <conditionalFormatting sqref="AL11:AL33">
    <cfRule type="cellIs" dxfId="9717" priority="2" operator="greaterThan">
      <formula>99</formula>
    </cfRule>
  </conditionalFormatting>
  <conditionalFormatting sqref="AL11:AL33">
    <cfRule type="cellIs" dxfId="9716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128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42422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26552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7" t="s">
        <v>51</v>
      </c>
      <c r="V9" s="18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5" t="s">
        <v>55</v>
      </c>
      <c r="AG9" s="185" t="s">
        <v>56</v>
      </c>
      <c r="AH9" s="190" t="s">
        <v>57</v>
      </c>
      <c r="AI9" s="205" t="s">
        <v>58</v>
      </c>
      <c r="AJ9" s="187" t="s">
        <v>59</v>
      </c>
      <c r="AK9" s="187" t="s">
        <v>60</v>
      </c>
      <c r="AL9" s="187" t="s">
        <v>61</v>
      </c>
      <c r="AM9" s="187" t="s">
        <v>62</v>
      </c>
      <c r="AN9" s="187" t="s">
        <v>63</v>
      </c>
      <c r="AO9" s="187" t="s">
        <v>64</v>
      </c>
      <c r="AP9" s="187" t="s">
        <v>65</v>
      </c>
      <c r="AQ9" s="207" t="s">
        <v>66</v>
      </c>
      <c r="AR9" s="18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7" t="s">
        <v>72</v>
      </c>
      <c r="C10" s="187" t="s">
        <v>73</v>
      </c>
      <c r="D10" s="187" t="s">
        <v>74</v>
      </c>
      <c r="E10" s="187" t="s">
        <v>75</v>
      </c>
      <c r="F10" s="187" t="s">
        <v>74</v>
      </c>
      <c r="G10" s="187" t="s">
        <v>75</v>
      </c>
      <c r="H10" s="216"/>
      <c r="I10" s="187" t="s">
        <v>75</v>
      </c>
      <c r="J10" s="187" t="s">
        <v>75</v>
      </c>
      <c r="K10" s="18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21'!Q34</f>
        <v>71482664</v>
      </c>
      <c r="R10" s="198"/>
      <c r="S10" s="199"/>
      <c r="T10" s="200"/>
      <c r="U10" s="187" t="s">
        <v>75</v>
      </c>
      <c r="V10" s="18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21'!AG34</f>
        <v>44240812</v>
      </c>
      <c r="AH10" s="190"/>
      <c r="AI10" s="206"/>
      <c r="AJ10" s="187" t="s">
        <v>84</v>
      </c>
      <c r="AK10" s="187" t="s">
        <v>84</v>
      </c>
      <c r="AL10" s="187" t="s">
        <v>84</v>
      </c>
      <c r="AM10" s="187" t="s">
        <v>84</v>
      </c>
      <c r="AN10" s="187" t="s">
        <v>84</v>
      </c>
      <c r="AO10" s="187" t="s">
        <v>84</v>
      </c>
      <c r="AP10" s="1">
        <f>'FEB 21'!AP34</f>
        <v>10304690</v>
      </c>
      <c r="AQ10" s="208"/>
      <c r="AR10" s="18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13</v>
      </c>
      <c r="E11" s="41">
        <f t="shared" ref="E11:E34" si="0">D11/1.42</f>
        <v>9.1549295774647899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128</v>
      </c>
      <c r="P11" s="111">
        <v>92</v>
      </c>
      <c r="Q11" s="111">
        <v>71486609</v>
      </c>
      <c r="R11" s="46">
        <f>IF(ISBLANK(Q11),"-",Q11-Q10)</f>
        <v>3945</v>
      </c>
      <c r="S11" s="47">
        <f>R11*24/1000</f>
        <v>94.68</v>
      </c>
      <c r="T11" s="47">
        <f>R11/1000</f>
        <v>3.9449999999999998</v>
      </c>
      <c r="U11" s="112">
        <v>7.8</v>
      </c>
      <c r="V11" s="112">
        <f>U11</f>
        <v>7.8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957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44241532</v>
      </c>
      <c r="AH11" s="49">
        <f>IF(ISBLANK(AG11),"-",AG11-AG10)</f>
        <v>720</v>
      </c>
      <c r="AI11" s="50">
        <f>AH11/T11</f>
        <v>182.50950570342206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0.45</v>
      </c>
      <c r="AP11" s="115">
        <v>10306221</v>
      </c>
      <c r="AQ11" s="115">
        <f t="shared" ref="AQ11:AQ34" si="1">AP11-AP10</f>
        <v>1531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11</v>
      </c>
      <c r="E12" s="41">
        <f t="shared" si="0"/>
        <v>7.746478873239437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129</v>
      </c>
      <c r="P12" s="111">
        <v>90</v>
      </c>
      <c r="Q12" s="111">
        <v>71490397</v>
      </c>
      <c r="R12" s="46">
        <f t="shared" ref="R12:R34" si="4">IF(ISBLANK(Q12),"-",Q12-Q11)</f>
        <v>3788</v>
      </c>
      <c r="S12" s="47">
        <f t="shared" ref="S12:S34" si="5">R12*24/1000</f>
        <v>90.912000000000006</v>
      </c>
      <c r="T12" s="47">
        <f t="shared" ref="T12:T34" si="6">R12/1000</f>
        <v>3.7879999999999998</v>
      </c>
      <c r="U12" s="112">
        <v>8.6</v>
      </c>
      <c r="V12" s="112">
        <f t="shared" ref="V12:V34" si="7">U12</f>
        <v>8.6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956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44242204</v>
      </c>
      <c r="AH12" s="49">
        <f>IF(ISBLANK(AG12),"-",AG12-AG11)</f>
        <v>672</v>
      </c>
      <c r="AI12" s="50">
        <f t="shared" ref="AI12:AI34" si="8">AH12/T12</f>
        <v>177.40232312565999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0.45</v>
      </c>
      <c r="AP12" s="115">
        <v>10307546</v>
      </c>
      <c r="AQ12" s="115">
        <f t="shared" si="1"/>
        <v>1325</v>
      </c>
      <c r="AR12" s="118">
        <v>1.02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17</v>
      </c>
      <c r="E13" s="41">
        <f t="shared" si="0"/>
        <v>11.971830985915494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95</v>
      </c>
      <c r="P13" s="111">
        <v>93</v>
      </c>
      <c r="Q13" s="111">
        <v>71494192</v>
      </c>
      <c r="R13" s="46">
        <f t="shared" si="4"/>
        <v>3795</v>
      </c>
      <c r="S13" s="47">
        <f t="shared" si="5"/>
        <v>91.08</v>
      </c>
      <c r="T13" s="47">
        <f t="shared" si="6"/>
        <v>3.7949999999999999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946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44242876</v>
      </c>
      <c r="AH13" s="49">
        <f>IF(ISBLANK(AG13),"-",AG13-AG12)</f>
        <v>672</v>
      </c>
      <c r="AI13" s="50">
        <f t="shared" si="8"/>
        <v>177.07509881422925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0.45</v>
      </c>
      <c r="AP13" s="115">
        <v>10308277</v>
      </c>
      <c r="AQ13" s="115">
        <f t="shared" si="1"/>
        <v>731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19</v>
      </c>
      <c r="E14" s="41">
        <f t="shared" si="0"/>
        <v>13.380281690140846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98</v>
      </c>
      <c r="P14" s="111">
        <v>96</v>
      </c>
      <c r="Q14" s="111">
        <v>71498122</v>
      </c>
      <c r="R14" s="46">
        <f t="shared" si="4"/>
        <v>3930</v>
      </c>
      <c r="S14" s="47">
        <f t="shared" si="5"/>
        <v>94.32</v>
      </c>
      <c r="T14" s="47">
        <f t="shared" si="6"/>
        <v>3.93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896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44243564</v>
      </c>
      <c r="AH14" s="49">
        <f t="shared" ref="AH14:AH34" si="9">IF(ISBLANK(AG14),"-",AG14-AG13)</f>
        <v>688</v>
      </c>
      <c r="AI14" s="50">
        <f t="shared" si="8"/>
        <v>175.06361323155215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</v>
      </c>
      <c r="AP14" s="115">
        <v>10308277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16</v>
      </c>
      <c r="E15" s="41">
        <f t="shared" si="0"/>
        <v>11.267605633802818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117</v>
      </c>
      <c r="P15" s="111">
        <v>105</v>
      </c>
      <c r="Q15" s="111">
        <v>71502354</v>
      </c>
      <c r="R15" s="46">
        <f t="shared" si="4"/>
        <v>4232</v>
      </c>
      <c r="S15" s="47">
        <f t="shared" si="5"/>
        <v>101.568</v>
      </c>
      <c r="T15" s="47">
        <f t="shared" si="6"/>
        <v>4.2320000000000002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997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44244240</v>
      </c>
      <c r="AH15" s="49">
        <f t="shared" si="9"/>
        <v>676</v>
      </c>
      <c r="AI15" s="50">
        <f t="shared" si="8"/>
        <v>159.73534971644611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10308277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11</v>
      </c>
      <c r="E16" s="41">
        <f t="shared" si="0"/>
        <v>7.746478873239437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127</v>
      </c>
      <c r="P16" s="111">
        <v>126</v>
      </c>
      <c r="Q16" s="111">
        <v>71507506</v>
      </c>
      <c r="R16" s="46">
        <f t="shared" si="4"/>
        <v>5152</v>
      </c>
      <c r="S16" s="47">
        <f t="shared" si="5"/>
        <v>123.648</v>
      </c>
      <c r="T16" s="47">
        <f t="shared" si="6"/>
        <v>5.1520000000000001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1188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44245164</v>
      </c>
      <c r="AH16" s="49">
        <f t="shared" si="9"/>
        <v>924</v>
      </c>
      <c r="AI16" s="50">
        <f t="shared" si="8"/>
        <v>179.34782608695653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10308277</v>
      </c>
      <c r="AQ16" s="115">
        <f t="shared" si="1"/>
        <v>0</v>
      </c>
      <c r="AR16" s="53">
        <v>1.0900000000000001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7</v>
      </c>
      <c r="E17" s="41">
        <f t="shared" si="0"/>
        <v>4.9295774647887329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143</v>
      </c>
      <c r="P17" s="111">
        <v>144</v>
      </c>
      <c r="Q17" s="111">
        <v>71513365</v>
      </c>
      <c r="R17" s="46">
        <f t="shared" si="4"/>
        <v>5859</v>
      </c>
      <c r="S17" s="47">
        <f t="shared" si="5"/>
        <v>140.61600000000001</v>
      </c>
      <c r="T17" s="47">
        <f t="shared" si="6"/>
        <v>5.859</v>
      </c>
      <c r="U17" s="112">
        <v>9.4</v>
      </c>
      <c r="V17" s="112">
        <f t="shared" si="7"/>
        <v>9.4</v>
      </c>
      <c r="W17" s="113" t="s">
        <v>130</v>
      </c>
      <c r="X17" s="115">
        <v>1016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44246460</v>
      </c>
      <c r="AH17" s="49">
        <f t="shared" si="9"/>
        <v>1296</v>
      </c>
      <c r="AI17" s="50">
        <f t="shared" si="8"/>
        <v>221.19815668202764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10308277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7</v>
      </c>
      <c r="E18" s="41">
        <f t="shared" si="0"/>
        <v>4.9295774647887329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139</v>
      </c>
      <c r="P18" s="111">
        <v>144</v>
      </c>
      <c r="Q18" s="111">
        <v>71519480</v>
      </c>
      <c r="R18" s="46">
        <f t="shared" si="4"/>
        <v>6115</v>
      </c>
      <c r="S18" s="47">
        <f t="shared" si="5"/>
        <v>146.76</v>
      </c>
      <c r="T18" s="47">
        <f t="shared" si="6"/>
        <v>6.1150000000000002</v>
      </c>
      <c r="U18" s="112">
        <v>9.1999999999999993</v>
      </c>
      <c r="V18" s="112">
        <f t="shared" si="7"/>
        <v>9.1999999999999993</v>
      </c>
      <c r="W18" s="113" t="s">
        <v>130</v>
      </c>
      <c r="X18" s="115">
        <v>1016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44247828</v>
      </c>
      <c r="AH18" s="49">
        <f t="shared" si="9"/>
        <v>1368</v>
      </c>
      <c r="AI18" s="50">
        <f t="shared" si="8"/>
        <v>223.71218315617332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10308277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138</v>
      </c>
      <c r="P19" s="111">
        <v>147</v>
      </c>
      <c r="Q19" s="111">
        <v>71525661</v>
      </c>
      <c r="R19" s="46">
        <f t="shared" si="4"/>
        <v>6181</v>
      </c>
      <c r="S19" s="47">
        <f t="shared" si="5"/>
        <v>148.34399999999999</v>
      </c>
      <c r="T19" s="47">
        <f t="shared" si="6"/>
        <v>6.181</v>
      </c>
      <c r="U19" s="112">
        <v>8.6999999999999993</v>
      </c>
      <c r="V19" s="112">
        <f t="shared" si="7"/>
        <v>8.6999999999999993</v>
      </c>
      <c r="W19" s="113" t="s">
        <v>130</v>
      </c>
      <c r="X19" s="115">
        <v>1037</v>
      </c>
      <c r="Y19" s="115">
        <v>0</v>
      </c>
      <c r="Z19" s="115">
        <v>1186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44249200</v>
      </c>
      <c r="AH19" s="49">
        <f t="shared" si="9"/>
        <v>1372</v>
      </c>
      <c r="AI19" s="50">
        <f t="shared" si="8"/>
        <v>221.97055492638731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10308277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138</v>
      </c>
      <c r="P20" s="111">
        <v>147</v>
      </c>
      <c r="Q20" s="111">
        <v>71531860</v>
      </c>
      <c r="R20" s="46">
        <f t="shared" si="4"/>
        <v>6199</v>
      </c>
      <c r="S20" s="47">
        <f t="shared" si="5"/>
        <v>148.77600000000001</v>
      </c>
      <c r="T20" s="47">
        <f t="shared" si="6"/>
        <v>6.1989999999999998</v>
      </c>
      <c r="U20" s="112">
        <v>8.1</v>
      </c>
      <c r="V20" s="112">
        <f t="shared" si="7"/>
        <v>8.1</v>
      </c>
      <c r="W20" s="113" t="s">
        <v>130</v>
      </c>
      <c r="X20" s="115">
        <v>1057</v>
      </c>
      <c r="Y20" s="115">
        <v>0</v>
      </c>
      <c r="Z20" s="115">
        <v>1188</v>
      </c>
      <c r="AA20" s="115">
        <v>1185</v>
      </c>
      <c r="AB20" s="115">
        <v>1186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44250588</v>
      </c>
      <c r="AH20" s="49">
        <f t="shared" si="9"/>
        <v>1388</v>
      </c>
      <c r="AI20" s="50">
        <f t="shared" si="8"/>
        <v>223.90708178738507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10308277</v>
      </c>
      <c r="AQ20" s="115">
        <f t="shared" si="1"/>
        <v>0</v>
      </c>
      <c r="AR20" s="53">
        <v>1.04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8</v>
      </c>
      <c r="E21" s="41">
        <f t="shared" si="0"/>
        <v>5.6338028169014089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146</v>
      </c>
      <c r="Q21" s="111">
        <v>71538072</v>
      </c>
      <c r="R21" s="46">
        <f t="shared" si="4"/>
        <v>6212</v>
      </c>
      <c r="S21" s="47">
        <f t="shared" si="5"/>
        <v>149.08799999999999</v>
      </c>
      <c r="T21" s="47">
        <f t="shared" si="6"/>
        <v>6.2119999999999997</v>
      </c>
      <c r="U21" s="112">
        <v>7.6</v>
      </c>
      <c r="V21" s="112">
        <f t="shared" si="7"/>
        <v>7.6</v>
      </c>
      <c r="W21" s="113" t="s">
        <v>130</v>
      </c>
      <c r="X21" s="115">
        <v>1056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44251972</v>
      </c>
      <c r="AH21" s="49">
        <f t="shared" si="9"/>
        <v>1384</v>
      </c>
      <c r="AI21" s="50">
        <f t="shared" si="8"/>
        <v>222.79459111397296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10308277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136</v>
      </c>
      <c r="P22" s="111">
        <v>149</v>
      </c>
      <c r="Q22" s="111">
        <v>71544196</v>
      </c>
      <c r="R22" s="46">
        <f t="shared" si="4"/>
        <v>6124</v>
      </c>
      <c r="S22" s="47">
        <f t="shared" si="5"/>
        <v>146.976</v>
      </c>
      <c r="T22" s="47">
        <f t="shared" si="6"/>
        <v>6.1239999999999997</v>
      </c>
      <c r="U22" s="112">
        <v>7</v>
      </c>
      <c r="V22" s="112">
        <f t="shared" si="7"/>
        <v>7</v>
      </c>
      <c r="W22" s="113" t="s">
        <v>130</v>
      </c>
      <c r="X22" s="115">
        <v>1036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44253352</v>
      </c>
      <c r="AH22" s="49">
        <f t="shared" si="9"/>
        <v>1380</v>
      </c>
      <c r="AI22" s="50">
        <f t="shared" si="8"/>
        <v>225.34291312867407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10308277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8</v>
      </c>
      <c r="E23" s="41">
        <f t="shared" si="0"/>
        <v>5.6338028169014089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141</v>
      </c>
      <c r="P23" s="111">
        <v>143</v>
      </c>
      <c r="Q23" s="111">
        <v>71550152</v>
      </c>
      <c r="R23" s="46">
        <f t="shared" si="4"/>
        <v>5956</v>
      </c>
      <c r="S23" s="47">
        <f t="shared" si="5"/>
        <v>142.94399999999999</v>
      </c>
      <c r="T23" s="47">
        <f t="shared" si="6"/>
        <v>5.9560000000000004</v>
      </c>
      <c r="U23" s="112">
        <v>6.8</v>
      </c>
      <c r="V23" s="112">
        <f t="shared" si="7"/>
        <v>6.8</v>
      </c>
      <c r="W23" s="113" t="s">
        <v>130</v>
      </c>
      <c r="X23" s="115">
        <v>996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44254700</v>
      </c>
      <c r="AH23" s="49">
        <f t="shared" si="9"/>
        <v>1348</v>
      </c>
      <c r="AI23" s="50">
        <f t="shared" si="8"/>
        <v>226.32639355271994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10308277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132</v>
      </c>
      <c r="P24" s="111">
        <v>136</v>
      </c>
      <c r="Q24" s="111">
        <v>71555997</v>
      </c>
      <c r="R24" s="46">
        <f t="shared" si="4"/>
        <v>5845</v>
      </c>
      <c r="S24" s="47">
        <f t="shared" si="5"/>
        <v>140.28</v>
      </c>
      <c r="T24" s="47">
        <f t="shared" si="6"/>
        <v>5.8449999999999998</v>
      </c>
      <c r="U24" s="112">
        <v>6.5</v>
      </c>
      <c r="V24" s="112">
        <f t="shared" si="7"/>
        <v>6.5</v>
      </c>
      <c r="W24" s="113" t="s">
        <v>130</v>
      </c>
      <c r="X24" s="115">
        <v>1005</v>
      </c>
      <c r="Y24" s="115">
        <v>0</v>
      </c>
      <c r="Z24" s="115">
        <v>1187</v>
      </c>
      <c r="AA24" s="115">
        <v>1185</v>
      </c>
      <c r="AB24" s="115">
        <v>1188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44256036</v>
      </c>
      <c r="AH24" s="49">
        <f>IF(ISBLANK(AG24),"-",AG24-AG23)</f>
        <v>1336</v>
      </c>
      <c r="AI24" s="50">
        <f t="shared" si="8"/>
        <v>228.57142857142858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10308277</v>
      </c>
      <c r="AQ24" s="115">
        <f t="shared" si="1"/>
        <v>0</v>
      </c>
      <c r="AR24" s="53">
        <v>1.35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6</v>
      </c>
      <c r="E25" s="41">
        <f t="shared" si="0"/>
        <v>4.2253521126760569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134</v>
      </c>
      <c r="P25" s="111">
        <v>133</v>
      </c>
      <c r="Q25" s="111">
        <v>71561714</v>
      </c>
      <c r="R25" s="46">
        <f t="shared" si="4"/>
        <v>5717</v>
      </c>
      <c r="S25" s="47">
        <f t="shared" si="5"/>
        <v>137.208</v>
      </c>
      <c r="T25" s="47">
        <f t="shared" si="6"/>
        <v>5.7169999999999996</v>
      </c>
      <c r="U25" s="112">
        <v>6.2</v>
      </c>
      <c r="V25" s="112">
        <f t="shared" si="7"/>
        <v>6.2</v>
      </c>
      <c r="W25" s="113" t="s">
        <v>130</v>
      </c>
      <c r="X25" s="115">
        <v>1005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44257356</v>
      </c>
      <c r="AH25" s="49">
        <f t="shared" si="9"/>
        <v>1320</v>
      </c>
      <c r="AI25" s="50">
        <f t="shared" si="8"/>
        <v>230.89032709463007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10308277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6</v>
      </c>
      <c r="E26" s="41">
        <f t="shared" si="0"/>
        <v>4.2253521126760569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133</v>
      </c>
      <c r="P26" s="111">
        <v>139</v>
      </c>
      <c r="Q26" s="111">
        <v>71567556</v>
      </c>
      <c r="R26" s="46">
        <f t="shared" si="4"/>
        <v>5842</v>
      </c>
      <c r="S26" s="47">
        <f t="shared" si="5"/>
        <v>140.208</v>
      </c>
      <c r="T26" s="47">
        <f t="shared" si="6"/>
        <v>5.8419999999999996</v>
      </c>
      <c r="U26" s="112">
        <v>5.9</v>
      </c>
      <c r="V26" s="112">
        <f t="shared" si="7"/>
        <v>5.9</v>
      </c>
      <c r="W26" s="113" t="s">
        <v>130</v>
      </c>
      <c r="X26" s="115">
        <v>1006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44258704</v>
      </c>
      <c r="AH26" s="49">
        <f t="shared" si="9"/>
        <v>1348</v>
      </c>
      <c r="AI26" s="50">
        <f t="shared" si="8"/>
        <v>230.74289626840124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10308277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5</v>
      </c>
      <c r="E27" s="41">
        <f t="shared" si="0"/>
        <v>3.5211267605633805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133</v>
      </c>
      <c r="P27" s="111">
        <v>138</v>
      </c>
      <c r="Q27" s="111">
        <v>71573335</v>
      </c>
      <c r="R27" s="46">
        <f t="shared" si="4"/>
        <v>5779</v>
      </c>
      <c r="S27" s="47">
        <f t="shared" si="5"/>
        <v>138.696</v>
      </c>
      <c r="T27" s="47">
        <f t="shared" si="6"/>
        <v>5.7789999999999999</v>
      </c>
      <c r="U27" s="112">
        <v>5.6</v>
      </c>
      <c r="V27" s="112">
        <f t="shared" si="7"/>
        <v>5.6</v>
      </c>
      <c r="W27" s="113" t="s">
        <v>130</v>
      </c>
      <c r="X27" s="115">
        <v>1007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44260024</v>
      </c>
      <c r="AH27" s="49">
        <f t="shared" si="9"/>
        <v>1320</v>
      </c>
      <c r="AI27" s="50">
        <f t="shared" si="8"/>
        <v>228.41322028032531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10308277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4</v>
      </c>
      <c r="E28" s="41">
        <f t="shared" si="0"/>
        <v>2.8169014084507045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135</v>
      </c>
      <c r="P28" s="111">
        <v>141</v>
      </c>
      <c r="Q28" s="111">
        <v>71578970</v>
      </c>
      <c r="R28" s="46">
        <f t="shared" si="4"/>
        <v>5635</v>
      </c>
      <c r="S28" s="47">
        <f t="shared" si="5"/>
        <v>135.24</v>
      </c>
      <c r="T28" s="47">
        <f t="shared" si="6"/>
        <v>5.6349999999999998</v>
      </c>
      <c r="U28" s="112">
        <v>5.3</v>
      </c>
      <c r="V28" s="112">
        <f t="shared" si="7"/>
        <v>5.3</v>
      </c>
      <c r="W28" s="113" t="s">
        <v>130</v>
      </c>
      <c r="X28" s="115">
        <v>1006</v>
      </c>
      <c r="Y28" s="115">
        <v>0</v>
      </c>
      <c r="Z28" s="115">
        <v>1186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44261316</v>
      </c>
      <c r="AH28" s="49">
        <f t="shared" si="9"/>
        <v>1292</v>
      </c>
      <c r="AI28" s="50">
        <f t="shared" si="8"/>
        <v>229.28127772848271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10308277</v>
      </c>
      <c r="AQ28" s="115">
        <f t="shared" si="1"/>
        <v>0</v>
      </c>
      <c r="AR28" s="53">
        <v>1.1100000000000001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4</v>
      </c>
      <c r="E29" s="41">
        <f t="shared" si="0"/>
        <v>2.8169014084507045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134</v>
      </c>
      <c r="P29" s="111">
        <v>139</v>
      </c>
      <c r="Q29" s="111">
        <v>71584786</v>
      </c>
      <c r="R29" s="46">
        <f t="shared" si="4"/>
        <v>5816</v>
      </c>
      <c r="S29" s="47">
        <f t="shared" si="5"/>
        <v>139.584</v>
      </c>
      <c r="T29" s="47">
        <f t="shared" si="6"/>
        <v>5.8159999999999998</v>
      </c>
      <c r="U29" s="112">
        <v>5</v>
      </c>
      <c r="V29" s="112">
        <f t="shared" si="7"/>
        <v>5</v>
      </c>
      <c r="W29" s="113" t="s">
        <v>130</v>
      </c>
      <c r="X29" s="115">
        <v>1006</v>
      </c>
      <c r="Y29" s="115">
        <v>0</v>
      </c>
      <c r="Z29" s="115">
        <v>1186</v>
      </c>
      <c r="AA29" s="115">
        <v>1185</v>
      </c>
      <c r="AB29" s="115">
        <v>1188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44262644</v>
      </c>
      <c r="AH29" s="49">
        <f t="shared" si="9"/>
        <v>1328</v>
      </c>
      <c r="AI29" s="50">
        <f t="shared" si="8"/>
        <v>228.33562585969739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10308277</v>
      </c>
      <c r="AQ29" s="115">
        <f t="shared" si="1"/>
        <v>0</v>
      </c>
      <c r="AR29" s="51" t="s">
        <v>136</v>
      </c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7</v>
      </c>
      <c r="E30" s="41">
        <f t="shared" si="0"/>
        <v>4.9295774647887329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116</v>
      </c>
      <c r="P30" s="111">
        <v>130</v>
      </c>
      <c r="Q30" s="111">
        <v>71590215</v>
      </c>
      <c r="R30" s="46">
        <f t="shared" si="4"/>
        <v>5429</v>
      </c>
      <c r="S30" s="47">
        <f t="shared" si="5"/>
        <v>130.29599999999999</v>
      </c>
      <c r="T30" s="47">
        <f t="shared" si="6"/>
        <v>5.4290000000000003</v>
      </c>
      <c r="U30" s="112">
        <v>4.5</v>
      </c>
      <c r="V30" s="112">
        <f t="shared" si="7"/>
        <v>4.5</v>
      </c>
      <c r="W30" s="113" t="s">
        <v>130</v>
      </c>
      <c r="X30" s="115">
        <v>1078</v>
      </c>
      <c r="Y30" s="115">
        <v>0</v>
      </c>
      <c r="Z30" s="115">
        <v>1187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44263732</v>
      </c>
      <c r="AH30" s="49">
        <f t="shared" si="9"/>
        <v>1088</v>
      </c>
      <c r="AI30" s="50">
        <f t="shared" si="8"/>
        <v>200.40523116596057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10308277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9</v>
      </c>
      <c r="E31" s="41">
        <f t="shared" si="0"/>
        <v>6.3380281690140849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116</v>
      </c>
      <c r="P31" s="111">
        <v>122</v>
      </c>
      <c r="Q31" s="111">
        <v>71595813</v>
      </c>
      <c r="R31" s="46">
        <f t="shared" si="4"/>
        <v>5598</v>
      </c>
      <c r="S31" s="47">
        <f t="shared" si="5"/>
        <v>134.352</v>
      </c>
      <c r="T31" s="47">
        <f t="shared" si="6"/>
        <v>5.5979999999999999</v>
      </c>
      <c r="U31" s="112">
        <v>3.6</v>
      </c>
      <c r="V31" s="112">
        <f t="shared" si="7"/>
        <v>3.6</v>
      </c>
      <c r="W31" s="113" t="s">
        <v>135</v>
      </c>
      <c r="X31" s="115">
        <v>1077</v>
      </c>
      <c r="Y31" s="115">
        <v>0</v>
      </c>
      <c r="Z31" s="115">
        <v>1188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44264823</v>
      </c>
      <c r="AH31" s="49">
        <f t="shared" si="9"/>
        <v>1091</v>
      </c>
      <c r="AI31" s="50">
        <f t="shared" si="8"/>
        <v>194.89103251161129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10308277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116</v>
      </c>
      <c r="P32" s="111">
        <v>125</v>
      </c>
      <c r="Q32" s="111">
        <v>71600986</v>
      </c>
      <c r="R32" s="46">
        <f t="shared" si="4"/>
        <v>5173</v>
      </c>
      <c r="S32" s="47">
        <f t="shared" si="5"/>
        <v>124.152</v>
      </c>
      <c r="T32" s="47">
        <f t="shared" si="6"/>
        <v>5.173</v>
      </c>
      <c r="U32" s="112">
        <v>3.1</v>
      </c>
      <c r="V32" s="112">
        <f t="shared" si="7"/>
        <v>3.1</v>
      </c>
      <c r="W32" s="113" t="s">
        <v>135</v>
      </c>
      <c r="X32" s="115">
        <v>1016</v>
      </c>
      <c r="Y32" s="115">
        <v>0</v>
      </c>
      <c r="Z32" s="115">
        <v>1188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44265864</v>
      </c>
      <c r="AH32" s="49">
        <f t="shared" si="9"/>
        <v>1041</v>
      </c>
      <c r="AI32" s="50">
        <f t="shared" si="8"/>
        <v>201.23719311811328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10308277</v>
      </c>
      <c r="AQ32" s="115">
        <f t="shared" si="1"/>
        <v>0</v>
      </c>
      <c r="AR32" s="53">
        <v>1.05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124</v>
      </c>
      <c r="P33" s="111">
        <v>93</v>
      </c>
      <c r="Q33" s="111">
        <v>71605425</v>
      </c>
      <c r="R33" s="46">
        <f t="shared" si="4"/>
        <v>4439</v>
      </c>
      <c r="S33" s="47">
        <f t="shared" si="5"/>
        <v>106.536</v>
      </c>
      <c r="T33" s="47">
        <f t="shared" si="6"/>
        <v>4.4390000000000001</v>
      </c>
      <c r="U33" s="112">
        <v>3.9</v>
      </c>
      <c r="V33" s="112">
        <f t="shared" si="7"/>
        <v>3.9</v>
      </c>
      <c r="W33" s="113" t="s">
        <v>124</v>
      </c>
      <c r="X33" s="115">
        <v>0</v>
      </c>
      <c r="Y33" s="115">
        <v>0</v>
      </c>
      <c r="Z33" s="115">
        <v>995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44266656</v>
      </c>
      <c r="AH33" s="49">
        <f t="shared" si="9"/>
        <v>792</v>
      </c>
      <c r="AI33" s="50">
        <f t="shared" si="8"/>
        <v>178.41856273935571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0.35</v>
      </c>
      <c r="AP33" s="115">
        <v>10309160</v>
      </c>
      <c r="AQ33" s="115">
        <f t="shared" si="1"/>
        <v>883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12</v>
      </c>
      <c r="E34" s="41">
        <f t="shared" si="0"/>
        <v>8.4507042253521139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132</v>
      </c>
      <c r="P34" s="111">
        <v>97</v>
      </c>
      <c r="Q34" s="111">
        <v>71609379</v>
      </c>
      <c r="R34" s="46">
        <f t="shared" si="4"/>
        <v>3954</v>
      </c>
      <c r="S34" s="47">
        <f t="shared" si="5"/>
        <v>94.896000000000001</v>
      </c>
      <c r="T34" s="47">
        <f t="shared" si="6"/>
        <v>3.9540000000000002</v>
      </c>
      <c r="U34" s="112">
        <v>5.4</v>
      </c>
      <c r="V34" s="112">
        <f t="shared" si="7"/>
        <v>5.4</v>
      </c>
      <c r="W34" s="113" t="s">
        <v>124</v>
      </c>
      <c r="X34" s="115">
        <v>0</v>
      </c>
      <c r="Y34" s="115">
        <v>0</v>
      </c>
      <c r="Z34" s="115">
        <v>956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44267364</v>
      </c>
      <c r="AH34" s="49">
        <f t="shared" si="9"/>
        <v>708</v>
      </c>
      <c r="AI34" s="50">
        <f t="shared" si="8"/>
        <v>179.05918057663126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0.35</v>
      </c>
      <c r="AP34" s="115">
        <v>10310511</v>
      </c>
      <c r="AQ34" s="115">
        <f t="shared" si="1"/>
        <v>1351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126715</v>
      </c>
      <c r="S35" s="65">
        <f>AVERAGE(S11:S34)</f>
        <v>126.71499999999999</v>
      </c>
      <c r="T35" s="65">
        <f>SUM(T11:T34)</f>
        <v>126.71499999999999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26552</v>
      </c>
      <c r="AI35" s="68">
        <f>$AH$35/$T35</f>
        <v>209.54109616067555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5821</v>
      </c>
      <c r="AQ35" s="71">
        <f>SUM(AQ11:AQ34)</f>
        <v>5821</v>
      </c>
      <c r="AR35" s="72">
        <f>AVERAGE(AR11:AR34)</f>
        <v>1.1100000000000001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220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221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231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232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:B55" name="Range2_12_5_1_1_1_1_1_2_1_1_1_1_1_1_1_1_1_1_1_1_1_1_1_1_1_1_1_1_2_1_1_1_1_1_1_1_1_1_1_1_1_1_3_1_1_1_2_1_1_1_1_1_1_1_1_1_1_1_1_2_1_1_1_1_1_1_1_1_1_1_1_1_1_1_1_1_1_1_1_1_1_1_1_1_1_1_1_1_3_1_2_1_1_1_2_2_1_2_1_1_1_1_1_1_1_1_1_1_1_1_1_1_1_1_1_1_1_2_1_1_1_1__3"/>
    <protectedRange sqref="B43" name="Range2_12_5_1_1_1_2_1_1_1_1_1_1_1_1_1_1_1_2_1_1_1_1_1_1_1_1_1_1_1_1_1_1_1_1_1_1_1_1_1_1_2_1_1_1_1_1_1_1_1_1_1_1_2_1_1_1_1_2_1_1_1_1_1_1_1_1_1_1_1_2_1_1_1_1_1_1_1_1_1_1_1_1_1_1_3_1_1_1_1_2_1_1_1_1_1_1_1_2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_1_1_2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2 X33:AE34 X11:Z15 X16:AB32">
    <cfRule type="containsText" dxfId="9715" priority="325" operator="containsText" text="N/A">
      <formula>NOT(ISERROR(SEARCH("N/A",X11)))</formula>
    </cfRule>
    <cfRule type="cellIs" dxfId="9714" priority="339" operator="equal">
      <formula>0</formula>
    </cfRule>
  </conditionalFormatting>
  <conditionalFormatting sqref="AC11:AE32 X33:AE34 X11:Z15 X16:AB32">
    <cfRule type="cellIs" dxfId="9713" priority="338" operator="greaterThanOrEqual">
      <formula>1185</formula>
    </cfRule>
  </conditionalFormatting>
  <conditionalFormatting sqref="AC11:AE32 X33:AE34 X11:Z15 X16:AB32">
    <cfRule type="cellIs" dxfId="9712" priority="337" operator="between">
      <formula>0.1</formula>
      <formula>1184</formula>
    </cfRule>
  </conditionalFormatting>
  <conditionalFormatting sqref="X8">
    <cfRule type="cellIs" dxfId="9711" priority="336" operator="equal">
      <formula>0</formula>
    </cfRule>
  </conditionalFormatting>
  <conditionalFormatting sqref="X8">
    <cfRule type="cellIs" dxfId="9710" priority="335" operator="greaterThan">
      <formula>1179</formula>
    </cfRule>
  </conditionalFormatting>
  <conditionalFormatting sqref="X8">
    <cfRule type="cellIs" dxfId="9709" priority="334" operator="greaterThan">
      <formula>99</formula>
    </cfRule>
  </conditionalFormatting>
  <conditionalFormatting sqref="X8">
    <cfRule type="cellIs" dxfId="9708" priority="333" operator="greaterThan">
      <formula>0.99</formula>
    </cfRule>
  </conditionalFormatting>
  <conditionalFormatting sqref="AB8">
    <cfRule type="cellIs" dxfId="9707" priority="332" operator="equal">
      <formula>0</formula>
    </cfRule>
  </conditionalFormatting>
  <conditionalFormatting sqref="AB8">
    <cfRule type="cellIs" dxfId="9706" priority="331" operator="greaterThan">
      <formula>1179</formula>
    </cfRule>
  </conditionalFormatting>
  <conditionalFormatting sqref="AB8">
    <cfRule type="cellIs" dxfId="9705" priority="330" operator="greaterThan">
      <formula>99</formula>
    </cfRule>
  </conditionalFormatting>
  <conditionalFormatting sqref="AB8">
    <cfRule type="cellIs" dxfId="9704" priority="329" operator="greaterThan">
      <formula>0.99</formula>
    </cfRule>
  </conditionalFormatting>
  <conditionalFormatting sqref="AI11:AI34">
    <cfRule type="cellIs" dxfId="9703" priority="328" operator="greaterThan">
      <formula>$AI$8</formula>
    </cfRule>
  </conditionalFormatting>
  <conditionalFormatting sqref="AH11:AH34">
    <cfRule type="cellIs" dxfId="9702" priority="326" operator="greaterThan">
      <formula>$AH$8</formula>
    </cfRule>
    <cfRule type="cellIs" dxfId="9701" priority="327" operator="greaterThan">
      <formula>$AH$8</formula>
    </cfRule>
  </conditionalFormatting>
  <conditionalFormatting sqref="AB11:AB15">
    <cfRule type="containsText" dxfId="9700" priority="321" operator="containsText" text="N/A">
      <formula>NOT(ISERROR(SEARCH("N/A",AB11)))</formula>
    </cfRule>
    <cfRule type="cellIs" dxfId="9699" priority="324" operator="equal">
      <formula>0</formula>
    </cfRule>
  </conditionalFormatting>
  <conditionalFormatting sqref="AB11:AB15">
    <cfRule type="cellIs" dxfId="9698" priority="323" operator="greaterThanOrEqual">
      <formula>1185</formula>
    </cfRule>
  </conditionalFormatting>
  <conditionalFormatting sqref="AB11:AB15">
    <cfRule type="cellIs" dxfId="9697" priority="322" operator="between">
      <formula>0.1</formula>
      <formula>1184</formula>
    </cfRule>
  </conditionalFormatting>
  <conditionalFormatting sqref="AN11:AO11 AN12:AN35 AO12:AO34">
    <cfRule type="cellIs" dxfId="9696" priority="320" operator="equal">
      <formula>0</formula>
    </cfRule>
  </conditionalFormatting>
  <conditionalFormatting sqref="AN11:AO11 AN12:AN35 AO12:AO34">
    <cfRule type="cellIs" dxfId="9695" priority="319" operator="greaterThan">
      <formula>1179</formula>
    </cfRule>
  </conditionalFormatting>
  <conditionalFormatting sqref="AN11:AO11 AN12:AN35 AO12:AO34">
    <cfRule type="cellIs" dxfId="9694" priority="318" operator="greaterThan">
      <formula>99</formula>
    </cfRule>
  </conditionalFormatting>
  <conditionalFormatting sqref="AN11:AO11 AN12:AN35 AO12:AO34">
    <cfRule type="cellIs" dxfId="9693" priority="317" operator="greaterThan">
      <formula>0.99</formula>
    </cfRule>
  </conditionalFormatting>
  <conditionalFormatting sqref="AQ11:AQ34">
    <cfRule type="cellIs" dxfId="9692" priority="316" operator="equal">
      <formula>0</formula>
    </cfRule>
  </conditionalFormatting>
  <conditionalFormatting sqref="AQ11:AQ34">
    <cfRule type="cellIs" dxfId="9691" priority="315" operator="greaterThan">
      <formula>1179</formula>
    </cfRule>
  </conditionalFormatting>
  <conditionalFormatting sqref="AQ11:AQ34">
    <cfRule type="cellIs" dxfId="9690" priority="314" operator="greaterThan">
      <formula>99</formula>
    </cfRule>
  </conditionalFormatting>
  <conditionalFormatting sqref="AQ11:AQ34">
    <cfRule type="cellIs" dxfId="9689" priority="313" operator="greaterThan">
      <formula>0.99</formula>
    </cfRule>
  </conditionalFormatting>
  <conditionalFormatting sqref="AA11:AA15">
    <cfRule type="containsText" dxfId="9688" priority="309" operator="containsText" text="N/A">
      <formula>NOT(ISERROR(SEARCH("N/A",AA11)))</formula>
    </cfRule>
    <cfRule type="cellIs" dxfId="9687" priority="312" operator="equal">
      <formula>0</formula>
    </cfRule>
  </conditionalFormatting>
  <conditionalFormatting sqref="AA11:AA15">
    <cfRule type="cellIs" dxfId="9686" priority="311" operator="greaterThanOrEqual">
      <formula>1185</formula>
    </cfRule>
  </conditionalFormatting>
  <conditionalFormatting sqref="AA11:AA15">
    <cfRule type="cellIs" dxfId="9685" priority="310" operator="between">
      <formula>0.1</formula>
      <formula>1184</formula>
    </cfRule>
  </conditionalFormatting>
  <conditionalFormatting sqref="AJ11:AN35">
    <cfRule type="cellIs" dxfId="9684" priority="308" operator="equal">
      <formula>0</formula>
    </cfRule>
  </conditionalFormatting>
  <conditionalFormatting sqref="AJ11:AN35">
    <cfRule type="cellIs" dxfId="9683" priority="307" operator="greaterThan">
      <formula>1179</formula>
    </cfRule>
  </conditionalFormatting>
  <conditionalFormatting sqref="AJ11:AN35">
    <cfRule type="cellIs" dxfId="9682" priority="306" operator="greaterThan">
      <formula>99</formula>
    </cfRule>
  </conditionalFormatting>
  <conditionalFormatting sqref="AJ11:AN35">
    <cfRule type="cellIs" dxfId="9681" priority="305" operator="greaterThan">
      <formula>0.99</formula>
    </cfRule>
  </conditionalFormatting>
  <conditionalFormatting sqref="AP11:AP34">
    <cfRule type="cellIs" dxfId="9680" priority="304" operator="equal">
      <formula>0</formula>
    </cfRule>
  </conditionalFormatting>
  <conditionalFormatting sqref="AP11:AP34">
    <cfRule type="cellIs" dxfId="9679" priority="303" operator="greaterThan">
      <formula>1179</formula>
    </cfRule>
  </conditionalFormatting>
  <conditionalFormatting sqref="AP11:AP34">
    <cfRule type="cellIs" dxfId="9678" priority="302" operator="greaterThan">
      <formula>99</formula>
    </cfRule>
  </conditionalFormatting>
  <conditionalFormatting sqref="AP11:AP34">
    <cfRule type="cellIs" dxfId="9677" priority="301" operator="greaterThan">
      <formula>0.99</formula>
    </cfRule>
  </conditionalFormatting>
  <conditionalFormatting sqref="AM17:AN34 AL11:AL35">
    <cfRule type="cellIs" dxfId="9676" priority="300" operator="equal">
      <formula>0</formula>
    </cfRule>
  </conditionalFormatting>
  <conditionalFormatting sqref="AM17:AN34 AL11:AL35">
    <cfRule type="cellIs" dxfId="9675" priority="299" operator="greaterThan">
      <formula>1179</formula>
    </cfRule>
  </conditionalFormatting>
  <conditionalFormatting sqref="AM17:AN34 AL11:AL35">
    <cfRule type="cellIs" dxfId="9674" priority="298" operator="greaterThan">
      <formula>99</formula>
    </cfRule>
  </conditionalFormatting>
  <conditionalFormatting sqref="AM17:AN34 AL11:AL35">
    <cfRule type="cellIs" dxfId="9673" priority="297" operator="greaterThan">
      <formula>0.99</formula>
    </cfRule>
  </conditionalFormatting>
  <conditionalFormatting sqref="AL11:AL34">
    <cfRule type="cellIs" dxfId="9672" priority="296" operator="equal">
      <formula>0</formula>
    </cfRule>
  </conditionalFormatting>
  <conditionalFormatting sqref="AL11:AL34">
    <cfRule type="cellIs" dxfId="9671" priority="295" operator="greaterThan">
      <formula>1179</formula>
    </cfRule>
  </conditionalFormatting>
  <conditionalFormatting sqref="AL11:AL34">
    <cfRule type="cellIs" dxfId="9670" priority="294" operator="greaterThan">
      <formula>99</formula>
    </cfRule>
  </conditionalFormatting>
  <conditionalFormatting sqref="AL11:AL34">
    <cfRule type="cellIs" dxfId="9669" priority="293" operator="greaterThan">
      <formula>0.99</formula>
    </cfRule>
  </conditionalFormatting>
  <conditionalFormatting sqref="AL11:AL34">
    <cfRule type="cellIs" dxfId="9668" priority="292" operator="equal">
      <formula>0</formula>
    </cfRule>
  </conditionalFormatting>
  <conditionalFormatting sqref="AL11:AL34">
    <cfRule type="cellIs" dxfId="9667" priority="291" operator="greaterThan">
      <formula>1179</formula>
    </cfRule>
  </conditionalFormatting>
  <conditionalFormatting sqref="AL11:AL34">
    <cfRule type="cellIs" dxfId="9666" priority="290" operator="greaterThan">
      <formula>99</formula>
    </cfRule>
  </conditionalFormatting>
  <conditionalFormatting sqref="AL11:AL34">
    <cfRule type="cellIs" dxfId="9665" priority="289" operator="greaterThan">
      <formula>0.99</formula>
    </cfRule>
  </conditionalFormatting>
  <conditionalFormatting sqref="AN11:AN35">
    <cfRule type="cellIs" dxfId="9664" priority="288" operator="equal">
      <formula>0</formula>
    </cfRule>
  </conditionalFormatting>
  <conditionalFormatting sqref="AN11:AN35">
    <cfRule type="cellIs" dxfId="9663" priority="287" operator="greaterThan">
      <formula>1179</formula>
    </cfRule>
  </conditionalFormatting>
  <conditionalFormatting sqref="AN11:AN35">
    <cfRule type="cellIs" dxfId="9662" priority="286" operator="greaterThan">
      <formula>99</formula>
    </cfRule>
  </conditionalFormatting>
  <conditionalFormatting sqref="AN11:AN35">
    <cfRule type="cellIs" dxfId="9661" priority="285" operator="greaterThan">
      <formula>0.99</formula>
    </cfRule>
  </conditionalFormatting>
  <conditionalFormatting sqref="AN11:AN35">
    <cfRule type="cellIs" dxfId="9660" priority="284" operator="equal">
      <formula>0</formula>
    </cfRule>
  </conditionalFormatting>
  <conditionalFormatting sqref="AN11:AN35">
    <cfRule type="cellIs" dxfId="9659" priority="283" operator="greaterThan">
      <formula>1179</formula>
    </cfRule>
  </conditionalFormatting>
  <conditionalFormatting sqref="AN11:AN35">
    <cfRule type="cellIs" dxfId="9658" priority="282" operator="greaterThan">
      <formula>99</formula>
    </cfRule>
  </conditionalFormatting>
  <conditionalFormatting sqref="AN11:AN35">
    <cfRule type="cellIs" dxfId="9657" priority="281" operator="greaterThan">
      <formula>0.99</formula>
    </cfRule>
  </conditionalFormatting>
  <conditionalFormatting sqref="AN11:AN35">
    <cfRule type="cellIs" dxfId="9656" priority="280" operator="equal">
      <formula>0</formula>
    </cfRule>
  </conditionalFormatting>
  <conditionalFormatting sqref="AN11:AN35">
    <cfRule type="cellIs" dxfId="9655" priority="279" operator="greaterThan">
      <formula>1179</formula>
    </cfRule>
  </conditionalFormatting>
  <conditionalFormatting sqref="AN11:AN35">
    <cfRule type="cellIs" dxfId="9654" priority="278" operator="greaterThan">
      <formula>99</formula>
    </cfRule>
  </conditionalFormatting>
  <conditionalFormatting sqref="AN11:AN35">
    <cfRule type="cellIs" dxfId="9653" priority="277" operator="greaterThan">
      <formula>0.99</formula>
    </cfRule>
  </conditionalFormatting>
  <conditionalFormatting sqref="AL11:AL34">
    <cfRule type="cellIs" dxfId="9652" priority="276" operator="equal">
      <formula>0</formula>
    </cfRule>
  </conditionalFormatting>
  <conditionalFormatting sqref="AL11:AL34">
    <cfRule type="cellIs" dxfId="9651" priority="275" operator="greaterThan">
      <formula>1179</formula>
    </cfRule>
  </conditionalFormatting>
  <conditionalFormatting sqref="AL11:AL34">
    <cfRule type="cellIs" dxfId="9650" priority="274" operator="greaterThan">
      <formula>99</formula>
    </cfRule>
  </conditionalFormatting>
  <conditionalFormatting sqref="AL11:AL34">
    <cfRule type="cellIs" dxfId="9649" priority="273" operator="greaterThan">
      <formula>0.99</formula>
    </cfRule>
  </conditionalFormatting>
  <conditionalFormatting sqref="AL11:AL34">
    <cfRule type="cellIs" dxfId="9648" priority="272" operator="equal">
      <formula>0</formula>
    </cfRule>
  </conditionalFormatting>
  <conditionalFormatting sqref="AL11:AL34">
    <cfRule type="cellIs" dxfId="9647" priority="271" operator="greaterThan">
      <formula>1179</formula>
    </cfRule>
  </conditionalFormatting>
  <conditionalFormatting sqref="AL11:AL34">
    <cfRule type="cellIs" dxfId="9646" priority="270" operator="greaterThan">
      <formula>99</formula>
    </cfRule>
  </conditionalFormatting>
  <conditionalFormatting sqref="AL11:AL34">
    <cfRule type="cellIs" dxfId="9645" priority="269" operator="greaterThan">
      <formula>0.99</formula>
    </cfRule>
  </conditionalFormatting>
  <conditionalFormatting sqref="AL11:AL34">
    <cfRule type="cellIs" dxfId="9644" priority="268" operator="equal">
      <formula>0</formula>
    </cfRule>
  </conditionalFormatting>
  <conditionalFormatting sqref="AL11:AL34">
    <cfRule type="cellIs" dxfId="9643" priority="267" operator="greaterThan">
      <formula>1179</formula>
    </cfRule>
  </conditionalFormatting>
  <conditionalFormatting sqref="AL11:AL34">
    <cfRule type="cellIs" dxfId="9642" priority="266" operator="greaterThan">
      <formula>99</formula>
    </cfRule>
  </conditionalFormatting>
  <conditionalFormatting sqref="AL11:AL34">
    <cfRule type="cellIs" dxfId="9641" priority="265" operator="greaterThan">
      <formula>0.99</formula>
    </cfRule>
  </conditionalFormatting>
  <conditionalFormatting sqref="AL11:AL34">
    <cfRule type="cellIs" dxfId="9640" priority="264" operator="equal">
      <formula>0</formula>
    </cfRule>
  </conditionalFormatting>
  <conditionalFormatting sqref="AL11:AL34">
    <cfRule type="cellIs" dxfId="9639" priority="263" operator="greaterThan">
      <formula>1179</formula>
    </cfRule>
  </conditionalFormatting>
  <conditionalFormatting sqref="AL11:AL34">
    <cfRule type="cellIs" dxfId="9638" priority="262" operator="greaterThan">
      <formula>99</formula>
    </cfRule>
  </conditionalFormatting>
  <conditionalFormatting sqref="AL11:AL34">
    <cfRule type="cellIs" dxfId="9637" priority="261" operator="greaterThan">
      <formula>0.99</formula>
    </cfRule>
  </conditionalFormatting>
  <conditionalFormatting sqref="AN11:AN35">
    <cfRule type="cellIs" dxfId="9636" priority="260" operator="equal">
      <formula>0</formula>
    </cfRule>
  </conditionalFormatting>
  <conditionalFormatting sqref="AN11:AN35">
    <cfRule type="cellIs" dxfId="9635" priority="259" operator="greaterThan">
      <formula>1179</formula>
    </cfRule>
  </conditionalFormatting>
  <conditionalFormatting sqref="AN11:AN35">
    <cfRule type="cellIs" dxfId="9634" priority="258" operator="greaterThan">
      <formula>99</formula>
    </cfRule>
  </conditionalFormatting>
  <conditionalFormatting sqref="AN11:AN35">
    <cfRule type="cellIs" dxfId="9633" priority="257" operator="greaterThan">
      <formula>0.99</formula>
    </cfRule>
  </conditionalFormatting>
  <conditionalFormatting sqref="AN11:AN35">
    <cfRule type="cellIs" dxfId="9632" priority="256" operator="equal">
      <formula>0</formula>
    </cfRule>
  </conditionalFormatting>
  <conditionalFormatting sqref="AN11:AN35">
    <cfRule type="cellIs" dxfId="9631" priority="255" operator="greaterThan">
      <formula>1179</formula>
    </cfRule>
  </conditionalFormatting>
  <conditionalFormatting sqref="AN11:AN35">
    <cfRule type="cellIs" dxfId="9630" priority="254" operator="greaterThan">
      <formula>99</formula>
    </cfRule>
  </conditionalFormatting>
  <conditionalFormatting sqref="AN11:AN35">
    <cfRule type="cellIs" dxfId="9629" priority="253" operator="greaterThan">
      <formula>0.99</formula>
    </cfRule>
  </conditionalFormatting>
  <conditionalFormatting sqref="AN11:AN35">
    <cfRule type="cellIs" dxfId="9628" priority="252" operator="equal">
      <formula>0</formula>
    </cfRule>
  </conditionalFormatting>
  <conditionalFormatting sqref="AN11:AN35">
    <cfRule type="cellIs" dxfId="9627" priority="251" operator="greaterThan">
      <formula>1179</formula>
    </cfRule>
  </conditionalFormatting>
  <conditionalFormatting sqref="AN11:AN35">
    <cfRule type="cellIs" dxfId="9626" priority="250" operator="greaterThan">
      <formula>99</formula>
    </cfRule>
  </conditionalFormatting>
  <conditionalFormatting sqref="AN11:AN35">
    <cfRule type="cellIs" dxfId="9625" priority="249" operator="greaterThan">
      <formula>0.99</formula>
    </cfRule>
  </conditionalFormatting>
  <conditionalFormatting sqref="AN11:AN35">
    <cfRule type="cellIs" dxfId="9624" priority="248" operator="equal">
      <formula>0</formula>
    </cfRule>
  </conditionalFormatting>
  <conditionalFormatting sqref="AN11:AN35">
    <cfRule type="cellIs" dxfId="9623" priority="247" operator="greaterThan">
      <formula>1179</formula>
    </cfRule>
  </conditionalFormatting>
  <conditionalFormatting sqref="AN11:AN35">
    <cfRule type="cellIs" dxfId="9622" priority="246" operator="greaterThan">
      <formula>99</formula>
    </cfRule>
  </conditionalFormatting>
  <conditionalFormatting sqref="AN11:AN35">
    <cfRule type="cellIs" dxfId="9621" priority="245" operator="greaterThan">
      <formula>0.99</formula>
    </cfRule>
  </conditionalFormatting>
  <conditionalFormatting sqref="AN11:AN35">
    <cfRule type="cellIs" dxfId="9620" priority="244" operator="equal">
      <formula>0</formula>
    </cfRule>
  </conditionalFormatting>
  <conditionalFormatting sqref="AN11:AN35">
    <cfRule type="cellIs" dxfId="9619" priority="243" operator="greaterThan">
      <formula>1179</formula>
    </cfRule>
  </conditionalFormatting>
  <conditionalFormatting sqref="AN11:AN35">
    <cfRule type="cellIs" dxfId="9618" priority="242" operator="greaterThan">
      <formula>99</formula>
    </cfRule>
  </conditionalFormatting>
  <conditionalFormatting sqref="AN11:AN35">
    <cfRule type="cellIs" dxfId="9617" priority="241" operator="greaterThan">
      <formula>0.99</formula>
    </cfRule>
  </conditionalFormatting>
  <conditionalFormatting sqref="AN11:AN35">
    <cfRule type="cellIs" dxfId="9616" priority="240" operator="equal">
      <formula>0</formula>
    </cfRule>
  </conditionalFormatting>
  <conditionalFormatting sqref="AN11:AN35">
    <cfRule type="cellIs" dxfId="9615" priority="239" operator="greaterThan">
      <formula>1179</formula>
    </cfRule>
  </conditionalFormatting>
  <conditionalFormatting sqref="AN11:AN35">
    <cfRule type="cellIs" dxfId="9614" priority="238" operator="greaterThan">
      <formula>99</formula>
    </cfRule>
  </conditionalFormatting>
  <conditionalFormatting sqref="AN11:AN35">
    <cfRule type="cellIs" dxfId="9613" priority="237" operator="greaterThan">
      <formula>0.99</formula>
    </cfRule>
  </conditionalFormatting>
  <conditionalFormatting sqref="AN11:AN35">
    <cfRule type="cellIs" dxfId="9612" priority="236" operator="equal">
      <formula>0</formula>
    </cfRule>
  </conditionalFormatting>
  <conditionalFormatting sqref="AN11:AN35">
    <cfRule type="cellIs" dxfId="9611" priority="235" operator="greaterThan">
      <formula>1179</formula>
    </cfRule>
  </conditionalFormatting>
  <conditionalFormatting sqref="AN11:AN35">
    <cfRule type="cellIs" dxfId="9610" priority="234" operator="greaterThan">
      <formula>99</formula>
    </cfRule>
  </conditionalFormatting>
  <conditionalFormatting sqref="AN11:AN35">
    <cfRule type="cellIs" dxfId="9609" priority="233" operator="greaterThan">
      <formula>0.99</formula>
    </cfRule>
  </conditionalFormatting>
  <conditionalFormatting sqref="AL11:AL33">
    <cfRule type="cellIs" dxfId="9608" priority="232" operator="equal">
      <formula>0</formula>
    </cfRule>
  </conditionalFormatting>
  <conditionalFormatting sqref="AL11:AL33">
    <cfRule type="cellIs" dxfId="9607" priority="231" operator="greaterThan">
      <formula>1179</formula>
    </cfRule>
  </conditionalFormatting>
  <conditionalFormatting sqref="AL11:AL33">
    <cfRule type="cellIs" dxfId="9606" priority="230" operator="greaterThan">
      <formula>99</formula>
    </cfRule>
  </conditionalFormatting>
  <conditionalFormatting sqref="AL11:AL33">
    <cfRule type="cellIs" dxfId="9605" priority="229" operator="greaterThan">
      <formula>0.99</formula>
    </cfRule>
  </conditionalFormatting>
  <conditionalFormatting sqref="AL11:AL33">
    <cfRule type="cellIs" dxfId="9604" priority="228" operator="equal">
      <formula>0</formula>
    </cfRule>
  </conditionalFormatting>
  <conditionalFormatting sqref="AL11:AL33">
    <cfRule type="cellIs" dxfId="9603" priority="227" operator="greaterThan">
      <formula>1179</formula>
    </cfRule>
  </conditionalFormatting>
  <conditionalFormatting sqref="AL11:AL33">
    <cfRule type="cellIs" dxfId="9602" priority="226" operator="greaterThan">
      <formula>99</formula>
    </cfRule>
  </conditionalFormatting>
  <conditionalFormatting sqref="AL11:AL33">
    <cfRule type="cellIs" dxfId="9601" priority="225" operator="greaterThan">
      <formula>0.99</formula>
    </cfRule>
  </conditionalFormatting>
  <conditionalFormatting sqref="AL11:AL33">
    <cfRule type="cellIs" dxfId="9600" priority="224" operator="equal">
      <formula>0</formula>
    </cfRule>
  </conditionalFormatting>
  <conditionalFormatting sqref="AL11:AL33">
    <cfRule type="cellIs" dxfId="9599" priority="223" operator="greaterThan">
      <formula>1179</formula>
    </cfRule>
  </conditionalFormatting>
  <conditionalFormatting sqref="AL11:AL33">
    <cfRule type="cellIs" dxfId="9598" priority="222" operator="greaterThan">
      <formula>99</formula>
    </cfRule>
  </conditionalFormatting>
  <conditionalFormatting sqref="AL11:AL33">
    <cfRule type="cellIs" dxfId="9597" priority="221" operator="greaterThan">
      <formula>0.99</formula>
    </cfRule>
  </conditionalFormatting>
  <conditionalFormatting sqref="AL11:AL33">
    <cfRule type="cellIs" dxfId="9596" priority="220" operator="equal">
      <formula>0</formula>
    </cfRule>
  </conditionalFormatting>
  <conditionalFormatting sqref="AL11:AL33">
    <cfRule type="cellIs" dxfId="9595" priority="219" operator="greaterThan">
      <formula>1179</formula>
    </cfRule>
  </conditionalFormatting>
  <conditionalFormatting sqref="AL11:AL33">
    <cfRule type="cellIs" dxfId="9594" priority="218" operator="greaterThan">
      <formula>99</formula>
    </cfRule>
  </conditionalFormatting>
  <conditionalFormatting sqref="AL11:AL33">
    <cfRule type="cellIs" dxfId="9593" priority="217" operator="greaterThan">
      <formula>0.99</formula>
    </cfRule>
  </conditionalFormatting>
  <conditionalFormatting sqref="AL11:AL33">
    <cfRule type="cellIs" dxfId="9592" priority="216" operator="equal">
      <formula>0</formula>
    </cfRule>
  </conditionalFormatting>
  <conditionalFormatting sqref="AL11:AL33">
    <cfRule type="cellIs" dxfId="9591" priority="215" operator="greaterThan">
      <formula>1179</formula>
    </cfRule>
  </conditionalFormatting>
  <conditionalFormatting sqref="AL11:AL33">
    <cfRule type="cellIs" dxfId="9590" priority="214" operator="greaterThan">
      <formula>99</formula>
    </cfRule>
  </conditionalFormatting>
  <conditionalFormatting sqref="AL11:AL33">
    <cfRule type="cellIs" dxfId="9589" priority="213" operator="greaterThan">
      <formula>0.99</formula>
    </cfRule>
  </conditionalFormatting>
  <conditionalFormatting sqref="AL11:AL33">
    <cfRule type="cellIs" dxfId="9588" priority="212" operator="equal">
      <formula>0</formula>
    </cfRule>
  </conditionalFormatting>
  <conditionalFormatting sqref="AL11:AL33">
    <cfRule type="cellIs" dxfId="9587" priority="211" operator="greaterThan">
      <formula>1179</formula>
    </cfRule>
  </conditionalFormatting>
  <conditionalFormatting sqref="AL11:AL33">
    <cfRule type="cellIs" dxfId="9586" priority="210" operator="greaterThan">
      <formula>99</formula>
    </cfRule>
  </conditionalFormatting>
  <conditionalFormatting sqref="AL11:AL33">
    <cfRule type="cellIs" dxfId="9585" priority="209" operator="greaterThan">
      <formula>0.99</formula>
    </cfRule>
  </conditionalFormatting>
  <conditionalFormatting sqref="AL11:AL33">
    <cfRule type="cellIs" dxfId="9584" priority="208" operator="equal">
      <formula>0</formula>
    </cfRule>
  </conditionalFormatting>
  <conditionalFormatting sqref="AL11:AL33">
    <cfRule type="cellIs" dxfId="9583" priority="207" operator="greaterThan">
      <formula>1179</formula>
    </cfRule>
  </conditionalFormatting>
  <conditionalFormatting sqref="AL11:AL33">
    <cfRule type="cellIs" dxfId="9582" priority="206" operator="greaterThan">
      <formula>99</formula>
    </cfRule>
  </conditionalFormatting>
  <conditionalFormatting sqref="AL11:AL33">
    <cfRule type="cellIs" dxfId="9581" priority="205" operator="greaterThan">
      <formula>0.99</formula>
    </cfRule>
  </conditionalFormatting>
  <conditionalFormatting sqref="AL11:AL33">
    <cfRule type="cellIs" dxfId="9580" priority="204" operator="equal">
      <formula>0</formula>
    </cfRule>
  </conditionalFormatting>
  <conditionalFormatting sqref="AL11:AL33">
    <cfRule type="cellIs" dxfId="9579" priority="203" operator="greaterThan">
      <formula>1179</formula>
    </cfRule>
  </conditionalFormatting>
  <conditionalFormatting sqref="AL11:AL33">
    <cfRule type="cellIs" dxfId="9578" priority="202" operator="greaterThan">
      <formula>99</formula>
    </cfRule>
  </conditionalFormatting>
  <conditionalFormatting sqref="AL11:AL33">
    <cfRule type="cellIs" dxfId="9577" priority="201" operator="greaterThan">
      <formula>0.99</formula>
    </cfRule>
  </conditionalFormatting>
  <conditionalFormatting sqref="AL11:AL33">
    <cfRule type="cellIs" dxfId="9576" priority="200" operator="equal">
      <formula>0</formula>
    </cfRule>
  </conditionalFormatting>
  <conditionalFormatting sqref="AL11:AL33">
    <cfRule type="cellIs" dxfId="9575" priority="199" operator="greaterThan">
      <formula>1179</formula>
    </cfRule>
  </conditionalFormatting>
  <conditionalFormatting sqref="AL11:AL33">
    <cfRule type="cellIs" dxfId="9574" priority="198" operator="greaterThan">
      <formula>99</formula>
    </cfRule>
  </conditionalFormatting>
  <conditionalFormatting sqref="AL11:AL33">
    <cfRule type="cellIs" dxfId="9573" priority="197" operator="greaterThan">
      <formula>0.99</formula>
    </cfRule>
  </conditionalFormatting>
  <conditionalFormatting sqref="AL11:AL33">
    <cfRule type="cellIs" dxfId="9572" priority="196" operator="equal">
      <formula>0</formula>
    </cfRule>
  </conditionalFormatting>
  <conditionalFormatting sqref="AL11:AL33">
    <cfRule type="cellIs" dxfId="9571" priority="195" operator="greaterThan">
      <formula>1179</formula>
    </cfRule>
  </conditionalFormatting>
  <conditionalFormatting sqref="AL11:AL33">
    <cfRule type="cellIs" dxfId="9570" priority="194" operator="greaterThan">
      <formula>99</formula>
    </cfRule>
  </conditionalFormatting>
  <conditionalFormatting sqref="AL11:AL33">
    <cfRule type="cellIs" dxfId="9569" priority="193" operator="greaterThan">
      <formula>0.99</formula>
    </cfRule>
  </conditionalFormatting>
  <conditionalFormatting sqref="AL11:AL33">
    <cfRule type="cellIs" dxfId="9568" priority="192" operator="equal">
      <formula>0</formula>
    </cfRule>
  </conditionalFormatting>
  <conditionalFormatting sqref="AL11:AL33">
    <cfRule type="cellIs" dxfId="9567" priority="191" operator="greaterThan">
      <formula>1179</formula>
    </cfRule>
  </conditionalFormatting>
  <conditionalFormatting sqref="AL11:AL33">
    <cfRule type="cellIs" dxfId="9566" priority="190" operator="greaterThan">
      <formula>99</formula>
    </cfRule>
  </conditionalFormatting>
  <conditionalFormatting sqref="AL11:AL33">
    <cfRule type="cellIs" dxfId="9565" priority="189" operator="greaterThan">
      <formula>0.99</formula>
    </cfRule>
  </conditionalFormatting>
  <conditionalFormatting sqref="AN11:AN33">
    <cfRule type="cellIs" dxfId="9564" priority="188" operator="equal">
      <formula>0</formula>
    </cfRule>
  </conditionalFormatting>
  <conditionalFormatting sqref="AN11:AN33">
    <cfRule type="cellIs" dxfId="9563" priority="187" operator="greaterThan">
      <formula>1179</formula>
    </cfRule>
  </conditionalFormatting>
  <conditionalFormatting sqref="AN11:AN33">
    <cfRule type="cellIs" dxfId="9562" priority="186" operator="greaterThan">
      <formula>99</formula>
    </cfRule>
  </conditionalFormatting>
  <conditionalFormatting sqref="AN11:AN33">
    <cfRule type="cellIs" dxfId="9561" priority="185" operator="greaterThan">
      <formula>0.99</formula>
    </cfRule>
  </conditionalFormatting>
  <conditionalFormatting sqref="AN11:AN33">
    <cfRule type="cellIs" dxfId="9560" priority="184" operator="equal">
      <formula>0</formula>
    </cfRule>
  </conditionalFormatting>
  <conditionalFormatting sqref="AN11:AN33">
    <cfRule type="cellIs" dxfId="9559" priority="183" operator="greaterThan">
      <formula>1179</formula>
    </cfRule>
  </conditionalFormatting>
  <conditionalFormatting sqref="AN11:AN33">
    <cfRule type="cellIs" dxfId="9558" priority="182" operator="greaterThan">
      <formula>99</formula>
    </cfRule>
  </conditionalFormatting>
  <conditionalFormatting sqref="AN11:AN33">
    <cfRule type="cellIs" dxfId="9557" priority="181" operator="greaterThan">
      <formula>0.99</formula>
    </cfRule>
  </conditionalFormatting>
  <conditionalFormatting sqref="AN11:AN33">
    <cfRule type="cellIs" dxfId="9556" priority="180" operator="equal">
      <formula>0</formula>
    </cfRule>
  </conditionalFormatting>
  <conditionalFormatting sqref="AN11:AN33">
    <cfRule type="cellIs" dxfId="9555" priority="179" operator="greaterThan">
      <formula>1179</formula>
    </cfRule>
  </conditionalFormatting>
  <conditionalFormatting sqref="AN11:AN33">
    <cfRule type="cellIs" dxfId="9554" priority="178" operator="greaterThan">
      <formula>99</formula>
    </cfRule>
  </conditionalFormatting>
  <conditionalFormatting sqref="AN11:AN33">
    <cfRule type="cellIs" dxfId="9553" priority="177" operator="greaterThan">
      <formula>0.99</formula>
    </cfRule>
  </conditionalFormatting>
  <conditionalFormatting sqref="AN11:AN33">
    <cfRule type="cellIs" dxfId="9552" priority="176" operator="equal">
      <formula>0</formula>
    </cfRule>
  </conditionalFormatting>
  <conditionalFormatting sqref="AN11:AN33">
    <cfRule type="cellIs" dxfId="9551" priority="175" operator="greaterThan">
      <formula>1179</formula>
    </cfRule>
  </conditionalFormatting>
  <conditionalFormatting sqref="AN11:AN33">
    <cfRule type="cellIs" dxfId="9550" priority="174" operator="greaterThan">
      <formula>99</formula>
    </cfRule>
  </conditionalFormatting>
  <conditionalFormatting sqref="AN11:AN33">
    <cfRule type="cellIs" dxfId="9549" priority="173" operator="greaterThan">
      <formula>0.99</formula>
    </cfRule>
  </conditionalFormatting>
  <conditionalFormatting sqref="AN11:AN33">
    <cfRule type="cellIs" dxfId="9548" priority="172" operator="equal">
      <formula>0</formula>
    </cfRule>
  </conditionalFormatting>
  <conditionalFormatting sqref="AN11:AN33">
    <cfRule type="cellIs" dxfId="9547" priority="171" operator="greaterThan">
      <formula>1179</formula>
    </cfRule>
  </conditionalFormatting>
  <conditionalFormatting sqref="AN11:AN33">
    <cfRule type="cellIs" dxfId="9546" priority="170" operator="greaterThan">
      <formula>99</formula>
    </cfRule>
  </conditionalFormatting>
  <conditionalFormatting sqref="AN11:AN33">
    <cfRule type="cellIs" dxfId="9545" priority="169" operator="greaterThan">
      <formula>0.99</formula>
    </cfRule>
  </conditionalFormatting>
  <conditionalFormatting sqref="AN11:AN33">
    <cfRule type="cellIs" dxfId="9544" priority="168" operator="equal">
      <formula>0</formula>
    </cfRule>
  </conditionalFormatting>
  <conditionalFormatting sqref="AN11:AN33">
    <cfRule type="cellIs" dxfId="9543" priority="167" operator="greaterThan">
      <formula>1179</formula>
    </cfRule>
  </conditionalFormatting>
  <conditionalFormatting sqref="AN11:AN33">
    <cfRule type="cellIs" dxfId="9542" priority="166" operator="greaterThan">
      <formula>99</formula>
    </cfRule>
  </conditionalFormatting>
  <conditionalFormatting sqref="AN11:AN33">
    <cfRule type="cellIs" dxfId="9541" priority="165" operator="greaterThan">
      <formula>0.99</formula>
    </cfRule>
  </conditionalFormatting>
  <conditionalFormatting sqref="AN11:AN33">
    <cfRule type="cellIs" dxfId="9540" priority="164" operator="equal">
      <formula>0</formula>
    </cfRule>
  </conditionalFormatting>
  <conditionalFormatting sqref="AN11:AN33">
    <cfRule type="cellIs" dxfId="9539" priority="163" operator="greaterThan">
      <formula>1179</formula>
    </cfRule>
  </conditionalFormatting>
  <conditionalFormatting sqref="AN11:AN33">
    <cfRule type="cellIs" dxfId="9538" priority="162" operator="greaterThan">
      <formula>99</formula>
    </cfRule>
  </conditionalFormatting>
  <conditionalFormatting sqref="AN11:AN33">
    <cfRule type="cellIs" dxfId="9537" priority="161" operator="greaterThan">
      <formula>0.99</formula>
    </cfRule>
  </conditionalFormatting>
  <conditionalFormatting sqref="AN11:AN33">
    <cfRule type="cellIs" dxfId="9536" priority="160" operator="equal">
      <formula>0</formula>
    </cfRule>
  </conditionalFormatting>
  <conditionalFormatting sqref="AN11:AN33">
    <cfRule type="cellIs" dxfId="9535" priority="159" operator="greaterThan">
      <formula>1179</formula>
    </cfRule>
  </conditionalFormatting>
  <conditionalFormatting sqref="AN11:AN33">
    <cfRule type="cellIs" dxfId="9534" priority="158" operator="greaterThan">
      <formula>99</formula>
    </cfRule>
  </conditionalFormatting>
  <conditionalFormatting sqref="AN11:AN33">
    <cfRule type="cellIs" dxfId="9533" priority="157" operator="greaterThan">
      <formula>0.99</formula>
    </cfRule>
  </conditionalFormatting>
  <conditionalFormatting sqref="AN11:AN33">
    <cfRule type="cellIs" dxfId="9532" priority="156" operator="equal">
      <formula>0</formula>
    </cfRule>
  </conditionalFormatting>
  <conditionalFormatting sqref="AN11:AN33">
    <cfRule type="cellIs" dxfId="9531" priority="155" operator="greaterThan">
      <formula>1179</formula>
    </cfRule>
  </conditionalFormatting>
  <conditionalFormatting sqref="AN11:AN33">
    <cfRule type="cellIs" dxfId="9530" priority="154" operator="greaterThan">
      <formula>99</formula>
    </cfRule>
  </conditionalFormatting>
  <conditionalFormatting sqref="AN11:AN33">
    <cfRule type="cellIs" dxfId="9529" priority="153" operator="greaterThan">
      <formula>0.99</formula>
    </cfRule>
  </conditionalFormatting>
  <conditionalFormatting sqref="AN11:AN33">
    <cfRule type="cellIs" dxfId="9528" priority="152" operator="equal">
      <formula>0</formula>
    </cfRule>
  </conditionalFormatting>
  <conditionalFormatting sqref="AN11:AN33">
    <cfRule type="cellIs" dxfId="9527" priority="151" operator="greaterThan">
      <formula>1179</formula>
    </cfRule>
  </conditionalFormatting>
  <conditionalFormatting sqref="AN11:AN33">
    <cfRule type="cellIs" dxfId="9526" priority="150" operator="greaterThan">
      <formula>99</formula>
    </cfRule>
  </conditionalFormatting>
  <conditionalFormatting sqref="AN11:AN33">
    <cfRule type="cellIs" dxfId="9525" priority="149" operator="greaterThan">
      <formula>0.99</formula>
    </cfRule>
  </conditionalFormatting>
  <conditionalFormatting sqref="AN11:AN33">
    <cfRule type="cellIs" dxfId="9524" priority="148" operator="equal">
      <formula>0</formula>
    </cfRule>
  </conditionalFormatting>
  <conditionalFormatting sqref="AN11:AN33">
    <cfRule type="cellIs" dxfId="9523" priority="147" operator="greaterThan">
      <formula>1179</formula>
    </cfRule>
  </conditionalFormatting>
  <conditionalFormatting sqref="AN11:AN33">
    <cfRule type="cellIs" dxfId="9522" priority="146" operator="greaterThan">
      <formula>99</formula>
    </cfRule>
  </conditionalFormatting>
  <conditionalFormatting sqref="AN11:AN33">
    <cfRule type="cellIs" dxfId="9521" priority="145" operator="greaterThan">
      <formula>0.99</formula>
    </cfRule>
  </conditionalFormatting>
  <conditionalFormatting sqref="AN11:AN33">
    <cfRule type="cellIs" dxfId="9520" priority="144" operator="equal">
      <formula>0</formula>
    </cfRule>
  </conditionalFormatting>
  <conditionalFormatting sqref="AN11:AN33">
    <cfRule type="cellIs" dxfId="9519" priority="143" operator="greaterThan">
      <formula>1179</formula>
    </cfRule>
  </conditionalFormatting>
  <conditionalFormatting sqref="AN11:AN33">
    <cfRule type="cellIs" dxfId="9518" priority="142" operator="greaterThan">
      <formula>99</formula>
    </cfRule>
  </conditionalFormatting>
  <conditionalFormatting sqref="AN11:AN33">
    <cfRule type="cellIs" dxfId="9517" priority="141" operator="greaterThan">
      <formula>0.99</formula>
    </cfRule>
  </conditionalFormatting>
  <conditionalFormatting sqref="AN11:AN33">
    <cfRule type="cellIs" dxfId="9516" priority="140" operator="equal">
      <formula>0</formula>
    </cfRule>
  </conditionalFormatting>
  <conditionalFormatting sqref="AN11:AN33">
    <cfRule type="cellIs" dxfId="9515" priority="139" operator="greaterThan">
      <formula>1179</formula>
    </cfRule>
  </conditionalFormatting>
  <conditionalFormatting sqref="AN11:AN33">
    <cfRule type="cellIs" dxfId="9514" priority="138" operator="greaterThan">
      <formula>99</formula>
    </cfRule>
  </conditionalFormatting>
  <conditionalFormatting sqref="AN11:AN33">
    <cfRule type="cellIs" dxfId="9513" priority="137" operator="greaterThan">
      <formula>0.99</formula>
    </cfRule>
  </conditionalFormatting>
  <conditionalFormatting sqref="AN11:AN33">
    <cfRule type="cellIs" dxfId="9512" priority="136" operator="equal">
      <formula>0</formula>
    </cfRule>
  </conditionalFormatting>
  <conditionalFormatting sqref="AN11:AN33">
    <cfRule type="cellIs" dxfId="9511" priority="135" operator="greaterThan">
      <formula>1179</formula>
    </cfRule>
  </conditionalFormatting>
  <conditionalFormatting sqref="AN11:AN33">
    <cfRule type="cellIs" dxfId="9510" priority="134" operator="greaterThan">
      <formula>99</formula>
    </cfRule>
  </conditionalFormatting>
  <conditionalFormatting sqref="AN11:AN33">
    <cfRule type="cellIs" dxfId="9509" priority="133" operator="greaterThan">
      <formula>0.99</formula>
    </cfRule>
  </conditionalFormatting>
  <conditionalFormatting sqref="AN11:AN33">
    <cfRule type="cellIs" dxfId="9508" priority="132" operator="equal">
      <formula>0</formula>
    </cfRule>
  </conditionalFormatting>
  <conditionalFormatting sqref="AN11:AN33">
    <cfRule type="cellIs" dxfId="9507" priority="131" operator="greaterThan">
      <formula>1179</formula>
    </cfRule>
  </conditionalFormatting>
  <conditionalFormatting sqref="AN11:AN33">
    <cfRule type="cellIs" dxfId="9506" priority="130" operator="greaterThan">
      <formula>99</formula>
    </cfRule>
  </conditionalFormatting>
  <conditionalFormatting sqref="AN11:AN33">
    <cfRule type="cellIs" dxfId="9505" priority="129" operator="greaterThan">
      <formula>0.99</formula>
    </cfRule>
  </conditionalFormatting>
  <conditionalFormatting sqref="AN11:AN33">
    <cfRule type="cellIs" dxfId="9504" priority="128" operator="equal">
      <formula>0</formula>
    </cfRule>
  </conditionalFormatting>
  <conditionalFormatting sqref="AN11:AN33">
    <cfRule type="cellIs" dxfId="9503" priority="127" operator="greaterThan">
      <formula>1179</formula>
    </cfRule>
  </conditionalFormatting>
  <conditionalFormatting sqref="AN11:AN33">
    <cfRule type="cellIs" dxfId="9502" priority="126" operator="greaterThan">
      <formula>99</formula>
    </cfRule>
  </conditionalFormatting>
  <conditionalFormatting sqref="AN11:AN33">
    <cfRule type="cellIs" dxfId="9501" priority="125" operator="greaterThan">
      <formula>0.99</formula>
    </cfRule>
  </conditionalFormatting>
  <conditionalFormatting sqref="AN11:AN33">
    <cfRule type="cellIs" dxfId="9500" priority="124" operator="equal">
      <formula>0</formula>
    </cfRule>
  </conditionalFormatting>
  <conditionalFormatting sqref="AN11:AN33">
    <cfRule type="cellIs" dxfId="9499" priority="123" operator="greaterThan">
      <formula>1179</formula>
    </cfRule>
  </conditionalFormatting>
  <conditionalFormatting sqref="AN11:AN33">
    <cfRule type="cellIs" dxfId="9498" priority="122" operator="greaterThan">
      <formula>99</formula>
    </cfRule>
  </conditionalFormatting>
  <conditionalFormatting sqref="AN11:AN33">
    <cfRule type="cellIs" dxfId="9497" priority="121" operator="greaterThan">
      <formula>0.99</formula>
    </cfRule>
  </conditionalFormatting>
  <conditionalFormatting sqref="AN11:AN33">
    <cfRule type="cellIs" dxfId="9496" priority="120" operator="equal">
      <formula>0</formula>
    </cfRule>
  </conditionalFormatting>
  <conditionalFormatting sqref="AN11:AN33">
    <cfRule type="cellIs" dxfId="9495" priority="119" operator="greaterThan">
      <formula>1179</formula>
    </cfRule>
  </conditionalFormatting>
  <conditionalFormatting sqref="AN11:AN33">
    <cfRule type="cellIs" dxfId="9494" priority="118" operator="greaterThan">
      <formula>99</formula>
    </cfRule>
  </conditionalFormatting>
  <conditionalFormatting sqref="AN11:AN33">
    <cfRule type="cellIs" dxfId="9493" priority="117" operator="greaterThan">
      <formula>0.99</formula>
    </cfRule>
  </conditionalFormatting>
  <conditionalFormatting sqref="AL11:AL33">
    <cfRule type="cellIs" dxfId="9492" priority="116" operator="equal">
      <formula>0</formula>
    </cfRule>
  </conditionalFormatting>
  <conditionalFormatting sqref="AL11:AL33">
    <cfRule type="cellIs" dxfId="9491" priority="115" operator="greaterThan">
      <formula>1179</formula>
    </cfRule>
  </conditionalFormatting>
  <conditionalFormatting sqref="AL11:AL33">
    <cfRule type="cellIs" dxfId="9490" priority="114" operator="greaterThan">
      <formula>99</formula>
    </cfRule>
  </conditionalFormatting>
  <conditionalFormatting sqref="AL11:AL33">
    <cfRule type="cellIs" dxfId="9489" priority="113" operator="greaterThan">
      <formula>0.99</formula>
    </cfRule>
  </conditionalFormatting>
  <conditionalFormatting sqref="AL11:AL33">
    <cfRule type="cellIs" dxfId="9488" priority="112" operator="equal">
      <formula>0</formula>
    </cfRule>
  </conditionalFormatting>
  <conditionalFormatting sqref="AL11:AL33">
    <cfRule type="cellIs" dxfId="9487" priority="111" operator="greaterThan">
      <formula>1179</formula>
    </cfRule>
  </conditionalFormatting>
  <conditionalFormatting sqref="AL11:AL33">
    <cfRule type="cellIs" dxfId="9486" priority="110" operator="greaterThan">
      <formula>99</formula>
    </cfRule>
  </conditionalFormatting>
  <conditionalFormatting sqref="AL11:AL33">
    <cfRule type="cellIs" dxfId="9485" priority="109" operator="greaterThan">
      <formula>0.99</formula>
    </cfRule>
  </conditionalFormatting>
  <conditionalFormatting sqref="AL11:AL33">
    <cfRule type="cellIs" dxfId="9484" priority="108" operator="equal">
      <formula>0</formula>
    </cfRule>
  </conditionalFormatting>
  <conditionalFormatting sqref="AL11:AL33">
    <cfRule type="cellIs" dxfId="9483" priority="107" operator="greaterThan">
      <formula>1179</formula>
    </cfRule>
  </conditionalFormatting>
  <conditionalFormatting sqref="AL11:AL33">
    <cfRule type="cellIs" dxfId="9482" priority="106" operator="greaterThan">
      <formula>99</formula>
    </cfRule>
  </conditionalFormatting>
  <conditionalFormatting sqref="AL11:AL33">
    <cfRule type="cellIs" dxfId="9481" priority="105" operator="greaterThan">
      <formula>0.99</formula>
    </cfRule>
  </conditionalFormatting>
  <conditionalFormatting sqref="AL11:AL33">
    <cfRule type="cellIs" dxfId="9480" priority="104" operator="equal">
      <formula>0</formula>
    </cfRule>
  </conditionalFormatting>
  <conditionalFormatting sqref="AL11:AL33">
    <cfRule type="cellIs" dxfId="9479" priority="103" operator="greaterThan">
      <formula>1179</formula>
    </cfRule>
  </conditionalFormatting>
  <conditionalFormatting sqref="AL11:AL33">
    <cfRule type="cellIs" dxfId="9478" priority="102" operator="greaterThan">
      <formula>99</formula>
    </cfRule>
  </conditionalFormatting>
  <conditionalFormatting sqref="AL11:AL33">
    <cfRule type="cellIs" dxfId="9477" priority="101" operator="greaterThan">
      <formula>0.99</formula>
    </cfRule>
  </conditionalFormatting>
  <conditionalFormatting sqref="AL11:AL33">
    <cfRule type="cellIs" dxfId="9476" priority="100" operator="equal">
      <formula>0</formula>
    </cfRule>
  </conditionalFormatting>
  <conditionalFormatting sqref="AL11:AL33">
    <cfRule type="cellIs" dxfId="9475" priority="99" operator="greaterThan">
      <formula>1179</formula>
    </cfRule>
  </conditionalFormatting>
  <conditionalFormatting sqref="AL11:AL33">
    <cfRule type="cellIs" dxfId="9474" priority="98" operator="greaterThan">
      <formula>99</formula>
    </cfRule>
  </conditionalFormatting>
  <conditionalFormatting sqref="AL11:AL33">
    <cfRule type="cellIs" dxfId="9473" priority="97" operator="greaterThan">
      <formula>0.99</formula>
    </cfRule>
  </conditionalFormatting>
  <conditionalFormatting sqref="AL11:AL33">
    <cfRule type="cellIs" dxfId="9472" priority="96" operator="equal">
      <formula>0</formula>
    </cfRule>
  </conditionalFormatting>
  <conditionalFormatting sqref="AL11:AL33">
    <cfRule type="cellIs" dxfId="9471" priority="95" operator="greaterThan">
      <formula>1179</formula>
    </cfRule>
  </conditionalFormatting>
  <conditionalFormatting sqref="AL11:AL33">
    <cfRule type="cellIs" dxfId="9470" priority="94" operator="greaterThan">
      <formula>99</formula>
    </cfRule>
  </conditionalFormatting>
  <conditionalFormatting sqref="AL11:AL33">
    <cfRule type="cellIs" dxfId="9469" priority="93" operator="greaterThan">
      <formula>0.99</formula>
    </cfRule>
  </conditionalFormatting>
  <conditionalFormatting sqref="AL11:AL33">
    <cfRule type="cellIs" dxfId="9468" priority="92" operator="equal">
      <formula>0</formula>
    </cfRule>
  </conditionalFormatting>
  <conditionalFormatting sqref="AL11:AL33">
    <cfRule type="cellIs" dxfId="9467" priority="91" operator="greaterThan">
      <formula>1179</formula>
    </cfRule>
  </conditionalFormatting>
  <conditionalFormatting sqref="AL11:AL33">
    <cfRule type="cellIs" dxfId="9466" priority="90" operator="greaterThan">
      <formula>99</formula>
    </cfRule>
  </conditionalFormatting>
  <conditionalFormatting sqref="AL11:AL33">
    <cfRule type="cellIs" dxfId="9465" priority="89" operator="greaterThan">
      <formula>0.99</formula>
    </cfRule>
  </conditionalFormatting>
  <conditionalFormatting sqref="AL11:AL33">
    <cfRule type="cellIs" dxfId="9464" priority="88" operator="equal">
      <formula>0</formula>
    </cfRule>
  </conditionalFormatting>
  <conditionalFormatting sqref="AL11:AL33">
    <cfRule type="cellIs" dxfId="9463" priority="87" operator="greaterThan">
      <formula>1179</formula>
    </cfRule>
  </conditionalFormatting>
  <conditionalFormatting sqref="AL11:AL33">
    <cfRule type="cellIs" dxfId="9462" priority="86" operator="greaterThan">
      <formula>99</formula>
    </cfRule>
  </conditionalFormatting>
  <conditionalFormatting sqref="AL11:AL33">
    <cfRule type="cellIs" dxfId="9461" priority="85" operator="greaterThan">
      <formula>0.99</formula>
    </cfRule>
  </conditionalFormatting>
  <conditionalFormatting sqref="AL11:AL33">
    <cfRule type="cellIs" dxfId="9460" priority="84" operator="equal">
      <formula>0</formula>
    </cfRule>
  </conditionalFormatting>
  <conditionalFormatting sqref="AL11:AL33">
    <cfRule type="cellIs" dxfId="9459" priority="83" operator="greaterThan">
      <formula>1179</formula>
    </cfRule>
  </conditionalFormatting>
  <conditionalFormatting sqref="AL11:AL33">
    <cfRule type="cellIs" dxfId="9458" priority="82" operator="greaterThan">
      <formula>99</formula>
    </cfRule>
  </conditionalFormatting>
  <conditionalFormatting sqref="AL11:AL33">
    <cfRule type="cellIs" dxfId="9457" priority="81" operator="greaterThan">
      <formula>0.99</formula>
    </cfRule>
  </conditionalFormatting>
  <conditionalFormatting sqref="AL11:AL33">
    <cfRule type="cellIs" dxfId="9456" priority="80" operator="equal">
      <formula>0</formula>
    </cfRule>
  </conditionalFormatting>
  <conditionalFormatting sqref="AL11:AL33">
    <cfRule type="cellIs" dxfId="9455" priority="79" operator="greaterThan">
      <formula>1179</formula>
    </cfRule>
  </conditionalFormatting>
  <conditionalFormatting sqref="AL11:AL33">
    <cfRule type="cellIs" dxfId="9454" priority="78" operator="greaterThan">
      <formula>99</formula>
    </cfRule>
  </conditionalFormatting>
  <conditionalFormatting sqref="AL11:AL33">
    <cfRule type="cellIs" dxfId="9453" priority="77" operator="greaterThan">
      <formula>0.99</formula>
    </cfRule>
  </conditionalFormatting>
  <conditionalFormatting sqref="AL11:AL33">
    <cfRule type="cellIs" dxfId="9452" priority="76" operator="equal">
      <formula>0</formula>
    </cfRule>
  </conditionalFormatting>
  <conditionalFormatting sqref="AL11:AL33">
    <cfRule type="cellIs" dxfId="9451" priority="75" operator="greaterThan">
      <formula>1179</formula>
    </cfRule>
  </conditionalFormatting>
  <conditionalFormatting sqref="AL11:AL33">
    <cfRule type="cellIs" dxfId="9450" priority="74" operator="greaterThan">
      <formula>99</formula>
    </cfRule>
  </conditionalFormatting>
  <conditionalFormatting sqref="AL11:AL33">
    <cfRule type="cellIs" dxfId="9449" priority="73" operator="greaterThan">
      <formula>0.99</formula>
    </cfRule>
  </conditionalFormatting>
  <conditionalFormatting sqref="AL11:AL33">
    <cfRule type="cellIs" dxfId="9448" priority="72" operator="equal">
      <formula>0</formula>
    </cfRule>
  </conditionalFormatting>
  <conditionalFormatting sqref="AL11:AL33">
    <cfRule type="cellIs" dxfId="9447" priority="71" operator="greaterThan">
      <formula>1179</formula>
    </cfRule>
  </conditionalFormatting>
  <conditionalFormatting sqref="AL11:AL33">
    <cfRule type="cellIs" dxfId="9446" priority="70" operator="greaterThan">
      <formula>99</formula>
    </cfRule>
  </conditionalFormatting>
  <conditionalFormatting sqref="AL11:AL33">
    <cfRule type="cellIs" dxfId="9445" priority="69" operator="greaterThan">
      <formula>0.99</formula>
    </cfRule>
  </conditionalFormatting>
  <conditionalFormatting sqref="AL11:AL33">
    <cfRule type="cellIs" dxfId="9444" priority="68" operator="equal">
      <formula>0</formula>
    </cfRule>
  </conditionalFormatting>
  <conditionalFormatting sqref="AL11:AL33">
    <cfRule type="cellIs" dxfId="9443" priority="67" operator="greaterThan">
      <formula>1179</formula>
    </cfRule>
  </conditionalFormatting>
  <conditionalFormatting sqref="AL11:AL33">
    <cfRule type="cellIs" dxfId="9442" priority="66" operator="greaterThan">
      <formula>99</formula>
    </cfRule>
  </conditionalFormatting>
  <conditionalFormatting sqref="AL11:AL33">
    <cfRule type="cellIs" dxfId="9441" priority="65" operator="greaterThan">
      <formula>0.99</formula>
    </cfRule>
  </conditionalFormatting>
  <conditionalFormatting sqref="AL11:AL33">
    <cfRule type="cellIs" dxfId="9440" priority="64" operator="equal">
      <formula>0</formula>
    </cfRule>
  </conditionalFormatting>
  <conditionalFormatting sqref="AL11:AL33">
    <cfRule type="cellIs" dxfId="9439" priority="63" operator="greaterThan">
      <formula>1179</formula>
    </cfRule>
  </conditionalFormatting>
  <conditionalFormatting sqref="AL11:AL33">
    <cfRule type="cellIs" dxfId="9438" priority="62" operator="greaterThan">
      <formula>99</formula>
    </cfRule>
  </conditionalFormatting>
  <conditionalFormatting sqref="AL11:AL33">
    <cfRule type="cellIs" dxfId="9437" priority="61" operator="greaterThan">
      <formula>0.99</formula>
    </cfRule>
  </conditionalFormatting>
  <conditionalFormatting sqref="AL11:AL33">
    <cfRule type="cellIs" dxfId="9436" priority="60" operator="equal">
      <formula>0</formula>
    </cfRule>
  </conditionalFormatting>
  <conditionalFormatting sqref="AL11:AL33">
    <cfRule type="cellIs" dxfId="9435" priority="59" operator="greaterThan">
      <formula>1179</formula>
    </cfRule>
  </conditionalFormatting>
  <conditionalFormatting sqref="AL11:AL33">
    <cfRule type="cellIs" dxfId="9434" priority="58" operator="greaterThan">
      <formula>99</formula>
    </cfRule>
  </conditionalFormatting>
  <conditionalFormatting sqref="AL11:AL33">
    <cfRule type="cellIs" dxfId="9433" priority="57" operator="greaterThan">
      <formula>0.99</formula>
    </cfRule>
  </conditionalFormatting>
  <conditionalFormatting sqref="AL11:AL33">
    <cfRule type="cellIs" dxfId="9432" priority="56" operator="equal">
      <formula>0</formula>
    </cfRule>
  </conditionalFormatting>
  <conditionalFormatting sqref="AL11:AL33">
    <cfRule type="cellIs" dxfId="9431" priority="55" operator="greaterThan">
      <formula>1179</formula>
    </cfRule>
  </conditionalFormatting>
  <conditionalFormatting sqref="AL11:AL33">
    <cfRule type="cellIs" dxfId="9430" priority="54" operator="greaterThan">
      <formula>99</formula>
    </cfRule>
  </conditionalFormatting>
  <conditionalFormatting sqref="AL11:AL33">
    <cfRule type="cellIs" dxfId="9429" priority="53" operator="greaterThan">
      <formula>0.99</formula>
    </cfRule>
  </conditionalFormatting>
  <conditionalFormatting sqref="AL11:AL33">
    <cfRule type="cellIs" dxfId="9428" priority="52" operator="equal">
      <formula>0</formula>
    </cfRule>
  </conditionalFormatting>
  <conditionalFormatting sqref="AL11:AL33">
    <cfRule type="cellIs" dxfId="9427" priority="51" operator="greaterThan">
      <formula>1179</formula>
    </cfRule>
  </conditionalFormatting>
  <conditionalFormatting sqref="AL11:AL33">
    <cfRule type="cellIs" dxfId="9426" priority="50" operator="greaterThan">
      <formula>99</formula>
    </cfRule>
  </conditionalFormatting>
  <conditionalFormatting sqref="AL11:AL33">
    <cfRule type="cellIs" dxfId="9425" priority="49" operator="greaterThan">
      <formula>0.99</formula>
    </cfRule>
  </conditionalFormatting>
  <conditionalFormatting sqref="AL11:AL33">
    <cfRule type="cellIs" dxfId="9424" priority="48" operator="equal">
      <formula>0</formula>
    </cfRule>
  </conditionalFormatting>
  <conditionalFormatting sqref="AL11:AL33">
    <cfRule type="cellIs" dxfId="9423" priority="47" operator="greaterThan">
      <formula>1179</formula>
    </cfRule>
  </conditionalFormatting>
  <conditionalFormatting sqref="AL11:AL33">
    <cfRule type="cellIs" dxfId="9422" priority="46" operator="greaterThan">
      <formula>99</formula>
    </cfRule>
  </conditionalFormatting>
  <conditionalFormatting sqref="AL11:AL33">
    <cfRule type="cellIs" dxfId="9421" priority="45" operator="greaterThan">
      <formula>0.99</formula>
    </cfRule>
  </conditionalFormatting>
  <conditionalFormatting sqref="AL11:AL33">
    <cfRule type="cellIs" dxfId="9420" priority="44" operator="equal">
      <formula>0</formula>
    </cfRule>
  </conditionalFormatting>
  <conditionalFormatting sqref="AL11:AL33">
    <cfRule type="cellIs" dxfId="9419" priority="43" operator="greaterThan">
      <formula>1179</formula>
    </cfRule>
  </conditionalFormatting>
  <conditionalFormatting sqref="AL11:AL33">
    <cfRule type="cellIs" dxfId="9418" priority="42" operator="greaterThan">
      <formula>99</formula>
    </cfRule>
  </conditionalFormatting>
  <conditionalFormatting sqref="AL11:AL33">
    <cfRule type="cellIs" dxfId="9417" priority="41" operator="greaterThan">
      <formula>0.99</formula>
    </cfRule>
  </conditionalFormatting>
  <conditionalFormatting sqref="AL11:AL33">
    <cfRule type="cellIs" dxfId="9416" priority="40" operator="equal">
      <formula>0</formula>
    </cfRule>
  </conditionalFormatting>
  <conditionalFormatting sqref="AL11:AL33">
    <cfRule type="cellIs" dxfId="9415" priority="39" operator="greaterThan">
      <formula>1179</formula>
    </cfRule>
  </conditionalFormatting>
  <conditionalFormatting sqref="AL11:AL33">
    <cfRule type="cellIs" dxfId="9414" priority="38" operator="greaterThan">
      <formula>99</formula>
    </cfRule>
  </conditionalFormatting>
  <conditionalFormatting sqref="AL11:AL33">
    <cfRule type="cellIs" dxfId="9413" priority="37" operator="greaterThan">
      <formula>0.99</formula>
    </cfRule>
  </conditionalFormatting>
  <conditionalFormatting sqref="AL11:AL33">
    <cfRule type="cellIs" dxfId="9412" priority="36" operator="equal">
      <formula>0</formula>
    </cfRule>
  </conditionalFormatting>
  <conditionalFormatting sqref="AL11:AL33">
    <cfRule type="cellIs" dxfId="9411" priority="35" operator="greaterThan">
      <formula>1179</formula>
    </cfRule>
  </conditionalFormatting>
  <conditionalFormatting sqref="AL11:AL33">
    <cfRule type="cellIs" dxfId="9410" priority="34" operator="greaterThan">
      <formula>99</formula>
    </cfRule>
  </conditionalFormatting>
  <conditionalFormatting sqref="AL11:AL33">
    <cfRule type="cellIs" dxfId="9409" priority="33" operator="greaterThan">
      <formula>0.99</formula>
    </cfRule>
  </conditionalFormatting>
  <conditionalFormatting sqref="AL11:AL33">
    <cfRule type="cellIs" dxfId="9408" priority="32" operator="equal">
      <formula>0</formula>
    </cfRule>
  </conditionalFormatting>
  <conditionalFormatting sqref="AL11:AL33">
    <cfRule type="cellIs" dxfId="9407" priority="31" operator="greaterThan">
      <formula>1179</formula>
    </cfRule>
  </conditionalFormatting>
  <conditionalFormatting sqref="AL11:AL33">
    <cfRule type="cellIs" dxfId="9406" priority="30" operator="greaterThan">
      <formula>99</formula>
    </cfRule>
  </conditionalFormatting>
  <conditionalFormatting sqref="AL11:AL33">
    <cfRule type="cellIs" dxfId="9405" priority="29" operator="greaterThan">
      <formula>0.99</formula>
    </cfRule>
  </conditionalFormatting>
  <conditionalFormatting sqref="AL11:AL33">
    <cfRule type="cellIs" dxfId="9404" priority="28" operator="equal">
      <formula>0</formula>
    </cfRule>
  </conditionalFormatting>
  <conditionalFormatting sqref="AL11:AL33">
    <cfRule type="cellIs" dxfId="9403" priority="27" operator="greaterThan">
      <formula>1179</formula>
    </cfRule>
  </conditionalFormatting>
  <conditionalFormatting sqref="AL11:AL33">
    <cfRule type="cellIs" dxfId="9402" priority="26" operator="greaterThan">
      <formula>99</formula>
    </cfRule>
  </conditionalFormatting>
  <conditionalFormatting sqref="AL11:AL33">
    <cfRule type="cellIs" dxfId="9401" priority="25" operator="greaterThan">
      <formula>0.99</formula>
    </cfRule>
  </conditionalFormatting>
  <conditionalFormatting sqref="AL11:AL33">
    <cfRule type="cellIs" dxfId="9400" priority="24" operator="equal">
      <formula>0</formula>
    </cfRule>
  </conditionalFormatting>
  <conditionalFormatting sqref="AL11:AL33">
    <cfRule type="cellIs" dxfId="9399" priority="23" operator="greaterThan">
      <formula>1179</formula>
    </cfRule>
  </conditionalFormatting>
  <conditionalFormatting sqref="AL11:AL33">
    <cfRule type="cellIs" dxfId="9398" priority="22" operator="greaterThan">
      <formula>99</formula>
    </cfRule>
  </conditionalFormatting>
  <conditionalFormatting sqref="AL11:AL33">
    <cfRule type="cellIs" dxfId="9397" priority="21" operator="greaterThan">
      <formula>0.99</formula>
    </cfRule>
  </conditionalFormatting>
  <conditionalFormatting sqref="AL11:AL33">
    <cfRule type="cellIs" dxfId="9396" priority="20" operator="equal">
      <formula>0</formula>
    </cfRule>
  </conditionalFormatting>
  <conditionalFormatting sqref="AL11:AL33">
    <cfRule type="cellIs" dxfId="9395" priority="19" operator="greaterThan">
      <formula>1179</formula>
    </cfRule>
  </conditionalFormatting>
  <conditionalFormatting sqref="AL11:AL33">
    <cfRule type="cellIs" dxfId="9394" priority="18" operator="greaterThan">
      <formula>99</formula>
    </cfRule>
  </conditionalFormatting>
  <conditionalFormatting sqref="AL11:AL33">
    <cfRule type="cellIs" dxfId="9393" priority="17" operator="greaterThan">
      <formula>0.99</formula>
    </cfRule>
  </conditionalFormatting>
  <conditionalFormatting sqref="AL11:AL33">
    <cfRule type="cellIs" dxfId="9392" priority="16" operator="equal">
      <formula>0</formula>
    </cfRule>
  </conditionalFormatting>
  <conditionalFormatting sqref="AL11:AL33">
    <cfRule type="cellIs" dxfId="9391" priority="15" operator="greaterThan">
      <formula>1179</formula>
    </cfRule>
  </conditionalFormatting>
  <conditionalFormatting sqref="AL11:AL33">
    <cfRule type="cellIs" dxfId="9390" priority="14" operator="greaterThan">
      <formula>99</formula>
    </cfRule>
  </conditionalFormatting>
  <conditionalFormatting sqref="AL11:AL33">
    <cfRule type="cellIs" dxfId="9389" priority="13" operator="greaterThan">
      <formula>0.99</formula>
    </cfRule>
  </conditionalFormatting>
  <conditionalFormatting sqref="AL11:AL33">
    <cfRule type="cellIs" dxfId="9388" priority="12" operator="equal">
      <formula>0</formula>
    </cfRule>
  </conditionalFormatting>
  <conditionalFormatting sqref="AL11:AL33">
    <cfRule type="cellIs" dxfId="9387" priority="11" operator="greaterThan">
      <formula>1179</formula>
    </cfRule>
  </conditionalFormatting>
  <conditionalFormatting sqref="AL11:AL33">
    <cfRule type="cellIs" dxfId="9386" priority="10" operator="greaterThan">
      <formula>99</formula>
    </cfRule>
  </conditionalFormatting>
  <conditionalFormatting sqref="AL11:AL33">
    <cfRule type="cellIs" dxfId="9385" priority="9" operator="greaterThan">
      <formula>0.99</formula>
    </cfRule>
  </conditionalFormatting>
  <conditionalFormatting sqref="AL11:AL33">
    <cfRule type="cellIs" dxfId="9384" priority="8" operator="equal">
      <formula>0</formula>
    </cfRule>
  </conditionalFormatting>
  <conditionalFormatting sqref="AL11:AL33">
    <cfRule type="cellIs" dxfId="9383" priority="7" operator="greaterThan">
      <formula>1179</formula>
    </cfRule>
  </conditionalFormatting>
  <conditionalFormatting sqref="AL11:AL33">
    <cfRule type="cellIs" dxfId="9382" priority="6" operator="greaterThan">
      <formula>99</formula>
    </cfRule>
  </conditionalFormatting>
  <conditionalFormatting sqref="AL11:AL33">
    <cfRule type="cellIs" dxfId="9381" priority="5" operator="greaterThan">
      <formula>0.99</formula>
    </cfRule>
  </conditionalFormatting>
  <conditionalFormatting sqref="AL11:AL33">
    <cfRule type="cellIs" dxfId="9380" priority="4" operator="equal">
      <formula>0</formula>
    </cfRule>
  </conditionalFormatting>
  <conditionalFormatting sqref="AL11:AL33">
    <cfRule type="cellIs" dxfId="9379" priority="3" operator="greaterThan">
      <formula>1179</formula>
    </cfRule>
  </conditionalFormatting>
  <conditionalFormatting sqref="AL11:AL33">
    <cfRule type="cellIs" dxfId="9378" priority="2" operator="greaterThan">
      <formula>99</formula>
    </cfRule>
  </conditionalFormatting>
  <conditionalFormatting sqref="AL11:AL33">
    <cfRule type="cellIs" dxfId="9377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49" sqref="B49:B50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1" width="9.140625" style="97"/>
    <col min="42" max="42" width="9.5703125" style="97" customWidth="1"/>
    <col min="43" max="43" width="10.140625" style="97" customWidth="1"/>
    <col min="44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42423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26792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7" t="s">
        <v>51</v>
      </c>
      <c r="V9" s="18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5" t="s">
        <v>55</v>
      </c>
      <c r="AG9" s="185" t="s">
        <v>56</v>
      </c>
      <c r="AH9" s="190" t="s">
        <v>57</v>
      </c>
      <c r="AI9" s="205" t="s">
        <v>58</v>
      </c>
      <c r="AJ9" s="187" t="s">
        <v>59</v>
      </c>
      <c r="AK9" s="187" t="s">
        <v>60</v>
      </c>
      <c r="AL9" s="187" t="s">
        <v>61</v>
      </c>
      <c r="AM9" s="187" t="s">
        <v>62</v>
      </c>
      <c r="AN9" s="187" t="s">
        <v>63</v>
      </c>
      <c r="AO9" s="187" t="s">
        <v>64</v>
      </c>
      <c r="AP9" s="187" t="s">
        <v>65</v>
      </c>
      <c r="AQ9" s="207" t="s">
        <v>66</v>
      </c>
      <c r="AR9" s="18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7" t="s">
        <v>72</v>
      </c>
      <c r="C10" s="187" t="s">
        <v>73</v>
      </c>
      <c r="D10" s="187" t="s">
        <v>74</v>
      </c>
      <c r="E10" s="187" t="s">
        <v>75</v>
      </c>
      <c r="F10" s="187" t="s">
        <v>74</v>
      </c>
      <c r="G10" s="187" t="s">
        <v>75</v>
      </c>
      <c r="H10" s="216"/>
      <c r="I10" s="187" t="s">
        <v>75</v>
      </c>
      <c r="J10" s="187" t="s">
        <v>75</v>
      </c>
      <c r="K10" s="18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22'!Q34</f>
        <v>71609379</v>
      </c>
      <c r="R10" s="198"/>
      <c r="S10" s="199"/>
      <c r="T10" s="200"/>
      <c r="U10" s="187" t="s">
        <v>75</v>
      </c>
      <c r="V10" s="18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22'!AG34</f>
        <v>44267364</v>
      </c>
      <c r="AH10" s="190"/>
      <c r="AI10" s="206"/>
      <c r="AJ10" s="187" t="s">
        <v>84</v>
      </c>
      <c r="AK10" s="187" t="s">
        <v>84</v>
      </c>
      <c r="AL10" s="187" t="s">
        <v>84</v>
      </c>
      <c r="AM10" s="187" t="s">
        <v>84</v>
      </c>
      <c r="AN10" s="187" t="s">
        <v>84</v>
      </c>
      <c r="AO10" s="187" t="s">
        <v>84</v>
      </c>
      <c r="AP10" s="1">
        <f>'FEB 22'!AP34</f>
        <v>10310511</v>
      </c>
      <c r="AQ10" s="208"/>
      <c r="AR10" s="18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125</v>
      </c>
      <c r="P11" s="111">
        <v>93</v>
      </c>
      <c r="Q11" s="111">
        <v>71613154</v>
      </c>
      <c r="R11" s="46">
        <f>IF(ISBLANK(Q11),"-",Q11-Q10)</f>
        <v>3775</v>
      </c>
      <c r="S11" s="47">
        <f>R11*24/1000</f>
        <v>90.6</v>
      </c>
      <c r="T11" s="47">
        <f>R11/1000</f>
        <v>3.7749999999999999</v>
      </c>
      <c r="U11" s="112">
        <v>6.8</v>
      </c>
      <c r="V11" s="112">
        <f>U11</f>
        <v>6.8</v>
      </c>
      <c r="W11" s="113" t="s">
        <v>124</v>
      </c>
      <c r="X11" s="115">
        <v>0</v>
      </c>
      <c r="Y11" s="115">
        <v>0</v>
      </c>
      <c r="Z11" s="115">
        <v>956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44268039</v>
      </c>
      <c r="AH11" s="49">
        <f>IF(ISBLANK(AG11),"-",AG11-AG10)</f>
        <v>675</v>
      </c>
      <c r="AI11" s="50">
        <f>AH11/T11</f>
        <v>178.80794701986756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0.46</v>
      </c>
      <c r="AP11" s="115">
        <v>10311826</v>
      </c>
      <c r="AQ11" s="115">
        <f t="shared" ref="AQ11:AQ34" si="1">AP11-AP10</f>
        <v>1315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9</v>
      </c>
      <c r="E12" s="41">
        <f t="shared" si="0"/>
        <v>6.3380281690140849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127</v>
      </c>
      <c r="P12" s="111">
        <v>91</v>
      </c>
      <c r="Q12" s="111">
        <v>71616914</v>
      </c>
      <c r="R12" s="46">
        <f t="shared" ref="R12:R34" si="4">IF(ISBLANK(Q12),"-",Q12-Q11)</f>
        <v>3760</v>
      </c>
      <c r="S12" s="47">
        <f t="shared" ref="S12:S34" si="5">R12*24/1000</f>
        <v>90.24</v>
      </c>
      <c r="T12" s="47">
        <f t="shared" ref="T12:T34" si="6">R12/1000</f>
        <v>3.76</v>
      </c>
      <c r="U12" s="112">
        <v>8.1</v>
      </c>
      <c r="V12" s="112">
        <f t="shared" ref="V12:V34" si="7">U12</f>
        <v>8.1</v>
      </c>
      <c r="W12" s="113" t="s">
        <v>124</v>
      </c>
      <c r="X12" s="115">
        <v>0</v>
      </c>
      <c r="Y12" s="115">
        <v>0</v>
      </c>
      <c r="Z12" s="115">
        <v>956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44268719</v>
      </c>
      <c r="AH12" s="49">
        <f>IF(ISBLANK(AG12),"-",AG12-AG11)</f>
        <v>680</v>
      </c>
      <c r="AI12" s="50">
        <f t="shared" ref="AI12:AI34" si="8">AH12/T12</f>
        <v>180.85106382978725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0.46</v>
      </c>
      <c r="AP12" s="115">
        <v>10313156</v>
      </c>
      <c r="AQ12" s="115">
        <f t="shared" si="1"/>
        <v>1330</v>
      </c>
      <c r="AR12" s="118">
        <v>1.07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15</v>
      </c>
      <c r="E13" s="41">
        <f t="shared" si="0"/>
        <v>10.563380281690142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94</v>
      </c>
      <c r="P13" s="111">
        <v>95</v>
      </c>
      <c r="Q13" s="111">
        <v>71620685</v>
      </c>
      <c r="R13" s="46">
        <f t="shared" si="4"/>
        <v>3771</v>
      </c>
      <c r="S13" s="47">
        <f t="shared" si="5"/>
        <v>90.504000000000005</v>
      </c>
      <c r="T13" s="47">
        <f t="shared" si="6"/>
        <v>3.7709999999999999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926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44269416</v>
      </c>
      <c r="AH13" s="49">
        <f>IF(ISBLANK(AG13),"-",AG13-AG12)</f>
        <v>697</v>
      </c>
      <c r="AI13" s="50">
        <f t="shared" si="8"/>
        <v>184.83160965261203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0.46</v>
      </c>
      <c r="AP13" s="115">
        <v>10314484</v>
      </c>
      <c r="AQ13" s="115">
        <f t="shared" si="1"/>
        <v>1328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17</v>
      </c>
      <c r="E14" s="41">
        <f t="shared" si="0"/>
        <v>11.971830985915494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97</v>
      </c>
      <c r="P14" s="111">
        <v>98</v>
      </c>
      <c r="Q14" s="111">
        <v>71624738</v>
      </c>
      <c r="R14" s="46">
        <f t="shared" si="4"/>
        <v>4053</v>
      </c>
      <c r="S14" s="47">
        <f t="shared" si="5"/>
        <v>97.272000000000006</v>
      </c>
      <c r="T14" s="47">
        <f t="shared" si="6"/>
        <v>4.0529999999999999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926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44270092</v>
      </c>
      <c r="AH14" s="49">
        <f t="shared" ref="AH14:AH34" si="9">IF(ISBLANK(AG14),"-",AG14-AG13)</f>
        <v>676</v>
      </c>
      <c r="AI14" s="50">
        <f t="shared" si="8"/>
        <v>166.79003207500617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10314484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14</v>
      </c>
      <c r="E15" s="41">
        <f t="shared" si="0"/>
        <v>9.8591549295774659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109</v>
      </c>
      <c r="P15" s="111">
        <v>103</v>
      </c>
      <c r="Q15" s="111">
        <v>71628805</v>
      </c>
      <c r="R15" s="46">
        <f t="shared" si="4"/>
        <v>4067</v>
      </c>
      <c r="S15" s="47">
        <f t="shared" si="5"/>
        <v>97.608000000000004</v>
      </c>
      <c r="T15" s="47">
        <f t="shared" si="6"/>
        <v>4.0670000000000002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926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44270780</v>
      </c>
      <c r="AH15" s="49">
        <f t="shared" si="9"/>
        <v>688</v>
      </c>
      <c r="AI15" s="50">
        <f t="shared" si="8"/>
        <v>169.16646176542906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10314484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11</v>
      </c>
      <c r="E16" s="41">
        <f t="shared" si="0"/>
        <v>7.746478873239437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126</v>
      </c>
      <c r="P16" s="111">
        <v>123</v>
      </c>
      <c r="Q16" s="111">
        <v>71633980</v>
      </c>
      <c r="R16" s="46">
        <f t="shared" si="4"/>
        <v>5175</v>
      </c>
      <c r="S16" s="47">
        <f t="shared" si="5"/>
        <v>124.2</v>
      </c>
      <c r="T16" s="47">
        <f t="shared" si="6"/>
        <v>5.1749999999999998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1188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44271716</v>
      </c>
      <c r="AH16" s="49">
        <f t="shared" si="9"/>
        <v>936</v>
      </c>
      <c r="AI16" s="50">
        <f t="shared" si="8"/>
        <v>180.86956521739131</v>
      </c>
      <c r="AJ16" s="98">
        <v>0</v>
      </c>
      <c r="AK16" s="98">
        <v>0</v>
      </c>
      <c r="AL16" s="98">
        <v>1</v>
      </c>
      <c r="AM16" s="98">
        <v>1</v>
      </c>
      <c r="AN16" s="98"/>
      <c r="AO16" s="98">
        <v>0</v>
      </c>
      <c r="AP16" s="115">
        <v>10314484</v>
      </c>
      <c r="AQ16" s="115">
        <f t="shared" si="1"/>
        <v>0</v>
      </c>
      <c r="AR16" s="53">
        <v>1.1100000000000001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137</v>
      </c>
      <c r="P17" s="111">
        <v>150</v>
      </c>
      <c r="Q17" s="111">
        <v>71639822</v>
      </c>
      <c r="R17" s="46">
        <f t="shared" si="4"/>
        <v>5842</v>
      </c>
      <c r="S17" s="47">
        <f t="shared" si="5"/>
        <v>140.208</v>
      </c>
      <c r="T17" s="47">
        <f t="shared" si="6"/>
        <v>5.8419999999999996</v>
      </c>
      <c r="U17" s="112">
        <v>9.3000000000000007</v>
      </c>
      <c r="V17" s="112">
        <f t="shared" si="7"/>
        <v>9.3000000000000007</v>
      </c>
      <c r="W17" s="113" t="s">
        <v>130</v>
      </c>
      <c r="X17" s="115">
        <v>1027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44273020</v>
      </c>
      <c r="AH17" s="49">
        <f t="shared" si="9"/>
        <v>1304</v>
      </c>
      <c r="AI17" s="50">
        <f t="shared" si="8"/>
        <v>223.21122903115372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10314484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6</v>
      </c>
      <c r="E18" s="41">
        <f t="shared" si="0"/>
        <v>4.2253521126760569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136</v>
      </c>
      <c r="P18" s="111">
        <v>144</v>
      </c>
      <c r="Q18" s="111">
        <v>71645940</v>
      </c>
      <c r="R18" s="46">
        <f t="shared" si="4"/>
        <v>6118</v>
      </c>
      <c r="S18" s="47">
        <f t="shared" si="5"/>
        <v>146.83199999999999</v>
      </c>
      <c r="T18" s="47">
        <f t="shared" si="6"/>
        <v>6.1180000000000003</v>
      </c>
      <c r="U18" s="112">
        <v>8.6999999999999993</v>
      </c>
      <c r="V18" s="112">
        <f t="shared" si="7"/>
        <v>8.6999999999999993</v>
      </c>
      <c r="W18" s="113" t="s">
        <v>130</v>
      </c>
      <c r="X18" s="115">
        <v>1027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44274400</v>
      </c>
      <c r="AH18" s="49">
        <f t="shared" si="9"/>
        <v>1380</v>
      </c>
      <c r="AI18" s="50">
        <f t="shared" si="8"/>
        <v>225.56390977443607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10314484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5</v>
      </c>
      <c r="E19" s="41">
        <f t="shared" si="0"/>
        <v>3.5211267605633805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134</v>
      </c>
      <c r="P19" s="111">
        <v>150</v>
      </c>
      <c r="Q19" s="111">
        <v>71652123</v>
      </c>
      <c r="R19" s="46">
        <f t="shared" si="4"/>
        <v>6183</v>
      </c>
      <c r="S19" s="47">
        <f t="shared" si="5"/>
        <v>148.392</v>
      </c>
      <c r="T19" s="47">
        <f t="shared" si="6"/>
        <v>6.1829999999999998</v>
      </c>
      <c r="U19" s="112">
        <v>8.1999999999999993</v>
      </c>
      <c r="V19" s="112">
        <f t="shared" si="7"/>
        <v>8.1999999999999993</v>
      </c>
      <c r="W19" s="113" t="s">
        <v>130</v>
      </c>
      <c r="X19" s="115">
        <v>1098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44275780</v>
      </c>
      <c r="AH19" s="49">
        <f t="shared" si="9"/>
        <v>1380</v>
      </c>
      <c r="AI19" s="50">
        <f t="shared" si="8"/>
        <v>223.19262493934983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10314484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6</v>
      </c>
      <c r="E20" s="41">
        <f t="shared" si="0"/>
        <v>4.2253521126760569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137</v>
      </c>
      <c r="P20" s="111">
        <v>151</v>
      </c>
      <c r="Q20" s="111">
        <v>71658348</v>
      </c>
      <c r="R20" s="46">
        <f t="shared" si="4"/>
        <v>6225</v>
      </c>
      <c r="S20" s="47">
        <f t="shared" si="5"/>
        <v>149.4</v>
      </c>
      <c r="T20" s="47">
        <f t="shared" si="6"/>
        <v>6.2249999999999996</v>
      </c>
      <c r="U20" s="112">
        <v>7.4</v>
      </c>
      <c r="V20" s="112">
        <f t="shared" si="7"/>
        <v>7.4</v>
      </c>
      <c r="W20" s="113" t="s">
        <v>130</v>
      </c>
      <c r="X20" s="115">
        <v>1068</v>
      </c>
      <c r="Y20" s="115">
        <v>0</v>
      </c>
      <c r="Z20" s="115">
        <v>1186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44277184</v>
      </c>
      <c r="AH20" s="49">
        <f t="shared" si="9"/>
        <v>1404</v>
      </c>
      <c r="AI20" s="50">
        <f t="shared" si="8"/>
        <v>225.54216867469881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10314484</v>
      </c>
      <c r="AQ20" s="115">
        <f t="shared" si="1"/>
        <v>0</v>
      </c>
      <c r="AR20" s="53">
        <v>1.18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6</v>
      </c>
      <c r="E21" s="41">
        <f t="shared" si="0"/>
        <v>4.2253521126760569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136</v>
      </c>
      <c r="P21" s="111">
        <v>145</v>
      </c>
      <c r="Q21" s="111">
        <v>71664517</v>
      </c>
      <c r="R21" s="46">
        <f t="shared" si="4"/>
        <v>6169</v>
      </c>
      <c r="S21" s="47">
        <f t="shared" si="5"/>
        <v>148.05600000000001</v>
      </c>
      <c r="T21" s="47">
        <f t="shared" si="6"/>
        <v>6.1689999999999996</v>
      </c>
      <c r="U21" s="112">
        <v>6.9</v>
      </c>
      <c r="V21" s="112">
        <f t="shared" si="7"/>
        <v>6.9</v>
      </c>
      <c r="W21" s="113" t="s">
        <v>130</v>
      </c>
      <c r="X21" s="115">
        <v>1047</v>
      </c>
      <c r="Y21" s="115">
        <v>0</v>
      </c>
      <c r="Z21" s="115">
        <v>1187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44278564</v>
      </c>
      <c r="AH21" s="49">
        <f t="shared" si="9"/>
        <v>1380</v>
      </c>
      <c r="AI21" s="50">
        <f t="shared" si="8"/>
        <v>223.69914086561843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10314484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141</v>
      </c>
      <c r="P22" s="111">
        <v>127</v>
      </c>
      <c r="Q22" s="111">
        <v>71670545</v>
      </c>
      <c r="R22" s="46">
        <f t="shared" si="4"/>
        <v>6028</v>
      </c>
      <c r="S22" s="47">
        <f t="shared" si="5"/>
        <v>144.672</v>
      </c>
      <c r="T22" s="47">
        <f t="shared" si="6"/>
        <v>6.0279999999999996</v>
      </c>
      <c r="U22" s="112">
        <v>6.5</v>
      </c>
      <c r="V22" s="112">
        <f t="shared" si="7"/>
        <v>6.5</v>
      </c>
      <c r="W22" s="113" t="s">
        <v>130</v>
      </c>
      <c r="X22" s="115">
        <v>1026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44279924</v>
      </c>
      <c r="AH22" s="49">
        <f t="shared" si="9"/>
        <v>1360</v>
      </c>
      <c r="AI22" s="50">
        <f t="shared" si="8"/>
        <v>225.61380225613803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10314484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9</v>
      </c>
      <c r="E23" s="41">
        <f t="shared" si="0"/>
        <v>6.3380281690140849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143</v>
      </c>
      <c r="P23" s="111">
        <v>143</v>
      </c>
      <c r="Q23" s="111">
        <v>71676660</v>
      </c>
      <c r="R23" s="46">
        <f t="shared" si="4"/>
        <v>6115</v>
      </c>
      <c r="S23" s="47">
        <f t="shared" si="5"/>
        <v>146.76</v>
      </c>
      <c r="T23" s="47">
        <f t="shared" si="6"/>
        <v>6.1150000000000002</v>
      </c>
      <c r="U23" s="112">
        <v>6.2</v>
      </c>
      <c r="V23" s="112">
        <f t="shared" si="7"/>
        <v>6.2</v>
      </c>
      <c r="W23" s="113" t="s">
        <v>130</v>
      </c>
      <c r="X23" s="115">
        <v>1005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44281284</v>
      </c>
      <c r="AH23" s="49">
        <f t="shared" si="9"/>
        <v>1360</v>
      </c>
      <c r="AI23" s="50">
        <f t="shared" si="8"/>
        <v>222.40392477514308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10314484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7</v>
      </c>
      <c r="E24" s="41">
        <f t="shared" si="0"/>
        <v>4.9295774647887329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138</v>
      </c>
      <c r="P24" s="111">
        <v>141</v>
      </c>
      <c r="Q24" s="111">
        <v>71682567</v>
      </c>
      <c r="R24" s="46">
        <f t="shared" si="4"/>
        <v>5907</v>
      </c>
      <c r="S24" s="47">
        <f t="shared" si="5"/>
        <v>141.768</v>
      </c>
      <c r="T24" s="47">
        <f t="shared" si="6"/>
        <v>5.907</v>
      </c>
      <c r="U24" s="112">
        <v>6</v>
      </c>
      <c r="V24" s="112">
        <f t="shared" si="7"/>
        <v>6</v>
      </c>
      <c r="W24" s="113" t="s">
        <v>130</v>
      </c>
      <c r="X24" s="115">
        <v>1005</v>
      </c>
      <c r="Y24" s="115">
        <v>0</v>
      </c>
      <c r="Z24" s="115">
        <v>1178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44282612</v>
      </c>
      <c r="AH24" s="49">
        <f>IF(ISBLANK(AG24),"-",AG24-AG23)</f>
        <v>1328</v>
      </c>
      <c r="AI24" s="50">
        <f t="shared" si="8"/>
        <v>224.81801252750972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10314484</v>
      </c>
      <c r="AQ24" s="115">
        <f t="shared" si="1"/>
        <v>0</v>
      </c>
      <c r="AR24" s="53">
        <v>1.22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8</v>
      </c>
      <c r="E25" s="41">
        <f t="shared" si="0"/>
        <v>5.6338028169014089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137</v>
      </c>
      <c r="P25" s="111">
        <v>140</v>
      </c>
      <c r="Q25" s="111">
        <v>71688465</v>
      </c>
      <c r="R25" s="46">
        <f t="shared" si="4"/>
        <v>5898</v>
      </c>
      <c r="S25" s="47">
        <f t="shared" si="5"/>
        <v>141.55199999999999</v>
      </c>
      <c r="T25" s="47">
        <f t="shared" si="6"/>
        <v>5.8979999999999997</v>
      </c>
      <c r="U25" s="112">
        <v>5.8</v>
      </c>
      <c r="V25" s="112">
        <f t="shared" si="7"/>
        <v>5.8</v>
      </c>
      <c r="W25" s="113" t="s">
        <v>130</v>
      </c>
      <c r="X25" s="115">
        <v>1005</v>
      </c>
      <c r="Y25" s="115">
        <v>0</v>
      </c>
      <c r="Z25" s="115">
        <v>1148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44283940</v>
      </c>
      <c r="AH25" s="49">
        <f t="shared" si="9"/>
        <v>1328</v>
      </c>
      <c r="AI25" s="50">
        <f t="shared" si="8"/>
        <v>225.16107154967787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10314484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9</v>
      </c>
      <c r="E26" s="41">
        <f t="shared" si="0"/>
        <v>6.3380281690140849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137</v>
      </c>
      <c r="P26" s="111">
        <v>139</v>
      </c>
      <c r="Q26" s="111">
        <v>71694276</v>
      </c>
      <c r="R26" s="46">
        <f t="shared" si="4"/>
        <v>5811</v>
      </c>
      <c r="S26" s="47">
        <f t="shared" si="5"/>
        <v>139.464</v>
      </c>
      <c r="T26" s="47">
        <f t="shared" si="6"/>
        <v>5.8109999999999999</v>
      </c>
      <c r="U26" s="112">
        <v>5.6</v>
      </c>
      <c r="V26" s="112">
        <f t="shared" si="7"/>
        <v>5.6</v>
      </c>
      <c r="W26" s="113" t="s">
        <v>130</v>
      </c>
      <c r="X26" s="115">
        <v>1006</v>
      </c>
      <c r="Y26" s="115">
        <v>0</v>
      </c>
      <c r="Z26" s="115">
        <v>1147</v>
      </c>
      <c r="AA26" s="115">
        <v>1185</v>
      </c>
      <c r="AB26" s="115">
        <v>1188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44285244</v>
      </c>
      <c r="AH26" s="49">
        <f t="shared" si="9"/>
        <v>1304</v>
      </c>
      <c r="AI26" s="50">
        <f t="shared" si="8"/>
        <v>224.40199621407675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10314484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138</v>
      </c>
      <c r="P27" s="111">
        <v>144</v>
      </c>
      <c r="Q27" s="111">
        <v>71700142</v>
      </c>
      <c r="R27" s="46">
        <f t="shared" si="4"/>
        <v>5866</v>
      </c>
      <c r="S27" s="47">
        <f t="shared" si="5"/>
        <v>140.78399999999999</v>
      </c>
      <c r="T27" s="47">
        <f t="shared" si="6"/>
        <v>5.8659999999999997</v>
      </c>
      <c r="U27" s="112">
        <v>5.3</v>
      </c>
      <c r="V27" s="112">
        <f t="shared" si="7"/>
        <v>5.3</v>
      </c>
      <c r="W27" s="113" t="s">
        <v>130</v>
      </c>
      <c r="X27" s="115">
        <v>1006</v>
      </c>
      <c r="Y27" s="115">
        <v>0</v>
      </c>
      <c r="Z27" s="115">
        <v>1188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44286548</v>
      </c>
      <c r="AH27" s="49">
        <f t="shared" si="9"/>
        <v>1304</v>
      </c>
      <c r="AI27" s="50">
        <f t="shared" si="8"/>
        <v>222.29798840777363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10314484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6</v>
      </c>
      <c r="E28" s="41">
        <f t="shared" si="0"/>
        <v>4.2253521126760569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140</v>
      </c>
      <c r="P28" s="111">
        <v>142</v>
      </c>
      <c r="Q28" s="111">
        <v>71706283</v>
      </c>
      <c r="R28" s="46">
        <f t="shared" si="4"/>
        <v>6141</v>
      </c>
      <c r="S28" s="47">
        <f t="shared" si="5"/>
        <v>147.38399999999999</v>
      </c>
      <c r="T28" s="47">
        <f t="shared" si="6"/>
        <v>6.141</v>
      </c>
      <c r="U28" s="112">
        <v>5</v>
      </c>
      <c r="V28" s="112">
        <f t="shared" si="7"/>
        <v>5</v>
      </c>
      <c r="W28" s="113" t="s">
        <v>130</v>
      </c>
      <c r="X28" s="115">
        <v>1005</v>
      </c>
      <c r="Y28" s="115">
        <v>0</v>
      </c>
      <c r="Z28" s="115">
        <v>1178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44287932</v>
      </c>
      <c r="AH28" s="49">
        <f t="shared" si="9"/>
        <v>1384</v>
      </c>
      <c r="AI28" s="50">
        <f t="shared" si="8"/>
        <v>225.37046083699724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10314484</v>
      </c>
      <c r="AQ28" s="115">
        <f t="shared" si="1"/>
        <v>0</v>
      </c>
      <c r="AR28" s="53">
        <v>1.07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6</v>
      </c>
      <c r="E29" s="41">
        <f t="shared" si="0"/>
        <v>4.2253521126760569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136</v>
      </c>
      <c r="P29" s="111">
        <v>137</v>
      </c>
      <c r="Q29" s="111">
        <v>71712079</v>
      </c>
      <c r="R29" s="46">
        <f t="shared" si="4"/>
        <v>5796</v>
      </c>
      <c r="S29" s="47">
        <f t="shared" si="5"/>
        <v>139.10400000000001</v>
      </c>
      <c r="T29" s="47">
        <f t="shared" si="6"/>
        <v>5.7960000000000003</v>
      </c>
      <c r="U29" s="112">
        <v>4.8</v>
      </c>
      <c r="V29" s="112">
        <f t="shared" si="7"/>
        <v>4.8</v>
      </c>
      <c r="W29" s="113" t="s">
        <v>130</v>
      </c>
      <c r="X29" s="115">
        <v>1005</v>
      </c>
      <c r="Y29" s="115">
        <v>0</v>
      </c>
      <c r="Z29" s="115">
        <v>1137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44289212</v>
      </c>
      <c r="AH29" s="49">
        <f t="shared" si="9"/>
        <v>1280</v>
      </c>
      <c r="AI29" s="50">
        <f t="shared" si="8"/>
        <v>220.84195997239473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10314484</v>
      </c>
      <c r="AQ29" s="115">
        <f t="shared" si="1"/>
        <v>0</v>
      </c>
      <c r="AR29" s="51"/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118</v>
      </c>
      <c r="P30" s="111">
        <v>134</v>
      </c>
      <c r="Q30" s="111">
        <v>71717726</v>
      </c>
      <c r="R30" s="46">
        <f t="shared" si="4"/>
        <v>5647</v>
      </c>
      <c r="S30" s="47">
        <f t="shared" si="5"/>
        <v>135.52799999999999</v>
      </c>
      <c r="T30" s="47">
        <f t="shared" si="6"/>
        <v>5.6470000000000002</v>
      </c>
      <c r="U30" s="112">
        <v>4</v>
      </c>
      <c r="V30" s="112">
        <f t="shared" si="7"/>
        <v>4</v>
      </c>
      <c r="W30" s="113" t="s">
        <v>135</v>
      </c>
      <c r="X30" s="115">
        <v>1097</v>
      </c>
      <c r="Y30" s="115">
        <v>0</v>
      </c>
      <c r="Z30" s="115">
        <v>0</v>
      </c>
      <c r="AA30" s="115">
        <v>1185</v>
      </c>
      <c r="AB30" s="115">
        <v>1188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44290324</v>
      </c>
      <c r="AH30" s="49">
        <f t="shared" si="9"/>
        <v>1112</v>
      </c>
      <c r="AI30" s="50">
        <f t="shared" si="8"/>
        <v>196.91871790331149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10314484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117</v>
      </c>
      <c r="P31" s="111">
        <v>148</v>
      </c>
      <c r="Q31" s="111">
        <v>71723304</v>
      </c>
      <c r="R31" s="46">
        <f t="shared" si="4"/>
        <v>5578</v>
      </c>
      <c r="S31" s="47">
        <f t="shared" si="5"/>
        <v>133.87200000000001</v>
      </c>
      <c r="T31" s="47">
        <f t="shared" si="6"/>
        <v>5.5780000000000003</v>
      </c>
      <c r="U31" s="112">
        <v>3.2</v>
      </c>
      <c r="V31" s="112">
        <f t="shared" si="7"/>
        <v>3.2</v>
      </c>
      <c r="W31" s="113" t="s">
        <v>135</v>
      </c>
      <c r="X31" s="115">
        <v>1099</v>
      </c>
      <c r="Y31" s="115">
        <v>0</v>
      </c>
      <c r="Z31" s="115">
        <v>0</v>
      </c>
      <c r="AA31" s="115">
        <v>1185</v>
      </c>
      <c r="AB31" s="115">
        <v>1187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44291420</v>
      </c>
      <c r="AH31" s="49">
        <f t="shared" si="9"/>
        <v>1096</v>
      </c>
      <c r="AI31" s="50">
        <f t="shared" si="8"/>
        <v>196.48619576909286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10314484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118</v>
      </c>
      <c r="P32" s="111">
        <v>128</v>
      </c>
      <c r="Q32" s="111">
        <v>71728856</v>
      </c>
      <c r="R32" s="46">
        <f t="shared" si="4"/>
        <v>5552</v>
      </c>
      <c r="S32" s="47">
        <f t="shared" si="5"/>
        <v>133.24799999999999</v>
      </c>
      <c r="T32" s="47">
        <f t="shared" si="6"/>
        <v>5.5519999999999996</v>
      </c>
      <c r="U32" s="112">
        <v>2.6</v>
      </c>
      <c r="V32" s="112">
        <f t="shared" si="7"/>
        <v>2.6</v>
      </c>
      <c r="W32" s="113" t="s">
        <v>135</v>
      </c>
      <c r="X32" s="115">
        <v>1056</v>
      </c>
      <c r="Y32" s="115">
        <v>0</v>
      </c>
      <c r="Z32" s="115">
        <v>0</v>
      </c>
      <c r="AA32" s="115">
        <v>1185</v>
      </c>
      <c r="AB32" s="115">
        <v>1188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44292516</v>
      </c>
      <c r="AH32" s="49">
        <f t="shared" si="9"/>
        <v>1096</v>
      </c>
      <c r="AI32" s="50">
        <f t="shared" si="8"/>
        <v>197.4063400576369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10314484</v>
      </c>
      <c r="AQ32" s="115">
        <f t="shared" si="1"/>
        <v>0</v>
      </c>
      <c r="AR32" s="53">
        <v>1.02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6</v>
      </c>
      <c r="E33" s="41">
        <f t="shared" si="0"/>
        <v>4.2253521126760569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142</v>
      </c>
      <c r="P33" s="111">
        <v>109</v>
      </c>
      <c r="Q33" s="111">
        <v>71733406</v>
      </c>
      <c r="R33" s="46">
        <f t="shared" si="4"/>
        <v>4550</v>
      </c>
      <c r="S33" s="47">
        <f t="shared" si="5"/>
        <v>109.2</v>
      </c>
      <c r="T33" s="47">
        <f t="shared" si="6"/>
        <v>4.55</v>
      </c>
      <c r="U33" s="112">
        <v>3.5</v>
      </c>
      <c r="V33" s="112">
        <f t="shared" si="7"/>
        <v>3.5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1098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44293368</v>
      </c>
      <c r="AH33" s="49">
        <f t="shared" si="9"/>
        <v>852</v>
      </c>
      <c r="AI33" s="50">
        <f t="shared" si="8"/>
        <v>187.25274725274727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0.45</v>
      </c>
      <c r="AP33" s="115">
        <v>10315509</v>
      </c>
      <c r="AQ33" s="115">
        <f t="shared" si="1"/>
        <v>1025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9</v>
      </c>
      <c r="E34" s="41">
        <f t="shared" si="0"/>
        <v>6.3380281690140849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128</v>
      </c>
      <c r="P34" s="111">
        <v>102</v>
      </c>
      <c r="Q34" s="111">
        <v>71737766</v>
      </c>
      <c r="R34" s="46">
        <f t="shared" si="4"/>
        <v>4360</v>
      </c>
      <c r="S34" s="47">
        <f t="shared" si="5"/>
        <v>104.64</v>
      </c>
      <c r="T34" s="47">
        <f t="shared" si="6"/>
        <v>4.3600000000000003</v>
      </c>
      <c r="U34" s="112">
        <v>5.0999999999999996</v>
      </c>
      <c r="V34" s="112">
        <f t="shared" si="7"/>
        <v>5.0999999999999996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1047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44294156</v>
      </c>
      <c r="AH34" s="49">
        <f t="shared" si="9"/>
        <v>788</v>
      </c>
      <c r="AI34" s="50">
        <f t="shared" si="8"/>
        <v>180.73394495412842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0.45</v>
      </c>
      <c r="AP34" s="115">
        <v>10316883</v>
      </c>
      <c r="AQ34" s="115">
        <f t="shared" si="1"/>
        <v>1374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128387</v>
      </c>
      <c r="S35" s="65">
        <f>AVERAGE(S11:S34)</f>
        <v>128.38699999999997</v>
      </c>
      <c r="T35" s="65">
        <f>SUM(T11:T34)</f>
        <v>128.387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26792</v>
      </c>
      <c r="AI35" s="68">
        <f>$AH$35/$T35</f>
        <v>208.68156433283744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6372</v>
      </c>
      <c r="AQ35" s="71">
        <f>SUM(AQ11:AQ34)</f>
        <v>6372</v>
      </c>
      <c r="AR35" s="72">
        <f>AVERAGE(AR11:AR34)</f>
        <v>1.1116666666666666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233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234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235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189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:B55" name="Range2_12_5_1_1_1_1_1_2_1_1_1_1_1_1_1_1_1_1_1_1_1_1_1_1_1_1_1_1_2_1_1_1_1_1_1_1_1_1_1_1_1_1_3_1_1_1_2_1_1_1_1_1_1_1_1_1_1_1_1_2_1_1_1_1_1_1_1_1_1_1_1_1_1_1_1_1_1_1_1_1_1_1_1_1_1_1_1_1_3_1_2_1_1_1_2_2_1_2_1_1_1_1_1_1_1_1_1_1_1_1_1_1_1_1_1_1_1_2_1_1_1_1__3"/>
    <protectedRange sqref="B43" name="Range2_12_5_1_1_1_2_1_1_1_1_1_1_1_1_1_1_1_2_1_1_1_1_1_1_1_1_1_1_1_1_1_1_1_1_1_1_1_1_1_1_2_1_1_1_1_1_1_1_1_1_1_1_2_1_1_1_1_2_1_1_1_1_1_1_1_1_1_1_1_2_1_1_1_1_1_1_1_1_1_1_1_1_1_1_3_1_1_1_1_2_1_1_1_1_1_1_1_2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_1_2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2 X34:Y34 X11:Z15 X16:AA16 Y17:AA29 X17:X33 Y30:Y33 AB33:AE34 Z30:AA34">
    <cfRule type="containsText" dxfId="9376" priority="325" operator="containsText" text="N/A">
      <formula>NOT(ISERROR(SEARCH("N/A",X11)))</formula>
    </cfRule>
    <cfRule type="cellIs" dxfId="9375" priority="339" operator="equal">
      <formula>0</formula>
    </cfRule>
  </conditionalFormatting>
  <conditionalFormatting sqref="AC11:AE32 X34:Y34 X11:Z15 X16:AA16 Y17:AA29 X17:X33 Y30:Y33 AB33:AE34 Z30:AA34">
    <cfRule type="cellIs" dxfId="9374" priority="338" operator="greaterThanOrEqual">
      <formula>1185</formula>
    </cfRule>
  </conditionalFormatting>
  <conditionalFormatting sqref="AC11:AE32 X34:Y34 X11:Z15 X16:AA16 Y17:AA29 X17:X33 Y30:Y33 AB33:AE34 Z30:AA34">
    <cfRule type="cellIs" dxfId="9373" priority="337" operator="between">
      <formula>0.1</formula>
      <formula>1184</formula>
    </cfRule>
  </conditionalFormatting>
  <conditionalFormatting sqref="X8">
    <cfRule type="cellIs" dxfId="9372" priority="336" operator="equal">
      <formula>0</formula>
    </cfRule>
  </conditionalFormatting>
  <conditionalFormatting sqref="X8">
    <cfRule type="cellIs" dxfId="9371" priority="335" operator="greaterThan">
      <formula>1179</formula>
    </cfRule>
  </conditionalFormatting>
  <conditionalFormatting sqref="X8">
    <cfRule type="cellIs" dxfId="9370" priority="334" operator="greaterThan">
      <formula>99</formula>
    </cfRule>
  </conditionalFormatting>
  <conditionalFormatting sqref="X8">
    <cfRule type="cellIs" dxfId="9369" priority="333" operator="greaterThan">
      <formula>0.99</formula>
    </cfRule>
  </conditionalFormatting>
  <conditionalFormatting sqref="AB8">
    <cfRule type="cellIs" dxfId="9368" priority="332" operator="equal">
      <formula>0</formula>
    </cfRule>
  </conditionalFormatting>
  <conditionalFormatting sqref="AB8">
    <cfRule type="cellIs" dxfId="9367" priority="331" operator="greaterThan">
      <formula>1179</formula>
    </cfRule>
  </conditionalFormatting>
  <conditionalFormatting sqref="AB8">
    <cfRule type="cellIs" dxfId="9366" priority="330" operator="greaterThan">
      <formula>99</formula>
    </cfRule>
  </conditionalFormatting>
  <conditionalFormatting sqref="AB8">
    <cfRule type="cellIs" dxfId="9365" priority="329" operator="greaterThan">
      <formula>0.99</formula>
    </cfRule>
  </conditionalFormatting>
  <conditionalFormatting sqref="AI11:AI34">
    <cfRule type="cellIs" dxfId="9364" priority="328" operator="greaterThan">
      <formula>$AI$8</formula>
    </cfRule>
  </conditionalFormatting>
  <conditionalFormatting sqref="AH11:AH34">
    <cfRule type="cellIs" dxfId="9363" priority="326" operator="greaterThan">
      <formula>$AH$8</formula>
    </cfRule>
    <cfRule type="cellIs" dxfId="9362" priority="327" operator="greaterThan">
      <formula>$AH$8</formula>
    </cfRule>
  </conditionalFormatting>
  <conditionalFormatting sqref="AB11:AB32">
    <cfRule type="containsText" dxfId="9361" priority="321" operator="containsText" text="N/A">
      <formula>NOT(ISERROR(SEARCH("N/A",AB11)))</formula>
    </cfRule>
    <cfRule type="cellIs" dxfId="9360" priority="324" operator="equal">
      <formula>0</formula>
    </cfRule>
  </conditionalFormatting>
  <conditionalFormatting sqref="AB11:AB32">
    <cfRule type="cellIs" dxfId="9359" priority="323" operator="greaterThanOrEqual">
      <formula>1185</formula>
    </cfRule>
  </conditionalFormatting>
  <conditionalFormatting sqref="AB11:AB32">
    <cfRule type="cellIs" dxfId="9358" priority="322" operator="between">
      <formula>0.1</formula>
      <formula>1184</formula>
    </cfRule>
  </conditionalFormatting>
  <conditionalFormatting sqref="AN11:AO11 AO12:AO34 AN12:AN35">
    <cfRule type="cellIs" dxfId="9357" priority="320" operator="equal">
      <formula>0</formula>
    </cfRule>
  </conditionalFormatting>
  <conditionalFormatting sqref="AN11:AO11 AO12:AO34 AN12:AN35">
    <cfRule type="cellIs" dxfId="9356" priority="319" operator="greaterThan">
      <formula>1179</formula>
    </cfRule>
  </conditionalFormatting>
  <conditionalFormatting sqref="AN11:AO11 AO12:AO34 AN12:AN35">
    <cfRule type="cellIs" dxfId="9355" priority="318" operator="greaterThan">
      <formula>99</formula>
    </cfRule>
  </conditionalFormatting>
  <conditionalFormatting sqref="AN11:AO11 AO12:AO34 AN12:AN35">
    <cfRule type="cellIs" dxfId="9354" priority="317" operator="greaterThan">
      <formula>0.99</formula>
    </cfRule>
  </conditionalFormatting>
  <conditionalFormatting sqref="AQ11:AQ34">
    <cfRule type="cellIs" dxfId="9353" priority="316" operator="equal">
      <formula>0</formula>
    </cfRule>
  </conditionalFormatting>
  <conditionalFormatting sqref="AQ11:AQ34">
    <cfRule type="cellIs" dxfId="9352" priority="315" operator="greaterThan">
      <formula>1179</formula>
    </cfRule>
  </conditionalFormatting>
  <conditionalFormatting sqref="AQ11:AQ34">
    <cfRule type="cellIs" dxfId="9351" priority="314" operator="greaterThan">
      <formula>99</formula>
    </cfRule>
  </conditionalFormatting>
  <conditionalFormatting sqref="AQ11:AQ34">
    <cfRule type="cellIs" dxfId="9350" priority="313" operator="greaterThan">
      <formula>0.99</formula>
    </cfRule>
  </conditionalFormatting>
  <conditionalFormatting sqref="AA11:AA15">
    <cfRule type="containsText" dxfId="9349" priority="309" operator="containsText" text="N/A">
      <formula>NOT(ISERROR(SEARCH("N/A",AA11)))</formula>
    </cfRule>
    <cfRule type="cellIs" dxfId="9348" priority="312" operator="equal">
      <formula>0</formula>
    </cfRule>
  </conditionalFormatting>
  <conditionalFormatting sqref="AA11:AA15">
    <cfRule type="cellIs" dxfId="9347" priority="311" operator="greaterThanOrEqual">
      <formula>1185</formula>
    </cfRule>
  </conditionalFormatting>
  <conditionalFormatting sqref="AA11:AA15">
    <cfRule type="cellIs" dxfId="9346" priority="310" operator="between">
      <formula>0.1</formula>
      <formula>1184</formula>
    </cfRule>
  </conditionalFormatting>
  <conditionalFormatting sqref="AJ11:AN35">
    <cfRule type="cellIs" dxfId="9345" priority="308" operator="equal">
      <formula>0</formula>
    </cfRule>
  </conditionalFormatting>
  <conditionalFormatting sqref="AJ11:AN35">
    <cfRule type="cellIs" dxfId="9344" priority="307" operator="greaterThan">
      <formula>1179</formula>
    </cfRule>
  </conditionalFormatting>
  <conditionalFormatting sqref="AJ11:AN35">
    <cfRule type="cellIs" dxfId="9343" priority="306" operator="greaterThan">
      <formula>99</formula>
    </cfRule>
  </conditionalFormatting>
  <conditionalFormatting sqref="AJ11:AN35">
    <cfRule type="cellIs" dxfId="9342" priority="305" operator="greaterThan">
      <formula>0.99</formula>
    </cfRule>
  </conditionalFormatting>
  <conditionalFormatting sqref="AP11:AP34">
    <cfRule type="cellIs" dxfId="9341" priority="304" operator="equal">
      <formula>0</formula>
    </cfRule>
  </conditionalFormatting>
  <conditionalFormatting sqref="AP11:AP34">
    <cfRule type="cellIs" dxfId="9340" priority="303" operator="greaterThan">
      <formula>1179</formula>
    </cfRule>
  </conditionalFormatting>
  <conditionalFormatting sqref="AP11:AP34">
    <cfRule type="cellIs" dxfId="9339" priority="302" operator="greaterThan">
      <formula>99</formula>
    </cfRule>
  </conditionalFormatting>
  <conditionalFormatting sqref="AP11:AP34">
    <cfRule type="cellIs" dxfId="9338" priority="301" operator="greaterThan">
      <formula>0.99</formula>
    </cfRule>
  </conditionalFormatting>
  <conditionalFormatting sqref="AL11:AL35 AM17:AN34">
    <cfRule type="cellIs" dxfId="9337" priority="300" operator="equal">
      <formula>0</formula>
    </cfRule>
  </conditionalFormatting>
  <conditionalFormatting sqref="AL11:AL35 AM17:AN34">
    <cfRule type="cellIs" dxfId="9336" priority="299" operator="greaterThan">
      <formula>1179</formula>
    </cfRule>
  </conditionalFormatting>
  <conditionalFormatting sqref="AL11:AL35 AM17:AN34">
    <cfRule type="cellIs" dxfId="9335" priority="298" operator="greaterThan">
      <formula>99</formula>
    </cfRule>
  </conditionalFormatting>
  <conditionalFormatting sqref="AL11:AL35 AM17:AN34">
    <cfRule type="cellIs" dxfId="9334" priority="297" operator="greaterThan">
      <formula>0.99</formula>
    </cfRule>
  </conditionalFormatting>
  <conditionalFormatting sqref="AL11:AL34">
    <cfRule type="cellIs" dxfId="9333" priority="296" operator="equal">
      <formula>0</formula>
    </cfRule>
  </conditionalFormatting>
  <conditionalFormatting sqref="AL11:AL34">
    <cfRule type="cellIs" dxfId="9332" priority="295" operator="greaterThan">
      <formula>1179</formula>
    </cfRule>
  </conditionalFormatting>
  <conditionalFormatting sqref="AL11:AL34">
    <cfRule type="cellIs" dxfId="9331" priority="294" operator="greaterThan">
      <formula>99</formula>
    </cfRule>
  </conditionalFormatting>
  <conditionalFormatting sqref="AL11:AL34">
    <cfRule type="cellIs" dxfId="9330" priority="293" operator="greaterThan">
      <formula>0.99</formula>
    </cfRule>
  </conditionalFormatting>
  <conditionalFormatting sqref="AL11:AL34">
    <cfRule type="cellIs" dxfId="9329" priority="292" operator="equal">
      <formula>0</formula>
    </cfRule>
  </conditionalFormatting>
  <conditionalFormatting sqref="AL11:AL34">
    <cfRule type="cellIs" dxfId="9328" priority="291" operator="greaterThan">
      <formula>1179</formula>
    </cfRule>
  </conditionalFormatting>
  <conditionalFormatting sqref="AL11:AL34">
    <cfRule type="cellIs" dxfId="9327" priority="290" operator="greaterThan">
      <formula>99</formula>
    </cfRule>
  </conditionalFormatting>
  <conditionalFormatting sqref="AL11:AL34">
    <cfRule type="cellIs" dxfId="9326" priority="289" operator="greaterThan">
      <formula>0.99</formula>
    </cfRule>
  </conditionalFormatting>
  <conditionalFormatting sqref="AN11:AN35">
    <cfRule type="cellIs" dxfId="9325" priority="288" operator="equal">
      <formula>0</formula>
    </cfRule>
  </conditionalFormatting>
  <conditionalFormatting sqref="AN11:AN35">
    <cfRule type="cellIs" dxfId="9324" priority="287" operator="greaterThan">
      <formula>1179</formula>
    </cfRule>
  </conditionalFormatting>
  <conditionalFormatting sqref="AN11:AN35">
    <cfRule type="cellIs" dxfId="9323" priority="286" operator="greaterThan">
      <formula>99</formula>
    </cfRule>
  </conditionalFormatting>
  <conditionalFormatting sqref="AN11:AN35">
    <cfRule type="cellIs" dxfId="9322" priority="285" operator="greaterThan">
      <formula>0.99</formula>
    </cfRule>
  </conditionalFormatting>
  <conditionalFormatting sqref="AN11:AN35">
    <cfRule type="cellIs" dxfId="9321" priority="284" operator="equal">
      <formula>0</formula>
    </cfRule>
  </conditionalFormatting>
  <conditionalFormatting sqref="AN11:AN35">
    <cfRule type="cellIs" dxfId="9320" priority="283" operator="greaterThan">
      <formula>1179</formula>
    </cfRule>
  </conditionalFormatting>
  <conditionalFormatting sqref="AN11:AN35">
    <cfRule type="cellIs" dxfId="9319" priority="282" operator="greaterThan">
      <formula>99</formula>
    </cfRule>
  </conditionalFormatting>
  <conditionalFormatting sqref="AN11:AN35">
    <cfRule type="cellIs" dxfId="9318" priority="281" operator="greaterThan">
      <formula>0.99</formula>
    </cfRule>
  </conditionalFormatting>
  <conditionalFormatting sqref="AN11:AN35">
    <cfRule type="cellIs" dxfId="9317" priority="280" operator="equal">
      <formula>0</formula>
    </cfRule>
  </conditionalFormatting>
  <conditionalFormatting sqref="AN11:AN35">
    <cfRule type="cellIs" dxfId="9316" priority="279" operator="greaterThan">
      <formula>1179</formula>
    </cfRule>
  </conditionalFormatting>
  <conditionalFormatting sqref="AN11:AN35">
    <cfRule type="cellIs" dxfId="9315" priority="278" operator="greaterThan">
      <formula>99</formula>
    </cfRule>
  </conditionalFormatting>
  <conditionalFormatting sqref="AN11:AN35">
    <cfRule type="cellIs" dxfId="9314" priority="277" operator="greaterThan">
      <formula>0.99</formula>
    </cfRule>
  </conditionalFormatting>
  <conditionalFormatting sqref="AL11:AL34">
    <cfRule type="cellIs" dxfId="9313" priority="276" operator="equal">
      <formula>0</formula>
    </cfRule>
  </conditionalFormatting>
  <conditionalFormatting sqref="AL11:AL34">
    <cfRule type="cellIs" dxfId="9312" priority="275" operator="greaterThan">
      <formula>1179</formula>
    </cfRule>
  </conditionalFormatting>
  <conditionalFormatting sqref="AL11:AL34">
    <cfRule type="cellIs" dxfId="9311" priority="274" operator="greaterThan">
      <formula>99</formula>
    </cfRule>
  </conditionalFormatting>
  <conditionalFormatting sqref="AL11:AL34">
    <cfRule type="cellIs" dxfId="9310" priority="273" operator="greaterThan">
      <formula>0.99</formula>
    </cfRule>
  </conditionalFormatting>
  <conditionalFormatting sqref="AL11:AL34">
    <cfRule type="cellIs" dxfId="9309" priority="272" operator="equal">
      <formula>0</formula>
    </cfRule>
  </conditionalFormatting>
  <conditionalFormatting sqref="AL11:AL34">
    <cfRule type="cellIs" dxfId="9308" priority="271" operator="greaterThan">
      <formula>1179</formula>
    </cfRule>
  </conditionalFormatting>
  <conditionalFormatting sqref="AL11:AL34">
    <cfRule type="cellIs" dxfId="9307" priority="270" operator="greaterThan">
      <formula>99</formula>
    </cfRule>
  </conditionalFormatting>
  <conditionalFormatting sqref="AL11:AL34">
    <cfRule type="cellIs" dxfId="9306" priority="269" operator="greaterThan">
      <formula>0.99</formula>
    </cfRule>
  </conditionalFormatting>
  <conditionalFormatting sqref="AL11:AL34">
    <cfRule type="cellIs" dxfId="9305" priority="268" operator="equal">
      <formula>0</formula>
    </cfRule>
  </conditionalFormatting>
  <conditionalFormatting sqref="AL11:AL34">
    <cfRule type="cellIs" dxfId="9304" priority="267" operator="greaterThan">
      <formula>1179</formula>
    </cfRule>
  </conditionalFormatting>
  <conditionalFormatting sqref="AL11:AL34">
    <cfRule type="cellIs" dxfId="9303" priority="266" operator="greaterThan">
      <formula>99</formula>
    </cfRule>
  </conditionalFormatting>
  <conditionalFormatting sqref="AL11:AL34">
    <cfRule type="cellIs" dxfId="9302" priority="265" operator="greaterThan">
      <formula>0.99</formula>
    </cfRule>
  </conditionalFormatting>
  <conditionalFormatting sqref="AL11:AL34">
    <cfRule type="cellIs" dxfId="9301" priority="264" operator="equal">
      <formula>0</formula>
    </cfRule>
  </conditionalFormatting>
  <conditionalFormatting sqref="AL11:AL34">
    <cfRule type="cellIs" dxfId="9300" priority="263" operator="greaterThan">
      <formula>1179</formula>
    </cfRule>
  </conditionalFormatting>
  <conditionalFormatting sqref="AL11:AL34">
    <cfRule type="cellIs" dxfId="9299" priority="262" operator="greaterThan">
      <formula>99</formula>
    </cfRule>
  </conditionalFormatting>
  <conditionalFormatting sqref="AL11:AL34">
    <cfRule type="cellIs" dxfId="9298" priority="261" operator="greaterThan">
      <formula>0.99</formula>
    </cfRule>
  </conditionalFormatting>
  <conditionalFormatting sqref="AN11:AN35">
    <cfRule type="cellIs" dxfId="9297" priority="260" operator="equal">
      <formula>0</formula>
    </cfRule>
  </conditionalFormatting>
  <conditionalFormatting sqref="AN11:AN35">
    <cfRule type="cellIs" dxfId="9296" priority="259" operator="greaterThan">
      <formula>1179</formula>
    </cfRule>
  </conditionalFormatting>
  <conditionalFormatting sqref="AN11:AN35">
    <cfRule type="cellIs" dxfId="9295" priority="258" operator="greaterThan">
      <formula>99</formula>
    </cfRule>
  </conditionalFormatting>
  <conditionalFormatting sqref="AN11:AN35">
    <cfRule type="cellIs" dxfId="9294" priority="257" operator="greaterThan">
      <formula>0.99</formula>
    </cfRule>
  </conditionalFormatting>
  <conditionalFormatting sqref="AN11:AN35">
    <cfRule type="cellIs" dxfId="9293" priority="256" operator="equal">
      <formula>0</formula>
    </cfRule>
  </conditionalFormatting>
  <conditionalFormatting sqref="AN11:AN35">
    <cfRule type="cellIs" dxfId="9292" priority="255" operator="greaterThan">
      <formula>1179</formula>
    </cfRule>
  </conditionalFormatting>
  <conditionalFormatting sqref="AN11:AN35">
    <cfRule type="cellIs" dxfId="9291" priority="254" operator="greaterThan">
      <formula>99</formula>
    </cfRule>
  </conditionalFormatting>
  <conditionalFormatting sqref="AN11:AN35">
    <cfRule type="cellIs" dxfId="9290" priority="253" operator="greaterThan">
      <formula>0.99</formula>
    </cfRule>
  </conditionalFormatting>
  <conditionalFormatting sqref="AN11:AN35">
    <cfRule type="cellIs" dxfId="9289" priority="252" operator="equal">
      <formula>0</formula>
    </cfRule>
  </conditionalFormatting>
  <conditionalFormatting sqref="AN11:AN35">
    <cfRule type="cellIs" dxfId="9288" priority="251" operator="greaterThan">
      <formula>1179</formula>
    </cfRule>
  </conditionalFormatting>
  <conditionalFormatting sqref="AN11:AN35">
    <cfRule type="cellIs" dxfId="9287" priority="250" operator="greaterThan">
      <formula>99</formula>
    </cfRule>
  </conditionalFormatting>
  <conditionalFormatting sqref="AN11:AN35">
    <cfRule type="cellIs" dxfId="9286" priority="249" operator="greaterThan">
      <formula>0.99</formula>
    </cfRule>
  </conditionalFormatting>
  <conditionalFormatting sqref="AN11:AN35">
    <cfRule type="cellIs" dxfId="9285" priority="248" operator="equal">
      <formula>0</formula>
    </cfRule>
  </conditionalFormatting>
  <conditionalFormatting sqref="AN11:AN35">
    <cfRule type="cellIs" dxfId="9284" priority="247" operator="greaterThan">
      <formula>1179</formula>
    </cfRule>
  </conditionalFormatting>
  <conditionalFormatting sqref="AN11:AN35">
    <cfRule type="cellIs" dxfId="9283" priority="246" operator="greaterThan">
      <formula>99</formula>
    </cfRule>
  </conditionalFormatting>
  <conditionalFormatting sqref="AN11:AN35">
    <cfRule type="cellIs" dxfId="9282" priority="245" operator="greaterThan">
      <formula>0.99</formula>
    </cfRule>
  </conditionalFormatting>
  <conditionalFormatting sqref="AN11:AN35">
    <cfRule type="cellIs" dxfId="9281" priority="244" operator="equal">
      <formula>0</formula>
    </cfRule>
  </conditionalFormatting>
  <conditionalFormatting sqref="AN11:AN35">
    <cfRule type="cellIs" dxfId="9280" priority="243" operator="greaterThan">
      <formula>1179</formula>
    </cfRule>
  </conditionalFormatting>
  <conditionalFormatting sqref="AN11:AN35">
    <cfRule type="cellIs" dxfId="9279" priority="242" operator="greaterThan">
      <formula>99</formula>
    </cfRule>
  </conditionalFormatting>
  <conditionalFormatting sqref="AN11:AN35">
    <cfRule type="cellIs" dxfId="9278" priority="241" operator="greaterThan">
      <formula>0.99</formula>
    </cfRule>
  </conditionalFormatting>
  <conditionalFormatting sqref="AN11:AN35">
    <cfRule type="cellIs" dxfId="9277" priority="240" operator="equal">
      <formula>0</formula>
    </cfRule>
  </conditionalFormatting>
  <conditionalFormatting sqref="AN11:AN35">
    <cfRule type="cellIs" dxfId="9276" priority="239" operator="greaterThan">
      <formula>1179</formula>
    </cfRule>
  </conditionalFormatting>
  <conditionalFormatting sqref="AN11:AN35">
    <cfRule type="cellIs" dxfId="9275" priority="238" operator="greaterThan">
      <formula>99</formula>
    </cfRule>
  </conditionalFormatting>
  <conditionalFormatting sqref="AN11:AN35">
    <cfRule type="cellIs" dxfId="9274" priority="237" operator="greaterThan">
      <formula>0.99</formula>
    </cfRule>
  </conditionalFormatting>
  <conditionalFormatting sqref="AN11:AN35">
    <cfRule type="cellIs" dxfId="9273" priority="236" operator="equal">
      <formula>0</formula>
    </cfRule>
  </conditionalFormatting>
  <conditionalFormatting sqref="AN11:AN35">
    <cfRule type="cellIs" dxfId="9272" priority="235" operator="greaterThan">
      <formula>1179</formula>
    </cfRule>
  </conditionalFormatting>
  <conditionalFormatting sqref="AN11:AN35">
    <cfRule type="cellIs" dxfId="9271" priority="234" operator="greaterThan">
      <formula>99</formula>
    </cfRule>
  </conditionalFormatting>
  <conditionalFormatting sqref="AN11:AN35">
    <cfRule type="cellIs" dxfId="9270" priority="233" operator="greaterThan">
      <formula>0.99</formula>
    </cfRule>
  </conditionalFormatting>
  <conditionalFormatting sqref="AL11:AL34">
    <cfRule type="cellIs" dxfId="9269" priority="232" operator="equal">
      <formula>0</formula>
    </cfRule>
  </conditionalFormatting>
  <conditionalFormatting sqref="AL11:AL34">
    <cfRule type="cellIs" dxfId="9268" priority="231" operator="greaterThan">
      <formula>1179</formula>
    </cfRule>
  </conditionalFormatting>
  <conditionalFormatting sqref="AL11:AL34">
    <cfRule type="cellIs" dxfId="9267" priority="230" operator="greaterThan">
      <formula>99</formula>
    </cfRule>
  </conditionalFormatting>
  <conditionalFormatting sqref="AL11:AL34">
    <cfRule type="cellIs" dxfId="9266" priority="229" operator="greaterThan">
      <formula>0.99</formula>
    </cfRule>
  </conditionalFormatting>
  <conditionalFormatting sqref="AL11:AL34">
    <cfRule type="cellIs" dxfId="9265" priority="228" operator="equal">
      <formula>0</formula>
    </cfRule>
  </conditionalFormatting>
  <conditionalFormatting sqref="AL11:AL34">
    <cfRule type="cellIs" dxfId="9264" priority="227" operator="greaterThan">
      <formula>1179</formula>
    </cfRule>
  </conditionalFormatting>
  <conditionalFormatting sqref="AL11:AL34">
    <cfRule type="cellIs" dxfId="9263" priority="226" operator="greaterThan">
      <formula>99</formula>
    </cfRule>
  </conditionalFormatting>
  <conditionalFormatting sqref="AL11:AL34">
    <cfRule type="cellIs" dxfId="9262" priority="225" operator="greaterThan">
      <formula>0.99</formula>
    </cfRule>
  </conditionalFormatting>
  <conditionalFormatting sqref="AL11:AL34">
    <cfRule type="cellIs" dxfId="9261" priority="224" operator="equal">
      <formula>0</formula>
    </cfRule>
  </conditionalFormatting>
  <conditionalFormatting sqref="AL11:AL34">
    <cfRule type="cellIs" dxfId="9260" priority="223" operator="greaterThan">
      <formula>1179</formula>
    </cfRule>
  </conditionalFormatting>
  <conditionalFormatting sqref="AL11:AL34">
    <cfRule type="cellIs" dxfId="9259" priority="222" operator="greaterThan">
      <formula>99</formula>
    </cfRule>
  </conditionalFormatting>
  <conditionalFormatting sqref="AL11:AL34">
    <cfRule type="cellIs" dxfId="9258" priority="221" operator="greaterThan">
      <formula>0.99</formula>
    </cfRule>
  </conditionalFormatting>
  <conditionalFormatting sqref="AL11:AL34">
    <cfRule type="cellIs" dxfId="9257" priority="220" operator="equal">
      <formula>0</formula>
    </cfRule>
  </conditionalFormatting>
  <conditionalFormatting sqref="AL11:AL34">
    <cfRule type="cellIs" dxfId="9256" priority="219" operator="greaterThan">
      <formula>1179</formula>
    </cfRule>
  </conditionalFormatting>
  <conditionalFormatting sqref="AL11:AL34">
    <cfRule type="cellIs" dxfId="9255" priority="218" operator="greaterThan">
      <formula>99</formula>
    </cfRule>
  </conditionalFormatting>
  <conditionalFormatting sqref="AL11:AL34">
    <cfRule type="cellIs" dxfId="9254" priority="217" operator="greaterThan">
      <formula>0.99</formula>
    </cfRule>
  </conditionalFormatting>
  <conditionalFormatting sqref="AL11:AL34">
    <cfRule type="cellIs" dxfId="9253" priority="216" operator="equal">
      <formula>0</formula>
    </cfRule>
  </conditionalFormatting>
  <conditionalFormatting sqref="AL11:AL34">
    <cfRule type="cellIs" dxfId="9252" priority="215" operator="greaterThan">
      <formula>1179</formula>
    </cfRule>
  </conditionalFormatting>
  <conditionalFormatting sqref="AL11:AL34">
    <cfRule type="cellIs" dxfId="9251" priority="214" operator="greaterThan">
      <formula>99</formula>
    </cfRule>
  </conditionalFormatting>
  <conditionalFormatting sqref="AL11:AL34">
    <cfRule type="cellIs" dxfId="9250" priority="213" operator="greaterThan">
      <formula>0.99</formula>
    </cfRule>
  </conditionalFormatting>
  <conditionalFormatting sqref="AL11:AL34">
    <cfRule type="cellIs" dxfId="9249" priority="212" operator="equal">
      <formula>0</formula>
    </cfRule>
  </conditionalFormatting>
  <conditionalFormatting sqref="AL11:AL34">
    <cfRule type="cellIs" dxfId="9248" priority="211" operator="greaterThan">
      <formula>1179</formula>
    </cfRule>
  </conditionalFormatting>
  <conditionalFormatting sqref="AL11:AL34">
    <cfRule type="cellIs" dxfId="9247" priority="210" operator="greaterThan">
      <formula>99</formula>
    </cfRule>
  </conditionalFormatting>
  <conditionalFormatting sqref="AL11:AL34">
    <cfRule type="cellIs" dxfId="9246" priority="209" operator="greaterThan">
      <formula>0.99</formula>
    </cfRule>
  </conditionalFormatting>
  <conditionalFormatting sqref="AL11:AL34">
    <cfRule type="cellIs" dxfId="9245" priority="208" operator="equal">
      <formula>0</formula>
    </cfRule>
  </conditionalFormatting>
  <conditionalFormatting sqref="AL11:AL34">
    <cfRule type="cellIs" dxfId="9244" priority="207" operator="greaterThan">
      <formula>1179</formula>
    </cfRule>
  </conditionalFormatting>
  <conditionalFormatting sqref="AL11:AL34">
    <cfRule type="cellIs" dxfId="9243" priority="206" operator="greaterThan">
      <formula>99</formula>
    </cfRule>
  </conditionalFormatting>
  <conditionalFormatting sqref="AL11:AL34">
    <cfRule type="cellIs" dxfId="9242" priority="205" operator="greaterThan">
      <formula>0.99</formula>
    </cfRule>
  </conditionalFormatting>
  <conditionalFormatting sqref="AL11:AL34">
    <cfRule type="cellIs" dxfId="9241" priority="204" operator="equal">
      <formula>0</formula>
    </cfRule>
  </conditionalFormatting>
  <conditionalFormatting sqref="AL11:AL34">
    <cfRule type="cellIs" dxfId="9240" priority="203" operator="greaterThan">
      <formula>1179</formula>
    </cfRule>
  </conditionalFormatting>
  <conditionalFormatting sqref="AL11:AL34">
    <cfRule type="cellIs" dxfId="9239" priority="202" operator="greaterThan">
      <formula>99</formula>
    </cfRule>
  </conditionalFormatting>
  <conditionalFormatting sqref="AL11:AL34">
    <cfRule type="cellIs" dxfId="9238" priority="201" operator="greaterThan">
      <formula>0.99</formula>
    </cfRule>
  </conditionalFormatting>
  <conditionalFormatting sqref="AL11:AL34">
    <cfRule type="cellIs" dxfId="9237" priority="200" operator="equal">
      <formula>0</formula>
    </cfRule>
  </conditionalFormatting>
  <conditionalFormatting sqref="AL11:AL34">
    <cfRule type="cellIs" dxfId="9236" priority="199" operator="greaterThan">
      <formula>1179</formula>
    </cfRule>
  </conditionalFormatting>
  <conditionalFormatting sqref="AL11:AL34">
    <cfRule type="cellIs" dxfId="9235" priority="198" operator="greaterThan">
      <formula>99</formula>
    </cfRule>
  </conditionalFormatting>
  <conditionalFormatting sqref="AL11:AL34">
    <cfRule type="cellIs" dxfId="9234" priority="197" operator="greaterThan">
      <formula>0.99</formula>
    </cfRule>
  </conditionalFormatting>
  <conditionalFormatting sqref="AL11:AL34">
    <cfRule type="cellIs" dxfId="9233" priority="196" operator="equal">
      <formula>0</formula>
    </cfRule>
  </conditionalFormatting>
  <conditionalFormatting sqref="AL11:AL34">
    <cfRule type="cellIs" dxfId="9232" priority="195" operator="greaterThan">
      <formula>1179</formula>
    </cfRule>
  </conditionalFormatting>
  <conditionalFormatting sqref="AL11:AL34">
    <cfRule type="cellIs" dxfId="9231" priority="194" operator="greaterThan">
      <formula>99</formula>
    </cfRule>
  </conditionalFormatting>
  <conditionalFormatting sqref="AL11:AL34">
    <cfRule type="cellIs" dxfId="9230" priority="193" operator="greaterThan">
      <formula>0.99</formula>
    </cfRule>
  </conditionalFormatting>
  <conditionalFormatting sqref="AL11:AL34">
    <cfRule type="cellIs" dxfId="9229" priority="192" operator="equal">
      <formula>0</formula>
    </cfRule>
  </conditionalFormatting>
  <conditionalFormatting sqref="AL11:AL34">
    <cfRule type="cellIs" dxfId="9228" priority="191" operator="greaterThan">
      <formula>1179</formula>
    </cfRule>
  </conditionalFormatting>
  <conditionalFormatting sqref="AL11:AL34">
    <cfRule type="cellIs" dxfId="9227" priority="190" operator="greaterThan">
      <formula>99</formula>
    </cfRule>
  </conditionalFormatting>
  <conditionalFormatting sqref="AL11:AL34">
    <cfRule type="cellIs" dxfId="9226" priority="189" operator="greaterThan">
      <formula>0.99</formula>
    </cfRule>
  </conditionalFormatting>
  <conditionalFormatting sqref="AN11:AN34">
    <cfRule type="cellIs" dxfId="9225" priority="188" operator="equal">
      <formula>0</formula>
    </cfRule>
  </conditionalFormatting>
  <conditionalFormatting sqref="AN11:AN34">
    <cfRule type="cellIs" dxfId="9224" priority="187" operator="greaterThan">
      <formula>1179</formula>
    </cfRule>
  </conditionalFormatting>
  <conditionalFormatting sqref="AN11:AN34">
    <cfRule type="cellIs" dxfId="9223" priority="186" operator="greaterThan">
      <formula>99</formula>
    </cfRule>
  </conditionalFormatting>
  <conditionalFormatting sqref="AN11:AN34">
    <cfRule type="cellIs" dxfId="9222" priority="185" operator="greaterThan">
      <formula>0.99</formula>
    </cfRule>
  </conditionalFormatting>
  <conditionalFormatting sqref="AN11:AN34">
    <cfRule type="cellIs" dxfId="9221" priority="184" operator="equal">
      <formula>0</formula>
    </cfRule>
  </conditionalFormatting>
  <conditionalFormatting sqref="AN11:AN34">
    <cfRule type="cellIs" dxfId="9220" priority="183" operator="greaterThan">
      <formula>1179</formula>
    </cfRule>
  </conditionalFormatting>
  <conditionalFormatting sqref="AN11:AN34">
    <cfRule type="cellIs" dxfId="9219" priority="182" operator="greaterThan">
      <formula>99</formula>
    </cfRule>
  </conditionalFormatting>
  <conditionalFormatting sqref="AN11:AN34">
    <cfRule type="cellIs" dxfId="9218" priority="181" operator="greaterThan">
      <formula>0.99</formula>
    </cfRule>
  </conditionalFormatting>
  <conditionalFormatting sqref="AN11:AN34">
    <cfRule type="cellIs" dxfId="9217" priority="180" operator="equal">
      <formula>0</formula>
    </cfRule>
  </conditionalFormatting>
  <conditionalFormatting sqref="AN11:AN34">
    <cfRule type="cellIs" dxfId="9216" priority="179" operator="greaterThan">
      <formula>1179</formula>
    </cfRule>
  </conditionalFormatting>
  <conditionalFormatting sqref="AN11:AN34">
    <cfRule type="cellIs" dxfId="9215" priority="178" operator="greaterThan">
      <formula>99</formula>
    </cfRule>
  </conditionalFormatting>
  <conditionalFormatting sqref="AN11:AN34">
    <cfRule type="cellIs" dxfId="9214" priority="177" operator="greaterThan">
      <formula>0.99</formula>
    </cfRule>
  </conditionalFormatting>
  <conditionalFormatting sqref="AN11:AN34">
    <cfRule type="cellIs" dxfId="9213" priority="176" operator="equal">
      <formula>0</formula>
    </cfRule>
  </conditionalFormatting>
  <conditionalFormatting sqref="AN11:AN34">
    <cfRule type="cellIs" dxfId="9212" priority="175" operator="greaterThan">
      <formula>1179</formula>
    </cfRule>
  </conditionalFormatting>
  <conditionalFormatting sqref="AN11:AN34">
    <cfRule type="cellIs" dxfId="9211" priority="174" operator="greaterThan">
      <formula>99</formula>
    </cfRule>
  </conditionalFormatting>
  <conditionalFormatting sqref="AN11:AN34">
    <cfRule type="cellIs" dxfId="9210" priority="173" operator="greaterThan">
      <formula>0.99</formula>
    </cfRule>
  </conditionalFormatting>
  <conditionalFormatting sqref="AN11:AN34">
    <cfRule type="cellIs" dxfId="9209" priority="172" operator="equal">
      <formula>0</formula>
    </cfRule>
  </conditionalFormatting>
  <conditionalFormatting sqref="AN11:AN34">
    <cfRule type="cellIs" dxfId="9208" priority="171" operator="greaterThan">
      <formula>1179</formula>
    </cfRule>
  </conditionalFormatting>
  <conditionalFormatting sqref="AN11:AN34">
    <cfRule type="cellIs" dxfId="9207" priority="170" operator="greaterThan">
      <formula>99</formula>
    </cfRule>
  </conditionalFormatting>
  <conditionalFormatting sqref="AN11:AN34">
    <cfRule type="cellIs" dxfId="9206" priority="169" operator="greaterThan">
      <formula>0.99</formula>
    </cfRule>
  </conditionalFormatting>
  <conditionalFormatting sqref="AN11:AN34">
    <cfRule type="cellIs" dxfId="9205" priority="168" operator="equal">
      <formula>0</formula>
    </cfRule>
  </conditionalFormatting>
  <conditionalFormatting sqref="AN11:AN34">
    <cfRule type="cellIs" dxfId="9204" priority="167" operator="greaterThan">
      <formula>1179</formula>
    </cfRule>
  </conditionalFormatting>
  <conditionalFormatting sqref="AN11:AN34">
    <cfRule type="cellIs" dxfId="9203" priority="166" operator="greaterThan">
      <formula>99</formula>
    </cfRule>
  </conditionalFormatting>
  <conditionalFormatting sqref="AN11:AN34">
    <cfRule type="cellIs" dxfId="9202" priority="165" operator="greaterThan">
      <formula>0.99</formula>
    </cfRule>
  </conditionalFormatting>
  <conditionalFormatting sqref="AN11:AN34">
    <cfRule type="cellIs" dxfId="9201" priority="164" operator="equal">
      <formula>0</formula>
    </cfRule>
  </conditionalFormatting>
  <conditionalFormatting sqref="AN11:AN34">
    <cfRule type="cellIs" dxfId="9200" priority="163" operator="greaterThan">
      <formula>1179</formula>
    </cfRule>
  </conditionalFormatting>
  <conditionalFormatting sqref="AN11:AN34">
    <cfRule type="cellIs" dxfId="9199" priority="162" operator="greaterThan">
      <formula>99</formula>
    </cfRule>
  </conditionalFormatting>
  <conditionalFormatting sqref="AN11:AN34">
    <cfRule type="cellIs" dxfId="9198" priority="161" operator="greaterThan">
      <formula>0.99</formula>
    </cfRule>
  </conditionalFormatting>
  <conditionalFormatting sqref="AN11:AN34">
    <cfRule type="cellIs" dxfId="9197" priority="160" operator="equal">
      <formula>0</formula>
    </cfRule>
  </conditionalFormatting>
  <conditionalFormatting sqref="AN11:AN34">
    <cfRule type="cellIs" dxfId="9196" priority="159" operator="greaterThan">
      <formula>1179</formula>
    </cfRule>
  </conditionalFormatting>
  <conditionalFormatting sqref="AN11:AN34">
    <cfRule type="cellIs" dxfId="9195" priority="158" operator="greaterThan">
      <formula>99</formula>
    </cfRule>
  </conditionalFormatting>
  <conditionalFormatting sqref="AN11:AN34">
    <cfRule type="cellIs" dxfId="9194" priority="157" operator="greaterThan">
      <formula>0.99</formula>
    </cfRule>
  </conditionalFormatting>
  <conditionalFormatting sqref="AN11:AN34">
    <cfRule type="cellIs" dxfId="9193" priority="156" operator="equal">
      <formula>0</formula>
    </cfRule>
  </conditionalFormatting>
  <conditionalFormatting sqref="AN11:AN34">
    <cfRule type="cellIs" dxfId="9192" priority="155" operator="greaterThan">
      <formula>1179</formula>
    </cfRule>
  </conditionalFormatting>
  <conditionalFormatting sqref="AN11:AN34">
    <cfRule type="cellIs" dxfId="9191" priority="154" operator="greaterThan">
      <formula>99</formula>
    </cfRule>
  </conditionalFormatting>
  <conditionalFormatting sqref="AN11:AN34">
    <cfRule type="cellIs" dxfId="9190" priority="153" operator="greaterThan">
      <formula>0.99</formula>
    </cfRule>
  </conditionalFormatting>
  <conditionalFormatting sqref="AN11:AN34">
    <cfRule type="cellIs" dxfId="9189" priority="152" operator="equal">
      <formula>0</formula>
    </cfRule>
  </conditionalFormatting>
  <conditionalFormatting sqref="AN11:AN34">
    <cfRule type="cellIs" dxfId="9188" priority="151" operator="greaterThan">
      <formula>1179</formula>
    </cfRule>
  </conditionalFormatting>
  <conditionalFormatting sqref="AN11:AN34">
    <cfRule type="cellIs" dxfId="9187" priority="150" operator="greaterThan">
      <formula>99</formula>
    </cfRule>
  </conditionalFormatting>
  <conditionalFormatting sqref="AN11:AN34">
    <cfRule type="cellIs" dxfId="9186" priority="149" operator="greaterThan">
      <formula>0.99</formula>
    </cfRule>
  </conditionalFormatting>
  <conditionalFormatting sqref="AN11:AN34">
    <cfRule type="cellIs" dxfId="9185" priority="148" operator="equal">
      <formula>0</formula>
    </cfRule>
  </conditionalFormatting>
  <conditionalFormatting sqref="AN11:AN34">
    <cfRule type="cellIs" dxfId="9184" priority="147" operator="greaterThan">
      <formula>1179</formula>
    </cfRule>
  </conditionalFormatting>
  <conditionalFormatting sqref="AN11:AN34">
    <cfRule type="cellIs" dxfId="9183" priority="146" operator="greaterThan">
      <formula>99</formula>
    </cfRule>
  </conditionalFormatting>
  <conditionalFormatting sqref="AN11:AN34">
    <cfRule type="cellIs" dxfId="9182" priority="145" operator="greaterThan">
      <formula>0.99</formula>
    </cfRule>
  </conditionalFormatting>
  <conditionalFormatting sqref="AN11:AN34">
    <cfRule type="cellIs" dxfId="9181" priority="144" operator="equal">
      <formula>0</formula>
    </cfRule>
  </conditionalFormatting>
  <conditionalFormatting sqref="AN11:AN34">
    <cfRule type="cellIs" dxfId="9180" priority="143" operator="greaterThan">
      <formula>1179</formula>
    </cfRule>
  </conditionalFormatting>
  <conditionalFormatting sqref="AN11:AN34">
    <cfRule type="cellIs" dxfId="9179" priority="142" operator="greaterThan">
      <formula>99</formula>
    </cfRule>
  </conditionalFormatting>
  <conditionalFormatting sqref="AN11:AN34">
    <cfRule type="cellIs" dxfId="9178" priority="141" operator="greaterThan">
      <formula>0.99</formula>
    </cfRule>
  </conditionalFormatting>
  <conditionalFormatting sqref="AN11:AN34">
    <cfRule type="cellIs" dxfId="9177" priority="140" operator="equal">
      <formula>0</formula>
    </cfRule>
  </conditionalFormatting>
  <conditionalFormatting sqref="AN11:AN34">
    <cfRule type="cellIs" dxfId="9176" priority="139" operator="greaterThan">
      <formula>1179</formula>
    </cfRule>
  </conditionalFormatting>
  <conditionalFormatting sqref="AN11:AN34">
    <cfRule type="cellIs" dxfId="9175" priority="138" operator="greaterThan">
      <formula>99</formula>
    </cfRule>
  </conditionalFormatting>
  <conditionalFormatting sqref="AN11:AN34">
    <cfRule type="cellIs" dxfId="9174" priority="137" operator="greaterThan">
      <formula>0.99</formula>
    </cfRule>
  </conditionalFormatting>
  <conditionalFormatting sqref="AN11:AN34">
    <cfRule type="cellIs" dxfId="9173" priority="136" operator="equal">
      <formula>0</formula>
    </cfRule>
  </conditionalFormatting>
  <conditionalFormatting sqref="AN11:AN34">
    <cfRule type="cellIs" dxfId="9172" priority="135" operator="greaterThan">
      <formula>1179</formula>
    </cfRule>
  </conditionalFormatting>
  <conditionalFormatting sqref="AN11:AN34">
    <cfRule type="cellIs" dxfId="9171" priority="134" operator="greaterThan">
      <formula>99</formula>
    </cfRule>
  </conditionalFormatting>
  <conditionalFormatting sqref="AN11:AN34">
    <cfRule type="cellIs" dxfId="9170" priority="133" operator="greaterThan">
      <formula>0.99</formula>
    </cfRule>
  </conditionalFormatting>
  <conditionalFormatting sqref="AN11:AN34">
    <cfRule type="cellIs" dxfId="9169" priority="132" operator="equal">
      <formula>0</formula>
    </cfRule>
  </conditionalFormatting>
  <conditionalFormatting sqref="AN11:AN34">
    <cfRule type="cellIs" dxfId="9168" priority="131" operator="greaterThan">
      <formula>1179</formula>
    </cfRule>
  </conditionalFormatting>
  <conditionalFormatting sqref="AN11:AN34">
    <cfRule type="cellIs" dxfId="9167" priority="130" operator="greaterThan">
      <formula>99</formula>
    </cfRule>
  </conditionalFormatting>
  <conditionalFormatting sqref="AN11:AN34">
    <cfRule type="cellIs" dxfId="9166" priority="129" operator="greaterThan">
      <formula>0.99</formula>
    </cfRule>
  </conditionalFormatting>
  <conditionalFormatting sqref="AN11:AN34">
    <cfRule type="cellIs" dxfId="9165" priority="128" operator="equal">
      <formula>0</formula>
    </cfRule>
  </conditionalFormatting>
  <conditionalFormatting sqref="AN11:AN34">
    <cfRule type="cellIs" dxfId="9164" priority="127" operator="greaterThan">
      <formula>1179</formula>
    </cfRule>
  </conditionalFormatting>
  <conditionalFormatting sqref="AN11:AN34">
    <cfRule type="cellIs" dxfId="9163" priority="126" operator="greaterThan">
      <formula>99</formula>
    </cfRule>
  </conditionalFormatting>
  <conditionalFormatting sqref="AN11:AN34">
    <cfRule type="cellIs" dxfId="9162" priority="125" operator="greaterThan">
      <formula>0.99</formula>
    </cfRule>
  </conditionalFormatting>
  <conditionalFormatting sqref="AN11:AN34">
    <cfRule type="cellIs" dxfId="9161" priority="124" operator="equal">
      <formula>0</formula>
    </cfRule>
  </conditionalFormatting>
  <conditionalFormatting sqref="AN11:AN34">
    <cfRule type="cellIs" dxfId="9160" priority="123" operator="greaterThan">
      <formula>1179</formula>
    </cfRule>
  </conditionalFormatting>
  <conditionalFormatting sqref="AN11:AN34">
    <cfRule type="cellIs" dxfId="9159" priority="122" operator="greaterThan">
      <formula>99</formula>
    </cfRule>
  </conditionalFormatting>
  <conditionalFormatting sqref="AN11:AN34">
    <cfRule type="cellIs" dxfId="9158" priority="121" operator="greaterThan">
      <formula>0.99</formula>
    </cfRule>
  </conditionalFormatting>
  <conditionalFormatting sqref="AN11:AN34">
    <cfRule type="cellIs" dxfId="9157" priority="120" operator="equal">
      <formula>0</formula>
    </cfRule>
  </conditionalFormatting>
  <conditionalFormatting sqref="AN11:AN34">
    <cfRule type="cellIs" dxfId="9156" priority="119" operator="greaterThan">
      <formula>1179</formula>
    </cfRule>
  </conditionalFormatting>
  <conditionalFormatting sqref="AN11:AN34">
    <cfRule type="cellIs" dxfId="9155" priority="118" operator="greaterThan">
      <formula>99</formula>
    </cfRule>
  </conditionalFormatting>
  <conditionalFormatting sqref="AN11:AN34">
    <cfRule type="cellIs" dxfId="9154" priority="117" operator="greaterThan">
      <formula>0.99</formula>
    </cfRule>
  </conditionalFormatting>
  <conditionalFormatting sqref="AL11:AL34">
    <cfRule type="cellIs" dxfId="9153" priority="116" operator="equal">
      <formula>0</formula>
    </cfRule>
  </conditionalFormatting>
  <conditionalFormatting sqref="AL11:AL34">
    <cfRule type="cellIs" dxfId="9152" priority="115" operator="greaterThan">
      <formula>1179</formula>
    </cfRule>
  </conditionalFormatting>
  <conditionalFormatting sqref="AL11:AL34">
    <cfRule type="cellIs" dxfId="9151" priority="114" operator="greaterThan">
      <formula>99</formula>
    </cfRule>
  </conditionalFormatting>
  <conditionalFormatting sqref="AL11:AL34">
    <cfRule type="cellIs" dxfId="9150" priority="113" operator="greaterThan">
      <formula>0.99</formula>
    </cfRule>
  </conditionalFormatting>
  <conditionalFormatting sqref="AL11:AL34">
    <cfRule type="cellIs" dxfId="9149" priority="112" operator="equal">
      <formula>0</formula>
    </cfRule>
  </conditionalFormatting>
  <conditionalFormatting sqref="AL11:AL34">
    <cfRule type="cellIs" dxfId="9148" priority="111" operator="greaterThan">
      <formula>1179</formula>
    </cfRule>
  </conditionalFormatting>
  <conditionalFormatting sqref="AL11:AL34">
    <cfRule type="cellIs" dxfId="9147" priority="110" operator="greaterThan">
      <formula>99</formula>
    </cfRule>
  </conditionalFormatting>
  <conditionalFormatting sqref="AL11:AL34">
    <cfRule type="cellIs" dxfId="9146" priority="109" operator="greaterThan">
      <formula>0.99</formula>
    </cfRule>
  </conditionalFormatting>
  <conditionalFormatting sqref="AL11:AL34">
    <cfRule type="cellIs" dxfId="9145" priority="108" operator="equal">
      <formula>0</formula>
    </cfRule>
  </conditionalFormatting>
  <conditionalFormatting sqref="AL11:AL34">
    <cfRule type="cellIs" dxfId="9144" priority="107" operator="greaterThan">
      <formula>1179</formula>
    </cfRule>
  </conditionalFormatting>
  <conditionalFormatting sqref="AL11:AL34">
    <cfRule type="cellIs" dxfId="9143" priority="106" operator="greaterThan">
      <formula>99</formula>
    </cfRule>
  </conditionalFormatting>
  <conditionalFormatting sqref="AL11:AL34">
    <cfRule type="cellIs" dxfId="9142" priority="105" operator="greaterThan">
      <formula>0.99</formula>
    </cfRule>
  </conditionalFormatting>
  <conditionalFormatting sqref="AL11:AL34">
    <cfRule type="cellIs" dxfId="9141" priority="104" operator="equal">
      <formula>0</formula>
    </cfRule>
  </conditionalFormatting>
  <conditionalFormatting sqref="AL11:AL34">
    <cfRule type="cellIs" dxfId="9140" priority="103" operator="greaterThan">
      <formula>1179</formula>
    </cfRule>
  </conditionalFormatting>
  <conditionalFormatting sqref="AL11:AL34">
    <cfRule type="cellIs" dxfId="9139" priority="102" operator="greaterThan">
      <formula>99</formula>
    </cfRule>
  </conditionalFormatting>
  <conditionalFormatting sqref="AL11:AL34">
    <cfRule type="cellIs" dxfId="9138" priority="101" operator="greaterThan">
      <formula>0.99</formula>
    </cfRule>
  </conditionalFormatting>
  <conditionalFormatting sqref="AL11:AL34">
    <cfRule type="cellIs" dxfId="9137" priority="100" operator="equal">
      <formula>0</formula>
    </cfRule>
  </conditionalFormatting>
  <conditionalFormatting sqref="AL11:AL34">
    <cfRule type="cellIs" dxfId="9136" priority="99" operator="greaterThan">
      <formula>1179</formula>
    </cfRule>
  </conditionalFormatting>
  <conditionalFormatting sqref="AL11:AL34">
    <cfRule type="cellIs" dxfId="9135" priority="98" operator="greaterThan">
      <formula>99</formula>
    </cfRule>
  </conditionalFormatting>
  <conditionalFormatting sqref="AL11:AL34">
    <cfRule type="cellIs" dxfId="9134" priority="97" operator="greaterThan">
      <formula>0.99</formula>
    </cfRule>
  </conditionalFormatting>
  <conditionalFormatting sqref="AL11:AL34">
    <cfRule type="cellIs" dxfId="9133" priority="96" operator="equal">
      <formula>0</formula>
    </cfRule>
  </conditionalFormatting>
  <conditionalFormatting sqref="AL11:AL34">
    <cfRule type="cellIs" dxfId="9132" priority="95" operator="greaterThan">
      <formula>1179</formula>
    </cfRule>
  </conditionalFormatting>
  <conditionalFormatting sqref="AL11:AL34">
    <cfRule type="cellIs" dxfId="9131" priority="94" operator="greaterThan">
      <formula>99</formula>
    </cfRule>
  </conditionalFormatting>
  <conditionalFormatting sqref="AL11:AL34">
    <cfRule type="cellIs" dxfId="9130" priority="93" operator="greaterThan">
      <formula>0.99</formula>
    </cfRule>
  </conditionalFormatting>
  <conditionalFormatting sqref="AL11:AL34">
    <cfRule type="cellIs" dxfId="9129" priority="92" operator="equal">
      <formula>0</formula>
    </cfRule>
  </conditionalFormatting>
  <conditionalFormatting sqref="AL11:AL34">
    <cfRule type="cellIs" dxfId="9128" priority="91" operator="greaterThan">
      <formula>1179</formula>
    </cfRule>
  </conditionalFormatting>
  <conditionalFormatting sqref="AL11:AL34">
    <cfRule type="cellIs" dxfId="9127" priority="90" operator="greaterThan">
      <formula>99</formula>
    </cfRule>
  </conditionalFormatting>
  <conditionalFormatting sqref="AL11:AL34">
    <cfRule type="cellIs" dxfId="9126" priority="89" operator="greaterThan">
      <formula>0.99</formula>
    </cfRule>
  </conditionalFormatting>
  <conditionalFormatting sqref="AL11:AL34">
    <cfRule type="cellIs" dxfId="9125" priority="88" operator="equal">
      <formula>0</formula>
    </cfRule>
  </conditionalFormatting>
  <conditionalFormatting sqref="AL11:AL34">
    <cfRule type="cellIs" dxfId="9124" priority="87" operator="greaterThan">
      <formula>1179</formula>
    </cfRule>
  </conditionalFormatting>
  <conditionalFormatting sqref="AL11:AL34">
    <cfRule type="cellIs" dxfId="9123" priority="86" operator="greaterThan">
      <formula>99</formula>
    </cfRule>
  </conditionalFormatting>
  <conditionalFormatting sqref="AL11:AL34">
    <cfRule type="cellIs" dxfId="9122" priority="85" operator="greaterThan">
      <formula>0.99</formula>
    </cfRule>
  </conditionalFormatting>
  <conditionalFormatting sqref="AL11:AL34">
    <cfRule type="cellIs" dxfId="9121" priority="84" operator="equal">
      <formula>0</formula>
    </cfRule>
  </conditionalFormatting>
  <conditionalFormatting sqref="AL11:AL34">
    <cfRule type="cellIs" dxfId="9120" priority="83" operator="greaterThan">
      <formula>1179</formula>
    </cfRule>
  </conditionalFormatting>
  <conditionalFormatting sqref="AL11:AL34">
    <cfRule type="cellIs" dxfId="9119" priority="82" operator="greaterThan">
      <formula>99</formula>
    </cfRule>
  </conditionalFormatting>
  <conditionalFormatting sqref="AL11:AL34">
    <cfRule type="cellIs" dxfId="9118" priority="81" operator="greaterThan">
      <formula>0.99</formula>
    </cfRule>
  </conditionalFormatting>
  <conditionalFormatting sqref="AL11:AL34">
    <cfRule type="cellIs" dxfId="9117" priority="80" operator="equal">
      <formula>0</formula>
    </cfRule>
  </conditionalFormatting>
  <conditionalFormatting sqref="AL11:AL34">
    <cfRule type="cellIs" dxfId="9116" priority="79" operator="greaterThan">
      <formula>1179</formula>
    </cfRule>
  </conditionalFormatting>
  <conditionalFormatting sqref="AL11:AL34">
    <cfRule type="cellIs" dxfId="9115" priority="78" operator="greaterThan">
      <formula>99</formula>
    </cfRule>
  </conditionalFormatting>
  <conditionalFormatting sqref="AL11:AL34">
    <cfRule type="cellIs" dxfId="9114" priority="77" operator="greaterThan">
      <formula>0.99</formula>
    </cfRule>
  </conditionalFormatting>
  <conditionalFormatting sqref="AL11:AL34">
    <cfRule type="cellIs" dxfId="9113" priority="76" operator="equal">
      <formula>0</formula>
    </cfRule>
  </conditionalFormatting>
  <conditionalFormatting sqref="AL11:AL34">
    <cfRule type="cellIs" dxfId="9112" priority="75" operator="greaterThan">
      <formula>1179</formula>
    </cfRule>
  </conditionalFormatting>
  <conditionalFormatting sqref="AL11:AL34">
    <cfRule type="cellIs" dxfId="9111" priority="74" operator="greaterThan">
      <formula>99</formula>
    </cfRule>
  </conditionalFormatting>
  <conditionalFormatting sqref="AL11:AL34">
    <cfRule type="cellIs" dxfId="9110" priority="73" operator="greaterThan">
      <formula>0.99</formula>
    </cfRule>
  </conditionalFormatting>
  <conditionalFormatting sqref="AL11:AL34">
    <cfRule type="cellIs" dxfId="9109" priority="72" operator="equal">
      <formula>0</formula>
    </cfRule>
  </conditionalFormatting>
  <conditionalFormatting sqref="AL11:AL34">
    <cfRule type="cellIs" dxfId="9108" priority="71" operator="greaterThan">
      <formula>1179</formula>
    </cfRule>
  </conditionalFormatting>
  <conditionalFormatting sqref="AL11:AL34">
    <cfRule type="cellIs" dxfId="9107" priority="70" operator="greaterThan">
      <formula>99</formula>
    </cfRule>
  </conditionalFormatting>
  <conditionalFormatting sqref="AL11:AL34">
    <cfRule type="cellIs" dxfId="9106" priority="69" operator="greaterThan">
      <formula>0.99</formula>
    </cfRule>
  </conditionalFormatting>
  <conditionalFormatting sqref="AL11:AL34">
    <cfRule type="cellIs" dxfId="9105" priority="68" operator="equal">
      <formula>0</formula>
    </cfRule>
  </conditionalFormatting>
  <conditionalFormatting sqref="AL11:AL34">
    <cfRule type="cellIs" dxfId="9104" priority="67" operator="greaterThan">
      <formula>1179</formula>
    </cfRule>
  </conditionalFormatting>
  <conditionalFormatting sqref="AL11:AL34">
    <cfRule type="cellIs" dxfId="9103" priority="66" operator="greaterThan">
      <formula>99</formula>
    </cfRule>
  </conditionalFormatting>
  <conditionalFormatting sqref="AL11:AL34">
    <cfRule type="cellIs" dxfId="9102" priority="65" operator="greaterThan">
      <formula>0.99</formula>
    </cfRule>
  </conditionalFormatting>
  <conditionalFormatting sqref="AL11:AL34">
    <cfRule type="cellIs" dxfId="9101" priority="64" operator="equal">
      <formula>0</formula>
    </cfRule>
  </conditionalFormatting>
  <conditionalFormatting sqref="AL11:AL34">
    <cfRule type="cellIs" dxfId="9100" priority="63" operator="greaterThan">
      <formula>1179</formula>
    </cfRule>
  </conditionalFormatting>
  <conditionalFormatting sqref="AL11:AL34">
    <cfRule type="cellIs" dxfId="9099" priority="62" operator="greaterThan">
      <formula>99</formula>
    </cfRule>
  </conditionalFormatting>
  <conditionalFormatting sqref="AL11:AL34">
    <cfRule type="cellIs" dxfId="9098" priority="61" operator="greaterThan">
      <formula>0.99</formula>
    </cfRule>
  </conditionalFormatting>
  <conditionalFormatting sqref="AL11:AL34">
    <cfRule type="cellIs" dxfId="9097" priority="60" operator="equal">
      <formula>0</formula>
    </cfRule>
  </conditionalFormatting>
  <conditionalFormatting sqref="AL11:AL34">
    <cfRule type="cellIs" dxfId="9096" priority="59" operator="greaterThan">
      <formula>1179</formula>
    </cfRule>
  </conditionalFormatting>
  <conditionalFormatting sqref="AL11:AL34">
    <cfRule type="cellIs" dxfId="9095" priority="58" operator="greaterThan">
      <formula>99</formula>
    </cfRule>
  </conditionalFormatting>
  <conditionalFormatting sqref="AL11:AL34">
    <cfRule type="cellIs" dxfId="9094" priority="57" operator="greaterThan">
      <formula>0.99</formula>
    </cfRule>
  </conditionalFormatting>
  <conditionalFormatting sqref="AL11:AL34">
    <cfRule type="cellIs" dxfId="9093" priority="56" operator="equal">
      <formula>0</formula>
    </cfRule>
  </conditionalFormatting>
  <conditionalFormatting sqref="AL11:AL34">
    <cfRule type="cellIs" dxfId="9092" priority="55" operator="greaterThan">
      <formula>1179</formula>
    </cfRule>
  </conditionalFormatting>
  <conditionalFormatting sqref="AL11:AL34">
    <cfRule type="cellIs" dxfId="9091" priority="54" operator="greaterThan">
      <formula>99</formula>
    </cfRule>
  </conditionalFormatting>
  <conditionalFormatting sqref="AL11:AL34">
    <cfRule type="cellIs" dxfId="9090" priority="53" operator="greaterThan">
      <formula>0.99</formula>
    </cfRule>
  </conditionalFormatting>
  <conditionalFormatting sqref="AL11:AL34">
    <cfRule type="cellIs" dxfId="9089" priority="52" operator="equal">
      <formula>0</formula>
    </cfRule>
  </conditionalFormatting>
  <conditionalFormatting sqref="AL11:AL34">
    <cfRule type="cellIs" dxfId="9088" priority="51" operator="greaterThan">
      <formula>1179</formula>
    </cfRule>
  </conditionalFormatting>
  <conditionalFormatting sqref="AL11:AL34">
    <cfRule type="cellIs" dxfId="9087" priority="50" operator="greaterThan">
      <formula>99</formula>
    </cfRule>
  </conditionalFormatting>
  <conditionalFormatting sqref="AL11:AL34">
    <cfRule type="cellIs" dxfId="9086" priority="49" operator="greaterThan">
      <formula>0.99</formula>
    </cfRule>
  </conditionalFormatting>
  <conditionalFormatting sqref="AL11:AL34">
    <cfRule type="cellIs" dxfId="9085" priority="48" operator="equal">
      <formula>0</formula>
    </cfRule>
  </conditionalFormatting>
  <conditionalFormatting sqref="AL11:AL34">
    <cfRule type="cellIs" dxfId="9084" priority="47" operator="greaterThan">
      <formula>1179</formula>
    </cfRule>
  </conditionalFormatting>
  <conditionalFormatting sqref="AL11:AL34">
    <cfRule type="cellIs" dxfId="9083" priority="46" operator="greaterThan">
      <formula>99</formula>
    </cfRule>
  </conditionalFormatting>
  <conditionalFormatting sqref="AL11:AL34">
    <cfRule type="cellIs" dxfId="9082" priority="45" operator="greaterThan">
      <formula>0.99</formula>
    </cfRule>
  </conditionalFormatting>
  <conditionalFormatting sqref="AL11:AL34">
    <cfRule type="cellIs" dxfId="9081" priority="44" operator="equal">
      <formula>0</formula>
    </cfRule>
  </conditionalFormatting>
  <conditionalFormatting sqref="AL11:AL34">
    <cfRule type="cellIs" dxfId="9080" priority="43" operator="greaterThan">
      <formula>1179</formula>
    </cfRule>
  </conditionalFormatting>
  <conditionalFormatting sqref="AL11:AL34">
    <cfRule type="cellIs" dxfId="9079" priority="42" operator="greaterThan">
      <formula>99</formula>
    </cfRule>
  </conditionalFormatting>
  <conditionalFormatting sqref="AL11:AL34">
    <cfRule type="cellIs" dxfId="9078" priority="41" operator="greaterThan">
      <formula>0.99</formula>
    </cfRule>
  </conditionalFormatting>
  <conditionalFormatting sqref="AL11:AL34">
    <cfRule type="cellIs" dxfId="9077" priority="40" operator="equal">
      <formula>0</formula>
    </cfRule>
  </conditionalFormatting>
  <conditionalFormatting sqref="AL11:AL34">
    <cfRule type="cellIs" dxfId="9076" priority="39" operator="greaterThan">
      <formula>1179</formula>
    </cfRule>
  </conditionalFormatting>
  <conditionalFormatting sqref="AL11:AL34">
    <cfRule type="cellIs" dxfId="9075" priority="38" operator="greaterThan">
      <formula>99</formula>
    </cfRule>
  </conditionalFormatting>
  <conditionalFormatting sqref="AL11:AL34">
    <cfRule type="cellIs" dxfId="9074" priority="37" operator="greaterThan">
      <formula>0.99</formula>
    </cfRule>
  </conditionalFormatting>
  <conditionalFormatting sqref="AL11:AL34">
    <cfRule type="cellIs" dxfId="9073" priority="36" operator="equal">
      <formula>0</formula>
    </cfRule>
  </conditionalFormatting>
  <conditionalFormatting sqref="AL11:AL34">
    <cfRule type="cellIs" dxfId="9072" priority="35" operator="greaterThan">
      <formula>1179</formula>
    </cfRule>
  </conditionalFormatting>
  <conditionalFormatting sqref="AL11:AL34">
    <cfRule type="cellIs" dxfId="9071" priority="34" operator="greaterThan">
      <formula>99</formula>
    </cfRule>
  </conditionalFormatting>
  <conditionalFormatting sqref="AL11:AL34">
    <cfRule type="cellIs" dxfId="9070" priority="33" operator="greaterThan">
      <formula>0.99</formula>
    </cfRule>
  </conditionalFormatting>
  <conditionalFormatting sqref="AL11:AL34">
    <cfRule type="cellIs" dxfId="9069" priority="32" operator="equal">
      <formula>0</formula>
    </cfRule>
  </conditionalFormatting>
  <conditionalFormatting sqref="AL11:AL34">
    <cfRule type="cellIs" dxfId="9068" priority="31" operator="greaterThan">
      <formula>1179</formula>
    </cfRule>
  </conditionalFormatting>
  <conditionalFormatting sqref="AL11:AL34">
    <cfRule type="cellIs" dxfId="9067" priority="30" operator="greaterThan">
      <formula>99</formula>
    </cfRule>
  </conditionalFormatting>
  <conditionalFormatting sqref="AL11:AL34">
    <cfRule type="cellIs" dxfId="9066" priority="29" operator="greaterThan">
      <formula>0.99</formula>
    </cfRule>
  </conditionalFormatting>
  <conditionalFormatting sqref="AL11:AL34">
    <cfRule type="cellIs" dxfId="9065" priority="28" operator="equal">
      <formula>0</formula>
    </cfRule>
  </conditionalFormatting>
  <conditionalFormatting sqref="AL11:AL34">
    <cfRule type="cellIs" dxfId="9064" priority="27" operator="greaterThan">
      <formula>1179</formula>
    </cfRule>
  </conditionalFormatting>
  <conditionalFormatting sqref="AL11:AL34">
    <cfRule type="cellIs" dxfId="9063" priority="26" operator="greaterThan">
      <formula>99</formula>
    </cfRule>
  </conditionalFormatting>
  <conditionalFormatting sqref="AL11:AL34">
    <cfRule type="cellIs" dxfId="9062" priority="25" operator="greaterThan">
      <formula>0.99</formula>
    </cfRule>
  </conditionalFormatting>
  <conditionalFormatting sqref="AL11:AL34">
    <cfRule type="cellIs" dxfId="9061" priority="24" operator="equal">
      <formula>0</formula>
    </cfRule>
  </conditionalFormatting>
  <conditionalFormatting sqref="AL11:AL34">
    <cfRule type="cellIs" dxfId="9060" priority="23" operator="greaterThan">
      <formula>1179</formula>
    </cfRule>
  </conditionalFormatting>
  <conditionalFormatting sqref="AL11:AL34">
    <cfRule type="cellIs" dxfId="9059" priority="22" operator="greaterThan">
      <formula>99</formula>
    </cfRule>
  </conditionalFormatting>
  <conditionalFormatting sqref="AL11:AL34">
    <cfRule type="cellIs" dxfId="9058" priority="21" operator="greaterThan">
      <formula>0.99</formula>
    </cfRule>
  </conditionalFormatting>
  <conditionalFormatting sqref="AL11:AL34">
    <cfRule type="cellIs" dxfId="9057" priority="20" operator="equal">
      <formula>0</formula>
    </cfRule>
  </conditionalFormatting>
  <conditionalFormatting sqref="AL11:AL34">
    <cfRule type="cellIs" dxfId="9056" priority="19" operator="greaterThan">
      <formula>1179</formula>
    </cfRule>
  </conditionalFormatting>
  <conditionalFormatting sqref="AL11:AL34">
    <cfRule type="cellIs" dxfId="9055" priority="18" operator="greaterThan">
      <formula>99</formula>
    </cfRule>
  </conditionalFormatting>
  <conditionalFormatting sqref="AL11:AL34">
    <cfRule type="cellIs" dxfId="9054" priority="17" operator="greaterThan">
      <formula>0.99</formula>
    </cfRule>
  </conditionalFormatting>
  <conditionalFormatting sqref="AL11:AL34">
    <cfRule type="cellIs" dxfId="9053" priority="16" operator="equal">
      <formula>0</formula>
    </cfRule>
  </conditionalFormatting>
  <conditionalFormatting sqref="AL11:AL34">
    <cfRule type="cellIs" dxfId="9052" priority="15" operator="greaterThan">
      <formula>1179</formula>
    </cfRule>
  </conditionalFormatting>
  <conditionalFormatting sqref="AL11:AL34">
    <cfRule type="cellIs" dxfId="9051" priority="14" operator="greaterThan">
      <formula>99</formula>
    </cfRule>
  </conditionalFormatting>
  <conditionalFormatting sqref="AL11:AL34">
    <cfRule type="cellIs" dxfId="9050" priority="13" operator="greaterThan">
      <formula>0.99</formula>
    </cfRule>
  </conditionalFormatting>
  <conditionalFormatting sqref="AL11:AL34">
    <cfRule type="cellIs" dxfId="9049" priority="12" operator="equal">
      <formula>0</formula>
    </cfRule>
  </conditionalFormatting>
  <conditionalFormatting sqref="AL11:AL34">
    <cfRule type="cellIs" dxfId="9048" priority="11" operator="greaterThan">
      <formula>1179</formula>
    </cfRule>
  </conditionalFormatting>
  <conditionalFormatting sqref="AL11:AL34">
    <cfRule type="cellIs" dxfId="9047" priority="10" operator="greaterThan">
      <formula>99</formula>
    </cfRule>
  </conditionalFormatting>
  <conditionalFormatting sqref="AL11:AL34">
    <cfRule type="cellIs" dxfId="9046" priority="9" operator="greaterThan">
      <formula>0.99</formula>
    </cfRule>
  </conditionalFormatting>
  <conditionalFormatting sqref="AL11:AL34">
    <cfRule type="cellIs" dxfId="9045" priority="8" operator="equal">
      <formula>0</formula>
    </cfRule>
  </conditionalFormatting>
  <conditionalFormatting sqref="AL11:AL34">
    <cfRule type="cellIs" dxfId="9044" priority="7" operator="greaterThan">
      <formula>1179</formula>
    </cfRule>
  </conditionalFormatting>
  <conditionalFormatting sqref="AL11:AL34">
    <cfRule type="cellIs" dxfId="9043" priority="6" operator="greaterThan">
      <formula>99</formula>
    </cfRule>
  </conditionalFormatting>
  <conditionalFormatting sqref="AL11:AL34">
    <cfRule type="cellIs" dxfId="9042" priority="5" operator="greaterThan">
      <formula>0.99</formula>
    </cfRule>
  </conditionalFormatting>
  <conditionalFormatting sqref="AL11:AL34">
    <cfRule type="cellIs" dxfId="9041" priority="4" operator="equal">
      <formula>0</formula>
    </cfRule>
  </conditionalFormatting>
  <conditionalFormatting sqref="AL11:AL34">
    <cfRule type="cellIs" dxfId="9040" priority="3" operator="greaterThan">
      <formula>1179</formula>
    </cfRule>
  </conditionalFormatting>
  <conditionalFormatting sqref="AL11:AL34">
    <cfRule type="cellIs" dxfId="9039" priority="2" operator="greaterThan">
      <formula>99</formula>
    </cfRule>
  </conditionalFormatting>
  <conditionalFormatting sqref="AL11:AL34">
    <cfRule type="cellIs" dxfId="9038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31" zoomScaleNormal="100" workbookViewId="0">
      <selection activeCell="B43" sqref="B43:B45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134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42424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26376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7" t="s">
        <v>51</v>
      </c>
      <c r="V9" s="18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5" t="s">
        <v>55</v>
      </c>
      <c r="AG9" s="185" t="s">
        <v>56</v>
      </c>
      <c r="AH9" s="190" t="s">
        <v>57</v>
      </c>
      <c r="AI9" s="205" t="s">
        <v>58</v>
      </c>
      <c r="AJ9" s="187" t="s">
        <v>59</v>
      </c>
      <c r="AK9" s="187" t="s">
        <v>60</v>
      </c>
      <c r="AL9" s="187" t="s">
        <v>61</v>
      </c>
      <c r="AM9" s="187" t="s">
        <v>62</v>
      </c>
      <c r="AN9" s="187" t="s">
        <v>63</v>
      </c>
      <c r="AO9" s="187" t="s">
        <v>64</v>
      </c>
      <c r="AP9" s="187" t="s">
        <v>65</v>
      </c>
      <c r="AQ9" s="207" t="s">
        <v>66</v>
      </c>
      <c r="AR9" s="18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7" t="s">
        <v>72</v>
      </c>
      <c r="C10" s="187" t="s">
        <v>73</v>
      </c>
      <c r="D10" s="187" t="s">
        <v>74</v>
      </c>
      <c r="E10" s="187" t="s">
        <v>75</v>
      </c>
      <c r="F10" s="187" t="s">
        <v>74</v>
      </c>
      <c r="G10" s="187" t="s">
        <v>75</v>
      </c>
      <c r="H10" s="216"/>
      <c r="I10" s="187" t="s">
        <v>75</v>
      </c>
      <c r="J10" s="187" t="s">
        <v>75</v>
      </c>
      <c r="K10" s="18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23'!Q34</f>
        <v>71737766</v>
      </c>
      <c r="R10" s="198"/>
      <c r="S10" s="199"/>
      <c r="T10" s="200"/>
      <c r="U10" s="187" t="s">
        <v>75</v>
      </c>
      <c r="V10" s="18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23'!AG34</f>
        <v>44294156</v>
      </c>
      <c r="AH10" s="190"/>
      <c r="AI10" s="206"/>
      <c r="AJ10" s="187" t="s">
        <v>84</v>
      </c>
      <c r="AK10" s="187" t="s">
        <v>84</v>
      </c>
      <c r="AL10" s="187" t="s">
        <v>84</v>
      </c>
      <c r="AM10" s="187" t="s">
        <v>84</v>
      </c>
      <c r="AN10" s="187" t="s">
        <v>84</v>
      </c>
      <c r="AO10" s="187" t="s">
        <v>84</v>
      </c>
      <c r="AP10" s="1">
        <f>'FEB 23'!AP34</f>
        <v>10316883</v>
      </c>
      <c r="AQ10" s="208"/>
      <c r="AR10" s="18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10</v>
      </c>
      <c r="E11" s="41">
        <f t="shared" ref="E11:E34" si="0">D11/1.42</f>
        <v>7.042253521126761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130</v>
      </c>
      <c r="P11" s="111">
        <v>97</v>
      </c>
      <c r="Q11" s="111">
        <v>71741805</v>
      </c>
      <c r="R11" s="46">
        <f>IF(ISBLANK(Q11),"-",Q11-Q10)</f>
        <v>4039</v>
      </c>
      <c r="S11" s="47">
        <f>R11*24/1000</f>
        <v>96.936000000000007</v>
      </c>
      <c r="T11" s="47">
        <f>R11/1000</f>
        <v>4.0389999999999997</v>
      </c>
      <c r="U11" s="112">
        <v>6.4</v>
      </c>
      <c r="V11" s="112">
        <f>U11</f>
        <v>6.4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946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44294876</v>
      </c>
      <c r="AH11" s="49">
        <f>IF(ISBLANK(AG11),"-",AG11-AG10)</f>
        <v>720</v>
      </c>
      <c r="AI11" s="50">
        <f>AH11/T11</f>
        <v>178.26194602624415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0.47</v>
      </c>
      <c r="AP11" s="115">
        <v>10318185</v>
      </c>
      <c r="AQ11" s="115">
        <f t="shared" ref="AQ11:AQ34" si="1">AP11-AP10</f>
        <v>1302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127</v>
      </c>
      <c r="P12" s="111">
        <v>90</v>
      </c>
      <c r="Q12" s="111">
        <v>71745635</v>
      </c>
      <c r="R12" s="46">
        <f t="shared" ref="R12:R34" si="4">IF(ISBLANK(Q12),"-",Q12-Q11)</f>
        <v>3830</v>
      </c>
      <c r="S12" s="47">
        <f t="shared" ref="S12:S34" si="5">R12*24/1000</f>
        <v>91.92</v>
      </c>
      <c r="T12" s="47">
        <f t="shared" ref="T12:T34" si="6">R12/1000</f>
        <v>3.83</v>
      </c>
      <c r="U12" s="112">
        <v>7.9</v>
      </c>
      <c r="V12" s="112">
        <f t="shared" ref="V12:V34" si="7">U12</f>
        <v>7.9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926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44295556</v>
      </c>
      <c r="AH12" s="49">
        <f>IF(ISBLANK(AG12),"-",AG12-AG11)</f>
        <v>680</v>
      </c>
      <c r="AI12" s="50">
        <f t="shared" ref="AI12:AI34" si="8">AH12/T12</f>
        <v>177.54569190600523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0.47</v>
      </c>
      <c r="AP12" s="115">
        <v>10319646</v>
      </c>
      <c r="AQ12" s="115">
        <f t="shared" si="1"/>
        <v>1461</v>
      </c>
      <c r="AR12" s="118">
        <v>1.06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14</v>
      </c>
      <c r="E13" s="41">
        <f t="shared" si="0"/>
        <v>9.8591549295774659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126</v>
      </c>
      <c r="P13" s="111">
        <v>94</v>
      </c>
      <c r="Q13" s="111">
        <v>71749397</v>
      </c>
      <c r="R13" s="46">
        <f t="shared" si="4"/>
        <v>3762</v>
      </c>
      <c r="S13" s="47">
        <f t="shared" si="5"/>
        <v>90.287999999999997</v>
      </c>
      <c r="T13" s="47">
        <f t="shared" si="6"/>
        <v>3.762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946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44296236</v>
      </c>
      <c r="AH13" s="49">
        <f>IF(ISBLANK(AG13),"-",AG13-AG12)</f>
        <v>680</v>
      </c>
      <c r="AI13" s="50">
        <f t="shared" si="8"/>
        <v>180.75491759702285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0.47</v>
      </c>
      <c r="AP13" s="115">
        <v>10321128</v>
      </c>
      <c r="AQ13" s="115">
        <f t="shared" si="1"/>
        <v>1482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21</v>
      </c>
      <c r="E14" s="41">
        <f t="shared" si="0"/>
        <v>14.788732394366198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99</v>
      </c>
      <c r="P14" s="111">
        <v>96</v>
      </c>
      <c r="Q14" s="111">
        <v>71753322</v>
      </c>
      <c r="R14" s="46">
        <f t="shared" si="4"/>
        <v>3925</v>
      </c>
      <c r="S14" s="47">
        <f t="shared" si="5"/>
        <v>94.2</v>
      </c>
      <c r="T14" s="47">
        <f t="shared" si="6"/>
        <v>3.9249999999999998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896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44296900</v>
      </c>
      <c r="AH14" s="49">
        <f t="shared" ref="AH14:AH34" si="9">IF(ISBLANK(AG14),"-",AG14-AG13)</f>
        <v>664</v>
      </c>
      <c r="AI14" s="50">
        <f t="shared" si="8"/>
        <v>169.171974522293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</v>
      </c>
      <c r="AP14" s="115">
        <v>10321128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15</v>
      </c>
      <c r="E15" s="41">
        <f t="shared" si="0"/>
        <v>10.563380281690142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113</v>
      </c>
      <c r="P15" s="111">
        <v>100</v>
      </c>
      <c r="Q15" s="111">
        <v>71757556</v>
      </c>
      <c r="R15" s="46">
        <f t="shared" si="4"/>
        <v>4234</v>
      </c>
      <c r="S15" s="47">
        <f t="shared" si="5"/>
        <v>101.616</v>
      </c>
      <c r="T15" s="47">
        <f t="shared" si="6"/>
        <v>4.234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997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44297580</v>
      </c>
      <c r="AH15" s="49">
        <f t="shared" si="9"/>
        <v>680</v>
      </c>
      <c r="AI15" s="50">
        <f t="shared" si="8"/>
        <v>160.60462919225319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10321128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11</v>
      </c>
      <c r="E16" s="41">
        <f t="shared" si="0"/>
        <v>7.746478873239437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128</v>
      </c>
      <c r="P16" s="111">
        <v>120</v>
      </c>
      <c r="Q16" s="111">
        <v>71762398</v>
      </c>
      <c r="R16" s="46">
        <f t="shared" si="4"/>
        <v>4842</v>
      </c>
      <c r="S16" s="47">
        <f t="shared" si="5"/>
        <v>116.208</v>
      </c>
      <c r="T16" s="47">
        <f t="shared" si="6"/>
        <v>4.8419999999999996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1187</v>
      </c>
      <c r="AB16" s="115">
        <v>1185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44298356</v>
      </c>
      <c r="AH16" s="49">
        <f t="shared" si="9"/>
        <v>776</v>
      </c>
      <c r="AI16" s="50">
        <f t="shared" si="8"/>
        <v>160.26435357290376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10321128</v>
      </c>
      <c r="AQ16" s="115">
        <f t="shared" si="1"/>
        <v>0</v>
      </c>
      <c r="AR16" s="53">
        <v>1.1200000000000001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6</v>
      </c>
      <c r="E17" s="41">
        <f t="shared" si="0"/>
        <v>4.2253521126760569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136</v>
      </c>
      <c r="P17" s="111">
        <v>142</v>
      </c>
      <c r="Q17" s="111">
        <v>71768223</v>
      </c>
      <c r="R17" s="46">
        <f t="shared" si="4"/>
        <v>5825</v>
      </c>
      <c r="S17" s="47">
        <f t="shared" si="5"/>
        <v>139.80000000000001</v>
      </c>
      <c r="T17" s="47">
        <f t="shared" si="6"/>
        <v>5.8250000000000002</v>
      </c>
      <c r="U17" s="112">
        <v>9.3000000000000007</v>
      </c>
      <c r="V17" s="112">
        <f t="shared" si="7"/>
        <v>9.3000000000000007</v>
      </c>
      <c r="W17" s="113" t="s">
        <v>130</v>
      </c>
      <c r="X17" s="115">
        <v>1027</v>
      </c>
      <c r="Y17" s="115">
        <v>0</v>
      </c>
      <c r="Z17" s="115">
        <v>1188</v>
      </c>
      <c r="AA17" s="115">
        <v>1185</v>
      </c>
      <c r="AB17" s="115">
        <v>1188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44299656</v>
      </c>
      <c r="AH17" s="49">
        <f t="shared" si="9"/>
        <v>1300</v>
      </c>
      <c r="AI17" s="50">
        <f t="shared" si="8"/>
        <v>223.17596566523605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10321128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6</v>
      </c>
      <c r="E18" s="41">
        <f t="shared" si="0"/>
        <v>4.2253521126760569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135</v>
      </c>
      <c r="P18" s="111">
        <v>143</v>
      </c>
      <c r="Q18" s="111">
        <v>71774340</v>
      </c>
      <c r="R18" s="46">
        <f t="shared" si="4"/>
        <v>6117</v>
      </c>
      <c r="S18" s="47">
        <f t="shared" si="5"/>
        <v>146.80799999999999</v>
      </c>
      <c r="T18" s="47">
        <f t="shared" si="6"/>
        <v>6.117</v>
      </c>
      <c r="U18" s="112">
        <v>8.6999999999999993</v>
      </c>
      <c r="V18" s="112">
        <f t="shared" si="7"/>
        <v>8.6999999999999993</v>
      </c>
      <c r="W18" s="113" t="s">
        <v>130</v>
      </c>
      <c r="X18" s="115">
        <v>1036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44301020</v>
      </c>
      <c r="AH18" s="49">
        <f t="shared" si="9"/>
        <v>1364</v>
      </c>
      <c r="AI18" s="50">
        <f t="shared" si="8"/>
        <v>222.98512342651625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10321128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136</v>
      </c>
      <c r="P19" s="111">
        <v>145</v>
      </c>
      <c r="Q19" s="111">
        <v>71780452</v>
      </c>
      <c r="R19" s="46">
        <f t="shared" si="4"/>
        <v>6112</v>
      </c>
      <c r="S19" s="47">
        <f t="shared" si="5"/>
        <v>146.68799999999999</v>
      </c>
      <c r="T19" s="47">
        <f t="shared" si="6"/>
        <v>6.1120000000000001</v>
      </c>
      <c r="U19" s="112">
        <v>8.1999999999999993</v>
      </c>
      <c r="V19" s="112">
        <f t="shared" si="7"/>
        <v>8.1999999999999993</v>
      </c>
      <c r="W19" s="113" t="s">
        <v>130</v>
      </c>
      <c r="X19" s="115">
        <v>1057</v>
      </c>
      <c r="Y19" s="115">
        <v>0</v>
      </c>
      <c r="Z19" s="115">
        <v>1187</v>
      </c>
      <c r="AA19" s="115">
        <v>1185</v>
      </c>
      <c r="AB19" s="115">
        <v>1187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44302380</v>
      </c>
      <c r="AH19" s="49">
        <f t="shared" si="9"/>
        <v>1360</v>
      </c>
      <c r="AI19" s="50">
        <f t="shared" si="8"/>
        <v>222.5130890052356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10321128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135</v>
      </c>
      <c r="P20" s="111">
        <v>148</v>
      </c>
      <c r="Q20" s="111">
        <v>71786602</v>
      </c>
      <c r="R20" s="46">
        <f t="shared" si="4"/>
        <v>6150</v>
      </c>
      <c r="S20" s="47">
        <f t="shared" si="5"/>
        <v>147.6</v>
      </c>
      <c r="T20" s="47">
        <f t="shared" si="6"/>
        <v>6.15</v>
      </c>
      <c r="U20" s="112">
        <v>7.5</v>
      </c>
      <c r="V20" s="112">
        <f t="shared" si="7"/>
        <v>7.5</v>
      </c>
      <c r="W20" s="113" t="s">
        <v>130</v>
      </c>
      <c r="X20" s="115">
        <v>1057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44303760</v>
      </c>
      <c r="AH20" s="49">
        <f t="shared" si="9"/>
        <v>1380</v>
      </c>
      <c r="AI20" s="50">
        <f t="shared" si="8"/>
        <v>224.39024390243901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10321128</v>
      </c>
      <c r="AQ20" s="115">
        <f t="shared" si="1"/>
        <v>0</v>
      </c>
      <c r="AR20" s="53">
        <v>1.18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136</v>
      </c>
      <c r="P21" s="111">
        <v>142</v>
      </c>
      <c r="Q21" s="111">
        <v>71792727</v>
      </c>
      <c r="R21" s="46">
        <f t="shared" si="4"/>
        <v>6125</v>
      </c>
      <c r="S21" s="47">
        <f t="shared" si="5"/>
        <v>147</v>
      </c>
      <c r="T21" s="47">
        <f t="shared" si="6"/>
        <v>6.125</v>
      </c>
      <c r="U21" s="112">
        <v>7.1</v>
      </c>
      <c r="V21" s="112">
        <f t="shared" si="7"/>
        <v>7.1</v>
      </c>
      <c r="W21" s="113" t="s">
        <v>130</v>
      </c>
      <c r="X21" s="115">
        <v>1047</v>
      </c>
      <c r="Y21" s="115">
        <v>0</v>
      </c>
      <c r="Z21" s="115">
        <v>1186</v>
      </c>
      <c r="AA21" s="115">
        <v>1185</v>
      </c>
      <c r="AB21" s="115">
        <v>1187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44305120</v>
      </c>
      <c r="AH21" s="49">
        <f t="shared" si="9"/>
        <v>1360</v>
      </c>
      <c r="AI21" s="50">
        <f t="shared" si="8"/>
        <v>222.0408163265306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10321128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7</v>
      </c>
      <c r="E22" s="41">
        <f t="shared" si="0"/>
        <v>4.9295774647887329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135</v>
      </c>
      <c r="P22" s="111">
        <v>144</v>
      </c>
      <c r="Q22" s="111">
        <v>71798696</v>
      </c>
      <c r="R22" s="46">
        <f t="shared" si="4"/>
        <v>5969</v>
      </c>
      <c r="S22" s="47">
        <f t="shared" si="5"/>
        <v>143.256</v>
      </c>
      <c r="T22" s="47">
        <f t="shared" si="6"/>
        <v>5.9690000000000003</v>
      </c>
      <c r="U22" s="112">
        <v>6.6</v>
      </c>
      <c r="V22" s="112">
        <f t="shared" si="7"/>
        <v>6.6</v>
      </c>
      <c r="W22" s="113" t="s">
        <v>130</v>
      </c>
      <c r="X22" s="115">
        <v>1047</v>
      </c>
      <c r="Y22" s="115">
        <v>0</v>
      </c>
      <c r="Z22" s="115">
        <v>1187</v>
      </c>
      <c r="AA22" s="115">
        <v>1185</v>
      </c>
      <c r="AB22" s="115">
        <v>1187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44306458</v>
      </c>
      <c r="AH22" s="49">
        <f t="shared" si="9"/>
        <v>1338</v>
      </c>
      <c r="AI22" s="50">
        <f t="shared" si="8"/>
        <v>224.15815044396044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10321128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7</v>
      </c>
      <c r="E23" s="41">
        <f t="shared" si="0"/>
        <v>4.9295774647887329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134</v>
      </c>
      <c r="P23" s="111">
        <v>142</v>
      </c>
      <c r="Q23" s="111">
        <v>71804576</v>
      </c>
      <c r="R23" s="46">
        <f t="shared" si="4"/>
        <v>5880</v>
      </c>
      <c r="S23" s="47">
        <f t="shared" si="5"/>
        <v>141.12</v>
      </c>
      <c r="T23" s="47">
        <f t="shared" si="6"/>
        <v>5.88</v>
      </c>
      <c r="U23" s="112">
        <v>6.3</v>
      </c>
      <c r="V23" s="112">
        <f t="shared" si="7"/>
        <v>6.3</v>
      </c>
      <c r="W23" s="113" t="s">
        <v>130</v>
      </c>
      <c r="X23" s="115">
        <v>1016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44307804</v>
      </c>
      <c r="AH23" s="49">
        <f t="shared" si="9"/>
        <v>1346</v>
      </c>
      <c r="AI23" s="50">
        <f t="shared" si="8"/>
        <v>228.91156462585033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10321128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132</v>
      </c>
      <c r="P24" s="111">
        <v>138</v>
      </c>
      <c r="Q24" s="111">
        <v>71810864</v>
      </c>
      <c r="R24" s="46">
        <f t="shared" si="4"/>
        <v>6288</v>
      </c>
      <c r="S24" s="47">
        <f t="shared" si="5"/>
        <v>150.91200000000001</v>
      </c>
      <c r="T24" s="47">
        <f t="shared" si="6"/>
        <v>6.2880000000000003</v>
      </c>
      <c r="U24" s="112">
        <v>5.9</v>
      </c>
      <c r="V24" s="112">
        <f t="shared" si="7"/>
        <v>5.9</v>
      </c>
      <c r="W24" s="113" t="s">
        <v>130</v>
      </c>
      <c r="X24" s="115">
        <v>1015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44309175</v>
      </c>
      <c r="AH24" s="49">
        <f>IF(ISBLANK(AG24),"-",AG24-AG23)</f>
        <v>1371</v>
      </c>
      <c r="AI24" s="50">
        <f t="shared" si="8"/>
        <v>218.03435114503816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10321128</v>
      </c>
      <c r="AQ24" s="115">
        <f t="shared" si="1"/>
        <v>0</v>
      </c>
      <c r="AR24" s="53">
        <v>0.92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7</v>
      </c>
      <c r="E25" s="41">
        <f t="shared" si="0"/>
        <v>4.9295774647887329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135</v>
      </c>
      <c r="P25" s="111">
        <v>136</v>
      </c>
      <c r="Q25" s="111">
        <v>71816167</v>
      </c>
      <c r="R25" s="46">
        <f t="shared" si="4"/>
        <v>5303</v>
      </c>
      <c r="S25" s="47">
        <f t="shared" si="5"/>
        <v>127.27200000000001</v>
      </c>
      <c r="T25" s="47">
        <f t="shared" si="6"/>
        <v>5.3029999999999999</v>
      </c>
      <c r="U25" s="112">
        <v>5.7</v>
      </c>
      <c r="V25" s="112">
        <f t="shared" si="7"/>
        <v>5.7</v>
      </c>
      <c r="W25" s="113" t="s">
        <v>130</v>
      </c>
      <c r="X25" s="115">
        <v>1016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44310460</v>
      </c>
      <c r="AH25" s="49">
        <f t="shared" si="9"/>
        <v>1285</v>
      </c>
      <c r="AI25" s="50">
        <f t="shared" si="8"/>
        <v>242.31567037525929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10321128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134</v>
      </c>
      <c r="P26" s="111">
        <v>133</v>
      </c>
      <c r="Q26" s="111">
        <v>71821807</v>
      </c>
      <c r="R26" s="46">
        <f t="shared" si="4"/>
        <v>5640</v>
      </c>
      <c r="S26" s="47">
        <f t="shared" si="5"/>
        <v>135.36000000000001</v>
      </c>
      <c r="T26" s="47">
        <f t="shared" si="6"/>
        <v>5.64</v>
      </c>
      <c r="U26" s="112">
        <v>5.5</v>
      </c>
      <c r="V26" s="112">
        <f t="shared" si="7"/>
        <v>5.5</v>
      </c>
      <c r="W26" s="113" t="s">
        <v>130</v>
      </c>
      <c r="X26" s="115">
        <v>1016</v>
      </c>
      <c r="Y26" s="115">
        <v>0</v>
      </c>
      <c r="Z26" s="115">
        <v>1187</v>
      </c>
      <c r="AA26" s="115">
        <v>1185</v>
      </c>
      <c r="AB26" s="115">
        <v>1147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44311740</v>
      </c>
      <c r="AH26" s="49">
        <f t="shared" si="9"/>
        <v>1280</v>
      </c>
      <c r="AI26" s="50">
        <f t="shared" si="8"/>
        <v>226.95035460992909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10321128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134</v>
      </c>
      <c r="P27" s="111">
        <v>138</v>
      </c>
      <c r="Q27" s="111">
        <v>71827638</v>
      </c>
      <c r="R27" s="46">
        <f t="shared" si="4"/>
        <v>5831</v>
      </c>
      <c r="S27" s="47">
        <f t="shared" si="5"/>
        <v>139.94399999999999</v>
      </c>
      <c r="T27" s="47">
        <f t="shared" si="6"/>
        <v>5.8310000000000004</v>
      </c>
      <c r="U27" s="112">
        <v>5.0999999999999996</v>
      </c>
      <c r="V27" s="112">
        <f t="shared" si="7"/>
        <v>5.0999999999999996</v>
      </c>
      <c r="W27" s="113" t="s">
        <v>130</v>
      </c>
      <c r="X27" s="115">
        <v>1017</v>
      </c>
      <c r="Y27" s="115">
        <v>0</v>
      </c>
      <c r="Z27" s="115">
        <v>1187</v>
      </c>
      <c r="AA27" s="115">
        <v>1185</v>
      </c>
      <c r="AB27" s="115">
        <v>1147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44313052</v>
      </c>
      <c r="AH27" s="49">
        <f t="shared" si="9"/>
        <v>1312</v>
      </c>
      <c r="AI27" s="50">
        <f t="shared" si="8"/>
        <v>225.0042874292574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10321128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133</v>
      </c>
      <c r="P28" s="111">
        <v>139</v>
      </c>
      <c r="Q28" s="111">
        <v>71833374</v>
      </c>
      <c r="R28" s="46">
        <f t="shared" si="4"/>
        <v>5736</v>
      </c>
      <c r="S28" s="47">
        <f t="shared" si="5"/>
        <v>137.66399999999999</v>
      </c>
      <c r="T28" s="47">
        <f t="shared" si="6"/>
        <v>5.7359999999999998</v>
      </c>
      <c r="U28" s="112">
        <v>4.8</v>
      </c>
      <c r="V28" s="112">
        <f t="shared" si="7"/>
        <v>4.8</v>
      </c>
      <c r="W28" s="113" t="s">
        <v>130</v>
      </c>
      <c r="X28" s="115">
        <v>1016</v>
      </c>
      <c r="Y28" s="115">
        <v>0</v>
      </c>
      <c r="Z28" s="115">
        <v>1187</v>
      </c>
      <c r="AA28" s="115">
        <v>1185</v>
      </c>
      <c r="AB28" s="115">
        <v>1147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44314344</v>
      </c>
      <c r="AH28" s="49">
        <f t="shared" si="9"/>
        <v>1292</v>
      </c>
      <c r="AI28" s="50">
        <f t="shared" si="8"/>
        <v>225.24407252440727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10321128</v>
      </c>
      <c r="AQ28" s="115">
        <f t="shared" si="1"/>
        <v>0</v>
      </c>
      <c r="AR28" s="53">
        <v>0.83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6</v>
      </c>
      <c r="E29" s="41">
        <f t="shared" si="0"/>
        <v>4.2253521126760569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134</v>
      </c>
      <c r="P29" s="111">
        <v>140</v>
      </c>
      <c r="Q29" s="111">
        <v>71839228</v>
      </c>
      <c r="R29" s="46">
        <f t="shared" si="4"/>
        <v>5854</v>
      </c>
      <c r="S29" s="47">
        <f t="shared" si="5"/>
        <v>140.49600000000001</v>
      </c>
      <c r="T29" s="47">
        <f t="shared" si="6"/>
        <v>5.8540000000000001</v>
      </c>
      <c r="U29" s="112">
        <v>4.5</v>
      </c>
      <c r="V29" s="112">
        <f t="shared" si="7"/>
        <v>4.5</v>
      </c>
      <c r="W29" s="113" t="s">
        <v>130</v>
      </c>
      <c r="X29" s="115">
        <v>1014</v>
      </c>
      <c r="Y29" s="115">
        <v>0</v>
      </c>
      <c r="Z29" s="115">
        <v>1187</v>
      </c>
      <c r="AA29" s="115">
        <v>1185</v>
      </c>
      <c r="AB29" s="115">
        <v>1137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44315652</v>
      </c>
      <c r="AH29" s="49">
        <f t="shared" si="9"/>
        <v>1308</v>
      </c>
      <c r="AI29" s="50">
        <f t="shared" si="8"/>
        <v>223.43696617697302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10321128</v>
      </c>
      <c r="AQ29" s="115">
        <f t="shared" si="1"/>
        <v>0</v>
      </c>
      <c r="AR29" s="51"/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116</v>
      </c>
      <c r="P30" s="111">
        <v>128</v>
      </c>
      <c r="Q30" s="111">
        <v>71844816</v>
      </c>
      <c r="R30" s="46">
        <f t="shared" si="4"/>
        <v>5588</v>
      </c>
      <c r="S30" s="47">
        <f t="shared" si="5"/>
        <v>134.11199999999999</v>
      </c>
      <c r="T30" s="47">
        <f t="shared" si="6"/>
        <v>5.5880000000000001</v>
      </c>
      <c r="U30" s="112">
        <v>3.6</v>
      </c>
      <c r="V30" s="112">
        <f t="shared" si="7"/>
        <v>3.6</v>
      </c>
      <c r="W30" s="113" t="s">
        <v>135</v>
      </c>
      <c r="X30" s="115">
        <v>1097</v>
      </c>
      <c r="Y30" s="115">
        <v>0</v>
      </c>
      <c r="Z30" s="115">
        <v>1188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44316780</v>
      </c>
      <c r="AH30" s="49">
        <f t="shared" si="9"/>
        <v>1128</v>
      </c>
      <c r="AI30" s="50">
        <f t="shared" si="8"/>
        <v>201.86113099498925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10321128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115</v>
      </c>
      <c r="P31" s="111">
        <v>108</v>
      </c>
      <c r="Q31" s="111">
        <v>71851068</v>
      </c>
      <c r="R31" s="46">
        <f t="shared" si="4"/>
        <v>6252</v>
      </c>
      <c r="S31" s="47">
        <f t="shared" si="5"/>
        <v>150.048</v>
      </c>
      <c r="T31" s="47">
        <f t="shared" si="6"/>
        <v>6.2519999999999998</v>
      </c>
      <c r="U31" s="112">
        <v>2.8</v>
      </c>
      <c r="V31" s="112">
        <f t="shared" si="7"/>
        <v>2.8</v>
      </c>
      <c r="W31" s="113" t="s">
        <v>135</v>
      </c>
      <c r="X31" s="115">
        <v>1088</v>
      </c>
      <c r="Y31" s="115">
        <v>0</v>
      </c>
      <c r="Z31" s="115">
        <v>1188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44318024</v>
      </c>
      <c r="AH31" s="49">
        <f t="shared" si="9"/>
        <v>1244</v>
      </c>
      <c r="AI31" s="50">
        <f t="shared" si="8"/>
        <v>198.97632757517596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10321128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12</v>
      </c>
      <c r="E32" s="41">
        <f t="shared" si="0"/>
        <v>8.4507042253521139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117</v>
      </c>
      <c r="P32" s="111">
        <v>121</v>
      </c>
      <c r="Q32" s="111">
        <v>71855621</v>
      </c>
      <c r="R32" s="46">
        <f t="shared" si="4"/>
        <v>4553</v>
      </c>
      <c r="S32" s="47">
        <f t="shared" si="5"/>
        <v>109.27200000000001</v>
      </c>
      <c r="T32" s="47">
        <f t="shared" si="6"/>
        <v>4.5529999999999999</v>
      </c>
      <c r="U32" s="112">
        <v>2.5</v>
      </c>
      <c r="V32" s="112">
        <f t="shared" si="7"/>
        <v>2.5</v>
      </c>
      <c r="W32" s="113" t="s">
        <v>135</v>
      </c>
      <c r="X32" s="115">
        <v>1015</v>
      </c>
      <c r="Y32" s="115">
        <v>0</v>
      </c>
      <c r="Z32" s="115">
        <v>1188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44318924</v>
      </c>
      <c r="AH32" s="49">
        <f t="shared" si="9"/>
        <v>900</v>
      </c>
      <c r="AI32" s="50">
        <f t="shared" si="8"/>
        <v>197.67186470459038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10321128</v>
      </c>
      <c r="AQ32" s="115">
        <f t="shared" si="1"/>
        <v>0</v>
      </c>
      <c r="AR32" s="53">
        <v>0.99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7</v>
      </c>
      <c r="E33" s="41">
        <f t="shared" si="0"/>
        <v>4.9295774647887329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140</v>
      </c>
      <c r="P33" s="111">
        <v>104</v>
      </c>
      <c r="Q33" s="111">
        <v>71860099</v>
      </c>
      <c r="R33" s="46">
        <f t="shared" si="4"/>
        <v>4478</v>
      </c>
      <c r="S33" s="47">
        <f t="shared" si="5"/>
        <v>107.47199999999999</v>
      </c>
      <c r="T33" s="47">
        <f t="shared" si="6"/>
        <v>4.4779999999999998</v>
      </c>
      <c r="U33" s="112">
        <v>3.5</v>
      </c>
      <c r="V33" s="112">
        <f t="shared" si="7"/>
        <v>3.5</v>
      </c>
      <c r="W33" s="113" t="s">
        <v>124</v>
      </c>
      <c r="X33" s="115">
        <v>0</v>
      </c>
      <c r="Y33" s="115">
        <v>0</v>
      </c>
      <c r="Z33" s="115">
        <v>1097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44319760</v>
      </c>
      <c r="AH33" s="49">
        <f t="shared" si="9"/>
        <v>836</v>
      </c>
      <c r="AI33" s="50">
        <f t="shared" si="8"/>
        <v>186.69048682447522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0.45</v>
      </c>
      <c r="AP33" s="115">
        <v>10322256</v>
      </c>
      <c r="AQ33" s="115">
        <f t="shared" si="1"/>
        <v>1128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10</v>
      </c>
      <c r="E34" s="41">
        <f t="shared" si="0"/>
        <v>7.042253521126761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141</v>
      </c>
      <c r="P34" s="111">
        <v>102</v>
      </c>
      <c r="Q34" s="111">
        <v>71864408</v>
      </c>
      <c r="R34" s="46">
        <f t="shared" si="4"/>
        <v>4309</v>
      </c>
      <c r="S34" s="47">
        <f t="shared" si="5"/>
        <v>103.416</v>
      </c>
      <c r="T34" s="47">
        <f t="shared" si="6"/>
        <v>4.3090000000000002</v>
      </c>
      <c r="U34" s="112">
        <v>5.2</v>
      </c>
      <c r="V34" s="112">
        <f t="shared" si="7"/>
        <v>5.2</v>
      </c>
      <c r="W34" s="113" t="s">
        <v>124</v>
      </c>
      <c r="X34" s="115">
        <v>0</v>
      </c>
      <c r="Y34" s="115">
        <v>0</v>
      </c>
      <c r="Z34" s="115">
        <v>1017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44320532</v>
      </c>
      <c r="AH34" s="49">
        <f t="shared" si="9"/>
        <v>772</v>
      </c>
      <c r="AI34" s="50">
        <f t="shared" si="8"/>
        <v>179.1598978881411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0.45</v>
      </c>
      <c r="AP34" s="115">
        <v>10323736</v>
      </c>
      <c r="AQ34" s="115">
        <f t="shared" si="1"/>
        <v>1480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126642</v>
      </c>
      <c r="S35" s="65">
        <f>AVERAGE(S11:S34)</f>
        <v>126.642</v>
      </c>
      <c r="T35" s="65">
        <f>SUM(T11:T34)</f>
        <v>126.64199999999998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26376</v>
      </c>
      <c r="AI35" s="68">
        <f>$AH$35/$T35</f>
        <v>208.27213720566641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6853</v>
      </c>
      <c r="AQ35" s="71">
        <f>SUM(AQ11:AQ34)</f>
        <v>6853</v>
      </c>
      <c r="AR35" s="72">
        <f>AVERAGE(AR11:AR34)</f>
        <v>1.0166666666666668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190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191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154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236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194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:B55" name="Range2_12_5_1_1_1_1_1_2_1_1_1_1_1_1_1_1_1_1_1_1_1_1_1_1_1_1_1_1_2_1_1_1_1_1_1_1_1_1_1_1_1_1_3_1_1_1_2_1_1_1_1_1_1_1_1_1_1_1_1_2_1_1_1_1_1_1_1_1_1_1_1_1_1_1_1_1_1_1_1_1_1_1_1_1_1_1_1_1_3_1_2_1_1_1_2_2_1_2_1_1_1_1_1_1_1_1_1_1_1_1_1_1_1_1_1_1_1_2_1_1_1_1__3"/>
    <protectedRange sqref="B43" name="Range2_12_5_1_1_1_2_1_1_1_1_1_1_1_1_1_1_1_2_1_1_1_1_1_1_1_1_1_1_1_1_1_1_1_1_1_1_1_1_1_1_2_1_1_1_1_1_1_1_1_1_1_1_2_1_1_1_1_2_1_1_1_1_1_1_1_1_1_1_1_2_1_1_1_1_1_1_1_1_1_1_1_1_1_1_3_1_1_1_1_2_1_1_1_1_1_1_1_2_1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_1_1_2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2 X11:Z15 X33:AE34 X16:AB32">
    <cfRule type="containsText" dxfId="9037" priority="513" operator="containsText" text="N/A">
      <formula>NOT(ISERROR(SEARCH("N/A",X11)))</formula>
    </cfRule>
    <cfRule type="cellIs" dxfId="9036" priority="527" operator="equal">
      <formula>0</formula>
    </cfRule>
  </conditionalFormatting>
  <conditionalFormatting sqref="AC11:AE32 X11:Z15 X33:AE34 X16:AB32">
    <cfRule type="cellIs" dxfId="9035" priority="526" operator="greaterThanOrEqual">
      <formula>1185</formula>
    </cfRule>
  </conditionalFormatting>
  <conditionalFormatting sqref="AC11:AE32 X11:Z15 X33:AE34 X16:AB32">
    <cfRule type="cellIs" dxfId="9034" priority="525" operator="between">
      <formula>0.1</formula>
      <formula>1184</formula>
    </cfRule>
  </conditionalFormatting>
  <conditionalFormatting sqref="X8">
    <cfRule type="cellIs" dxfId="9033" priority="524" operator="equal">
      <formula>0</formula>
    </cfRule>
  </conditionalFormatting>
  <conditionalFormatting sqref="X8">
    <cfRule type="cellIs" dxfId="9032" priority="523" operator="greaterThan">
      <formula>1179</formula>
    </cfRule>
  </conditionalFormatting>
  <conditionalFormatting sqref="X8">
    <cfRule type="cellIs" dxfId="9031" priority="522" operator="greaterThan">
      <formula>99</formula>
    </cfRule>
  </conditionalFormatting>
  <conditionalFormatting sqref="X8">
    <cfRule type="cellIs" dxfId="9030" priority="521" operator="greaterThan">
      <formula>0.99</formula>
    </cfRule>
  </conditionalFormatting>
  <conditionalFormatting sqref="AB8">
    <cfRule type="cellIs" dxfId="9029" priority="520" operator="equal">
      <formula>0</formula>
    </cfRule>
  </conditionalFormatting>
  <conditionalFormatting sqref="AB8">
    <cfRule type="cellIs" dxfId="9028" priority="519" operator="greaterThan">
      <formula>1179</formula>
    </cfRule>
  </conditionalFormatting>
  <conditionalFormatting sqref="AB8">
    <cfRule type="cellIs" dxfId="9027" priority="518" operator="greaterThan">
      <formula>99</formula>
    </cfRule>
  </conditionalFormatting>
  <conditionalFormatting sqref="AB8">
    <cfRule type="cellIs" dxfId="9026" priority="517" operator="greaterThan">
      <formula>0.99</formula>
    </cfRule>
  </conditionalFormatting>
  <conditionalFormatting sqref="AI11:AI34">
    <cfRule type="cellIs" dxfId="9025" priority="516" operator="greaterThan">
      <formula>$AI$8</formula>
    </cfRule>
  </conditionalFormatting>
  <conditionalFormatting sqref="AH11:AH34">
    <cfRule type="cellIs" dxfId="9024" priority="514" operator="greaterThan">
      <formula>$AH$8</formula>
    </cfRule>
    <cfRule type="cellIs" dxfId="9023" priority="515" operator="greaterThan">
      <formula>$AH$8</formula>
    </cfRule>
  </conditionalFormatting>
  <conditionalFormatting sqref="AB11:AB15">
    <cfRule type="containsText" dxfId="9022" priority="509" operator="containsText" text="N/A">
      <formula>NOT(ISERROR(SEARCH("N/A",AB11)))</formula>
    </cfRule>
    <cfRule type="cellIs" dxfId="9021" priority="512" operator="equal">
      <formula>0</formula>
    </cfRule>
  </conditionalFormatting>
  <conditionalFormatting sqref="AB11:AB15">
    <cfRule type="cellIs" dxfId="9020" priority="511" operator="greaterThanOrEqual">
      <formula>1185</formula>
    </cfRule>
  </conditionalFormatting>
  <conditionalFormatting sqref="AB11:AB15">
    <cfRule type="cellIs" dxfId="9019" priority="510" operator="between">
      <formula>0.1</formula>
      <formula>1184</formula>
    </cfRule>
  </conditionalFormatting>
  <conditionalFormatting sqref="AN11:AO11 AN12:AN35 AO12:AO34">
    <cfRule type="cellIs" dxfId="9018" priority="508" operator="equal">
      <formula>0</formula>
    </cfRule>
  </conditionalFormatting>
  <conditionalFormatting sqref="AN11:AO11 AN12:AN35 AO12:AO34">
    <cfRule type="cellIs" dxfId="9017" priority="507" operator="greaterThan">
      <formula>1179</formula>
    </cfRule>
  </conditionalFormatting>
  <conditionalFormatting sqref="AN11:AO11 AN12:AN35 AO12:AO34">
    <cfRule type="cellIs" dxfId="9016" priority="506" operator="greaterThan">
      <formula>99</formula>
    </cfRule>
  </conditionalFormatting>
  <conditionalFormatting sqref="AN11:AO11 AN12:AN35 AO12:AO34">
    <cfRule type="cellIs" dxfId="9015" priority="505" operator="greaterThan">
      <formula>0.99</formula>
    </cfRule>
  </conditionalFormatting>
  <conditionalFormatting sqref="AQ11:AQ34">
    <cfRule type="cellIs" dxfId="9014" priority="504" operator="equal">
      <formula>0</formula>
    </cfRule>
  </conditionalFormatting>
  <conditionalFormatting sqref="AQ11:AQ34">
    <cfRule type="cellIs" dxfId="9013" priority="503" operator="greaterThan">
      <formula>1179</formula>
    </cfRule>
  </conditionalFormatting>
  <conditionalFormatting sqref="AQ11:AQ34">
    <cfRule type="cellIs" dxfId="9012" priority="502" operator="greaterThan">
      <formula>99</formula>
    </cfRule>
  </conditionalFormatting>
  <conditionalFormatting sqref="AQ11:AQ34">
    <cfRule type="cellIs" dxfId="9011" priority="501" operator="greaterThan">
      <formula>0.99</formula>
    </cfRule>
  </conditionalFormatting>
  <conditionalFormatting sqref="AA11:AA15">
    <cfRule type="containsText" dxfId="9010" priority="497" operator="containsText" text="N/A">
      <formula>NOT(ISERROR(SEARCH("N/A",AA11)))</formula>
    </cfRule>
    <cfRule type="cellIs" dxfId="9009" priority="500" operator="equal">
      <formula>0</formula>
    </cfRule>
  </conditionalFormatting>
  <conditionalFormatting sqref="AA11:AA15">
    <cfRule type="cellIs" dxfId="9008" priority="499" operator="greaterThanOrEqual">
      <formula>1185</formula>
    </cfRule>
  </conditionalFormatting>
  <conditionalFormatting sqref="AA11:AA15">
    <cfRule type="cellIs" dxfId="9007" priority="498" operator="between">
      <formula>0.1</formula>
      <formula>1184</formula>
    </cfRule>
  </conditionalFormatting>
  <conditionalFormatting sqref="AJ11:AN35">
    <cfRule type="cellIs" dxfId="9006" priority="496" operator="equal">
      <formula>0</formula>
    </cfRule>
  </conditionalFormatting>
  <conditionalFormatting sqref="AJ11:AN35">
    <cfRule type="cellIs" dxfId="9005" priority="495" operator="greaterThan">
      <formula>1179</formula>
    </cfRule>
  </conditionalFormatting>
  <conditionalFormatting sqref="AJ11:AN35">
    <cfRule type="cellIs" dxfId="9004" priority="494" operator="greaterThan">
      <formula>99</formula>
    </cfRule>
  </conditionalFormatting>
  <conditionalFormatting sqref="AJ11:AN35">
    <cfRule type="cellIs" dxfId="9003" priority="493" operator="greaterThan">
      <formula>0.99</formula>
    </cfRule>
  </conditionalFormatting>
  <conditionalFormatting sqref="AP11:AP34">
    <cfRule type="cellIs" dxfId="9002" priority="492" operator="equal">
      <formula>0</formula>
    </cfRule>
  </conditionalFormatting>
  <conditionalFormatting sqref="AP11:AP34">
    <cfRule type="cellIs" dxfId="9001" priority="491" operator="greaterThan">
      <formula>1179</formula>
    </cfRule>
  </conditionalFormatting>
  <conditionalFormatting sqref="AP11:AP34">
    <cfRule type="cellIs" dxfId="9000" priority="490" operator="greaterThan">
      <formula>99</formula>
    </cfRule>
  </conditionalFormatting>
  <conditionalFormatting sqref="AP11:AP34">
    <cfRule type="cellIs" dxfId="8999" priority="489" operator="greaterThan">
      <formula>0.99</formula>
    </cfRule>
  </conditionalFormatting>
  <conditionalFormatting sqref="AM17:AN34 AL11:AL35">
    <cfRule type="cellIs" dxfId="8998" priority="488" operator="equal">
      <formula>0</formula>
    </cfRule>
  </conditionalFormatting>
  <conditionalFormatting sqref="AM17:AN34 AL11:AL35">
    <cfRule type="cellIs" dxfId="8997" priority="487" operator="greaterThan">
      <formula>1179</formula>
    </cfRule>
  </conditionalFormatting>
  <conditionalFormatting sqref="AM17:AN34 AL11:AL35">
    <cfRule type="cellIs" dxfId="8996" priority="486" operator="greaterThan">
      <formula>99</formula>
    </cfRule>
  </conditionalFormatting>
  <conditionalFormatting sqref="AM17:AN34 AL11:AL35">
    <cfRule type="cellIs" dxfId="8995" priority="485" operator="greaterThan">
      <formula>0.99</formula>
    </cfRule>
  </conditionalFormatting>
  <conditionalFormatting sqref="AL11:AL34">
    <cfRule type="cellIs" dxfId="8994" priority="484" operator="equal">
      <formula>0</formula>
    </cfRule>
  </conditionalFormatting>
  <conditionalFormatting sqref="AL11:AL34">
    <cfRule type="cellIs" dxfId="8993" priority="483" operator="greaterThan">
      <formula>1179</formula>
    </cfRule>
  </conditionalFormatting>
  <conditionalFormatting sqref="AL11:AL34">
    <cfRule type="cellIs" dxfId="8992" priority="482" operator="greaterThan">
      <formula>99</formula>
    </cfRule>
  </conditionalFormatting>
  <conditionalFormatting sqref="AL11:AL34">
    <cfRule type="cellIs" dxfId="8991" priority="481" operator="greaterThan">
      <formula>0.99</formula>
    </cfRule>
  </conditionalFormatting>
  <conditionalFormatting sqref="AL11:AL34">
    <cfRule type="cellIs" dxfId="8990" priority="480" operator="equal">
      <formula>0</formula>
    </cfRule>
  </conditionalFormatting>
  <conditionalFormatting sqref="AL11:AL34">
    <cfRule type="cellIs" dxfId="8989" priority="479" operator="greaterThan">
      <formula>1179</formula>
    </cfRule>
  </conditionalFormatting>
  <conditionalFormatting sqref="AL11:AL34">
    <cfRule type="cellIs" dxfId="8988" priority="478" operator="greaterThan">
      <formula>99</formula>
    </cfRule>
  </conditionalFormatting>
  <conditionalFormatting sqref="AL11:AL34">
    <cfRule type="cellIs" dxfId="8987" priority="477" operator="greaterThan">
      <formula>0.99</formula>
    </cfRule>
  </conditionalFormatting>
  <conditionalFormatting sqref="AN11:AN35">
    <cfRule type="cellIs" dxfId="8986" priority="476" operator="equal">
      <formula>0</formula>
    </cfRule>
  </conditionalFormatting>
  <conditionalFormatting sqref="AN11:AN35">
    <cfRule type="cellIs" dxfId="8985" priority="475" operator="greaterThan">
      <formula>1179</formula>
    </cfRule>
  </conditionalFormatting>
  <conditionalFormatting sqref="AN11:AN35">
    <cfRule type="cellIs" dxfId="8984" priority="474" operator="greaterThan">
      <formula>99</formula>
    </cfRule>
  </conditionalFormatting>
  <conditionalFormatting sqref="AN11:AN35">
    <cfRule type="cellIs" dxfId="8983" priority="473" operator="greaterThan">
      <formula>0.99</formula>
    </cfRule>
  </conditionalFormatting>
  <conditionalFormatting sqref="AN11:AN35">
    <cfRule type="cellIs" dxfId="8982" priority="472" operator="equal">
      <formula>0</formula>
    </cfRule>
  </conditionalFormatting>
  <conditionalFormatting sqref="AN11:AN35">
    <cfRule type="cellIs" dxfId="8981" priority="471" operator="greaterThan">
      <formula>1179</formula>
    </cfRule>
  </conditionalFormatting>
  <conditionalFormatting sqref="AN11:AN35">
    <cfRule type="cellIs" dxfId="8980" priority="470" operator="greaterThan">
      <formula>99</formula>
    </cfRule>
  </conditionalFormatting>
  <conditionalFormatting sqref="AN11:AN35">
    <cfRule type="cellIs" dxfId="8979" priority="469" operator="greaterThan">
      <formula>0.99</formula>
    </cfRule>
  </conditionalFormatting>
  <conditionalFormatting sqref="AN11:AN35">
    <cfRule type="cellIs" dxfId="8978" priority="468" operator="equal">
      <formula>0</formula>
    </cfRule>
  </conditionalFormatting>
  <conditionalFormatting sqref="AN11:AN35">
    <cfRule type="cellIs" dxfId="8977" priority="467" operator="greaterThan">
      <formula>1179</formula>
    </cfRule>
  </conditionalFormatting>
  <conditionalFormatting sqref="AN11:AN35">
    <cfRule type="cellIs" dxfId="8976" priority="466" operator="greaterThan">
      <formula>99</formula>
    </cfRule>
  </conditionalFormatting>
  <conditionalFormatting sqref="AN11:AN35">
    <cfRule type="cellIs" dxfId="8975" priority="465" operator="greaterThan">
      <formula>0.99</formula>
    </cfRule>
  </conditionalFormatting>
  <conditionalFormatting sqref="AL11:AL34">
    <cfRule type="cellIs" dxfId="8974" priority="464" operator="equal">
      <formula>0</formula>
    </cfRule>
  </conditionalFormatting>
  <conditionalFormatting sqref="AL11:AL34">
    <cfRule type="cellIs" dxfId="8973" priority="463" operator="greaterThan">
      <formula>1179</formula>
    </cfRule>
  </conditionalFormatting>
  <conditionalFormatting sqref="AL11:AL34">
    <cfRule type="cellIs" dxfId="8972" priority="462" operator="greaterThan">
      <formula>99</formula>
    </cfRule>
  </conditionalFormatting>
  <conditionalFormatting sqref="AL11:AL34">
    <cfRule type="cellIs" dxfId="8971" priority="461" operator="greaterThan">
      <formula>0.99</formula>
    </cfRule>
  </conditionalFormatting>
  <conditionalFormatting sqref="AL11:AL34">
    <cfRule type="cellIs" dxfId="8970" priority="460" operator="equal">
      <formula>0</formula>
    </cfRule>
  </conditionalFormatting>
  <conditionalFormatting sqref="AL11:AL34">
    <cfRule type="cellIs" dxfId="8969" priority="459" operator="greaterThan">
      <formula>1179</formula>
    </cfRule>
  </conditionalFormatting>
  <conditionalFormatting sqref="AL11:AL34">
    <cfRule type="cellIs" dxfId="8968" priority="458" operator="greaterThan">
      <formula>99</formula>
    </cfRule>
  </conditionalFormatting>
  <conditionalFormatting sqref="AL11:AL34">
    <cfRule type="cellIs" dxfId="8967" priority="457" operator="greaterThan">
      <formula>0.99</formula>
    </cfRule>
  </conditionalFormatting>
  <conditionalFormatting sqref="AL11:AL34">
    <cfRule type="cellIs" dxfId="8966" priority="456" operator="equal">
      <formula>0</formula>
    </cfRule>
  </conditionalFormatting>
  <conditionalFormatting sqref="AL11:AL34">
    <cfRule type="cellIs" dxfId="8965" priority="455" operator="greaterThan">
      <formula>1179</formula>
    </cfRule>
  </conditionalFormatting>
  <conditionalFormatting sqref="AL11:AL34">
    <cfRule type="cellIs" dxfId="8964" priority="454" operator="greaterThan">
      <formula>99</formula>
    </cfRule>
  </conditionalFormatting>
  <conditionalFormatting sqref="AL11:AL34">
    <cfRule type="cellIs" dxfId="8963" priority="453" operator="greaterThan">
      <formula>0.99</formula>
    </cfRule>
  </conditionalFormatting>
  <conditionalFormatting sqref="AL11:AL34">
    <cfRule type="cellIs" dxfId="8962" priority="452" operator="equal">
      <formula>0</formula>
    </cfRule>
  </conditionalFormatting>
  <conditionalFormatting sqref="AL11:AL34">
    <cfRule type="cellIs" dxfId="8961" priority="451" operator="greaterThan">
      <formula>1179</formula>
    </cfRule>
  </conditionalFormatting>
  <conditionalFormatting sqref="AL11:AL34">
    <cfRule type="cellIs" dxfId="8960" priority="450" operator="greaterThan">
      <formula>99</formula>
    </cfRule>
  </conditionalFormatting>
  <conditionalFormatting sqref="AL11:AL34">
    <cfRule type="cellIs" dxfId="8959" priority="449" operator="greaterThan">
      <formula>0.99</formula>
    </cfRule>
  </conditionalFormatting>
  <conditionalFormatting sqref="AN11:AN35">
    <cfRule type="cellIs" dxfId="8958" priority="448" operator="equal">
      <formula>0</formula>
    </cfRule>
  </conditionalFormatting>
  <conditionalFormatting sqref="AN11:AN35">
    <cfRule type="cellIs" dxfId="8957" priority="447" operator="greaterThan">
      <formula>1179</formula>
    </cfRule>
  </conditionalFormatting>
  <conditionalFormatting sqref="AN11:AN35">
    <cfRule type="cellIs" dxfId="8956" priority="446" operator="greaterThan">
      <formula>99</formula>
    </cfRule>
  </conditionalFormatting>
  <conditionalFormatting sqref="AN11:AN35">
    <cfRule type="cellIs" dxfId="8955" priority="445" operator="greaterThan">
      <formula>0.99</formula>
    </cfRule>
  </conditionalFormatting>
  <conditionalFormatting sqref="AN11:AN35">
    <cfRule type="cellIs" dxfId="8954" priority="444" operator="equal">
      <formula>0</formula>
    </cfRule>
  </conditionalFormatting>
  <conditionalFormatting sqref="AN11:AN35">
    <cfRule type="cellIs" dxfId="8953" priority="443" operator="greaterThan">
      <formula>1179</formula>
    </cfRule>
  </conditionalFormatting>
  <conditionalFormatting sqref="AN11:AN35">
    <cfRule type="cellIs" dxfId="8952" priority="442" operator="greaterThan">
      <formula>99</formula>
    </cfRule>
  </conditionalFormatting>
  <conditionalFormatting sqref="AN11:AN35">
    <cfRule type="cellIs" dxfId="8951" priority="441" operator="greaterThan">
      <formula>0.99</formula>
    </cfRule>
  </conditionalFormatting>
  <conditionalFormatting sqref="AN11:AN35">
    <cfRule type="cellIs" dxfId="8950" priority="440" operator="equal">
      <formula>0</formula>
    </cfRule>
  </conditionalFormatting>
  <conditionalFormatting sqref="AN11:AN35">
    <cfRule type="cellIs" dxfId="8949" priority="439" operator="greaterThan">
      <formula>1179</formula>
    </cfRule>
  </conditionalFormatting>
  <conditionalFormatting sqref="AN11:AN35">
    <cfRule type="cellIs" dxfId="8948" priority="438" operator="greaterThan">
      <formula>99</formula>
    </cfRule>
  </conditionalFormatting>
  <conditionalFormatting sqref="AN11:AN35">
    <cfRule type="cellIs" dxfId="8947" priority="437" operator="greaterThan">
      <formula>0.99</formula>
    </cfRule>
  </conditionalFormatting>
  <conditionalFormatting sqref="AN11:AN35">
    <cfRule type="cellIs" dxfId="8946" priority="436" operator="equal">
      <formula>0</formula>
    </cfRule>
  </conditionalFormatting>
  <conditionalFormatting sqref="AN11:AN35">
    <cfRule type="cellIs" dxfId="8945" priority="435" operator="greaterThan">
      <formula>1179</formula>
    </cfRule>
  </conditionalFormatting>
  <conditionalFormatting sqref="AN11:AN35">
    <cfRule type="cellIs" dxfId="8944" priority="434" operator="greaterThan">
      <formula>99</formula>
    </cfRule>
  </conditionalFormatting>
  <conditionalFormatting sqref="AN11:AN35">
    <cfRule type="cellIs" dxfId="8943" priority="433" operator="greaterThan">
      <formula>0.99</formula>
    </cfRule>
  </conditionalFormatting>
  <conditionalFormatting sqref="AN11:AN35">
    <cfRule type="cellIs" dxfId="8942" priority="432" operator="equal">
      <formula>0</formula>
    </cfRule>
  </conditionalFormatting>
  <conditionalFormatting sqref="AN11:AN35">
    <cfRule type="cellIs" dxfId="8941" priority="431" operator="greaterThan">
      <formula>1179</formula>
    </cfRule>
  </conditionalFormatting>
  <conditionalFormatting sqref="AN11:AN35">
    <cfRule type="cellIs" dxfId="8940" priority="430" operator="greaterThan">
      <formula>99</formula>
    </cfRule>
  </conditionalFormatting>
  <conditionalFormatting sqref="AN11:AN35">
    <cfRule type="cellIs" dxfId="8939" priority="429" operator="greaterThan">
      <formula>0.99</formula>
    </cfRule>
  </conditionalFormatting>
  <conditionalFormatting sqref="AN11:AN35">
    <cfRule type="cellIs" dxfId="8938" priority="428" operator="equal">
      <formula>0</formula>
    </cfRule>
  </conditionalFormatting>
  <conditionalFormatting sqref="AN11:AN35">
    <cfRule type="cellIs" dxfId="8937" priority="427" operator="greaterThan">
      <formula>1179</formula>
    </cfRule>
  </conditionalFormatting>
  <conditionalFormatting sqref="AN11:AN35">
    <cfRule type="cellIs" dxfId="8936" priority="426" operator="greaterThan">
      <formula>99</formula>
    </cfRule>
  </conditionalFormatting>
  <conditionalFormatting sqref="AN11:AN35">
    <cfRule type="cellIs" dxfId="8935" priority="425" operator="greaterThan">
      <formula>0.99</formula>
    </cfRule>
  </conditionalFormatting>
  <conditionalFormatting sqref="AN11:AN35">
    <cfRule type="cellIs" dxfId="8934" priority="424" operator="equal">
      <formula>0</formula>
    </cfRule>
  </conditionalFormatting>
  <conditionalFormatting sqref="AN11:AN35">
    <cfRule type="cellIs" dxfId="8933" priority="423" operator="greaterThan">
      <formula>1179</formula>
    </cfRule>
  </conditionalFormatting>
  <conditionalFormatting sqref="AN11:AN35">
    <cfRule type="cellIs" dxfId="8932" priority="422" operator="greaterThan">
      <formula>99</formula>
    </cfRule>
  </conditionalFormatting>
  <conditionalFormatting sqref="AN11:AN35">
    <cfRule type="cellIs" dxfId="8931" priority="421" operator="greaterThan">
      <formula>0.99</formula>
    </cfRule>
  </conditionalFormatting>
  <conditionalFormatting sqref="AL11:AL34">
    <cfRule type="cellIs" dxfId="8930" priority="420" operator="equal">
      <formula>0</formula>
    </cfRule>
  </conditionalFormatting>
  <conditionalFormatting sqref="AL11:AL34">
    <cfRule type="cellIs" dxfId="8929" priority="419" operator="greaterThan">
      <formula>1179</formula>
    </cfRule>
  </conditionalFormatting>
  <conditionalFormatting sqref="AL11:AL34">
    <cfRule type="cellIs" dxfId="8928" priority="418" operator="greaterThan">
      <formula>99</formula>
    </cfRule>
  </conditionalFormatting>
  <conditionalFormatting sqref="AL11:AL34">
    <cfRule type="cellIs" dxfId="8927" priority="417" operator="greaterThan">
      <formula>0.99</formula>
    </cfRule>
  </conditionalFormatting>
  <conditionalFormatting sqref="AL11:AL34">
    <cfRule type="cellIs" dxfId="8926" priority="416" operator="equal">
      <formula>0</formula>
    </cfRule>
  </conditionalFormatting>
  <conditionalFormatting sqref="AL11:AL34">
    <cfRule type="cellIs" dxfId="8925" priority="415" operator="greaterThan">
      <formula>1179</formula>
    </cfRule>
  </conditionalFormatting>
  <conditionalFormatting sqref="AL11:AL34">
    <cfRule type="cellIs" dxfId="8924" priority="414" operator="greaterThan">
      <formula>99</formula>
    </cfRule>
  </conditionalFormatting>
  <conditionalFormatting sqref="AL11:AL34">
    <cfRule type="cellIs" dxfId="8923" priority="413" operator="greaterThan">
      <formula>0.99</formula>
    </cfRule>
  </conditionalFormatting>
  <conditionalFormatting sqref="AL11:AL34">
    <cfRule type="cellIs" dxfId="8922" priority="412" operator="equal">
      <formula>0</formula>
    </cfRule>
  </conditionalFormatting>
  <conditionalFormatting sqref="AL11:AL34">
    <cfRule type="cellIs" dxfId="8921" priority="411" operator="greaterThan">
      <formula>1179</formula>
    </cfRule>
  </conditionalFormatting>
  <conditionalFormatting sqref="AL11:AL34">
    <cfRule type="cellIs" dxfId="8920" priority="410" operator="greaterThan">
      <formula>99</formula>
    </cfRule>
  </conditionalFormatting>
  <conditionalFormatting sqref="AL11:AL34">
    <cfRule type="cellIs" dxfId="8919" priority="409" operator="greaterThan">
      <formula>0.99</formula>
    </cfRule>
  </conditionalFormatting>
  <conditionalFormatting sqref="AL11:AL34">
    <cfRule type="cellIs" dxfId="8918" priority="408" operator="equal">
      <formula>0</formula>
    </cfRule>
  </conditionalFormatting>
  <conditionalFormatting sqref="AL11:AL34">
    <cfRule type="cellIs" dxfId="8917" priority="407" operator="greaterThan">
      <formula>1179</formula>
    </cfRule>
  </conditionalFormatting>
  <conditionalFormatting sqref="AL11:AL34">
    <cfRule type="cellIs" dxfId="8916" priority="406" operator="greaterThan">
      <formula>99</formula>
    </cfRule>
  </conditionalFormatting>
  <conditionalFormatting sqref="AL11:AL34">
    <cfRule type="cellIs" dxfId="8915" priority="405" operator="greaterThan">
      <formula>0.99</formula>
    </cfRule>
  </conditionalFormatting>
  <conditionalFormatting sqref="AL11:AL34">
    <cfRule type="cellIs" dxfId="8914" priority="404" operator="equal">
      <formula>0</formula>
    </cfRule>
  </conditionalFormatting>
  <conditionalFormatting sqref="AL11:AL34">
    <cfRule type="cellIs" dxfId="8913" priority="403" operator="greaterThan">
      <formula>1179</formula>
    </cfRule>
  </conditionalFormatting>
  <conditionalFormatting sqref="AL11:AL34">
    <cfRule type="cellIs" dxfId="8912" priority="402" operator="greaterThan">
      <formula>99</formula>
    </cfRule>
  </conditionalFormatting>
  <conditionalFormatting sqref="AL11:AL34">
    <cfRule type="cellIs" dxfId="8911" priority="401" operator="greaterThan">
      <formula>0.99</formula>
    </cfRule>
  </conditionalFormatting>
  <conditionalFormatting sqref="AL11:AL34">
    <cfRule type="cellIs" dxfId="8910" priority="400" operator="equal">
      <formula>0</formula>
    </cfRule>
  </conditionalFormatting>
  <conditionalFormatting sqref="AL11:AL34">
    <cfRule type="cellIs" dxfId="8909" priority="399" operator="greaterThan">
      <formula>1179</formula>
    </cfRule>
  </conditionalFormatting>
  <conditionalFormatting sqref="AL11:AL34">
    <cfRule type="cellIs" dxfId="8908" priority="398" operator="greaterThan">
      <formula>99</formula>
    </cfRule>
  </conditionalFormatting>
  <conditionalFormatting sqref="AL11:AL34">
    <cfRule type="cellIs" dxfId="8907" priority="397" operator="greaterThan">
      <formula>0.99</formula>
    </cfRule>
  </conditionalFormatting>
  <conditionalFormatting sqref="AL11:AL34">
    <cfRule type="cellIs" dxfId="8906" priority="396" operator="equal">
      <formula>0</formula>
    </cfRule>
  </conditionalFormatting>
  <conditionalFormatting sqref="AL11:AL34">
    <cfRule type="cellIs" dxfId="8905" priority="395" operator="greaterThan">
      <formula>1179</formula>
    </cfRule>
  </conditionalFormatting>
  <conditionalFormatting sqref="AL11:AL34">
    <cfRule type="cellIs" dxfId="8904" priority="394" operator="greaterThan">
      <formula>99</formula>
    </cfRule>
  </conditionalFormatting>
  <conditionalFormatting sqref="AL11:AL34">
    <cfRule type="cellIs" dxfId="8903" priority="393" operator="greaterThan">
      <formula>0.99</formula>
    </cfRule>
  </conditionalFormatting>
  <conditionalFormatting sqref="AL11:AL34">
    <cfRule type="cellIs" dxfId="8902" priority="392" operator="equal">
      <formula>0</formula>
    </cfRule>
  </conditionalFormatting>
  <conditionalFormatting sqref="AL11:AL34">
    <cfRule type="cellIs" dxfId="8901" priority="391" operator="greaterThan">
      <formula>1179</formula>
    </cfRule>
  </conditionalFormatting>
  <conditionalFormatting sqref="AL11:AL34">
    <cfRule type="cellIs" dxfId="8900" priority="390" operator="greaterThan">
      <formula>99</formula>
    </cfRule>
  </conditionalFormatting>
  <conditionalFormatting sqref="AL11:AL34">
    <cfRule type="cellIs" dxfId="8899" priority="389" operator="greaterThan">
      <formula>0.99</formula>
    </cfRule>
  </conditionalFormatting>
  <conditionalFormatting sqref="AL11:AL34">
    <cfRule type="cellIs" dxfId="8898" priority="388" operator="equal">
      <formula>0</formula>
    </cfRule>
  </conditionalFormatting>
  <conditionalFormatting sqref="AL11:AL34">
    <cfRule type="cellIs" dxfId="8897" priority="387" operator="greaterThan">
      <formula>1179</formula>
    </cfRule>
  </conditionalFormatting>
  <conditionalFormatting sqref="AL11:AL34">
    <cfRule type="cellIs" dxfId="8896" priority="386" operator="greaterThan">
      <formula>99</formula>
    </cfRule>
  </conditionalFormatting>
  <conditionalFormatting sqref="AL11:AL34">
    <cfRule type="cellIs" dxfId="8895" priority="385" operator="greaterThan">
      <formula>0.99</formula>
    </cfRule>
  </conditionalFormatting>
  <conditionalFormatting sqref="AL11:AL34">
    <cfRule type="cellIs" dxfId="8894" priority="384" operator="equal">
      <formula>0</formula>
    </cfRule>
  </conditionalFormatting>
  <conditionalFormatting sqref="AL11:AL34">
    <cfRule type="cellIs" dxfId="8893" priority="383" operator="greaterThan">
      <formula>1179</formula>
    </cfRule>
  </conditionalFormatting>
  <conditionalFormatting sqref="AL11:AL34">
    <cfRule type="cellIs" dxfId="8892" priority="382" operator="greaterThan">
      <formula>99</formula>
    </cfRule>
  </conditionalFormatting>
  <conditionalFormatting sqref="AL11:AL34">
    <cfRule type="cellIs" dxfId="8891" priority="381" operator="greaterThan">
      <formula>0.99</formula>
    </cfRule>
  </conditionalFormatting>
  <conditionalFormatting sqref="AL11:AL34">
    <cfRule type="cellIs" dxfId="8890" priority="380" operator="equal">
      <formula>0</formula>
    </cfRule>
  </conditionalFormatting>
  <conditionalFormatting sqref="AL11:AL34">
    <cfRule type="cellIs" dxfId="8889" priority="379" operator="greaterThan">
      <formula>1179</formula>
    </cfRule>
  </conditionalFormatting>
  <conditionalFormatting sqref="AL11:AL34">
    <cfRule type="cellIs" dxfId="8888" priority="378" operator="greaterThan">
      <formula>99</formula>
    </cfRule>
  </conditionalFormatting>
  <conditionalFormatting sqref="AL11:AL34">
    <cfRule type="cellIs" dxfId="8887" priority="377" operator="greaterThan">
      <formula>0.99</formula>
    </cfRule>
  </conditionalFormatting>
  <conditionalFormatting sqref="AN11:AN34">
    <cfRule type="cellIs" dxfId="8886" priority="376" operator="equal">
      <formula>0</formula>
    </cfRule>
  </conditionalFormatting>
  <conditionalFormatting sqref="AN11:AN34">
    <cfRule type="cellIs" dxfId="8885" priority="375" operator="greaterThan">
      <formula>1179</formula>
    </cfRule>
  </conditionalFormatting>
  <conditionalFormatting sqref="AN11:AN34">
    <cfRule type="cellIs" dxfId="8884" priority="374" operator="greaterThan">
      <formula>99</formula>
    </cfRule>
  </conditionalFormatting>
  <conditionalFormatting sqref="AN11:AN34">
    <cfRule type="cellIs" dxfId="8883" priority="373" operator="greaterThan">
      <formula>0.99</formula>
    </cfRule>
  </conditionalFormatting>
  <conditionalFormatting sqref="AN11:AN34">
    <cfRule type="cellIs" dxfId="8882" priority="372" operator="equal">
      <formula>0</formula>
    </cfRule>
  </conditionalFormatting>
  <conditionalFormatting sqref="AN11:AN34">
    <cfRule type="cellIs" dxfId="8881" priority="371" operator="greaterThan">
      <formula>1179</formula>
    </cfRule>
  </conditionalFormatting>
  <conditionalFormatting sqref="AN11:AN34">
    <cfRule type="cellIs" dxfId="8880" priority="370" operator="greaterThan">
      <formula>99</formula>
    </cfRule>
  </conditionalFormatting>
  <conditionalFormatting sqref="AN11:AN34">
    <cfRule type="cellIs" dxfId="8879" priority="369" operator="greaterThan">
      <formula>0.99</formula>
    </cfRule>
  </conditionalFormatting>
  <conditionalFormatting sqref="AN11:AN34">
    <cfRule type="cellIs" dxfId="8878" priority="368" operator="equal">
      <formula>0</formula>
    </cfRule>
  </conditionalFormatting>
  <conditionalFormatting sqref="AN11:AN34">
    <cfRule type="cellIs" dxfId="8877" priority="367" operator="greaterThan">
      <formula>1179</formula>
    </cfRule>
  </conditionalFormatting>
  <conditionalFormatting sqref="AN11:AN34">
    <cfRule type="cellIs" dxfId="8876" priority="366" operator="greaterThan">
      <formula>99</formula>
    </cfRule>
  </conditionalFormatting>
  <conditionalFormatting sqref="AN11:AN34">
    <cfRule type="cellIs" dxfId="8875" priority="365" operator="greaterThan">
      <formula>0.99</formula>
    </cfRule>
  </conditionalFormatting>
  <conditionalFormatting sqref="AN11:AN34">
    <cfRule type="cellIs" dxfId="8874" priority="364" operator="equal">
      <formula>0</formula>
    </cfRule>
  </conditionalFormatting>
  <conditionalFormatting sqref="AN11:AN34">
    <cfRule type="cellIs" dxfId="8873" priority="363" operator="greaterThan">
      <formula>1179</formula>
    </cfRule>
  </conditionalFormatting>
  <conditionalFormatting sqref="AN11:AN34">
    <cfRule type="cellIs" dxfId="8872" priority="362" operator="greaterThan">
      <formula>99</formula>
    </cfRule>
  </conditionalFormatting>
  <conditionalFormatting sqref="AN11:AN34">
    <cfRule type="cellIs" dxfId="8871" priority="361" operator="greaterThan">
      <formula>0.99</formula>
    </cfRule>
  </conditionalFormatting>
  <conditionalFormatting sqref="AN11:AN34">
    <cfRule type="cellIs" dxfId="8870" priority="360" operator="equal">
      <formula>0</formula>
    </cfRule>
  </conditionalFormatting>
  <conditionalFormatting sqref="AN11:AN34">
    <cfRule type="cellIs" dxfId="8869" priority="359" operator="greaterThan">
      <formula>1179</formula>
    </cfRule>
  </conditionalFormatting>
  <conditionalFormatting sqref="AN11:AN34">
    <cfRule type="cellIs" dxfId="8868" priority="358" operator="greaterThan">
      <formula>99</formula>
    </cfRule>
  </conditionalFormatting>
  <conditionalFormatting sqref="AN11:AN34">
    <cfRule type="cellIs" dxfId="8867" priority="357" operator="greaterThan">
      <formula>0.99</formula>
    </cfRule>
  </conditionalFormatting>
  <conditionalFormatting sqref="AN11:AN34">
    <cfRule type="cellIs" dxfId="8866" priority="356" operator="equal">
      <formula>0</formula>
    </cfRule>
  </conditionalFormatting>
  <conditionalFormatting sqref="AN11:AN34">
    <cfRule type="cellIs" dxfId="8865" priority="355" operator="greaterThan">
      <formula>1179</formula>
    </cfRule>
  </conditionalFormatting>
  <conditionalFormatting sqref="AN11:AN34">
    <cfRule type="cellIs" dxfId="8864" priority="354" operator="greaterThan">
      <formula>99</formula>
    </cfRule>
  </conditionalFormatting>
  <conditionalFormatting sqref="AN11:AN34">
    <cfRule type="cellIs" dxfId="8863" priority="353" operator="greaterThan">
      <formula>0.99</formula>
    </cfRule>
  </conditionalFormatting>
  <conditionalFormatting sqref="AN11:AN34">
    <cfRule type="cellIs" dxfId="8862" priority="352" operator="equal">
      <formula>0</formula>
    </cfRule>
  </conditionalFormatting>
  <conditionalFormatting sqref="AN11:AN34">
    <cfRule type="cellIs" dxfId="8861" priority="351" operator="greaterThan">
      <formula>1179</formula>
    </cfRule>
  </conditionalFormatting>
  <conditionalFormatting sqref="AN11:AN34">
    <cfRule type="cellIs" dxfId="8860" priority="350" operator="greaterThan">
      <formula>99</formula>
    </cfRule>
  </conditionalFormatting>
  <conditionalFormatting sqref="AN11:AN34">
    <cfRule type="cellIs" dxfId="8859" priority="349" operator="greaterThan">
      <formula>0.99</formula>
    </cfRule>
  </conditionalFormatting>
  <conditionalFormatting sqref="AN11:AN34">
    <cfRule type="cellIs" dxfId="8858" priority="348" operator="equal">
      <formula>0</formula>
    </cfRule>
  </conditionalFormatting>
  <conditionalFormatting sqref="AN11:AN34">
    <cfRule type="cellIs" dxfId="8857" priority="347" operator="greaterThan">
      <formula>1179</formula>
    </cfRule>
  </conditionalFormatting>
  <conditionalFormatting sqref="AN11:AN34">
    <cfRule type="cellIs" dxfId="8856" priority="346" operator="greaterThan">
      <formula>99</formula>
    </cfRule>
  </conditionalFormatting>
  <conditionalFormatting sqref="AN11:AN34">
    <cfRule type="cellIs" dxfId="8855" priority="345" operator="greaterThan">
      <formula>0.99</formula>
    </cfRule>
  </conditionalFormatting>
  <conditionalFormatting sqref="AN11:AN34">
    <cfRule type="cellIs" dxfId="8854" priority="344" operator="equal">
      <formula>0</formula>
    </cfRule>
  </conditionalFormatting>
  <conditionalFormatting sqref="AN11:AN34">
    <cfRule type="cellIs" dxfId="8853" priority="343" operator="greaterThan">
      <formula>1179</formula>
    </cfRule>
  </conditionalFormatting>
  <conditionalFormatting sqref="AN11:AN34">
    <cfRule type="cellIs" dxfId="8852" priority="342" operator="greaterThan">
      <formula>99</formula>
    </cfRule>
  </conditionalFormatting>
  <conditionalFormatting sqref="AN11:AN34">
    <cfRule type="cellIs" dxfId="8851" priority="341" operator="greaterThan">
      <formula>0.99</formula>
    </cfRule>
  </conditionalFormatting>
  <conditionalFormatting sqref="AN11:AN34">
    <cfRule type="cellIs" dxfId="8850" priority="340" operator="equal">
      <formula>0</formula>
    </cfRule>
  </conditionalFormatting>
  <conditionalFormatting sqref="AN11:AN34">
    <cfRule type="cellIs" dxfId="8849" priority="339" operator="greaterThan">
      <formula>1179</formula>
    </cfRule>
  </conditionalFormatting>
  <conditionalFormatting sqref="AN11:AN34">
    <cfRule type="cellIs" dxfId="8848" priority="338" operator="greaterThan">
      <formula>99</formula>
    </cfRule>
  </conditionalFormatting>
  <conditionalFormatting sqref="AN11:AN34">
    <cfRule type="cellIs" dxfId="8847" priority="337" operator="greaterThan">
      <formula>0.99</formula>
    </cfRule>
  </conditionalFormatting>
  <conditionalFormatting sqref="AN11:AN34">
    <cfRule type="cellIs" dxfId="8846" priority="336" operator="equal">
      <formula>0</formula>
    </cfRule>
  </conditionalFormatting>
  <conditionalFormatting sqref="AN11:AN34">
    <cfRule type="cellIs" dxfId="8845" priority="335" operator="greaterThan">
      <formula>1179</formula>
    </cfRule>
  </conditionalFormatting>
  <conditionalFormatting sqref="AN11:AN34">
    <cfRule type="cellIs" dxfId="8844" priority="334" operator="greaterThan">
      <formula>99</formula>
    </cfRule>
  </conditionalFormatting>
  <conditionalFormatting sqref="AN11:AN34">
    <cfRule type="cellIs" dxfId="8843" priority="333" operator="greaterThan">
      <formula>0.99</formula>
    </cfRule>
  </conditionalFormatting>
  <conditionalFormatting sqref="AN11:AN34">
    <cfRule type="cellIs" dxfId="8842" priority="332" operator="equal">
      <formula>0</formula>
    </cfRule>
  </conditionalFormatting>
  <conditionalFormatting sqref="AN11:AN34">
    <cfRule type="cellIs" dxfId="8841" priority="331" operator="greaterThan">
      <formula>1179</formula>
    </cfRule>
  </conditionalFormatting>
  <conditionalFormatting sqref="AN11:AN34">
    <cfRule type="cellIs" dxfId="8840" priority="330" operator="greaterThan">
      <formula>99</formula>
    </cfRule>
  </conditionalFormatting>
  <conditionalFormatting sqref="AN11:AN34">
    <cfRule type="cellIs" dxfId="8839" priority="329" operator="greaterThan">
      <formula>0.99</formula>
    </cfRule>
  </conditionalFormatting>
  <conditionalFormatting sqref="AN11:AN34">
    <cfRule type="cellIs" dxfId="8838" priority="328" operator="equal">
      <formula>0</formula>
    </cfRule>
  </conditionalFormatting>
  <conditionalFormatting sqref="AN11:AN34">
    <cfRule type="cellIs" dxfId="8837" priority="327" operator="greaterThan">
      <formula>1179</formula>
    </cfRule>
  </conditionalFormatting>
  <conditionalFormatting sqref="AN11:AN34">
    <cfRule type="cellIs" dxfId="8836" priority="326" operator="greaterThan">
      <formula>99</formula>
    </cfRule>
  </conditionalFormatting>
  <conditionalFormatting sqref="AN11:AN34">
    <cfRule type="cellIs" dxfId="8835" priority="325" operator="greaterThan">
      <formula>0.99</formula>
    </cfRule>
  </conditionalFormatting>
  <conditionalFormatting sqref="AN11:AN34">
    <cfRule type="cellIs" dxfId="8834" priority="324" operator="equal">
      <formula>0</formula>
    </cfRule>
  </conditionalFormatting>
  <conditionalFormatting sqref="AN11:AN34">
    <cfRule type="cellIs" dxfId="8833" priority="323" operator="greaterThan">
      <formula>1179</formula>
    </cfRule>
  </conditionalFormatting>
  <conditionalFormatting sqref="AN11:AN34">
    <cfRule type="cellIs" dxfId="8832" priority="322" operator="greaterThan">
      <formula>99</formula>
    </cfRule>
  </conditionalFormatting>
  <conditionalFormatting sqref="AN11:AN34">
    <cfRule type="cellIs" dxfId="8831" priority="321" operator="greaterThan">
      <formula>0.99</formula>
    </cfRule>
  </conditionalFormatting>
  <conditionalFormatting sqref="AN11:AN34">
    <cfRule type="cellIs" dxfId="8830" priority="320" operator="equal">
      <formula>0</formula>
    </cfRule>
  </conditionalFormatting>
  <conditionalFormatting sqref="AN11:AN34">
    <cfRule type="cellIs" dxfId="8829" priority="319" operator="greaterThan">
      <formula>1179</formula>
    </cfRule>
  </conditionalFormatting>
  <conditionalFormatting sqref="AN11:AN34">
    <cfRule type="cellIs" dxfId="8828" priority="318" operator="greaterThan">
      <formula>99</formula>
    </cfRule>
  </conditionalFormatting>
  <conditionalFormatting sqref="AN11:AN34">
    <cfRule type="cellIs" dxfId="8827" priority="317" operator="greaterThan">
      <formula>0.99</formula>
    </cfRule>
  </conditionalFormatting>
  <conditionalFormatting sqref="AN11:AN34">
    <cfRule type="cellIs" dxfId="8826" priority="316" operator="equal">
      <formula>0</formula>
    </cfRule>
  </conditionalFormatting>
  <conditionalFormatting sqref="AN11:AN34">
    <cfRule type="cellIs" dxfId="8825" priority="315" operator="greaterThan">
      <formula>1179</formula>
    </cfRule>
  </conditionalFormatting>
  <conditionalFormatting sqref="AN11:AN34">
    <cfRule type="cellIs" dxfId="8824" priority="314" operator="greaterThan">
      <formula>99</formula>
    </cfRule>
  </conditionalFormatting>
  <conditionalFormatting sqref="AN11:AN34">
    <cfRule type="cellIs" dxfId="8823" priority="313" operator="greaterThan">
      <formula>0.99</formula>
    </cfRule>
  </conditionalFormatting>
  <conditionalFormatting sqref="AN11:AN34">
    <cfRule type="cellIs" dxfId="8822" priority="312" operator="equal">
      <formula>0</formula>
    </cfRule>
  </conditionalFormatting>
  <conditionalFormatting sqref="AN11:AN34">
    <cfRule type="cellIs" dxfId="8821" priority="311" operator="greaterThan">
      <formula>1179</formula>
    </cfRule>
  </conditionalFormatting>
  <conditionalFormatting sqref="AN11:AN34">
    <cfRule type="cellIs" dxfId="8820" priority="310" operator="greaterThan">
      <formula>99</formula>
    </cfRule>
  </conditionalFormatting>
  <conditionalFormatting sqref="AN11:AN34">
    <cfRule type="cellIs" dxfId="8819" priority="309" operator="greaterThan">
      <formula>0.99</formula>
    </cfRule>
  </conditionalFormatting>
  <conditionalFormatting sqref="AN11:AN34">
    <cfRule type="cellIs" dxfId="8818" priority="308" operator="equal">
      <formula>0</formula>
    </cfRule>
  </conditionalFormatting>
  <conditionalFormatting sqref="AN11:AN34">
    <cfRule type="cellIs" dxfId="8817" priority="307" operator="greaterThan">
      <formula>1179</formula>
    </cfRule>
  </conditionalFormatting>
  <conditionalFormatting sqref="AN11:AN34">
    <cfRule type="cellIs" dxfId="8816" priority="306" operator="greaterThan">
      <formula>99</formula>
    </cfRule>
  </conditionalFormatting>
  <conditionalFormatting sqref="AN11:AN34">
    <cfRule type="cellIs" dxfId="8815" priority="305" operator="greaterThan">
      <formula>0.99</formula>
    </cfRule>
  </conditionalFormatting>
  <conditionalFormatting sqref="AL11:AL34">
    <cfRule type="cellIs" dxfId="8814" priority="304" operator="equal">
      <formula>0</formula>
    </cfRule>
  </conditionalFormatting>
  <conditionalFormatting sqref="AL11:AL34">
    <cfRule type="cellIs" dxfId="8813" priority="303" operator="greaterThan">
      <formula>1179</formula>
    </cfRule>
  </conditionalFormatting>
  <conditionalFormatting sqref="AL11:AL34">
    <cfRule type="cellIs" dxfId="8812" priority="302" operator="greaterThan">
      <formula>99</formula>
    </cfRule>
  </conditionalFormatting>
  <conditionalFormatting sqref="AL11:AL34">
    <cfRule type="cellIs" dxfId="8811" priority="301" operator="greaterThan">
      <formula>0.99</formula>
    </cfRule>
  </conditionalFormatting>
  <conditionalFormatting sqref="AL11:AL34">
    <cfRule type="cellIs" dxfId="8810" priority="300" operator="equal">
      <formula>0</formula>
    </cfRule>
  </conditionalFormatting>
  <conditionalFormatting sqref="AL11:AL34">
    <cfRule type="cellIs" dxfId="8809" priority="299" operator="greaterThan">
      <formula>1179</formula>
    </cfRule>
  </conditionalFormatting>
  <conditionalFormatting sqref="AL11:AL34">
    <cfRule type="cellIs" dxfId="8808" priority="298" operator="greaterThan">
      <formula>99</formula>
    </cfRule>
  </conditionalFormatting>
  <conditionalFormatting sqref="AL11:AL34">
    <cfRule type="cellIs" dxfId="8807" priority="297" operator="greaterThan">
      <formula>0.99</formula>
    </cfRule>
  </conditionalFormatting>
  <conditionalFormatting sqref="AL11:AL34">
    <cfRule type="cellIs" dxfId="8806" priority="296" operator="equal">
      <formula>0</formula>
    </cfRule>
  </conditionalFormatting>
  <conditionalFormatting sqref="AL11:AL34">
    <cfRule type="cellIs" dxfId="8805" priority="295" operator="greaterThan">
      <formula>1179</formula>
    </cfRule>
  </conditionalFormatting>
  <conditionalFormatting sqref="AL11:AL34">
    <cfRule type="cellIs" dxfId="8804" priority="294" operator="greaterThan">
      <formula>99</formula>
    </cfRule>
  </conditionalFormatting>
  <conditionalFormatting sqref="AL11:AL34">
    <cfRule type="cellIs" dxfId="8803" priority="293" operator="greaterThan">
      <formula>0.99</formula>
    </cfRule>
  </conditionalFormatting>
  <conditionalFormatting sqref="AL11:AL34">
    <cfRule type="cellIs" dxfId="8802" priority="292" operator="equal">
      <formula>0</formula>
    </cfRule>
  </conditionalFormatting>
  <conditionalFormatting sqref="AL11:AL34">
    <cfRule type="cellIs" dxfId="8801" priority="291" operator="greaterThan">
      <formula>1179</formula>
    </cfRule>
  </conditionalFormatting>
  <conditionalFormatting sqref="AL11:AL34">
    <cfRule type="cellIs" dxfId="8800" priority="290" operator="greaterThan">
      <formula>99</formula>
    </cfRule>
  </conditionalFormatting>
  <conditionalFormatting sqref="AL11:AL34">
    <cfRule type="cellIs" dxfId="8799" priority="289" operator="greaterThan">
      <formula>0.99</formula>
    </cfRule>
  </conditionalFormatting>
  <conditionalFormatting sqref="AL11:AL34">
    <cfRule type="cellIs" dxfId="8798" priority="288" operator="equal">
      <formula>0</formula>
    </cfRule>
  </conditionalFormatting>
  <conditionalFormatting sqref="AL11:AL34">
    <cfRule type="cellIs" dxfId="8797" priority="287" operator="greaterThan">
      <formula>1179</formula>
    </cfRule>
  </conditionalFormatting>
  <conditionalFormatting sqref="AL11:AL34">
    <cfRule type="cellIs" dxfId="8796" priority="286" operator="greaterThan">
      <formula>99</formula>
    </cfRule>
  </conditionalFormatting>
  <conditionalFormatting sqref="AL11:AL34">
    <cfRule type="cellIs" dxfId="8795" priority="285" operator="greaterThan">
      <formula>0.99</formula>
    </cfRule>
  </conditionalFormatting>
  <conditionalFormatting sqref="AL11:AL34">
    <cfRule type="cellIs" dxfId="8794" priority="284" operator="equal">
      <formula>0</formula>
    </cfRule>
  </conditionalFormatting>
  <conditionalFormatting sqref="AL11:AL34">
    <cfRule type="cellIs" dxfId="8793" priority="283" operator="greaterThan">
      <formula>1179</formula>
    </cfRule>
  </conditionalFormatting>
  <conditionalFormatting sqref="AL11:AL34">
    <cfRule type="cellIs" dxfId="8792" priority="282" operator="greaterThan">
      <formula>99</formula>
    </cfRule>
  </conditionalFormatting>
  <conditionalFormatting sqref="AL11:AL34">
    <cfRule type="cellIs" dxfId="8791" priority="281" operator="greaterThan">
      <formula>0.99</formula>
    </cfRule>
  </conditionalFormatting>
  <conditionalFormatting sqref="AL11:AL34">
    <cfRule type="cellIs" dxfId="8790" priority="280" operator="equal">
      <formula>0</formula>
    </cfRule>
  </conditionalFormatting>
  <conditionalFormatting sqref="AL11:AL34">
    <cfRule type="cellIs" dxfId="8789" priority="279" operator="greaterThan">
      <formula>1179</formula>
    </cfRule>
  </conditionalFormatting>
  <conditionalFormatting sqref="AL11:AL34">
    <cfRule type="cellIs" dxfId="8788" priority="278" operator="greaterThan">
      <formula>99</formula>
    </cfRule>
  </conditionalFormatting>
  <conditionalFormatting sqref="AL11:AL34">
    <cfRule type="cellIs" dxfId="8787" priority="277" operator="greaterThan">
      <formula>0.99</formula>
    </cfRule>
  </conditionalFormatting>
  <conditionalFormatting sqref="AL11:AL34">
    <cfRule type="cellIs" dxfId="8786" priority="276" operator="equal">
      <formula>0</formula>
    </cfRule>
  </conditionalFormatting>
  <conditionalFormatting sqref="AL11:AL34">
    <cfRule type="cellIs" dxfId="8785" priority="275" operator="greaterThan">
      <formula>1179</formula>
    </cfRule>
  </conditionalFormatting>
  <conditionalFormatting sqref="AL11:AL34">
    <cfRule type="cellIs" dxfId="8784" priority="274" operator="greaterThan">
      <formula>99</formula>
    </cfRule>
  </conditionalFormatting>
  <conditionalFormatting sqref="AL11:AL34">
    <cfRule type="cellIs" dxfId="8783" priority="273" operator="greaterThan">
      <formula>0.99</formula>
    </cfRule>
  </conditionalFormatting>
  <conditionalFormatting sqref="AL11:AL34">
    <cfRule type="cellIs" dxfId="8782" priority="272" operator="equal">
      <formula>0</formula>
    </cfRule>
  </conditionalFormatting>
  <conditionalFormatting sqref="AL11:AL34">
    <cfRule type="cellIs" dxfId="8781" priority="271" operator="greaterThan">
      <formula>1179</formula>
    </cfRule>
  </conditionalFormatting>
  <conditionalFormatting sqref="AL11:AL34">
    <cfRule type="cellIs" dxfId="8780" priority="270" operator="greaterThan">
      <formula>99</formula>
    </cfRule>
  </conditionalFormatting>
  <conditionalFormatting sqref="AL11:AL34">
    <cfRule type="cellIs" dxfId="8779" priority="269" operator="greaterThan">
      <formula>0.99</formula>
    </cfRule>
  </conditionalFormatting>
  <conditionalFormatting sqref="AL11:AL34">
    <cfRule type="cellIs" dxfId="8778" priority="268" operator="equal">
      <formula>0</formula>
    </cfRule>
  </conditionalFormatting>
  <conditionalFormatting sqref="AL11:AL34">
    <cfRule type="cellIs" dxfId="8777" priority="267" operator="greaterThan">
      <formula>1179</formula>
    </cfRule>
  </conditionalFormatting>
  <conditionalFormatting sqref="AL11:AL34">
    <cfRule type="cellIs" dxfId="8776" priority="266" operator="greaterThan">
      <formula>99</formula>
    </cfRule>
  </conditionalFormatting>
  <conditionalFormatting sqref="AL11:AL34">
    <cfRule type="cellIs" dxfId="8775" priority="265" operator="greaterThan">
      <formula>0.99</formula>
    </cfRule>
  </conditionalFormatting>
  <conditionalFormatting sqref="AL11:AL34">
    <cfRule type="cellIs" dxfId="8774" priority="264" operator="equal">
      <formula>0</formula>
    </cfRule>
  </conditionalFormatting>
  <conditionalFormatting sqref="AL11:AL34">
    <cfRule type="cellIs" dxfId="8773" priority="263" operator="greaterThan">
      <formula>1179</formula>
    </cfRule>
  </conditionalFormatting>
  <conditionalFormatting sqref="AL11:AL34">
    <cfRule type="cellIs" dxfId="8772" priority="262" operator="greaterThan">
      <formula>99</formula>
    </cfRule>
  </conditionalFormatting>
  <conditionalFormatting sqref="AL11:AL34">
    <cfRule type="cellIs" dxfId="8771" priority="261" operator="greaterThan">
      <formula>0.99</formula>
    </cfRule>
  </conditionalFormatting>
  <conditionalFormatting sqref="AL11:AL34">
    <cfRule type="cellIs" dxfId="8770" priority="260" operator="equal">
      <formula>0</formula>
    </cfRule>
  </conditionalFormatting>
  <conditionalFormatting sqref="AL11:AL34">
    <cfRule type="cellIs" dxfId="8769" priority="259" operator="greaterThan">
      <formula>1179</formula>
    </cfRule>
  </conditionalFormatting>
  <conditionalFormatting sqref="AL11:AL34">
    <cfRule type="cellIs" dxfId="8768" priority="258" operator="greaterThan">
      <formula>99</formula>
    </cfRule>
  </conditionalFormatting>
  <conditionalFormatting sqref="AL11:AL34">
    <cfRule type="cellIs" dxfId="8767" priority="257" operator="greaterThan">
      <formula>0.99</formula>
    </cfRule>
  </conditionalFormatting>
  <conditionalFormatting sqref="AL11:AL34">
    <cfRule type="cellIs" dxfId="8766" priority="256" operator="equal">
      <formula>0</formula>
    </cfRule>
  </conditionalFormatting>
  <conditionalFormatting sqref="AL11:AL34">
    <cfRule type="cellIs" dxfId="8765" priority="255" operator="greaterThan">
      <formula>1179</formula>
    </cfRule>
  </conditionalFormatting>
  <conditionalFormatting sqref="AL11:AL34">
    <cfRule type="cellIs" dxfId="8764" priority="254" operator="greaterThan">
      <formula>99</formula>
    </cfRule>
  </conditionalFormatting>
  <conditionalFormatting sqref="AL11:AL34">
    <cfRule type="cellIs" dxfId="8763" priority="253" operator="greaterThan">
      <formula>0.99</formula>
    </cfRule>
  </conditionalFormatting>
  <conditionalFormatting sqref="AL11:AL34">
    <cfRule type="cellIs" dxfId="8762" priority="252" operator="equal">
      <formula>0</formula>
    </cfRule>
  </conditionalFormatting>
  <conditionalFormatting sqref="AL11:AL34">
    <cfRule type="cellIs" dxfId="8761" priority="251" operator="greaterThan">
      <formula>1179</formula>
    </cfRule>
  </conditionalFormatting>
  <conditionalFormatting sqref="AL11:AL34">
    <cfRule type="cellIs" dxfId="8760" priority="250" operator="greaterThan">
      <formula>99</formula>
    </cfRule>
  </conditionalFormatting>
  <conditionalFormatting sqref="AL11:AL34">
    <cfRule type="cellIs" dxfId="8759" priority="249" operator="greaterThan">
      <formula>0.99</formula>
    </cfRule>
  </conditionalFormatting>
  <conditionalFormatting sqref="AL11:AL34">
    <cfRule type="cellIs" dxfId="8758" priority="248" operator="equal">
      <formula>0</formula>
    </cfRule>
  </conditionalFormatting>
  <conditionalFormatting sqref="AL11:AL34">
    <cfRule type="cellIs" dxfId="8757" priority="247" operator="greaterThan">
      <formula>1179</formula>
    </cfRule>
  </conditionalFormatting>
  <conditionalFormatting sqref="AL11:AL34">
    <cfRule type="cellIs" dxfId="8756" priority="246" operator="greaterThan">
      <formula>99</formula>
    </cfRule>
  </conditionalFormatting>
  <conditionalFormatting sqref="AL11:AL34">
    <cfRule type="cellIs" dxfId="8755" priority="245" operator="greaterThan">
      <formula>0.99</formula>
    </cfRule>
  </conditionalFormatting>
  <conditionalFormatting sqref="AL11:AL34">
    <cfRule type="cellIs" dxfId="8754" priority="244" operator="equal">
      <formula>0</formula>
    </cfRule>
  </conditionalFormatting>
  <conditionalFormatting sqref="AL11:AL34">
    <cfRule type="cellIs" dxfId="8753" priority="243" operator="greaterThan">
      <formula>1179</formula>
    </cfRule>
  </conditionalFormatting>
  <conditionalFormatting sqref="AL11:AL34">
    <cfRule type="cellIs" dxfId="8752" priority="242" operator="greaterThan">
      <formula>99</formula>
    </cfRule>
  </conditionalFormatting>
  <conditionalFormatting sqref="AL11:AL34">
    <cfRule type="cellIs" dxfId="8751" priority="241" operator="greaterThan">
      <formula>0.99</formula>
    </cfRule>
  </conditionalFormatting>
  <conditionalFormatting sqref="AL11:AL34">
    <cfRule type="cellIs" dxfId="8750" priority="240" operator="equal">
      <formula>0</formula>
    </cfRule>
  </conditionalFormatting>
  <conditionalFormatting sqref="AL11:AL34">
    <cfRule type="cellIs" dxfId="8749" priority="239" operator="greaterThan">
      <formula>1179</formula>
    </cfRule>
  </conditionalFormatting>
  <conditionalFormatting sqref="AL11:AL34">
    <cfRule type="cellIs" dxfId="8748" priority="238" operator="greaterThan">
      <formula>99</formula>
    </cfRule>
  </conditionalFormatting>
  <conditionalFormatting sqref="AL11:AL34">
    <cfRule type="cellIs" dxfId="8747" priority="237" operator="greaterThan">
      <formula>0.99</formula>
    </cfRule>
  </conditionalFormatting>
  <conditionalFormatting sqref="AL11:AL34">
    <cfRule type="cellIs" dxfId="8746" priority="236" operator="equal">
      <formula>0</formula>
    </cfRule>
  </conditionalFormatting>
  <conditionalFormatting sqref="AL11:AL34">
    <cfRule type="cellIs" dxfId="8745" priority="235" operator="greaterThan">
      <formula>1179</formula>
    </cfRule>
  </conditionalFormatting>
  <conditionalFormatting sqref="AL11:AL34">
    <cfRule type="cellIs" dxfId="8744" priority="234" operator="greaterThan">
      <formula>99</formula>
    </cfRule>
  </conditionalFormatting>
  <conditionalFormatting sqref="AL11:AL34">
    <cfRule type="cellIs" dxfId="8743" priority="233" operator="greaterThan">
      <formula>0.99</formula>
    </cfRule>
  </conditionalFormatting>
  <conditionalFormatting sqref="AL11:AL34">
    <cfRule type="cellIs" dxfId="8742" priority="232" operator="equal">
      <formula>0</formula>
    </cfRule>
  </conditionalFormatting>
  <conditionalFormatting sqref="AL11:AL34">
    <cfRule type="cellIs" dxfId="8741" priority="231" operator="greaterThan">
      <formula>1179</formula>
    </cfRule>
  </conditionalFormatting>
  <conditionalFormatting sqref="AL11:AL34">
    <cfRule type="cellIs" dxfId="8740" priority="230" operator="greaterThan">
      <formula>99</formula>
    </cfRule>
  </conditionalFormatting>
  <conditionalFormatting sqref="AL11:AL34">
    <cfRule type="cellIs" dxfId="8739" priority="229" operator="greaterThan">
      <formula>0.99</formula>
    </cfRule>
  </conditionalFormatting>
  <conditionalFormatting sqref="AL11:AL34">
    <cfRule type="cellIs" dxfId="8738" priority="228" operator="equal">
      <formula>0</formula>
    </cfRule>
  </conditionalFormatting>
  <conditionalFormatting sqref="AL11:AL34">
    <cfRule type="cellIs" dxfId="8737" priority="227" operator="greaterThan">
      <formula>1179</formula>
    </cfRule>
  </conditionalFormatting>
  <conditionalFormatting sqref="AL11:AL34">
    <cfRule type="cellIs" dxfId="8736" priority="226" operator="greaterThan">
      <formula>99</formula>
    </cfRule>
  </conditionalFormatting>
  <conditionalFormatting sqref="AL11:AL34">
    <cfRule type="cellIs" dxfId="8735" priority="225" operator="greaterThan">
      <formula>0.99</formula>
    </cfRule>
  </conditionalFormatting>
  <conditionalFormatting sqref="AL11:AL34">
    <cfRule type="cellIs" dxfId="8734" priority="224" operator="equal">
      <formula>0</formula>
    </cfRule>
  </conditionalFormatting>
  <conditionalFormatting sqref="AL11:AL34">
    <cfRule type="cellIs" dxfId="8733" priority="223" operator="greaterThan">
      <formula>1179</formula>
    </cfRule>
  </conditionalFormatting>
  <conditionalFormatting sqref="AL11:AL34">
    <cfRule type="cellIs" dxfId="8732" priority="222" operator="greaterThan">
      <formula>99</formula>
    </cfRule>
  </conditionalFormatting>
  <conditionalFormatting sqref="AL11:AL34">
    <cfRule type="cellIs" dxfId="8731" priority="221" operator="greaterThan">
      <formula>0.99</formula>
    </cfRule>
  </conditionalFormatting>
  <conditionalFormatting sqref="AL11:AL34">
    <cfRule type="cellIs" dxfId="8730" priority="220" operator="equal">
      <formula>0</formula>
    </cfRule>
  </conditionalFormatting>
  <conditionalFormatting sqref="AL11:AL34">
    <cfRule type="cellIs" dxfId="8729" priority="219" operator="greaterThan">
      <formula>1179</formula>
    </cfRule>
  </conditionalFormatting>
  <conditionalFormatting sqref="AL11:AL34">
    <cfRule type="cellIs" dxfId="8728" priority="218" operator="greaterThan">
      <formula>99</formula>
    </cfRule>
  </conditionalFormatting>
  <conditionalFormatting sqref="AL11:AL34">
    <cfRule type="cellIs" dxfId="8727" priority="217" operator="greaterThan">
      <formula>0.99</formula>
    </cfRule>
  </conditionalFormatting>
  <conditionalFormatting sqref="AL11:AL34">
    <cfRule type="cellIs" dxfId="8726" priority="216" operator="equal">
      <formula>0</formula>
    </cfRule>
  </conditionalFormatting>
  <conditionalFormatting sqref="AL11:AL34">
    <cfRule type="cellIs" dxfId="8725" priority="215" operator="greaterThan">
      <formula>1179</formula>
    </cfRule>
  </conditionalFormatting>
  <conditionalFormatting sqref="AL11:AL34">
    <cfRule type="cellIs" dxfId="8724" priority="214" operator="greaterThan">
      <formula>99</formula>
    </cfRule>
  </conditionalFormatting>
  <conditionalFormatting sqref="AL11:AL34">
    <cfRule type="cellIs" dxfId="8723" priority="213" operator="greaterThan">
      <formula>0.99</formula>
    </cfRule>
  </conditionalFormatting>
  <conditionalFormatting sqref="AL11:AL34">
    <cfRule type="cellIs" dxfId="8722" priority="212" operator="equal">
      <formula>0</formula>
    </cfRule>
  </conditionalFormatting>
  <conditionalFormatting sqref="AL11:AL34">
    <cfRule type="cellIs" dxfId="8721" priority="211" operator="greaterThan">
      <formula>1179</formula>
    </cfRule>
  </conditionalFormatting>
  <conditionalFormatting sqref="AL11:AL34">
    <cfRule type="cellIs" dxfId="8720" priority="210" operator="greaterThan">
      <formula>99</formula>
    </cfRule>
  </conditionalFormatting>
  <conditionalFormatting sqref="AL11:AL34">
    <cfRule type="cellIs" dxfId="8719" priority="209" operator="greaterThan">
      <formula>0.99</formula>
    </cfRule>
  </conditionalFormatting>
  <conditionalFormatting sqref="AL11:AL34">
    <cfRule type="cellIs" dxfId="8718" priority="208" operator="equal">
      <formula>0</formula>
    </cfRule>
  </conditionalFormatting>
  <conditionalFormatting sqref="AL11:AL34">
    <cfRule type="cellIs" dxfId="8717" priority="207" operator="greaterThan">
      <formula>1179</formula>
    </cfRule>
  </conditionalFormatting>
  <conditionalFormatting sqref="AL11:AL34">
    <cfRule type="cellIs" dxfId="8716" priority="206" operator="greaterThan">
      <formula>99</formula>
    </cfRule>
  </conditionalFormatting>
  <conditionalFormatting sqref="AL11:AL34">
    <cfRule type="cellIs" dxfId="8715" priority="205" operator="greaterThan">
      <formula>0.99</formula>
    </cfRule>
  </conditionalFormatting>
  <conditionalFormatting sqref="AL11:AL34">
    <cfRule type="cellIs" dxfId="8714" priority="204" operator="equal">
      <formula>0</formula>
    </cfRule>
  </conditionalFormatting>
  <conditionalFormatting sqref="AL11:AL34">
    <cfRule type="cellIs" dxfId="8713" priority="203" operator="greaterThan">
      <formula>1179</formula>
    </cfRule>
  </conditionalFormatting>
  <conditionalFormatting sqref="AL11:AL34">
    <cfRule type="cellIs" dxfId="8712" priority="202" operator="greaterThan">
      <formula>99</formula>
    </cfRule>
  </conditionalFormatting>
  <conditionalFormatting sqref="AL11:AL34">
    <cfRule type="cellIs" dxfId="8711" priority="201" operator="greaterThan">
      <formula>0.99</formula>
    </cfRule>
  </conditionalFormatting>
  <conditionalFormatting sqref="AL11:AL34">
    <cfRule type="cellIs" dxfId="8710" priority="200" operator="equal">
      <formula>0</formula>
    </cfRule>
  </conditionalFormatting>
  <conditionalFormatting sqref="AL11:AL34">
    <cfRule type="cellIs" dxfId="8709" priority="199" operator="greaterThan">
      <formula>1179</formula>
    </cfRule>
  </conditionalFormatting>
  <conditionalFormatting sqref="AL11:AL34">
    <cfRule type="cellIs" dxfId="8708" priority="198" operator="greaterThan">
      <formula>99</formula>
    </cfRule>
  </conditionalFormatting>
  <conditionalFormatting sqref="AL11:AL34">
    <cfRule type="cellIs" dxfId="8707" priority="197" operator="greaterThan">
      <formula>0.99</formula>
    </cfRule>
  </conditionalFormatting>
  <conditionalFormatting sqref="AL11:AL34">
    <cfRule type="cellIs" dxfId="8706" priority="196" operator="equal">
      <formula>0</formula>
    </cfRule>
  </conditionalFormatting>
  <conditionalFormatting sqref="AL11:AL34">
    <cfRule type="cellIs" dxfId="8705" priority="195" operator="greaterThan">
      <formula>1179</formula>
    </cfRule>
  </conditionalFormatting>
  <conditionalFormatting sqref="AL11:AL34">
    <cfRule type="cellIs" dxfId="8704" priority="194" operator="greaterThan">
      <formula>99</formula>
    </cfRule>
  </conditionalFormatting>
  <conditionalFormatting sqref="AL11:AL34">
    <cfRule type="cellIs" dxfId="8703" priority="193" operator="greaterThan">
      <formula>0.99</formula>
    </cfRule>
  </conditionalFormatting>
  <conditionalFormatting sqref="AL11:AL34">
    <cfRule type="cellIs" dxfId="8702" priority="192" operator="equal">
      <formula>0</formula>
    </cfRule>
  </conditionalFormatting>
  <conditionalFormatting sqref="AL11:AL34">
    <cfRule type="cellIs" dxfId="8701" priority="191" operator="greaterThan">
      <formula>1179</formula>
    </cfRule>
  </conditionalFormatting>
  <conditionalFormatting sqref="AL11:AL34">
    <cfRule type="cellIs" dxfId="8700" priority="190" operator="greaterThan">
      <formula>99</formula>
    </cfRule>
  </conditionalFormatting>
  <conditionalFormatting sqref="AL11:AL34">
    <cfRule type="cellIs" dxfId="8699" priority="189" operator="greaterThan">
      <formula>0.99</formula>
    </cfRule>
  </conditionalFormatting>
  <conditionalFormatting sqref="AN11:AN15">
    <cfRule type="cellIs" dxfId="8698" priority="188" operator="equal">
      <formula>0</formula>
    </cfRule>
  </conditionalFormatting>
  <conditionalFormatting sqref="AN11:AN15">
    <cfRule type="cellIs" dxfId="8697" priority="187" operator="greaterThan">
      <formula>1179</formula>
    </cfRule>
  </conditionalFormatting>
  <conditionalFormatting sqref="AN11:AN15">
    <cfRule type="cellIs" dxfId="8696" priority="186" operator="greaterThan">
      <formula>99</formula>
    </cfRule>
  </conditionalFormatting>
  <conditionalFormatting sqref="AN11:AN15">
    <cfRule type="cellIs" dxfId="8695" priority="185" operator="greaterThan">
      <formula>0.99</formula>
    </cfRule>
  </conditionalFormatting>
  <conditionalFormatting sqref="AN11:AN15">
    <cfRule type="cellIs" dxfId="8694" priority="184" operator="equal">
      <formula>0</formula>
    </cfRule>
  </conditionalFormatting>
  <conditionalFormatting sqref="AN11:AN15">
    <cfRule type="cellIs" dxfId="8693" priority="183" operator="greaterThan">
      <formula>1179</formula>
    </cfRule>
  </conditionalFormatting>
  <conditionalFormatting sqref="AN11:AN15">
    <cfRule type="cellIs" dxfId="8692" priority="182" operator="greaterThan">
      <formula>99</formula>
    </cfRule>
  </conditionalFormatting>
  <conditionalFormatting sqref="AN11:AN15">
    <cfRule type="cellIs" dxfId="8691" priority="181" operator="greaterThan">
      <formula>0.99</formula>
    </cfRule>
  </conditionalFormatting>
  <conditionalFormatting sqref="AN11:AN15">
    <cfRule type="cellIs" dxfId="8690" priority="180" operator="equal">
      <formula>0</formula>
    </cfRule>
  </conditionalFormatting>
  <conditionalFormatting sqref="AN11:AN15">
    <cfRule type="cellIs" dxfId="8689" priority="179" operator="greaterThan">
      <formula>1179</formula>
    </cfRule>
  </conditionalFormatting>
  <conditionalFormatting sqref="AN11:AN15">
    <cfRule type="cellIs" dxfId="8688" priority="178" operator="greaterThan">
      <formula>99</formula>
    </cfRule>
  </conditionalFormatting>
  <conditionalFormatting sqref="AN11:AN15">
    <cfRule type="cellIs" dxfId="8687" priority="177" operator="greaterThan">
      <formula>0.99</formula>
    </cfRule>
  </conditionalFormatting>
  <conditionalFormatting sqref="AN11:AN15">
    <cfRule type="cellIs" dxfId="8686" priority="176" operator="equal">
      <formula>0</formula>
    </cfRule>
  </conditionalFormatting>
  <conditionalFormatting sqref="AN11:AN15">
    <cfRule type="cellIs" dxfId="8685" priority="175" operator="greaterThan">
      <formula>1179</formula>
    </cfRule>
  </conditionalFormatting>
  <conditionalFormatting sqref="AN11:AN15">
    <cfRule type="cellIs" dxfId="8684" priority="174" operator="greaterThan">
      <formula>99</formula>
    </cfRule>
  </conditionalFormatting>
  <conditionalFormatting sqref="AN11:AN15">
    <cfRule type="cellIs" dxfId="8683" priority="173" operator="greaterThan">
      <formula>0.99</formula>
    </cfRule>
  </conditionalFormatting>
  <conditionalFormatting sqref="AN11:AN15">
    <cfRule type="cellIs" dxfId="8682" priority="172" operator="equal">
      <formula>0</formula>
    </cfRule>
  </conditionalFormatting>
  <conditionalFormatting sqref="AN11:AN15">
    <cfRule type="cellIs" dxfId="8681" priority="171" operator="greaterThan">
      <formula>1179</formula>
    </cfRule>
  </conditionalFormatting>
  <conditionalFormatting sqref="AN11:AN15">
    <cfRule type="cellIs" dxfId="8680" priority="170" operator="greaterThan">
      <formula>99</formula>
    </cfRule>
  </conditionalFormatting>
  <conditionalFormatting sqref="AN11:AN15">
    <cfRule type="cellIs" dxfId="8679" priority="169" operator="greaterThan">
      <formula>0.99</formula>
    </cfRule>
  </conditionalFormatting>
  <conditionalFormatting sqref="AN11:AN15">
    <cfRule type="cellIs" dxfId="8678" priority="168" operator="equal">
      <formula>0</formula>
    </cfRule>
  </conditionalFormatting>
  <conditionalFormatting sqref="AN11:AN15">
    <cfRule type="cellIs" dxfId="8677" priority="167" operator="greaterThan">
      <formula>1179</formula>
    </cfRule>
  </conditionalFormatting>
  <conditionalFormatting sqref="AN11:AN15">
    <cfRule type="cellIs" dxfId="8676" priority="166" operator="greaterThan">
      <formula>99</formula>
    </cfRule>
  </conditionalFormatting>
  <conditionalFormatting sqref="AN11:AN15">
    <cfRule type="cellIs" dxfId="8675" priority="165" operator="greaterThan">
      <formula>0.99</formula>
    </cfRule>
  </conditionalFormatting>
  <conditionalFormatting sqref="AN11:AN15">
    <cfRule type="cellIs" dxfId="8674" priority="164" operator="equal">
      <formula>0</formula>
    </cfRule>
  </conditionalFormatting>
  <conditionalFormatting sqref="AN11:AN15">
    <cfRule type="cellIs" dxfId="8673" priority="163" operator="greaterThan">
      <formula>1179</formula>
    </cfRule>
  </conditionalFormatting>
  <conditionalFormatting sqref="AN11:AN15">
    <cfRule type="cellIs" dxfId="8672" priority="162" operator="greaterThan">
      <formula>99</formula>
    </cfRule>
  </conditionalFormatting>
  <conditionalFormatting sqref="AN11:AN15">
    <cfRule type="cellIs" dxfId="8671" priority="161" operator="greaterThan">
      <formula>0.99</formula>
    </cfRule>
  </conditionalFormatting>
  <conditionalFormatting sqref="AN11:AN15">
    <cfRule type="cellIs" dxfId="8670" priority="160" operator="equal">
      <formula>0</formula>
    </cfRule>
  </conditionalFormatting>
  <conditionalFormatting sqref="AN11:AN15">
    <cfRule type="cellIs" dxfId="8669" priority="159" operator="greaterThan">
      <formula>1179</formula>
    </cfRule>
  </conditionalFormatting>
  <conditionalFormatting sqref="AN11:AN15">
    <cfRule type="cellIs" dxfId="8668" priority="158" operator="greaterThan">
      <formula>99</formula>
    </cfRule>
  </conditionalFormatting>
  <conditionalFormatting sqref="AN11:AN15">
    <cfRule type="cellIs" dxfId="8667" priority="157" operator="greaterThan">
      <formula>0.99</formula>
    </cfRule>
  </conditionalFormatting>
  <conditionalFormatting sqref="AN11:AN15">
    <cfRule type="cellIs" dxfId="8666" priority="156" operator="equal">
      <formula>0</formula>
    </cfRule>
  </conditionalFormatting>
  <conditionalFormatting sqref="AN11:AN15">
    <cfRule type="cellIs" dxfId="8665" priority="155" operator="greaterThan">
      <formula>1179</formula>
    </cfRule>
  </conditionalFormatting>
  <conditionalFormatting sqref="AN11:AN15">
    <cfRule type="cellIs" dxfId="8664" priority="154" operator="greaterThan">
      <formula>99</formula>
    </cfRule>
  </conditionalFormatting>
  <conditionalFormatting sqref="AN11:AN15">
    <cfRule type="cellIs" dxfId="8663" priority="153" operator="greaterThan">
      <formula>0.99</formula>
    </cfRule>
  </conditionalFormatting>
  <conditionalFormatting sqref="AN11:AN15">
    <cfRule type="cellIs" dxfId="8662" priority="152" operator="equal">
      <formula>0</formula>
    </cfRule>
  </conditionalFormatting>
  <conditionalFormatting sqref="AN11:AN15">
    <cfRule type="cellIs" dxfId="8661" priority="151" operator="greaterThan">
      <formula>1179</formula>
    </cfRule>
  </conditionalFormatting>
  <conditionalFormatting sqref="AN11:AN15">
    <cfRule type="cellIs" dxfId="8660" priority="150" operator="greaterThan">
      <formula>99</formula>
    </cfRule>
  </conditionalFormatting>
  <conditionalFormatting sqref="AN11:AN15">
    <cfRule type="cellIs" dxfId="8659" priority="149" operator="greaterThan">
      <formula>0.99</formula>
    </cfRule>
  </conditionalFormatting>
  <conditionalFormatting sqref="AN11:AN15">
    <cfRule type="cellIs" dxfId="8658" priority="148" operator="equal">
      <formula>0</formula>
    </cfRule>
  </conditionalFormatting>
  <conditionalFormatting sqref="AN11:AN15">
    <cfRule type="cellIs" dxfId="8657" priority="147" operator="greaterThan">
      <formula>1179</formula>
    </cfRule>
  </conditionalFormatting>
  <conditionalFormatting sqref="AN11:AN15">
    <cfRule type="cellIs" dxfId="8656" priority="146" operator="greaterThan">
      <formula>99</formula>
    </cfRule>
  </conditionalFormatting>
  <conditionalFormatting sqref="AN11:AN15">
    <cfRule type="cellIs" dxfId="8655" priority="145" operator="greaterThan">
      <formula>0.99</formula>
    </cfRule>
  </conditionalFormatting>
  <conditionalFormatting sqref="AN11:AN15">
    <cfRule type="cellIs" dxfId="8654" priority="144" operator="equal">
      <formula>0</formula>
    </cfRule>
  </conditionalFormatting>
  <conditionalFormatting sqref="AN11:AN15">
    <cfRule type="cellIs" dxfId="8653" priority="143" operator="greaterThan">
      <formula>1179</formula>
    </cfRule>
  </conditionalFormatting>
  <conditionalFormatting sqref="AN11:AN15">
    <cfRule type="cellIs" dxfId="8652" priority="142" operator="greaterThan">
      <formula>99</formula>
    </cfRule>
  </conditionalFormatting>
  <conditionalFormatting sqref="AN11:AN15">
    <cfRule type="cellIs" dxfId="8651" priority="141" operator="greaterThan">
      <formula>0.99</formula>
    </cfRule>
  </conditionalFormatting>
  <conditionalFormatting sqref="AN11:AN15">
    <cfRule type="cellIs" dxfId="8650" priority="140" operator="equal">
      <formula>0</formula>
    </cfRule>
  </conditionalFormatting>
  <conditionalFormatting sqref="AN11:AN15">
    <cfRule type="cellIs" dxfId="8649" priority="139" operator="greaterThan">
      <formula>1179</formula>
    </cfRule>
  </conditionalFormatting>
  <conditionalFormatting sqref="AN11:AN15">
    <cfRule type="cellIs" dxfId="8648" priority="138" operator="greaterThan">
      <formula>99</formula>
    </cfRule>
  </conditionalFormatting>
  <conditionalFormatting sqref="AN11:AN15">
    <cfRule type="cellIs" dxfId="8647" priority="137" operator="greaterThan">
      <formula>0.99</formula>
    </cfRule>
  </conditionalFormatting>
  <conditionalFormatting sqref="AN11:AN15">
    <cfRule type="cellIs" dxfId="8646" priority="136" operator="equal">
      <formula>0</formula>
    </cfRule>
  </conditionalFormatting>
  <conditionalFormatting sqref="AN11:AN15">
    <cfRule type="cellIs" dxfId="8645" priority="135" operator="greaterThan">
      <formula>1179</formula>
    </cfRule>
  </conditionalFormatting>
  <conditionalFormatting sqref="AN11:AN15">
    <cfRule type="cellIs" dxfId="8644" priority="134" operator="greaterThan">
      <formula>99</formula>
    </cfRule>
  </conditionalFormatting>
  <conditionalFormatting sqref="AN11:AN15">
    <cfRule type="cellIs" dxfId="8643" priority="133" operator="greaterThan">
      <formula>0.99</formula>
    </cfRule>
  </conditionalFormatting>
  <conditionalFormatting sqref="AN11:AN15">
    <cfRule type="cellIs" dxfId="8642" priority="132" operator="equal">
      <formula>0</formula>
    </cfRule>
  </conditionalFormatting>
  <conditionalFormatting sqref="AN11:AN15">
    <cfRule type="cellIs" dxfId="8641" priority="131" operator="greaterThan">
      <formula>1179</formula>
    </cfRule>
  </conditionalFormatting>
  <conditionalFormatting sqref="AN11:AN15">
    <cfRule type="cellIs" dxfId="8640" priority="130" operator="greaterThan">
      <formula>99</formula>
    </cfRule>
  </conditionalFormatting>
  <conditionalFormatting sqref="AN11:AN15">
    <cfRule type="cellIs" dxfId="8639" priority="129" operator="greaterThan">
      <formula>0.99</formula>
    </cfRule>
  </conditionalFormatting>
  <conditionalFormatting sqref="AN11:AN15">
    <cfRule type="cellIs" dxfId="8638" priority="128" operator="equal">
      <formula>0</formula>
    </cfRule>
  </conditionalFormatting>
  <conditionalFormatting sqref="AN11:AN15">
    <cfRule type="cellIs" dxfId="8637" priority="127" operator="greaterThan">
      <formula>1179</formula>
    </cfRule>
  </conditionalFormatting>
  <conditionalFormatting sqref="AN11:AN15">
    <cfRule type="cellIs" dxfId="8636" priority="126" operator="greaterThan">
      <formula>99</formula>
    </cfRule>
  </conditionalFormatting>
  <conditionalFormatting sqref="AN11:AN15">
    <cfRule type="cellIs" dxfId="8635" priority="125" operator="greaterThan">
      <formula>0.99</formula>
    </cfRule>
  </conditionalFormatting>
  <conditionalFormatting sqref="AN11:AN15">
    <cfRule type="cellIs" dxfId="8634" priority="124" operator="equal">
      <formula>0</formula>
    </cfRule>
  </conditionalFormatting>
  <conditionalFormatting sqref="AN11:AN15">
    <cfRule type="cellIs" dxfId="8633" priority="123" operator="greaterThan">
      <formula>1179</formula>
    </cfRule>
  </conditionalFormatting>
  <conditionalFormatting sqref="AN11:AN15">
    <cfRule type="cellIs" dxfId="8632" priority="122" operator="greaterThan">
      <formula>99</formula>
    </cfRule>
  </conditionalFormatting>
  <conditionalFormatting sqref="AN11:AN15">
    <cfRule type="cellIs" dxfId="8631" priority="121" operator="greaterThan">
      <formula>0.99</formula>
    </cfRule>
  </conditionalFormatting>
  <conditionalFormatting sqref="AN11:AN15">
    <cfRule type="cellIs" dxfId="8630" priority="120" operator="equal">
      <formula>0</formula>
    </cfRule>
  </conditionalFormatting>
  <conditionalFormatting sqref="AN11:AN15">
    <cfRule type="cellIs" dxfId="8629" priority="119" operator="greaterThan">
      <formula>1179</formula>
    </cfRule>
  </conditionalFormatting>
  <conditionalFormatting sqref="AN11:AN15">
    <cfRule type="cellIs" dxfId="8628" priority="118" operator="greaterThan">
      <formula>99</formula>
    </cfRule>
  </conditionalFormatting>
  <conditionalFormatting sqref="AN11:AN15">
    <cfRule type="cellIs" dxfId="8627" priority="117" operator="greaterThan">
      <formula>0.99</formula>
    </cfRule>
  </conditionalFormatting>
  <conditionalFormatting sqref="AN11:AN15">
    <cfRule type="cellIs" dxfId="8626" priority="116" operator="equal">
      <formula>0</formula>
    </cfRule>
  </conditionalFormatting>
  <conditionalFormatting sqref="AN11:AN15">
    <cfRule type="cellIs" dxfId="8625" priority="115" operator="greaterThan">
      <formula>1179</formula>
    </cfRule>
  </conditionalFormatting>
  <conditionalFormatting sqref="AN11:AN15">
    <cfRule type="cellIs" dxfId="8624" priority="114" operator="greaterThan">
      <formula>99</formula>
    </cfRule>
  </conditionalFormatting>
  <conditionalFormatting sqref="AN11:AN15">
    <cfRule type="cellIs" dxfId="8623" priority="113" operator="greaterThan">
      <formula>0.99</formula>
    </cfRule>
  </conditionalFormatting>
  <conditionalFormatting sqref="AN11:AN15">
    <cfRule type="cellIs" dxfId="8622" priority="112" operator="equal">
      <formula>0</formula>
    </cfRule>
  </conditionalFormatting>
  <conditionalFormatting sqref="AN11:AN15">
    <cfRule type="cellIs" dxfId="8621" priority="111" operator="greaterThan">
      <formula>1179</formula>
    </cfRule>
  </conditionalFormatting>
  <conditionalFormatting sqref="AN11:AN15">
    <cfRule type="cellIs" dxfId="8620" priority="110" operator="greaterThan">
      <formula>99</formula>
    </cfRule>
  </conditionalFormatting>
  <conditionalFormatting sqref="AN11:AN15">
    <cfRule type="cellIs" dxfId="8619" priority="109" operator="greaterThan">
      <formula>0.99</formula>
    </cfRule>
  </conditionalFormatting>
  <conditionalFormatting sqref="AN11:AN15">
    <cfRule type="cellIs" dxfId="8618" priority="108" operator="equal">
      <formula>0</formula>
    </cfRule>
  </conditionalFormatting>
  <conditionalFormatting sqref="AN11:AN15">
    <cfRule type="cellIs" dxfId="8617" priority="107" operator="greaterThan">
      <formula>1179</formula>
    </cfRule>
  </conditionalFormatting>
  <conditionalFormatting sqref="AN11:AN15">
    <cfRule type="cellIs" dxfId="8616" priority="106" operator="greaterThan">
      <formula>99</formula>
    </cfRule>
  </conditionalFormatting>
  <conditionalFormatting sqref="AN11:AN15">
    <cfRule type="cellIs" dxfId="8615" priority="105" operator="greaterThan">
      <formula>0.99</formula>
    </cfRule>
  </conditionalFormatting>
  <conditionalFormatting sqref="AN11:AN15">
    <cfRule type="cellIs" dxfId="8614" priority="104" operator="equal">
      <formula>0</formula>
    </cfRule>
  </conditionalFormatting>
  <conditionalFormatting sqref="AN11:AN15">
    <cfRule type="cellIs" dxfId="8613" priority="103" operator="greaterThan">
      <formula>1179</formula>
    </cfRule>
  </conditionalFormatting>
  <conditionalFormatting sqref="AN11:AN15">
    <cfRule type="cellIs" dxfId="8612" priority="102" operator="greaterThan">
      <formula>99</formula>
    </cfRule>
  </conditionalFormatting>
  <conditionalFormatting sqref="AN11:AN15">
    <cfRule type="cellIs" dxfId="8611" priority="101" operator="greaterThan">
      <formula>0.99</formula>
    </cfRule>
  </conditionalFormatting>
  <conditionalFormatting sqref="AN11:AN15">
    <cfRule type="cellIs" dxfId="8610" priority="100" operator="equal">
      <formula>0</formula>
    </cfRule>
  </conditionalFormatting>
  <conditionalFormatting sqref="AN11:AN15">
    <cfRule type="cellIs" dxfId="8609" priority="99" operator="greaterThan">
      <formula>1179</formula>
    </cfRule>
  </conditionalFormatting>
  <conditionalFormatting sqref="AN11:AN15">
    <cfRule type="cellIs" dxfId="8608" priority="98" operator="greaterThan">
      <formula>99</formula>
    </cfRule>
  </conditionalFormatting>
  <conditionalFormatting sqref="AN11:AN15">
    <cfRule type="cellIs" dxfId="8607" priority="97" operator="greaterThan">
      <formula>0.99</formula>
    </cfRule>
  </conditionalFormatting>
  <conditionalFormatting sqref="AN11:AN15">
    <cfRule type="cellIs" dxfId="8606" priority="96" operator="equal">
      <formula>0</formula>
    </cfRule>
  </conditionalFormatting>
  <conditionalFormatting sqref="AN11:AN15">
    <cfRule type="cellIs" dxfId="8605" priority="95" operator="greaterThan">
      <formula>1179</formula>
    </cfRule>
  </conditionalFormatting>
  <conditionalFormatting sqref="AN11:AN15">
    <cfRule type="cellIs" dxfId="8604" priority="94" operator="greaterThan">
      <formula>99</formula>
    </cfRule>
  </conditionalFormatting>
  <conditionalFormatting sqref="AN11:AN15">
    <cfRule type="cellIs" dxfId="8603" priority="93" operator="greaterThan">
      <formula>0.99</formula>
    </cfRule>
  </conditionalFormatting>
  <conditionalFormatting sqref="AN11:AN15">
    <cfRule type="cellIs" dxfId="8602" priority="92" operator="equal">
      <formula>0</formula>
    </cfRule>
  </conditionalFormatting>
  <conditionalFormatting sqref="AN11:AN15">
    <cfRule type="cellIs" dxfId="8601" priority="91" operator="greaterThan">
      <formula>1179</formula>
    </cfRule>
  </conditionalFormatting>
  <conditionalFormatting sqref="AN11:AN15">
    <cfRule type="cellIs" dxfId="8600" priority="90" operator="greaterThan">
      <formula>99</formula>
    </cfRule>
  </conditionalFormatting>
  <conditionalFormatting sqref="AN11:AN15">
    <cfRule type="cellIs" dxfId="8599" priority="89" operator="greaterThan">
      <formula>0.99</formula>
    </cfRule>
  </conditionalFormatting>
  <conditionalFormatting sqref="AN11:AN15">
    <cfRule type="cellIs" dxfId="8598" priority="88" operator="equal">
      <formula>0</formula>
    </cfRule>
  </conditionalFormatting>
  <conditionalFormatting sqref="AN11:AN15">
    <cfRule type="cellIs" dxfId="8597" priority="87" operator="greaterThan">
      <formula>1179</formula>
    </cfRule>
  </conditionalFormatting>
  <conditionalFormatting sqref="AN11:AN15">
    <cfRule type="cellIs" dxfId="8596" priority="86" operator="greaterThan">
      <formula>99</formula>
    </cfRule>
  </conditionalFormatting>
  <conditionalFormatting sqref="AN11:AN15">
    <cfRule type="cellIs" dxfId="8595" priority="85" operator="greaterThan">
      <formula>0.99</formula>
    </cfRule>
  </conditionalFormatting>
  <conditionalFormatting sqref="AN11:AN15">
    <cfRule type="cellIs" dxfId="8594" priority="84" operator="equal">
      <formula>0</formula>
    </cfRule>
  </conditionalFormatting>
  <conditionalFormatting sqref="AN11:AN15">
    <cfRule type="cellIs" dxfId="8593" priority="83" operator="greaterThan">
      <formula>1179</formula>
    </cfRule>
  </conditionalFormatting>
  <conditionalFormatting sqref="AN11:AN15">
    <cfRule type="cellIs" dxfId="8592" priority="82" operator="greaterThan">
      <formula>99</formula>
    </cfRule>
  </conditionalFormatting>
  <conditionalFormatting sqref="AN11:AN15">
    <cfRule type="cellIs" dxfId="8591" priority="81" operator="greaterThan">
      <formula>0.99</formula>
    </cfRule>
  </conditionalFormatting>
  <conditionalFormatting sqref="AN11:AN15">
    <cfRule type="cellIs" dxfId="8590" priority="80" operator="equal">
      <formula>0</formula>
    </cfRule>
  </conditionalFormatting>
  <conditionalFormatting sqref="AN11:AN15">
    <cfRule type="cellIs" dxfId="8589" priority="79" operator="greaterThan">
      <formula>1179</formula>
    </cfRule>
  </conditionalFormatting>
  <conditionalFormatting sqref="AN11:AN15">
    <cfRule type="cellIs" dxfId="8588" priority="78" operator="greaterThan">
      <formula>99</formula>
    </cfRule>
  </conditionalFormatting>
  <conditionalFormatting sqref="AN11:AN15">
    <cfRule type="cellIs" dxfId="8587" priority="77" operator="greaterThan">
      <formula>0.99</formula>
    </cfRule>
  </conditionalFormatting>
  <conditionalFormatting sqref="AN11:AN15">
    <cfRule type="cellIs" dxfId="8586" priority="76" operator="equal">
      <formula>0</formula>
    </cfRule>
  </conditionalFormatting>
  <conditionalFormatting sqref="AN11:AN15">
    <cfRule type="cellIs" dxfId="8585" priority="75" operator="greaterThan">
      <formula>1179</formula>
    </cfRule>
  </conditionalFormatting>
  <conditionalFormatting sqref="AN11:AN15">
    <cfRule type="cellIs" dxfId="8584" priority="74" operator="greaterThan">
      <formula>99</formula>
    </cfRule>
  </conditionalFormatting>
  <conditionalFormatting sqref="AN11:AN15">
    <cfRule type="cellIs" dxfId="8583" priority="73" operator="greaterThan">
      <formula>0.99</formula>
    </cfRule>
  </conditionalFormatting>
  <conditionalFormatting sqref="AN11:AN15">
    <cfRule type="cellIs" dxfId="8582" priority="72" operator="equal">
      <formula>0</formula>
    </cfRule>
  </conditionalFormatting>
  <conditionalFormatting sqref="AN11:AN15">
    <cfRule type="cellIs" dxfId="8581" priority="71" operator="greaterThan">
      <formula>1179</formula>
    </cfRule>
  </conditionalFormatting>
  <conditionalFormatting sqref="AN11:AN15">
    <cfRule type="cellIs" dxfId="8580" priority="70" operator="greaterThan">
      <formula>99</formula>
    </cfRule>
  </conditionalFormatting>
  <conditionalFormatting sqref="AN11:AN15">
    <cfRule type="cellIs" dxfId="8579" priority="69" operator="greaterThan">
      <formula>0.99</formula>
    </cfRule>
  </conditionalFormatting>
  <conditionalFormatting sqref="AN11:AN15">
    <cfRule type="cellIs" dxfId="8578" priority="68" operator="equal">
      <formula>0</formula>
    </cfRule>
  </conditionalFormatting>
  <conditionalFormatting sqref="AN11:AN15">
    <cfRule type="cellIs" dxfId="8577" priority="67" operator="greaterThan">
      <formula>1179</formula>
    </cfRule>
  </conditionalFormatting>
  <conditionalFormatting sqref="AN11:AN15">
    <cfRule type="cellIs" dxfId="8576" priority="66" operator="greaterThan">
      <formula>99</formula>
    </cfRule>
  </conditionalFormatting>
  <conditionalFormatting sqref="AN11:AN15">
    <cfRule type="cellIs" dxfId="8575" priority="65" operator="greaterThan">
      <formula>0.99</formula>
    </cfRule>
  </conditionalFormatting>
  <conditionalFormatting sqref="AN11:AN15">
    <cfRule type="cellIs" dxfId="8574" priority="64" operator="equal">
      <formula>0</formula>
    </cfRule>
  </conditionalFormatting>
  <conditionalFormatting sqref="AN11:AN15">
    <cfRule type="cellIs" dxfId="8573" priority="63" operator="greaterThan">
      <formula>1179</formula>
    </cfRule>
  </conditionalFormatting>
  <conditionalFormatting sqref="AN11:AN15">
    <cfRule type="cellIs" dxfId="8572" priority="62" operator="greaterThan">
      <formula>99</formula>
    </cfRule>
  </conditionalFormatting>
  <conditionalFormatting sqref="AN11:AN15">
    <cfRule type="cellIs" dxfId="8571" priority="61" operator="greaterThan">
      <formula>0.99</formula>
    </cfRule>
  </conditionalFormatting>
  <conditionalFormatting sqref="AN11:AN15">
    <cfRule type="cellIs" dxfId="8570" priority="60" operator="equal">
      <formula>0</formula>
    </cfRule>
  </conditionalFormatting>
  <conditionalFormatting sqref="AN11:AN15">
    <cfRule type="cellIs" dxfId="8569" priority="59" operator="greaterThan">
      <formula>1179</formula>
    </cfRule>
  </conditionalFormatting>
  <conditionalFormatting sqref="AN11:AN15">
    <cfRule type="cellIs" dxfId="8568" priority="58" operator="greaterThan">
      <formula>99</formula>
    </cfRule>
  </conditionalFormatting>
  <conditionalFormatting sqref="AN11:AN15">
    <cfRule type="cellIs" dxfId="8567" priority="57" operator="greaterThan">
      <formula>0.99</formula>
    </cfRule>
  </conditionalFormatting>
  <conditionalFormatting sqref="AN11:AN15">
    <cfRule type="cellIs" dxfId="8566" priority="56" operator="equal">
      <formula>0</formula>
    </cfRule>
  </conditionalFormatting>
  <conditionalFormatting sqref="AN11:AN15">
    <cfRule type="cellIs" dxfId="8565" priority="55" operator="greaterThan">
      <formula>1179</formula>
    </cfRule>
  </conditionalFormatting>
  <conditionalFormatting sqref="AN11:AN15">
    <cfRule type="cellIs" dxfId="8564" priority="54" operator="greaterThan">
      <formula>99</formula>
    </cfRule>
  </conditionalFormatting>
  <conditionalFormatting sqref="AN11:AN15">
    <cfRule type="cellIs" dxfId="8563" priority="53" operator="greaterThan">
      <formula>0.99</formula>
    </cfRule>
  </conditionalFormatting>
  <conditionalFormatting sqref="AN11:AN15">
    <cfRule type="cellIs" dxfId="8562" priority="52" operator="equal">
      <formula>0</formula>
    </cfRule>
  </conditionalFormatting>
  <conditionalFormatting sqref="AN11:AN15">
    <cfRule type="cellIs" dxfId="8561" priority="51" operator="greaterThan">
      <formula>1179</formula>
    </cfRule>
  </conditionalFormatting>
  <conditionalFormatting sqref="AN11:AN15">
    <cfRule type="cellIs" dxfId="8560" priority="50" operator="greaterThan">
      <formula>99</formula>
    </cfRule>
  </conditionalFormatting>
  <conditionalFormatting sqref="AN11:AN15">
    <cfRule type="cellIs" dxfId="8559" priority="49" operator="greaterThan">
      <formula>0.99</formula>
    </cfRule>
  </conditionalFormatting>
  <conditionalFormatting sqref="AN11:AN15">
    <cfRule type="cellIs" dxfId="8558" priority="48" operator="equal">
      <formula>0</formula>
    </cfRule>
  </conditionalFormatting>
  <conditionalFormatting sqref="AN11:AN15">
    <cfRule type="cellIs" dxfId="8557" priority="47" operator="greaterThan">
      <formula>1179</formula>
    </cfRule>
  </conditionalFormatting>
  <conditionalFormatting sqref="AN11:AN15">
    <cfRule type="cellIs" dxfId="8556" priority="46" operator="greaterThan">
      <formula>99</formula>
    </cfRule>
  </conditionalFormatting>
  <conditionalFormatting sqref="AN11:AN15">
    <cfRule type="cellIs" dxfId="8555" priority="45" operator="greaterThan">
      <formula>0.99</formula>
    </cfRule>
  </conditionalFormatting>
  <conditionalFormatting sqref="AN11:AN15">
    <cfRule type="cellIs" dxfId="8554" priority="44" operator="equal">
      <formula>0</formula>
    </cfRule>
  </conditionalFormatting>
  <conditionalFormatting sqref="AN11:AN15">
    <cfRule type="cellIs" dxfId="8553" priority="43" operator="greaterThan">
      <formula>1179</formula>
    </cfRule>
  </conditionalFormatting>
  <conditionalFormatting sqref="AN11:AN15">
    <cfRule type="cellIs" dxfId="8552" priority="42" operator="greaterThan">
      <formula>99</formula>
    </cfRule>
  </conditionalFormatting>
  <conditionalFormatting sqref="AN11:AN15">
    <cfRule type="cellIs" dxfId="8551" priority="41" operator="greaterThan">
      <formula>0.99</formula>
    </cfRule>
  </conditionalFormatting>
  <conditionalFormatting sqref="AN11:AN15">
    <cfRule type="cellIs" dxfId="8550" priority="40" operator="equal">
      <formula>0</formula>
    </cfRule>
  </conditionalFormatting>
  <conditionalFormatting sqref="AN11:AN15">
    <cfRule type="cellIs" dxfId="8549" priority="39" operator="greaterThan">
      <formula>1179</formula>
    </cfRule>
  </conditionalFormatting>
  <conditionalFormatting sqref="AN11:AN15">
    <cfRule type="cellIs" dxfId="8548" priority="38" operator="greaterThan">
      <formula>99</formula>
    </cfRule>
  </conditionalFormatting>
  <conditionalFormatting sqref="AN11:AN15">
    <cfRule type="cellIs" dxfId="8547" priority="37" operator="greaterThan">
      <formula>0.99</formula>
    </cfRule>
  </conditionalFormatting>
  <conditionalFormatting sqref="AN11:AN15">
    <cfRule type="cellIs" dxfId="8546" priority="36" operator="equal">
      <formula>0</formula>
    </cfRule>
  </conditionalFormatting>
  <conditionalFormatting sqref="AN11:AN15">
    <cfRule type="cellIs" dxfId="8545" priority="35" operator="greaterThan">
      <formula>1179</formula>
    </cfRule>
  </conditionalFormatting>
  <conditionalFormatting sqref="AN11:AN15">
    <cfRule type="cellIs" dxfId="8544" priority="34" operator="greaterThan">
      <formula>99</formula>
    </cfRule>
  </conditionalFormatting>
  <conditionalFormatting sqref="AN11:AN15">
    <cfRule type="cellIs" dxfId="8543" priority="33" operator="greaterThan">
      <formula>0.99</formula>
    </cfRule>
  </conditionalFormatting>
  <conditionalFormatting sqref="AN11:AN15">
    <cfRule type="cellIs" dxfId="8542" priority="32" operator="equal">
      <formula>0</formula>
    </cfRule>
  </conditionalFormatting>
  <conditionalFormatting sqref="AN11:AN15">
    <cfRule type="cellIs" dxfId="8541" priority="31" operator="greaterThan">
      <formula>1179</formula>
    </cfRule>
  </conditionalFormatting>
  <conditionalFormatting sqref="AN11:AN15">
    <cfRule type="cellIs" dxfId="8540" priority="30" operator="greaterThan">
      <formula>99</formula>
    </cfRule>
  </conditionalFormatting>
  <conditionalFormatting sqref="AN11:AN15">
    <cfRule type="cellIs" dxfId="8539" priority="29" operator="greaterThan">
      <formula>0.99</formula>
    </cfRule>
  </conditionalFormatting>
  <conditionalFormatting sqref="AN11:AN15">
    <cfRule type="cellIs" dxfId="8538" priority="28" operator="equal">
      <formula>0</formula>
    </cfRule>
  </conditionalFormatting>
  <conditionalFormatting sqref="AN11:AN15">
    <cfRule type="cellIs" dxfId="8537" priority="27" operator="greaterThan">
      <formula>1179</formula>
    </cfRule>
  </conditionalFormatting>
  <conditionalFormatting sqref="AN11:AN15">
    <cfRule type="cellIs" dxfId="8536" priority="26" operator="greaterThan">
      <formula>99</formula>
    </cfRule>
  </conditionalFormatting>
  <conditionalFormatting sqref="AN11:AN15">
    <cfRule type="cellIs" dxfId="8535" priority="25" operator="greaterThan">
      <formula>0.99</formula>
    </cfRule>
  </conditionalFormatting>
  <conditionalFormatting sqref="AN11:AN15">
    <cfRule type="cellIs" dxfId="8534" priority="24" operator="equal">
      <formula>0</formula>
    </cfRule>
  </conditionalFormatting>
  <conditionalFormatting sqref="AN11:AN15">
    <cfRule type="cellIs" dxfId="8533" priority="23" operator="greaterThan">
      <formula>1179</formula>
    </cfRule>
  </conditionalFormatting>
  <conditionalFormatting sqref="AN11:AN15">
    <cfRule type="cellIs" dxfId="8532" priority="22" operator="greaterThan">
      <formula>99</formula>
    </cfRule>
  </conditionalFormatting>
  <conditionalFormatting sqref="AN11:AN15">
    <cfRule type="cellIs" dxfId="8531" priority="21" operator="greaterThan">
      <formula>0.99</formula>
    </cfRule>
  </conditionalFormatting>
  <conditionalFormatting sqref="AN11:AN15">
    <cfRule type="cellIs" dxfId="8530" priority="20" operator="equal">
      <formula>0</formula>
    </cfRule>
  </conditionalFormatting>
  <conditionalFormatting sqref="AN11:AN15">
    <cfRule type="cellIs" dxfId="8529" priority="19" operator="greaterThan">
      <formula>1179</formula>
    </cfRule>
  </conditionalFormatting>
  <conditionalFormatting sqref="AN11:AN15">
    <cfRule type="cellIs" dxfId="8528" priority="18" operator="greaterThan">
      <formula>99</formula>
    </cfRule>
  </conditionalFormatting>
  <conditionalFormatting sqref="AN11:AN15">
    <cfRule type="cellIs" dxfId="8527" priority="17" operator="greaterThan">
      <formula>0.99</formula>
    </cfRule>
  </conditionalFormatting>
  <conditionalFormatting sqref="AN11:AN15">
    <cfRule type="cellIs" dxfId="8526" priority="16" operator="equal">
      <formula>0</formula>
    </cfRule>
  </conditionalFormatting>
  <conditionalFormatting sqref="AN11:AN15">
    <cfRule type="cellIs" dxfId="8525" priority="15" operator="greaterThan">
      <formula>1179</formula>
    </cfRule>
  </conditionalFormatting>
  <conditionalFormatting sqref="AN11:AN15">
    <cfRule type="cellIs" dxfId="8524" priority="14" operator="greaterThan">
      <formula>99</formula>
    </cfRule>
  </conditionalFormatting>
  <conditionalFormatting sqref="AN11:AN15">
    <cfRule type="cellIs" dxfId="8523" priority="13" operator="greaterThan">
      <formula>0.99</formula>
    </cfRule>
  </conditionalFormatting>
  <conditionalFormatting sqref="AN11:AN15">
    <cfRule type="cellIs" dxfId="8522" priority="12" operator="equal">
      <formula>0</formula>
    </cfRule>
  </conditionalFormatting>
  <conditionalFormatting sqref="AN11:AN15">
    <cfRule type="cellIs" dxfId="8521" priority="11" operator="greaterThan">
      <formula>1179</formula>
    </cfRule>
  </conditionalFormatting>
  <conditionalFormatting sqref="AN11:AN15">
    <cfRule type="cellIs" dxfId="8520" priority="10" operator="greaterThan">
      <formula>99</formula>
    </cfRule>
  </conditionalFormatting>
  <conditionalFormatting sqref="AN11:AN15">
    <cfRule type="cellIs" dxfId="8519" priority="9" operator="greaterThan">
      <formula>0.99</formula>
    </cfRule>
  </conditionalFormatting>
  <conditionalFormatting sqref="AN11:AN15">
    <cfRule type="cellIs" dxfId="8518" priority="8" operator="equal">
      <formula>0</formula>
    </cfRule>
  </conditionalFormatting>
  <conditionalFormatting sqref="AN11:AN15">
    <cfRule type="cellIs" dxfId="8517" priority="7" operator="greaterThan">
      <formula>1179</formula>
    </cfRule>
  </conditionalFormatting>
  <conditionalFormatting sqref="AN11:AN15">
    <cfRule type="cellIs" dxfId="8516" priority="6" operator="greaterThan">
      <formula>99</formula>
    </cfRule>
  </conditionalFormatting>
  <conditionalFormatting sqref="AN11:AN15">
    <cfRule type="cellIs" dxfId="8515" priority="5" operator="greaterThan">
      <formula>0.99</formula>
    </cfRule>
  </conditionalFormatting>
  <conditionalFormatting sqref="AN11:AN15">
    <cfRule type="cellIs" dxfId="8514" priority="4" operator="equal">
      <formula>0</formula>
    </cfRule>
  </conditionalFormatting>
  <conditionalFormatting sqref="AN11:AN15">
    <cfRule type="cellIs" dxfId="8513" priority="3" operator="greaterThan">
      <formula>1179</formula>
    </cfRule>
  </conditionalFormatting>
  <conditionalFormatting sqref="AN11:AN15">
    <cfRule type="cellIs" dxfId="8512" priority="2" operator="greaterThan">
      <formula>99</formula>
    </cfRule>
  </conditionalFormatting>
  <conditionalFormatting sqref="AN11:AN15">
    <cfRule type="cellIs" dxfId="8511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48" sqref="B48:B53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4" width="10" style="97" customWidth="1"/>
    <col min="35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128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42425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26268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7" t="s">
        <v>51</v>
      </c>
      <c r="V9" s="18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5" t="s">
        <v>55</v>
      </c>
      <c r="AG9" s="185" t="s">
        <v>56</v>
      </c>
      <c r="AH9" s="190" t="s">
        <v>57</v>
      </c>
      <c r="AI9" s="205" t="s">
        <v>58</v>
      </c>
      <c r="AJ9" s="187" t="s">
        <v>59</v>
      </c>
      <c r="AK9" s="187" t="s">
        <v>60</v>
      </c>
      <c r="AL9" s="187" t="s">
        <v>61</v>
      </c>
      <c r="AM9" s="187" t="s">
        <v>62</v>
      </c>
      <c r="AN9" s="187" t="s">
        <v>63</v>
      </c>
      <c r="AO9" s="187" t="s">
        <v>64</v>
      </c>
      <c r="AP9" s="187" t="s">
        <v>65</v>
      </c>
      <c r="AQ9" s="207" t="s">
        <v>66</v>
      </c>
      <c r="AR9" s="18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7" t="s">
        <v>72</v>
      </c>
      <c r="C10" s="187" t="s">
        <v>73</v>
      </c>
      <c r="D10" s="187" t="s">
        <v>74</v>
      </c>
      <c r="E10" s="187" t="s">
        <v>75</v>
      </c>
      <c r="F10" s="187" t="s">
        <v>74</v>
      </c>
      <c r="G10" s="187" t="s">
        <v>75</v>
      </c>
      <c r="H10" s="216"/>
      <c r="I10" s="187" t="s">
        <v>75</v>
      </c>
      <c r="J10" s="187" t="s">
        <v>75</v>
      </c>
      <c r="K10" s="18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24'!Q34</f>
        <v>71864408</v>
      </c>
      <c r="R10" s="198"/>
      <c r="S10" s="199"/>
      <c r="T10" s="200"/>
      <c r="U10" s="187" t="s">
        <v>75</v>
      </c>
      <c r="V10" s="18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24'!AG34</f>
        <v>44320532</v>
      </c>
      <c r="AH10" s="190"/>
      <c r="AI10" s="206"/>
      <c r="AJ10" s="187" t="s">
        <v>84</v>
      </c>
      <c r="AK10" s="187" t="s">
        <v>84</v>
      </c>
      <c r="AL10" s="187" t="s">
        <v>84</v>
      </c>
      <c r="AM10" s="187" t="s">
        <v>84</v>
      </c>
      <c r="AN10" s="187" t="s">
        <v>84</v>
      </c>
      <c r="AO10" s="187" t="s">
        <v>84</v>
      </c>
      <c r="AP10" s="1">
        <f>'FEB 24'!AP34</f>
        <v>10323736</v>
      </c>
      <c r="AQ10" s="208"/>
      <c r="AR10" s="18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137</v>
      </c>
      <c r="P11" s="111">
        <v>95</v>
      </c>
      <c r="Q11" s="111">
        <v>71868551</v>
      </c>
      <c r="R11" s="46">
        <f>IF(ISBLANK(Q11),"-",Q11-Q10)</f>
        <v>4143</v>
      </c>
      <c r="S11" s="47">
        <f>R11*24/1000</f>
        <v>99.432000000000002</v>
      </c>
      <c r="T11" s="47">
        <f>R11/1000</f>
        <v>4.1429999999999998</v>
      </c>
      <c r="U11" s="112">
        <v>6.6</v>
      </c>
      <c r="V11" s="112">
        <f>U11</f>
        <v>6.6</v>
      </c>
      <c r="W11" s="113" t="s">
        <v>124</v>
      </c>
      <c r="X11" s="115">
        <v>0</v>
      </c>
      <c r="Y11" s="115">
        <v>0</v>
      </c>
      <c r="Z11" s="115">
        <v>996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44321280</v>
      </c>
      <c r="AH11" s="49">
        <f>IF(ISBLANK(AG11),"-",AG11-AG10)</f>
        <v>748</v>
      </c>
      <c r="AI11" s="50">
        <f>AH11/T11</f>
        <v>180.54549843108859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0.47</v>
      </c>
      <c r="AP11" s="115">
        <v>10325142</v>
      </c>
      <c r="AQ11" s="115">
        <f t="shared" ref="AQ11:AQ34" si="1">AP11-AP10</f>
        <v>1406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13</v>
      </c>
      <c r="E12" s="41">
        <f t="shared" si="0"/>
        <v>9.1549295774647899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133</v>
      </c>
      <c r="P12" s="111">
        <v>94</v>
      </c>
      <c r="Q12" s="111">
        <v>71872501</v>
      </c>
      <c r="R12" s="46">
        <f t="shared" ref="R12:R34" si="4">IF(ISBLANK(Q12),"-",Q12-Q11)</f>
        <v>3950</v>
      </c>
      <c r="S12" s="47">
        <f t="shared" ref="S12:S34" si="5">R12*24/1000</f>
        <v>94.8</v>
      </c>
      <c r="T12" s="47">
        <f t="shared" ref="T12:T34" si="6">R12/1000</f>
        <v>3.95</v>
      </c>
      <c r="U12" s="112">
        <v>8.3000000000000007</v>
      </c>
      <c r="V12" s="112">
        <f t="shared" ref="V12:V34" si="7">U12</f>
        <v>8.3000000000000007</v>
      </c>
      <c r="W12" s="113" t="s">
        <v>124</v>
      </c>
      <c r="X12" s="115">
        <v>0</v>
      </c>
      <c r="Y12" s="115">
        <v>0</v>
      </c>
      <c r="Z12" s="115">
        <v>956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44321980</v>
      </c>
      <c r="AH12" s="49">
        <f>IF(ISBLANK(AG12),"-",AG12-AG11)</f>
        <v>700</v>
      </c>
      <c r="AI12" s="50">
        <f t="shared" ref="AI12:AI34" si="8">AH12/T12</f>
        <v>177.2151898734177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0.47</v>
      </c>
      <c r="AP12" s="115">
        <v>10326745</v>
      </c>
      <c r="AQ12" s="115">
        <f t="shared" si="1"/>
        <v>1603</v>
      </c>
      <c r="AR12" s="118">
        <v>1.05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13</v>
      </c>
      <c r="E13" s="41">
        <f t="shared" si="0"/>
        <v>9.1549295774647899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119</v>
      </c>
      <c r="P13" s="111">
        <v>96</v>
      </c>
      <c r="Q13" s="111">
        <v>71876313</v>
      </c>
      <c r="R13" s="46">
        <f t="shared" si="4"/>
        <v>3812</v>
      </c>
      <c r="S13" s="47">
        <f t="shared" si="5"/>
        <v>91.488</v>
      </c>
      <c r="T13" s="47">
        <f t="shared" si="6"/>
        <v>3.8119999999999998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937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44322660</v>
      </c>
      <c r="AH13" s="49">
        <f>IF(ISBLANK(AG13),"-",AG13-AG12)</f>
        <v>680</v>
      </c>
      <c r="AI13" s="50">
        <f t="shared" si="8"/>
        <v>178.3840503672613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0.47</v>
      </c>
      <c r="AP13" s="115">
        <v>10328031</v>
      </c>
      <c r="AQ13" s="115">
        <f t="shared" si="1"/>
        <v>1286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15</v>
      </c>
      <c r="E14" s="41">
        <f t="shared" si="0"/>
        <v>10.563380281690142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98</v>
      </c>
      <c r="P14" s="111">
        <v>97</v>
      </c>
      <c r="Q14" s="111">
        <v>71880357</v>
      </c>
      <c r="R14" s="46">
        <f t="shared" si="4"/>
        <v>4044</v>
      </c>
      <c r="S14" s="47">
        <f t="shared" si="5"/>
        <v>97.055999999999997</v>
      </c>
      <c r="T14" s="47">
        <f t="shared" si="6"/>
        <v>4.0439999999999996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937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44323380</v>
      </c>
      <c r="AH14" s="49">
        <f t="shared" ref="AH14:AH34" si="9">IF(ISBLANK(AG14),"-",AG14-AG13)</f>
        <v>720</v>
      </c>
      <c r="AI14" s="50">
        <f t="shared" si="8"/>
        <v>178.04154302670625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10328031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18</v>
      </c>
      <c r="E15" s="41">
        <f t="shared" si="0"/>
        <v>12.67605633802817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108</v>
      </c>
      <c r="P15" s="111">
        <v>103</v>
      </c>
      <c r="Q15" s="111">
        <v>71884415</v>
      </c>
      <c r="R15" s="46">
        <f t="shared" si="4"/>
        <v>4058</v>
      </c>
      <c r="S15" s="47">
        <f t="shared" si="5"/>
        <v>97.391999999999996</v>
      </c>
      <c r="T15" s="47">
        <f t="shared" si="6"/>
        <v>4.0579999999999998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936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44324040</v>
      </c>
      <c r="AH15" s="49">
        <f t="shared" si="9"/>
        <v>660</v>
      </c>
      <c r="AI15" s="50">
        <f t="shared" si="8"/>
        <v>162.64169541646132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10328031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19</v>
      </c>
      <c r="E16" s="41">
        <f t="shared" si="0"/>
        <v>13.380281690140846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127</v>
      </c>
      <c r="P16" s="111">
        <v>114</v>
      </c>
      <c r="Q16" s="111">
        <v>71889129</v>
      </c>
      <c r="R16" s="46">
        <f t="shared" si="4"/>
        <v>4714</v>
      </c>
      <c r="S16" s="47">
        <f t="shared" si="5"/>
        <v>113.136</v>
      </c>
      <c r="T16" s="47">
        <f t="shared" si="6"/>
        <v>4.7140000000000004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1047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44324812</v>
      </c>
      <c r="AH16" s="49">
        <f t="shared" si="9"/>
        <v>772</v>
      </c>
      <c r="AI16" s="50">
        <f t="shared" si="8"/>
        <v>163.76750106067033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10328031</v>
      </c>
      <c r="AQ16" s="115">
        <f t="shared" si="1"/>
        <v>0</v>
      </c>
      <c r="AR16" s="53">
        <v>1.1399999999999999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10</v>
      </c>
      <c r="E17" s="41">
        <f t="shared" si="0"/>
        <v>7.042253521126761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142</v>
      </c>
      <c r="P17" s="111">
        <v>136</v>
      </c>
      <c r="Q17" s="111">
        <v>71894685</v>
      </c>
      <c r="R17" s="46">
        <f t="shared" si="4"/>
        <v>5556</v>
      </c>
      <c r="S17" s="47">
        <f t="shared" si="5"/>
        <v>133.34399999999999</v>
      </c>
      <c r="T17" s="47">
        <f t="shared" si="6"/>
        <v>5.556</v>
      </c>
      <c r="U17" s="112">
        <v>9.5</v>
      </c>
      <c r="V17" s="112">
        <f t="shared" si="7"/>
        <v>9.5</v>
      </c>
      <c r="W17" s="113" t="s">
        <v>172</v>
      </c>
      <c r="X17" s="115">
        <v>0</v>
      </c>
      <c r="Y17" s="115">
        <v>0</v>
      </c>
      <c r="Z17" s="115">
        <v>1187</v>
      </c>
      <c r="AA17" s="115">
        <v>1185</v>
      </c>
      <c r="AB17" s="115">
        <v>1188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44325996</v>
      </c>
      <c r="AH17" s="49">
        <f t="shared" si="9"/>
        <v>1184</v>
      </c>
      <c r="AI17" s="50">
        <f t="shared" si="8"/>
        <v>213.1029517638589</v>
      </c>
      <c r="AJ17" s="98">
        <v>0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10328031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8</v>
      </c>
      <c r="E18" s="41">
        <f t="shared" si="0"/>
        <v>5.6338028169014089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146</v>
      </c>
      <c r="P18" s="111">
        <v>143</v>
      </c>
      <c r="Q18" s="111">
        <v>71900559</v>
      </c>
      <c r="R18" s="46">
        <f t="shared" si="4"/>
        <v>5874</v>
      </c>
      <c r="S18" s="47">
        <f t="shared" si="5"/>
        <v>140.976</v>
      </c>
      <c r="T18" s="47">
        <f t="shared" si="6"/>
        <v>5.8739999999999997</v>
      </c>
      <c r="U18" s="112">
        <v>9.5</v>
      </c>
      <c r="V18" s="112">
        <f t="shared" si="7"/>
        <v>9.5</v>
      </c>
      <c r="W18" s="113" t="s">
        <v>172</v>
      </c>
      <c r="X18" s="115">
        <v>0</v>
      </c>
      <c r="Y18" s="115">
        <v>0</v>
      </c>
      <c r="Z18" s="115">
        <v>1187</v>
      </c>
      <c r="AA18" s="115">
        <v>1185</v>
      </c>
      <c r="AB18" s="115">
        <v>1188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44327276</v>
      </c>
      <c r="AH18" s="49">
        <f t="shared" si="9"/>
        <v>1280</v>
      </c>
      <c r="AI18" s="50">
        <f t="shared" si="8"/>
        <v>217.90943139257746</v>
      </c>
      <c r="AJ18" s="98">
        <v>0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10328031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7</v>
      </c>
      <c r="E19" s="41">
        <f t="shared" si="0"/>
        <v>4.9295774647887329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137</v>
      </c>
      <c r="P19" s="111">
        <v>147</v>
      </c>
      <c r="Q19" s="111">
        <v>71906707</v>
      </c>
      <c r="R19" s="46">
        <f t="shared" si="4"/>
        <v>6148</v>
      </c>
      <c r="S19" s="47">
        <f t="shared" si="5"/>
        <v>147.55199999999999</v>
      </c>
      <c r="T19" s="47">
        <f t="shared" si="6"/>
        <v>6.1479999999999997</v>
      </c>
      <c r="U19" s="112">
        <v>9.1999999999999993</v>
      </c>
      <c r="V19" s="112">
        <f t="shared" si="7"/>
        <v>9.1999999999999993</v>
      </c>
      <c r="W19" s="113" t="s">
        <v>130</v>
      </c>
      <c r="X19" s="115">
        <v>1027</v>
      </c>
      <c r="Y19" s="115">
        <v>0</v>
      </c>
      <c r="Z19" s="115">
        <v>1187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44328644</v>
      </c>
      <c r="AH19" s="49">
        <f t="shared" si="9"/>
        <v>1368</v>
      </c>
      <c r="AI19" s="50">
        <f t="shared" si="8"/>
        <v>222.51138581652572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10328031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139</v>
      </c>
      <c r="P20" s="111">
        <v>151</v>
      </c>
      <c r="Q20" s="111">
        <v>71912866</v>
      </c>
      <c r="R20" s="46">
        <f t="shared" si="4"/>
        <v>6159</v>
      </c>
      <c r="S20" s="47">
        <f t="shared" si="5"/>
        <v>147.816</v>
      </c>
      <c r="T20" s="47">
        <f t="shared" si="6"/>
        <v>6.1589999999999998</v>
      </c>
      <c r="U20" s="112">
        <v>8.6999999999999993</v>
      </c>
      <c r="V20" s="112">
        <f t="shared" si="7"/>
        <v>8.6999999999999993</v>
      </c>
      <c r="W20" s="113" t="s">
        <v>130</v>
      </c>
      <c r="X20" s="115">
        <v>1027</v>
      </c>
      <c r="Y20" s="115">
        <v>0</v>
      </c>
      <c r="Z20" s="115">
        <v>1187</v>
      </c>
      <c r="AA20" s="115">
        <v>1185</v>
      </c>
      <c r="AB20" s="115">
        <v>1188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44330020</v>
      </c>
      <c r="AH20" s="49">
        <f t="shared" si="9"/>
        <v>1376</v>
      </c>
      <c r="AI20" s="50">
        <f t="shared" si="8"/>
        <v>223.41289170319857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10328031</v>
      </c>
      <c r="AQ20" s="115">
        <f t="shared" si="1"/>
        <v>0</v>
      </c>
      <c r="AR20" s="53">
        <v>1.2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149</v>
      </c>
      <c r="Q21" s="111">
        <v>71919033</v>
      </c>
      <c r="R21" s="46">
        <f t="shared" si="4"/>
        <v>6167</v>
      </c>
      <c r="S21" s="47">
        <f t="shared" si="5"/>
        <v>148.00800000000001</v>
      </c>
      <c r="T21" s="47">
        <f t="shared" si="6"/>
        <v>6.1669999999999998</v>
      </c>
      <c r="U21" s="112">
        <v>8.1999999999999993</v>
      </c>
      <c r="V21" s="112">
        <f t="shared" si="7"/>
        <v>8.1999999999999993</v>
      </c>
      <c r="W21" s="113" t="s">
        <v>130</v>
      </c>
      <c r="X21" s="115">
        <v>1027</v>
      </c>
      <c r="Y21" s="115">
        <v>0</v>
      </c>
      <c r="Z21" s="115">
        <v>1187</v>
      </c>
      <c r="AA21" s="115">
        <v>1185</v>
      </c>
      <c r="AB21" s="115">
        <v>1188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44331400</v>
      </c>
      <c r="AH21" s="49">
        <f t="shared" si="9"/>
        <v>1380</v>
      </c>
      <c r="AI21" s="50">
        <f t="shared" si="8"/>
        <v>223.77168801686395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10328031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7</v>
      </c>
      <c r="E22" s="41">
        <f t="shared" si="0"/>
        <v>4.9295774647887329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140</v>
      </c>
      <c r="P22" s="111">
        <v>148</v>
      </c>
      <c r="Q22" s="111">
        <v>71925196</v>
      </c>
      <c r="R22" s="46">
        <f t="shared" si="4"/>
        <v>6163</v>
      </c>
      <c r="S22" s="47">
        <f t="shared" si="5"/>
        <v>147.91200000000001</v>
      </c>
      <c r="T22" s="47">
        <f t="shared" si="6"/>
        <v>6.1630000000000003</v>
      </c>
      <c r="U22" s="112">
        <v>7.7</v>
      </c>
      <c r="V22" s="112">
        <f t="shared" si="7"/>
        <v>7.7</v>
      </c>
      <c r="W22" s="113" t="s">
        <v>130</v>
      </c>
      <c r="X22" s="115">
        <v>1027</v>
      </c>
      <c r="Y22" s="115">
        <v>0</v>
      </c>
      <c r="Z22" s="115">
        <v>1187</v>
      </c>
      <c r="AA22" s="115">
        <v>1185</v>
      </c>
      <c r="AB22" s="115">
        <v>1188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44332780</v>
      </c>
      <c r="AH22" s="49">
        <f t="shared" si="9"/>
        <v>1380</v>
      </c>
      <c r="AI22" s="50">
        <f t="shared" si="8"/>
        <v>223.91692357618041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10328031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7</v>
      </c>
      <c r="E23" s="41">
        <f t="shared" si="0"/>
        <v>4.9295774647887329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135</v>
      </c>
      <c r="P23" s="111">
        <v>143</v>
      </c>
      <c r="Q23" s="111">
        <v>71931273</v>
      </c>
      <c r="R23" s="46">
        <f t="shared" si="4"/>
        <v>6077</v>
      </c>
      <c r="S23" s="47">
        <f t="shared" si="5"/>
        <v>145.84800000000001</v>
      </c>
      <c r="T23" s="47">
        <f t="shared" si="6"/>
        <v>6.077</v>
      </c>
      <c r="U23" s="112">
        <v>7.3</v>
      </c>
      <c r="V23" s="112">
        <f t="shared" si="7"/>
        <v>7.3</v>
      </c>
      <c r="W23" s="113" t="s">
        <v>130</v>
      </c>
      <c r="X23" s="115">
        <v>1027</v>
      </c>
      <c r="Y23" s="115">
        <v>0</v>
      </c>
      <c r="Z23" s="115">
        <v>1187</v>
      </c>
      <c r="AA23" s="115">
        <v>1185</v>
      </c>
      <c r="AB23" s="115">
        <v>1188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44334148</v>
      </c>
      <c r="AH23" s="49">
        <f t="shared" si="9"/>
        <v>1368</v>
      </c>
      <c r="AI23" s="50">
        <f t="shared" si="8"/>
        <v>225.11107454336022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10328031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135</v>
      </c>
      <c r="P24" s="111">
        <v>142</v>
      </c>
      <c r="Q24" s="111">
        <v>71937148</v>
      </c>
      <c r="R24" s="46">
        <f t="shared" si="4"/>
        <v>5875</v>
      </c>
      <c r="S24" s="47">
        <f t="shared" si="5"/>
        <v>141</v>
      </c>
      <c r="T24" s="47">
        <f t="shared" si="6"/>
        <v>5.875</v>
      </c>
      <c r="U24" s="112">
        <v>6.8</v>
      </c>
      <c r="V24" s="112">
        <f t="shared" si="7"/>
        <v>6.8</v>
      </c>
      <c r="W24" s="113" t="s">
        <v>130</v>
      </c>
      <c r="X24" s="115">
        <v>1026</v>
      </c>
      <c r="Y24" s="115">
        <v>0</v>
      </c>
      <c r="Z24" s="115">
        <v>1187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44335496</v>
      </c>
      <c r="AH24" s="49">
        <f>IF(ISBLANK(AG24),"-",AG24-AG23)</f>
        <v>1348</v>
      </c>
      <c r="AI24" s="50">
        <f t="shared" si="8"/>
        <v>229.44680851063831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10328031</v>
      </c>
      <c r="AQ24" s="115">
        <f t="shared" si="1"/>
        <v>0</v>
      </c>
      <c r="AR24" s="53">
        <v>1.21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6</v>
      </c>
      <c r="E25" s="41">
        <f t="shared" si="0"/>
        <v>4.2253521126760569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137</v>
      </c>
      <c r="P25" s="111">
        <v>141</v>
      </c>
      <c r="Q25" s="111">
        <v>71943067</v>
      </c>
      <c r="R25" s="46">
        <f t="shared" si="4"/>
        <v>5919</v>
      </c>
      <c r="S25" s="47">
        <f t="shared" si="5"/>
        <v>142.05600000000001</v>
      </c>
      <c r="T25" s="47">
        <f t="shared" si="6"/>
        <v>5.9189999999999996</v>
      </c>
      <c r="U25" s="112">
        <v>6.5</v>
      </c>
      <c r="V25" s="112">
        <f t="shared" si="7"/>
        <v>6.5</v>
      </c>
      <c r="W25" s="113" t="s">
        <v>130</v>
      </c>
      <c r="X25" s="115">
        <v>1016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44336848</v>
      </c>
      <c r="AH25" s="49">
        <f t="shared" si="9"/>
        <v>1352</v>
      </c>
      <c r="AI25" s="50">
        <f t="shared" si="8"/>
        <v>228.41696232471702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10328031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7</v>
      </c>
      <c r="E26" s="41">
        <f t="shared" si="0"/>
        <v>4.9295774647887329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134</v>
      </c>
      <c r="P26" s="111">
        <v>143</v>
      </c>
      <c r="Q26" s="111">
        <v>71948946</v>
      </c>
      <c r="R26" s="46">
        <f t="shared" si="4"/>
        <v>5879</v>
      </c>
      <c r="S26" s="47">
        <f t="shared" si="5"/>
        <v>141.096</v>
      </c>
      <c r="T26" s="47">
        <f t="shared" si="6"/>
        <v>5.8789999999999996</v>
      </c>
      <c r="U26" s="112">
        <v>6.2</v>
      </c>
      <c r="V26" s="112">
        <f t="shared" si="7"/>
        <v>6.2</v>
      </c>
      <c r="W26" s="113" t="s">
        <v>130</v>
      </c>
      <c r="X26" s="115">
        <v>1015</v>
      </c>
      <c r="Y26" s="115">
        <v>0</v>
      </c>
      <c r="Z26" s="115">
        <v>1177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44338188</v>
      </c>
      <c r="AH26" s="49">
        <f t="shared" si="9"/>
        <v>1340</v>
      </c>
      <c r="AI26" s="50">
        <f t="shared" si="8"/>
        <v>227.92992005443105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10328031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6</v>
      </c>
      <c r="E27" s="41">
        <f t="shared" si="0"/>
        <v>4.2253521126760569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134</v>
      </c>
      <c r="P27" s="111">
        <v>140</v>
      </c>
      <c r="Q27" s="111">
        <v>71954736</v>
      </c>
      <c r="R27" s="46">
        <f t="shared" si="4"/>
        <v>5790</v>
      </c>
      <c r="S27" s="47">
        <f t="shared" si="5"/>
        <v>138.96</v>
      </c>
      <c r="T27" s="47">
        <f t="shared" si="6"/>
        <v>5.79</v>
      </c>
      <c r="U27" s="112">
        <v>5.9</v>
      </c>
      <c r="V27" s="112">
        <f t="shared" si="7"/>
        <v>5.9</v>
      </c>
      <c r="W27" s="113" t="s">
        <v>130</v>
      </c>
      <c r="X27" s="115">
        <v>1016</v>
      </c>
      <c r="Y27" s="115">
        <v>0</v>
      </c>
      <c r="Z27" s="115">
        <v>1177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44339524</v>
      </c>
      <c r="AH27" s="49">
        <f t="shared" si="9"/>
        <v>1336</v>
      </c>
      <c r="AI27" s="50">
        <f t="shared" si="8"/>
        <v>230.74265975820379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10328031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132</v>
      </c>
      <c r="P28" s="111">
        <v>134</v>
      </c>
      <c r="Q28" s="111">
        <v>71960428</v>
      </c>
      <c r="R28" s="46">
        <f t="shared" si="4"/>
        <v>5692</v>
      </c>
      <c r="S28" s="47">
        <f t="shared" si="5"/>
        <v>136.608</v>
      </c>
      <c r="T28" s="47">
        <f t="shared" si="6"/>
        <v>5.6920000000000002</v>
      </c>
      <c r="U28" s="112">
        <v>5.5</v>
      </c>
      <c r="V28" s="112">
        <f t="shared" si="7"/>
        <v>5.5</v>
      </c>
      <c r="W28" s="113" t="s">
        <v>130</v>
      </c>
      <c r="X28" s="115">
        <v>1015</v>
      </c>
      <c r="Y28" s="115">
        <v>0</v>
      </c>
      <c r="Z28" s="115">
        <v>1157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44340812</v>
      </c>
      <c r="AH28" s="49">
        <f t="shared" si="9"/>
        <v>1288</v>
      </c>
      <c r="AI28" s="50">
        <f t="shared" si="8"/>
        <v>226.2825017568517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10328031</v>
      </c>
      <c r="AQ28" s="115">
        <f t="shared" si="1"/>
        <v>0</v>
      </c>
      <c r="AR28" s="53">
        <v>1.1200000000000001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8</v>
      </c>
      <c r="E29" s="41">
        <f t="shared" si="0"/>
        <v>5.6338028169014089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129</v>
      </c>
      <c r="P29" s="111">
        <v>135</v>
      </c>
      <c r="Q29" s="111">
        <v>71966263</v>
      </c>
      <c r="R29" s="46">
        <f t="shared" si="4"/>
        <v>5835</v>
      </c>
      <c r="S29" s="47">
        <f t="shared" si="5"/>
        <v>140.04</v>
      </c>
      <c r="T29" s="47">
        <f t="shared" si="6"/>
        <v>5.835</v>
      </c>
      <c r="U29" s="112">
        <v>5.2</v>
      </c>
      <c r="V29" s="112">
        <f t="shared" si="7"/>
        <v>5.2</v>
      </c>
      <c r="W29" s="113" t="s">
        <v>130</v>
      </c>
      <c r="X29" s="115">
        <v>1016</v>
      </c>
      <c r="Y29" s="115">
        <v>0</v>
      </c>
      <c r="Z29" s="115">
        <v>1106</v>
      </c>
      <c r="AA29" s="115">
        <v>1185</v>
      </c>
      <c r="AB29" s="115">
        <v>1187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44342128</v>
      </c>
      <c r="AH29" s="49">
        <f t="shared" si="9"/>
        <v>1316</v>
      </c>
      <c r="AI29" s="50">
        <f t="shared" si="8"/>
        <v>225.53556126820908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10328031</v>
      </c>
      <c r="AQ29" s="115">
        <f t="shared" si="1"/>
        <v>0</v>
      </c>
      <c r="AR29" s="51"/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116</v>
      </c>
      <c r="P30" s="111">
        <v>126</v>
      </c>
      <c r="Q30" s="111">
        <v>71971636</v>
      </c>
      <c r="R30" s="46">
        <f t="shared" si="4"/>
        <v>5373</v>
      </c>
      <c r="S30" s="47">
        <f t="shared" si="5"/>
        <v>128.952</v>
      </c>
      <c r="T30" s="47">
        <f t="shared" si="6"/>
        <v>5.3730000000000002</v>
      </c>
      <c r="U30" s="112">
        <v>4.5</v>
      </c>
      <c r="V30" s="112">
        <f t="shared" si="7"/>
        <v>4.5</v>
      </c>
      <c r="W30" s="113" t="s">
        <v>135</v>
      </c>
      <c r="X30" s="115">
        <v>1059</v>
      </c>
      <c r="Y30" s="115">
        <v>0</v>
      </c>
      <c r="Z30" s="115">
        <v>0</v>
      </c>
      <c r="AA30" s="115">
        <v>1185</v>
      </c>
      <c r="AB30" s="115">
        <v>1188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44343216</v>
      </c>
      <c r="AH30" s="49">
        <f t="shared" si="9"/>
        <v>1088</v>
      </c>
      <c r="AI30" s="50">
        <f t="shared" si="8"/>
        <v>202.49395123766982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10328031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118</v>
      </c>
      <c r="P31" s="111">
        <v>128</v>
      </c>
      <c r="Q31" s="111">
        <v>71976986</v>
      </c>
      <c r="R31" s="46">
        <f t="shared" si="4"/>
        <v>5350</v>
      </c>
      <c r="S31" s="47">
        <f t="shared" si="5"/>
        <v>128.4</v>
      </c>
      <c r="T31" s="47">
        <f t="shared" si="6"/>
        <v>5.35</v>
      </c>
      <c r="U31" s="112">
        <v>3.8</v>
      </c>
      <c r="V31" s="112">
        <f t="shared" si="7"/>
        <v>3.8</v>
      </c>
      <c r="W31" s="113" t="s">
        <v>135</v>
      </c>
      <c r="X31" s="115">
        <v>1036</v>
      </c>
      <c r="Y31" s="115">
        <v>0</v>
      </c>
      <c r="Z31" s="115">
        <v>0</v>
      </c>
      <c r="AA31" s="115">
        <v>1185</v>
      </c>
      <c r="AB31" s="115">
        <v>1188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44344284</v>
      </c>
      <c r="AH31" s="49">
        <f t="shared" si="9"/>
        <v>1068</v>
      </c>
      <c r="AI31" s="50">
        <f t="shared" si="8"/>
        <v>199.62616822429908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10328031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13</v>
      </c>
      <c r="E32" s="41">
        <f t="shared" si="0"/>
        <v>9.1549295774647899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113</v>
      </c>
      <c r="P32" s="111">
        <v>115</v>
      </c>
      <c r="Q32" s="111">
        <v>71982166</v>
      </c>
      <c r="R32" s="46">
        <f t="shared" si="4"/>
        <v>5180</v>
      </c>
      <c r="S32" s="47">
        <f t="shared" si="5"/>
        <v>124.32</v>
      </c>
      <c r="T32" s="47">
        <f t="shared" si="6"/>
        <v>5.18</v>
      </c>
      <c r="U32" s="112">
        <v>3.5</v>
      </c>
      <c r="V32" s="112">
        <f t="shared" si="7"/>
        <v>3.5</v>
      </c>
      <c r="W32" s="113" t="s">
        <v>135</v>
      </c>
      <c r="X32" s="115">
        <v>944</v>
      </c>
      <c r="Y32" s="115">
        <v>0</v>
      </c>
      <c r="Z32" s="115">
        <v>0</v>
      </c>
      <c r="AA32" s="115">
        <v>1185</v>
      </c>
      <c r="AB32" s="115">
        <v>1098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44345300</v>
      </c>
      <c r="AH32" s="49">
        <f t="shared" si="9"/>
        <v>1016</v>
      </c>
      <c r="AI32" s="50">
        <f t="shared" si="8"/>
        <v>196.13899613899616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10328031</v>
      </c>
      <c r="AQ32" s="115">
        <f t="shared" si="1"/>
        <v>0</v>
      </c>
      <c r="AR32" s="53">
        <v>1.05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130</v>
      </c>
      <c r="P33" s="111">
        <v>95</v>
      </c>
      <c r="Q33" s="111">
        <v>71986426</v>
      </c>
      <c r="R33" s="46">
        <f t="shared" si="4"/>
        <v>4260</v>
      </c>
      <c r="S33" s="47">
        <f t="shared" si="5"/>
        <v>102.24</v>
      </c>
      <c r="T33" s="47">
        <f t="shared" si="6"/>
        <v>4.26</v>
      </c>
      <c r="U33" s="112">
        <v>4.5999999999999996</v>
      </c>
      <c r="V33" s="112">
        <f t="shared" si="7"/>
        <v>4.5999999999999996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997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44346092</v>
      </c>
      <c r="AH33" s="49">
        <f t="shared" si="9"/>
        <v>792</v>
      </c>
      <c r="AI33" s="50">
        <f t="shared" si="8"/>
        <v>185.91549295774649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0.42</v>
      </c>
      <c r="AP33" s="115">
        <v>10329094</v>
      </c>
      <c r="AQ33" s="115">
        <f t="shared" si="1"/>
        <v>1063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11</v>
      </c>
      <c r="E34" s="41">
        <f t="shared" si="0"/>
        <v>7.746478873239437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131</v>
      </c>
      <c r="P34" s="111">
        <v>93</v>
      </c>
      <c r="Q34" s="111">
        <v>71990443</v>
      </c>
      <c r="R34" s="46">
        <f t="shared" si="4"/>
        <v>4017</v>
      </c>
      <c r="S34" s="47">
        <f t="shared" si="5"/>
        <v>96.408000000000001</v>
      </c>
      <c r="T34" s="47">
        <f t="shared" si="6"/>
        <v>4.0170000000000003</v>
      </c>
      <c r="U34" s="112">
        <v>6.1</v>
      </c>
      <c r="V34" s="112">
        <f t="shared" si="7"/>
        <v>6.1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966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44346800</v>
      </c>
      <c r="AH34" s="49">
        <f t="shared" si="9"/>
        <v>708</v>
      </c>
      <c r="AI34" s="50">
        <f t="shared" si="8"/>
        <v>176.25093353248693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0.42</v>
      </c>
      <c r="AP34" s="115">
        <v>10330446</v>
      </c>
      <c r="AQ34" s="115">
        <f t="shared" si="1"/>
        <v>1352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126035</v>
      </c>
      <c r="S35" s="65">
        <f>AVERAGE(S11:S34)</f>
        <v>126.03499999999998</v>
      </c>
      <c r="T35" s="65">
        <f>SUM(T11:T34)</f>
        <v>126.03500000000001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26268</v>
      </c>
      <c r="AI35" s="68">
        <f>$AH$35/$T35</f>
        <v>208.41829650493909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6710</v>
      </c>
      <c r="AQ35" s="71">
        <f>SUM(AQ11:AQ34)</f>
        <v>6710</v>
      </c>
      <c r="AR35" s="72">
        <f>AVERAGE(AR11:AR34)</f>
        <v>1.1283333333333332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195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227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237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238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239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:B55" name="Range2_12_5_1_1_1_1_1_2_1_1_1_1_1_1_1_1_1_1_1_1_1_1_1_1_1_1_1_1_2_1_1_1_1_1_1_1_1_1_1_1_1_1_3_1_1_1_2_1_1_1_1_1_1_1_1_1_1_1_1_2_1_1_1_1_1_1_1_1_1_1_1_1_1_1_1_1_1_1_1_1_1_1_1_1_1_1_1_1_3_1_2_1_1_1_2_2_1_2_1_1_1_1_1_1_1_1_1_1_1_1_1_1_1_1_1_1_1_2_1_1_1_1__3"/>
    <protectedRange sqref="B43" name="Range2_12_5_1_1_1_2_1_1_1_1_1_1_1_1_1_1_1_2_1_1_1_1_1_1_1_1_1_1_1_1_1_1_1_1_1_1_1_1_1_1_2_1_1_1_1_1_1_1_1_1_1_1_2_1_1_1_1_2_1_1_1_1_1_1_1_1_1_1_1_2_1_1_1_1_1_1_1_1_1_1_1_1_1_1_3_1_1_1_1_2_1_1_1_1_1_1_1_2_1_1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_1_1_1_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_1_2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2 X11:Z15 X33:AE34 X16:AB32">
    <cfRule type="containsText" dxfId="8510" priority="817" operator="containsText" text="N/A">
      <formula>NOT(ISERROR(SEARCH("N/A",X11)))</formula>
    </cfRule>
    <cfRule type="cellIs" dxfId="8509" priority="831" operator="equal">
      <formula>0</formula>
    </cfRule>
  </conditionalFormatting>
  <conditionalFormatting sqref="AC11:AE32 X11:Z15 X33:AE34 X16:AB32">
    <cfRule type="cellIs" dxfId="8508" priority="830" operator="greaterThanOrEqual">
      <formula>1185</formula>
    </cfRule>
  </conditionalFormatting>
  <conditionalFormatting sqref="AC11:AE32 X11:Z15 X33:AE34 X16:AB32">
    <cfRule type="cellIs" dxfId="8507" priority="829" operator="between">
      <formula>0.1</formula>
      <formula>1184</formula>
    </cfRule>
  </conditionalFormatting>
  <conditionalFormatting sqref="X8">
    <cfRule type="cellIs" dxfId="8506" priority="828" operator="equal">
      <formula>0</formula>
    </cfRule>
  </conditionalFormatting>
  <conditionalFormatting sqref="X8">
    <cfRule type="cellIs" dxfId="8505" priority="827" operator="greaterThan">
      <formula>1179</formula>
    </cfRule>
  </conditionalFormatting>
  <conditionalFormatting sqref="X8">
    <cfRule type="cellIs" dxfId="8504" priority="826" operator="greaterThan">
      <formula>99</formula>
    </cfRule>
  </conditionalFormatting>
  <conditionalFormatting sqref="X8">
    <cfRule type="cellIs" dxfId="8503" priority="825" operator="greaterThan">
      <formula>0.99</formula>
    </cfRule>
  </conditionalFormatting>
  <conditionalFormatting sqref="AB8">
    <cfRule type="cellIs" dxfId="8502" priority="824" operator="equal">
      <formula>0</formula>
    </cfRule>
  </conditionalFormatting>
  <conditionalFormatting sqref="AB8">
    <cfRule type="cellIs" dxfId="8501" priority="823" operator="greaterThan">
      <formula>1179</formula>
    </cfRule>
  </conditionalFormatting>
  <conditionalFormatting sqref="AB8">
    <cfRule type="cellIs" dxfId="8500" priority="822" operator="greaterThan">
      <formula>99</formula>
    </cfRule>
  </conditionalFormatting>
  <conditionalFormatting sqref="AB8">
    <cfRule type="cellIs" dxfId="8499" priority="821" operator="greaterThan">
      <formula>0.99</formula>
    </cfRule>
  </conditionalFormatting>
  <conditionalFormatting sqref="AI11:AI34">
    <cfRule type="cellIs" dxfId="8498" priority="820" operator="greaterThan">
      <formula>$AI$8</formula>
    </cfRule>
  </conditionalFormatting>
  <conditionalFormatting sqref="AH11:AH34">
    <cfRule type="cellIs" dxfId="8497" priority="818" operator="greaterThan">
      <formula>$AH$8</formula>
    </cfRule>
    <cfRule type="cellIs" dxfId="8496" priority="819" operator="greaterThan">
      <formula>$AH$8</formula>
    </cfRule>
  </conditionalFormatting>
  <conditionalFormatting sqref="AB11:AB15">
    <cfRule type="containsText" dxfId="8495" priority="813" operator="containsText" text="N/A">
      <formula>NOT(ISERROR(SEARCH("N/A",AB11)))</formula>
    </cfRule>
    <cfRule type="cellIs" dxfId="8494" priority="816" operator="equal">
      <formula>0</formula>
    </cfRule>
  </conditionalFormatting>
  <conditionalFormatting sqref="AB11:AB15">
    <cfRule type="cellIs" dxfId="8493" priority="815" operator="greaterThanOrEqual">
      <formula>1185</formula>
    </cfRule>
  </conditionalFormatting>
  <conditionalFormatting sqref="AB11:AB15">
    <cfRule type="cellIs" dxfId="8492" priority="814" operator="between">
      <formula>0.1</formula>
      <formula>1184</formula>
    </cfRule>
  </conditionalFormatting>
  <conditionalFormatting sqref="AN11:AO11 AO12:AO34 AN12:AN35">
    <cfRule type="cellIs" dxfId="8491" priority="812" operator="equal">
      <formula>0</formula>
    </cfRule>
  </conditionalFormatting>
  <conditionalFormatting sqref="AN11:AO11 AO12:AO34 AN12:AN35">
    <cfRule type="cellIs" dxfId="8490" priority="811" operator="greaterThan">
      <formula>1179</formula>
    </cfRule>
  </conditionalFormatting>
  <conditionalFormatting sqref="AN11:AO11 AO12:AO34 AN12:AN35">
    <cfRule type="cellIs" dxfId="8489" priority="810" operator="greaterThan">
      <formula>99</formula>
    </cfRule>
  </conditionalFormatting>
  <conditionalFormatting sqref="AN11:AO11 AO12:AO34 AN12:AN35">
    <cfRule type="cellIs" dxfId="8488" priority="809" operator="greaterThan">
      <formula>0.99</formula>
    </cfRule>
  </conditionalFormatting>
  <conditionalFormatting sqref="AQ11:AQ34">
    <cfRule type="cellIs" dxfId="8487" priority="808" operator="equal">
      <formula>0</formula>
    </cfRule>
  </conditionalFormatting>
  <conditionalFormatting sqref="AQ11:AQ34">
    <cfRule type="cellIs" dxfId="8486" priority="807" operator="greaterThan">
      <formula>1179</formula>
    </cfRule>
  </conditionalFormatting>
  <conditionalFormatting sqref="AQ11:AQ34">
    <cfRule type="cellIs" dxfId="8485" priority="806" operator="greaterThan">
      <formula>99</formula>
    </cfRule>
  </conditionalFormatting>
  <conditionalFormatting sqref="AQ11:AQ34">
    <cfRule type="cellIs" dxfId="8484" priority="805" operator="greaterThan">
      <formula>0.99</formula>
    </cfRule>
  </conditionalFormatting>
  <conditionalFormatting sqref="AA11:AA15">
    <cfRule type="containsText" dxfId="8483" priority="801" operator="containsText" text="N/A">
      <formula>NOT(ISERROR(SEARCH("N/A",AA11)))</formula>
    </cfRule>
    <cfRule type="cellIs" dxfId="8482" priority="804" operator="equal">
      <formula>0</formula>
    </cfRule>
  </conditionalFormatting>
  <conditionalFormatting sqref="AA11:AA15">
    <cfRule type="cellIs" dxfId="8481" priority="803" operator="greaterThanOrEqual">
      <formula>1185</formula>
    </cfRule>
  </conditionalFormatting>
  <conditionalFormatting sqref="AA11:AA15">
    <cfRule type="cellIs" dxfId="8480" priority="802" operator="between">
      <formula>0.1</formula>
      <formula>1184</formula>
    </cfRule>
  </conditionalFormatting>
  <conditionalFormatting sqref="AJ11:AN35">
    <cfRule type="cellIs" dxfId="8479" priority="800" operator="equal">
      <formula>0</formula>
    </cfRule>
  </conditionalFormatting>
  <conditionalFormatting sqref="AJ11:AN35">
    <cfRule type="cellIs" dxfId="8478" priority="799" operator="greaterThan">
      <formula>1179</formula>
    </cfRule>
  </conditionalFormatting>
  <conditionalFormatting sqref="AJ11:AN35">
    <cfRule type="cellIs" dxfId="8477" priority="798" operator="greaterThan">
      <formula>99</formula>
    </cfRule>
  </conditionalFormatting>
  <conditionalFormatting sqref="AJ11:AN35">
    <cfRule type="cellIs" dxfId="8476" priority="797" operator="greaterThan">
      <formula>0.99</formula>
    </cfRule>
  </conditionalFormatting>
  <conditionalFormatting sqref="AP11:AP34">
    <cfRule type="cellIs" dxfId="8475" priority="796" operator="equal">
      <formula>0</formula>
    </cfRule>
  </conditionalFormatting>
  <conditionalFormatting sqref="AP11:AP34">
    <cfRule type="cellIs" dxfId="8474" priority="795" operator="greaterThan">
      <formula>1179</formula>
    </cfRule>
  </conditionalFormatting>
  <conditionalFormatting sqref="AP11:AP34">
    <cfRule type="cellIs" dxfId="8473" priority="794" operator="greaterThan">
      <formula>99</formula>
    </cfRule>
  </conditionalFormatting>
  <conditionalFormatting sqref="AP11:AP34">
    <cfRule type="cellIs" dxfId="8472" priority="793" operator="greaterThan">
      <formula>0.99</formula>
    </cfRule>
  </conditionalFormatting>
  <conditionalFormatting sqref="AM17:AN34 AL11:AL35 AL22:AN23">
    <cfRule type="cellIs" dxfId="8471" priority="792" operator="equal">
      <formula>0</formula>
    </cfRule>
  </conditionalFormatting>
  <conditionalFormatting sqref="AM17:AN34 AL11:AL35 AL22:AN23">
    <cfRule type="cellIs" dxfId="8470" priority="791" operator="greaterThan">
      <formula>1179</formula>
    </cfRule>
  </conditionalFormatting>
  <conditionalFormatting sqref="AM17:AN34 AL11:AL35 AL22:AN23">
    <cfRule type="cellIs" dxfId="8469" priority="790" operator="greaterThan">
      <formula>99</formula>
    </cfRule>
  </conditionalFormatting>
  <conditionalFormatting sqref="AM17:AN34 AL11:AL35 AL22:AN23">
    <cfRule type="cellIs" dxfId="8468" priority="789" operator="greaterThan">
      <formula>0.99</formula>
    </cfRule>
  </conditionalFormatting>
  <conditionalFormatting sqref="AL11:AL34">
    <cfRule type="cellIs" dxfId="8467" priority="788" operator="equal">
      <formula>0</formula>
    </cfRule>
  </conditionalFormatting>
  <conditionalFormatting sqref="AL11:AL34">
    <cfRule type="cellIs" dxfId="8466" priority="787" operator="greaterThan">
      <formula>1179</formula>
    </cfRule>
  </conditionalFormatting>
  <conditionalFormatting sqref="AL11:AL34">
    <cfRule type="cellIs" dxfId="8465" priority="786" operator="greaterThan">
      <formula>99</formula>
    </cfRule>
  </conditionalFormatting>
  <conditionalFormatting sqref="AL11:AL34">
    <cfRule type="cellIs" dxfId="8464" priority="785" operator="greaterThan">
      <formula>0.99</formula>
    </cfRule>
  </conditionalFormatting>
  <conditionalFormatting sqref="AL11:AL34">
    <cfRule type="cellIs" dxfId="8463" priority="784" operator="equal">
      <formula>0</formula>
    </cfRule>
  </conditionalFormatting>
  <conditionalFormatting sqref="AL11:AL34">
    <cfRule type="cellIs" dxfId="8462" priority="783" operator="greaterThan">
      <formula>1179</formula>
    </cfRule>
  </conditionalFormatting>
  <conditionalFormatting sqref="AL11:AL34">
    <cfRule type="cellIs" dxfId="8461" priority="782" operator="greaterThan">
      <formula>99</formula>
    </cfRule>
  </conditionalFormatting>
  <conditionalFormatting sqref="AL11:AL34">
    <cfRule type="cellIs" dxfId="8460" priority="781" operator="greaterThan">
      <formula>0.99</formula>
    </cfRule>
  </conditionalFormatting>
  <conditionalFormatting sqref="AN11:AN35">
    <cfRule type="cellIs" dxfId="8459" priority="780" operator="equal">
      <formula>0</formula>
    </cfRule>
  </conditionalFormatting>
  <conditionalFormatting sqref="AN11:AN35">
    <cfRule type="cellIs" dxfId="8458" priority="779" operator="greaterThan">
      <formula>1179</formula>
    </cfRule>
  </conditionalFormatting>
  <conditionalFormatting sqref="AN11:AN35">
    <cfRule type="cellIs" dxfId="8457" priority="778" operator="greaterThan">
      <formula>99</formula>
    </cfRule>
  </conditionalFormatting>
  <conditionalFormatting sqref="AN11:AN35">
    <cfRule type="cellIs" dxfId="8456" priority="777" operator="greaterThan">
      <formula>0.99</formula>
    </cfRule>
  </conditionalFormatting>
  <conditionalFormatting sqref="AN11:AN35">
    <cfRule type="cellIs" dxfId="8455" priority="776" operator="equal">
      <formula>0</formula>
    </cfRule>
  </conditionalFormatting>
  <conditionalFormatting sqref="AN11:AN35">
    <cfRule type="cellIs" dxfId="8454" priority="775" operator="greaterThan">
      <formula>1179</formula>
    </cfRule>
  </conditionalFormatting>
  <conditionalFormatting sqref="AN11:AN35">
    <cfRule type="cellIs" dxfId="8453" priority="774" operator="greaterThan">
      <formula>99</formula>
    </cfRule>
  </conditionalFormatting>
  <conditionalFormatting sqref="AN11:AN35">
    <cfRule type="cellIs" dxfId="8452" priority="773" operator="greaterThan">
      <formula>0.99</formula>
    </cfRule>
  </conditionalFormatting>
  <conditionalFormatting sqref="AN11:AN35">
    <cfRule type="cellIs" dxfId="8451" priority="772" operator="equal">
      <formula>0</formula>
    </cfRule>
  </conditionalFormatting>
  <conditionalFormatting sqref="AN11:AN35">
    <cfRule type="cellIs" dxfId="8450" priority="771" operator="greaterThan">
      <formula>1179</formula>
    </cfRule>
  </conditionalFormatting>
  <conditionalFormatting sqref="AN11:AN35">
    <cfRule type="cellIs" dxfId="8449" priority="770" operator="greaterThan">
      <formula>99</formula>
    </cfRule>
  </conditionalFormatting>
  <conditionalFormatting sqref="AN11:AN35">
    <cfRule type="cellIs" dxfId="8448" priority="769" operator="greaterThan">
      <formula>0.99</formula>
    </cfRule>
  </conditionalFormatting>
  <conditionalFormatting sqref="AL11:AL34">
    <cfRule type="cellIs" dxfId="8447" priority="768" operator="equal">
      <formula>0</formula>
    </cfRule>
  </conditionalFormatting>
  <conditionalFormatting sqref="AL11:AL34">
    <cfRule type="cellIs" dxfId="8446" priority="767" operator="greaterThan">
      <formula>1179</formula>
    </cfRule>
  </conditionalFormatting>
  <conditionalFormatting sqref="AL11:AL34">
    <cfRule type="cellIs" dxfId="8445" priority="766" operator="greaterThan">
      <formula>99</formula>
    </cfRule>
  </conditionalFormatting>
  <conditionalFormatting sqref="AL11:AL34">
    <cfRule type="cellIs" dxfId="8444" priority="765" operator="greaterThan">
      <formula>0.99</formula>
    </cfRule>
  </conditionalFormatting>
  <conditionalFormatting sqref="AL11:AL34">
    <cfRule type="cellIs" dxfId="8443" priority="764" operator="equal">
      <formula>0</formula>
    </cfRule>
  </conditionalFormatting>
  <conditionalFormatting sqref="AL11:AL34">
    <cfRule type="cellIs" dxfId="8442" priority="763" operator="greaterThan">
      <formula>1179</formula>
    </cfRule>
  </conditionalFormatting>
  <conditionalFormatting sqref="AL11:AL34">
    <cfRule type="cellIs" dxfId="8441" priority="762" operator="greaterThan">
      <formula>99</formula>
    </cfRule>
  </conditionalFormatting>
  <conditionalFormatting sqref="AL11:AL34">
    <cfRule type="cellIs" dxfId="8440" priority="761" operator="greaterThan">
      <formula>0.99</formula>
    </cfRule>
  </conditionalFormatting>
  <conditionalFormatting sqref="AL11:AL34">
    <cfRule type="cellIs" dxfId="8439" priority="760" operator="equal">
      <formula>0</formula>
    </cfRule>
  </conditionalFormatting>
  <conditionalFormatting sqref="AL11:AL34">
    <cfRule type="cellIs" dxfId="8438" priority="759" operator="greaterThan">
      <formula>1179</formula>
    </cfRule>
  </conditionalFormatting>
  <conditionalFormatting sqref="AL11:AL34">
    <cfRule type="cellIs" dxfId="8437" priority="758" operator="greaterThan">
      <formula>99</formula>
    </cfRule>
  </conditionalFormatting>
  <conditionalFormatting sqref="AL11:AL34">
    <cfRule type="cellIs" dxfId="8436" priority="757" operator="greaterThan">
      <formula>0.99</formula>
    </cfRule>
  </conditionalFormatting>
  <conditionalFormatting sqref="AL11:AL34">
    <cfRule type="cellIs" dxfId="8435" priority="756" operator="equal">
      <formula>0</formula>
    </cfRule>
  </conditionalFormatting>
  <conditionalFormatting sqref="AL11:AL34">
    <cfRule type="cellIs" dxfId="8434" priority="755" operator="greaterThan">
      <formula>1179</formula>
    </cfRule>
  </conditionalFormatting>
  <conditionalFormatting sqref="AL11:AL34">
    <cfRule type="cellIs" dxfId="8433" priority="754" operator="greaterThan">
      <formula>99</formula>
    </cfRule>
  </conditionalFormatting>
  <conditionalFormatting sqref="AL11:AL34">
    <cfRule type="cellIs" dxfId="8432" priority="753" operator="greaterThan">
      <formula>0.99</formula>
    </cfRule>
  </conditionalFormatting>
  <conditionalFormatting sqref="AN11:AN35">
    <cfRule type="cellIs" dxfId="8431" priority="752" operator="equal">
      <formula>0</formula>
    </cfRule>
  </conditionalFormatting>
  <conditionalFormatting sqref="AN11:AN35">
    <cfRule type="cellIs" dxfId="8430" priority="751" operator="greaterThan">
      <formula>1179</formula>
    </cfRule>
  </conditionalFormatting>
  <conditionalFormatting sqref="AN11:AN35">
    <cfRule type="cellIs" dxfId="8429" priority="750" operator="greaterThan">
      <formula>99</formula>
    </cfRule>
  </conditionalFormatting>
  <conditionalFormatting sqref="AN11:AN35">
    <cfRule type="cellIs" dxfId="8428" priority="749" operator="greaterThan">
      <formula>0.99</formula>
    </cfRule>
  </conditionalFormatting>
  <conditionalFormatting sqref="AN11:AN35">
    <cfRule type="cellIs" dxfId="8427" priority="748" operator="equal">
      <formula>0</formula>
    </cfRule>
  </conditionalFormatting>
  <conditionalFormatting sqref="AN11:AN35">
    <cfRule type="cellIs" dxfId="8426" priority="747" operator="greaterThan">
      <formula>1179</formula>
    </cfRule>
  </conditionalFormatting>
  <conditionalFormatting sqref="AN11:AN35">
    <cfRule type="cellIs" dxfId="8425" priority="746" operator="greaterThan">
      <formula>99</formula>
    </cfRule>
  </conditionalFormatting>
  <conditionalFormatting sqref="AN11:AN35">
    <cfRule type="cellIs" dxfId="8424" priority="745" operator="greaterThan">
      <formula>0.99</formula>
    </cfRule>
  </conditionalFormatting>
  <conditionalFormatting sqref="AN11:AN35">
    <cfRule type="cellIs" dxfId="8423" priority="744" operator="equal">
      <formula>0</formula>
    </cfRule>
  </conditionalFormatting>
  <conditionalFormatting sqref="AN11:AN35">
    <cfRule type="cellIs" dxfId="8422" priority="743" operator="greaterThan">
      <formula>1179</formula>
    </cfRule>
  </conditionalFormatting>
  <conditionalFormatting sqref="AN11:AN35">
    <cfRule type="cellIs" dxfId="8421" priority="742" operator="greaterThan">
      <formula>99</formula>
    </cfRule>
  </conditionalFormatting>
  <conditionalFormatting sqref="AN11:AN35">
    <cfRule type="cellIs" dxfId="8420" priority="741" operator="greaterThan">
      <formula>0.99</formula>
    </cfRule>
  </conditionalFormatting>
  <conditionalFormatting sqref="AN11:AN35">
    <cfRule type="cellIs" dxfId="8419" priority="740" operator="equal">
      <formula>0</formula>
    </cfRule>
  </conditionalFormatting>
  <conditionalFormatting sqref="AN11:AN35">
    <cfRule type="cellIs" dxfId="8418" priority="739" operator="greaterThan">
      <formula>1179</formula>
    </cfRule>
  </conditionalFormatting>
  <conditionalFormatting sqref="AN11:AN35">
    <cfRule type="cellIs" dxfId="8417" priority="738" operator="greaterThan">
      <formula>99</formula>
    </cfRule>
  </conditionalFormatting>
  <conditionalFormatting sqref="AN11:AN35">
    <cfRule type="cellIs" dxfId="8416" priority="737" operator="greaterThan">
      <formula>0.99</formula>
    </cfRule>
  </conditionalFormatting>
  <conditionalFormatting sqref="AN11:AN35">
    <cfRule type="cellIs" dxfId="8415" priority="736" operator="equal">
      <formula>0</formula>
    </cfRule>
  </conditionalFormatting>
  <conditionalFormatting sqref="AN11:AN35">
    <cfRule type="cellIs" dxfId="8414" priority="735" operator="greaterThan">
      <formula>1179</formula>
    </cfRule>
  </conditionalFormatting>
  <conditionalFormatting sqref="AN11:AN35">
    <cfRule type="cellIs" dxfId="8413" priority="734" operator="greaterThan">
      <formula>99</formula>
    </cfRule>
  </conditionalFormatting>
  <conditionalFormatting sqref="AN11:AN35">
    <cfRule type="cellIs" dxfId="8412" priority="733" operator="greaterThan">
      <formula>0.99</formula>
    </cfRule>
  </conditionalFormatting>
  <conditionalFormatting sqref="AN11:AN35">
    <cfRule type="cellIs" dxfId="8411" priority="732" operator="equal">
      <formula>0</formula>
    </cfRule>
  </conditionalFormatting>
  <conditionalFormatting sqref="AN11:AN35">
    <cfRule type="cellIs" dxfId="8410" priority="731" operator="greaterThan">
      <formula>1179</formula>
    </cfRule>
  </conditionalFormatting>
  <conditionalFormatting sqref="AN11:AN35">
    <cfRule type="cellIs" dxfId="8409" priority="730" operator="greaterThan">
      <formula>99</formula>
    </cfRule>
  </conditionalFormatting>
  <conditionalFormatting sqref="AN11:AN35">
    <cfRule type="cellIs" dxfId="8408" priority="729" operator="greaterThan">
      <formula>0.99</formula>
    </cfRule>
  </conditionalFormatting>
  <conditionalFormatting sqref="AN11:AN35">
    <cfRule type="cellIs" dxfId="8407" priority="728" operator="equal">
      <formula>0</formula>
    </cfRule>
  </conditionalFormatting>
  <conditionalFormatting sqref="AN11:AN35">
    <cfRule type="cellIs" dxfId="8406" priority="727" operator="greaterThan">
      <formula>1179</formula>
    </cfRule>
  </conditionalFormatting>
  <conditionalFormatting sqref="AN11:AN35">
    <cfRule type="cellIs" dxfId="8405" priority="726" operator="greaterThan">
      <formula>99</formula>
    </cfRule>
  </conditionalFormatting>
  <conditionalFormatting sqref="AN11:AN35">
    <cfRule type="cellIs" dxfId="8404" priority="725" operator="greaterThan">
      <formula>0.99</formula>
    </cfRule>
  </conditionalFormatting>
  <conditionalFormatting sqref="AL11:AL34">
    <cfRule type="cellIs" dxfId="8403" priority="724" operator="equal">
      <formula>0</formula>
    </cfRule>
  </conditionalFormatting>
  <conditionalFormatting sqref="AL11:AL34">
    <cfRule type="cellIs" dxfId="8402" priority="723" operator="greaterThan">
      <formula>1179</formula>
    </cfRule>
  </conditionalFormatting>
  <conditionalFormatting sqref="AL11:AL34">
    <cfRule type="cellIs" dxfId="8401" priority="722" operator="greaterThan">
      <formula>99</formula>
    </cfRule>
  </conditionalFormatting>
  <conditionalFormatting sqref="AL11:AL34">
    <cfRule type="cellIs" dxfId="8400" priority="721" operator="greaterThan">
      <formula>0.99</formula>
    </cfRule>
  </conditionalFormatting>
  <conditionalFormatting sqref="AL11:AL34">
    <cfRule type="cellIs" dxfId="8399" priority="720" operator="equal">
      <formula>0</formula>
    </cfRule>
  </conditionalFormatting>
  <conditionalFormatting sqref="AL11:AL34">
    <cfRule type="cellIs" dxfId="8398" priority="719" operator="greaterThan">
      <formula>1179</formula>
    </cfRule>
  </conditionalFormatting>
  <conditionalFormatting sqref="AL11:AL34">
    <cfRule type="cellIs" dxfId="8397" priority="718" operator="greaterThan">
      <formula>99</formula>
    </cfRule>
  </conditionalFormatting>
  <conditionalFormatting sqref="AL11:AL34">
    <cfRule type="cellIs" dxfId="8396" priority="717" operator="greaterThan">
      <formula>0.99</formula>
    </cfRule>
  </conditionalFormatting>
  <conditionalFormatting sqref="AL11:AL34">
    <cfRule type="cellIs" dxfId="8395" priority="716" operator="equal">
      <formula>0</formula>
    </cfRule>
  </conditionalFormatting>
  <conditionalFormatting sqref="AL11:AL34">
    <cfRule type="cellIs" dxfId="8394" priority="715" operator="greaterThan">
      <formula>1179</formula>
    </cfRule>
  </conditionalFormatting>
  <conditionalFormatting sqref="AL11:AL34">
    <cfRule type="cellIs" dxfId="8393" priority="714" operator="greaterThan">
      <formula>99</formula>
    </cfRule>
  </conditionalFormatting>
  <conditionalFormatting sqref="AL11:AL34">
    <cfRule type="cellIs" dxfId="8392" priority="713" operator="greaterThan">
      <formula>0.99</formula>
    </cfRule>
  </conditionalFormatting>
  <conditionalFormatting sqref="AL11:AL34">
    <cfRule type="cellIs" dxfId="8391" priority="712" operator="equal">
      <formula>0</formula>
    </cfRule>
  </conditionalFormatting>
  <conditionalFormatting sqref="AL11:AL34">
    <cfRule type="cellIs" dxfId="8390" priority="711" operator="greaterThan">
      <formula>1179</formula>
    </cfRule>
  </conditionalFormatting>
  <conditionalFormatting sqref="AL11:AL34">
    <cfRule type="cellIs" dxfId="8389" priority="710" operator="greaterThan">
      <formula>99</formula>
    </cfRule>
  </conditionalFormatting>
  <conditionalFormatting sqref="AL11:AL34">
    <cfRule type="cellIs" dxfId="8388" priority="709" operator="greaterThan">
      <formula>0.99</formula>
    </cfRule>
  </conditionalFormatting>
  <conditionalFormatting sqref="AL11:AL34">
    <cfRule type="cellIs" dxfId="8387" priority="708" operator="equal">
      <formula>0</formula>
    </cfRule>
  </conditionalFormatting>
  <conditionalFormatting sqref="AL11:AL34">
    <cfRule type="cellIs" dxfId="8386" priority="707" operator="greaterThan">
      <formula>1179</formula>
    </cfRule>
  </conditionalFormatting>
  <conditionalFormatting sqref="AL11:AL34">
    <cfRule type="cellIs" dxfId="8385" priority="706" operator="greaterThan">
      <formula>99</formula>
    </cfRule>
  </conditionalFormatting>
  <conditionalFormatting sqref="AL11:AL34">
    <cfRule type="cellIs" dxfId="8384" priority="705" operator="greaterThan">
      <formula>0.99</formula>
    </cfRule>
  </conditionalFormatting>
  <conditionalFormatting sqref="AL11:AL34">
    <cfRule type="cellIs" dxfId="8383" priority="704" operator="equal">
      <formula>0</formula>
    </cfRule>
  </conditionalFormatting>
  <conditionalFormatting sqref="AL11:AL34">
    <cfRule type="cellIs" dxfId="8382" priority="703" operator="greaterThan">
      <formula>1179</formula>
    </cfRule>
  </conditionalFormatting>
  <conditionalFormatting sqref="AL11:AL34">
    <cfRule type="cellIs" dxfId="8381" priority="702" operator="greaterThan">
      <formula>99</formula>
    </cfRule>
  </conditionalFormatting>
  <conditionalFormatting sqref="AL11:AL34">
    <cfRule type="cellIs" dxfId="8380" priority="701" operator="greaterThan">
      <formula>0.99</formula>
    </cfRule>
  </conditionalFormatting>
  <conditionalFormatting sqref="AL11:AL34">
    <cfRule type="cellIs" dxfId="8379" priority="700" operator="equal">
      <formula>0</formula>
    </cfRule>
  </conditionalFormatting>
  <conditionalFormatting sqref="AL11:AL34">
    <cfRule type="cellIs" dxfId="8378" priority="699" operator="greaterThan">
      <formula>1179</formula>
    </cfRule>
  </conditionalFormatting>
  <conditionalFormatting sqref="AL11:AL34">
    <cfRule type="cellIs" dxfId="8377" priority="698" operator="greaterThan">
      <formula>99</formula>
    </cfRule>
  </conditionalFormatting>
  <conditionalFormatting sqref="AL11:AL34">
    <cfRule type="cellIs" dxfId="8376" priority="697" operator="greaterThan">
      <formula>0.99</formula>
    </cfRule>
  </conditionalFormatting>
  <conditionalFormatting sqref="AL11:AL34">
    <cfRule type="cellIs" dxfId="8375" priority="696" operator="equal">
      <formula>0</formula>
    </cfRule>
  </conditionalFormatting>
  <conditionalFormatting sqref="AL11:AL34">
    <cfRule type="cellIs" dxfId="8374" priority="695" operator="greaterThan">
      <formula>1179</formula>
    </cfRule>
  </conditionalFormatting>
  <conditionalFormatting sqref="AL11:AL34">
    <cfRule type="cellIs" dxfId="8373" priority="694" operator="greaterThan">
      <formula>99</formula>
    </cfRule>
  </conditionalFormatting>
  <conditionalFormatting sqref="AL11:AL34">
    <cfRule type="cellIs" dxfId="8372" priority="693" operator="greaterThan">
      <formula>0.99</formula>
    </cfRule>
  </conditionalFormatting>
  <conditionalFormatting sqref="AL11:AL34">
    <cfRule type="cellIs" dxfId="8371" priority="692" operator="equal">
      <formula>0</formula>
    </cfRule>
  </conditionalFormatting>
  <conditionalFormatting sqref="AL11:AL34">
    <cfRule type="cellIs" dxfId="8370" priority="691" operator="greaterThan">
      <formula>1179</formula>
    </cfRule>
  </conditionalFormatting>
  <conditionalFormatting sqref="AL11:AL34">
    <cfRule type="cellIs" dxfId="8369" priority="690" operator="greaterThan">
      <formula>99</formula>
    </cfRule>
  </conditionalFormatting>
  <conditionalFormatting sqref="AL11:AL34">
    <cfRule type="cellIs" dxfId="8368" priority="689" operator="greaterThan">
      <formula>0.99</formula>
    </cfRule>
  </conditionalFormatting>
  <conditionalFormatting sqref="AL11:AL34">
    <cfRule type="cellIs" dxfId="8367" priority="688" operator="equal">
      <formula>0</formula>
    </cfRule>
  </conditionalFormatting>
  <conditionalFormatting sqref="AL11:AL34">
    <cfRule type="cellIs" dxfId="8366" priority="687" operator="greaterThan">
      <formula>1179</formula>
    </cfRule>
  </conditionalFormatting>
  <conditionalFormatting sqref="AL11:AL34">
    <cfRule type="cellIs" dxfId="8365" priority="686" operator="greaterThan">
      <formula>99</formula>
    </cfRule>
  </conditionalFormatting>
  <conditionalFormatting sqref="AL11:AL34">
    <cfRule type="cellIs" dxfId="8364" priority="685" operator="greaterThan">
      <formula>0.99</formula>
    </cfRule>
  </conditionalFormatting>
  <conditionalFormatting sqref="AL11:AL34">
    <cfRule type="cellIs" dxfId="8363" priority="684" operator="equal">
      <formula>0</formula>
    </cfRule>
  </conditionalFormatting>
  <conditionalFormatting sqref="AL11:AL34">
    <cfRule type="cellIs" dxfId="8362" priority="683" operator="greaterThan">
      <formula>1179</formula>
    </cfRule>
  </conditionalFormatting>
  <conditionalFormatting sqref="AL11:AL34">
    <cfRule type="cellIs" dxfId="8361" priority="682" operator="greaterThan">
      <formula>99</formula>
    </cfRule>
  </conditionalFormatting>
  <conditionalFormatting sqref="AL11:AL34">
    <cfRule type="cellIs" dxfId="8360" priority="681" operator="greaterThan">
      <formula>0.99</formula>
    </cfRule>
  </conditionalFormatting>
  <conditionalFormatting sqref="AN11:AN34">
    <cfRule type="cellIs" dxfId="8359" priority="680" operator="equal">
      <formula>0</formula>
    </cfRule>
  </conditionalFormatting>
  <conditionalFormatting sqref="AN11:AN34">
    <cfRule type="cellIs" dxfId="8358" priority="679" operator="greaterThan">
      <formula>1179</formula>
    </cfRule>
  </conditionalFormatting>
  <conditionalFormatting sqref="AN11:AN34">
    <cfRule type="cellIs" dxfId="8357" priority="678" operator="greaterThan">
      <formula>99</formula>
    </cfRule>
  </conditionalFormatting>
  <conditionalFormatting sqref="AN11:AN34">
    <cfRule type="cellIs" dxfId="8356" priority="677" operator="greaterThan">
      <formula>0.99</formula>
    </cfRule>
  </conditionalFormatting>
  <conditionalFormatting sqref="AN11:AN34">
    <cfRule type="cellIs" dxfId="8355" priority="676" operator="equal">
      <formula>0</formula>
    </cfRule>
  </conditionalFormatting>
  <conditionalFormatting sqref="AN11:AN34">
    <cfRule type="cellIs" dxfId="8354" priority="675" operator="greaterThan">
      <formula>1179</formula>
    </cfRule>
  </conditionalFormatting>
  <conditionalFormatting sqref="AN11:AN34">
    <cfRule type="cellIs" dxfId="8353" priority="674" operator="greaterThan">
      <formula>99</formula>
    </cfRule>
  </conditionalFormatting>
  <conditionalFormatting sqref="AN11:AN34">
    <cfRule type="cellIs" dxfId="8352" priority="673" operator="greaterThan">
      <formula>0.99</formula>
    </cfRule>
  </conditionalFormatting>
  <conditionalFormatting sqref="AN11:AN34">
    <cfRule type="cellIs" dxfId="8351" priority="672" operator="equal">
      <formula>0</formula>
    </cfRule>
  </conditionalFormatting>
  <conditionalFormatting sqref="AN11:AN34">
    <cfRule type="cellIs" dxfId="8350" priority="671" operator="greaterThan">
      <formula>1179</formula>
    </cfRule>
  </conditionalFormatting>
  <conditionalFormatting sqref="AN11:AN34">
    <cfRule type="cellIs" dxfId="8349" priority="670" operator="greaterThan">
      <formula>99</formula>
    </cfRule>
  </conditionalFormatting>
  <conditionalFormatting sqref="AN11:AN34">
    <cfRule type="cellIs" dxfId="8348" priority="669" operator="greaterThan">
      <formula>0.99</formula>
    </cfRule>
  </conditionalFormatting>
  <conditionalFormatting sqref="AN11:AN34">
    <cfRule type="cellIs" dxfId="8347" priority="668" operator="equal">
      <formula>0</formula>
    </cfRule>
  </conditionalFormatting>
  <conditionalFormatting sqref="AN11:AN34">
    <cfRule type="cellIs" dxfId="8346" priority="667" operator="greaterThan">
      <formula>1179</formula>
    </cfRule>
  </conditionalFormatting>
  <conditionalFormatting sqref="AN11:AN34">
    <cfRule type="cellIs" dxfId="8345" priority="666" operator="greaterThan">
      <formula>99</formula>
    </cfRule>
  </conditionalFormatting>
  <conditionalFormatting sqref="AN11:AN34">
    <cfRule type="cellIs" dxfId="8344" priority="665" operator="greaterThan">
      <formula>0.99</formula>
    </cfRule>
  </conditionalFormatting>
  <conditionalFormatting sqref="AN11:AN34">
    <cfRule type="cellIs" dxfId="8343" priority="664" operator="equal">
      <formula>0</formula>
    </cfRule>
  </conditionalFormatting>
  <conditionalFormatting sqref="AN11:AN34">
    <cfRule type="cellIs" dxfId="8342" priority="663" operator="greaterThan">
      <formula>1179</formula>
    </cfRule>
  </conditionalFormatting>
  <conditionalFormatting sqref="AN11:AN34">
    <cfRule type="cellIs" dxfId="8341" priority="662" operator="greaterThan">
      <formula>99</formula>
    </cfRule>
  </conditionalFormatting>
  <conditionalFormatting sqref="AN11:AN34">
    <cfRule type="cellIs" dxfId="8340" priority="661" operator="greaterThan">
      <formula>0.99</formula>
    </cfRule>
  </conditionalFormatting>
  <conditionalFormatting sqref="AN11:AN34">
    <cfRule type="cellIs" dxfId="8339" priority="660" operator="equal">
      <formula>0</formula>
    </cfRule>
  </conditionalFormatting>
  <conditionalFormatting sqref="AN11:AN34">
    <cfRule type="cellIs" dxfId="8338" priority="659" operator="greaterThan">
      <formula>1179</formula>
    </cfRule>
  </conditionalFormatting>
  <conditionalFormatting sqref="AN11:AN34">
    <cfRule type="cellIs" dxfId="8337" priority="658" operator="greaterThan">
      <formula>99</formula>
    </cfRule>
  </conditionalFormatting>
  <conditionalFormatting sqref="AN11:AN34">
    <cfRule type="cellIs" dxfId="8336" priority="657" operator="greaterThan">
      <formula>0.99</formula>
    </cfRule>
  </conditionalFormatting>
  <conditionalFormatting sqref="AN11:AN34">
    <cfRule type="cellIs" dxfId="8335" priority="656" operator="equal">
      <formula>0</formula>
    </cfRule>
  </conditionalFormatting>
  <conditionalFormatting sqref="AN11:AN34">
    <cfRule type="cellIs" dxfId="8334" priority="655" operator="greaterThan">
      <formula>1179</formula>
    </cfRule>
  </conditionalFormatting>
  <conditionalFormatting sqref="AN11:AN34">
    <cfRule type="cellIs" dxfId="8333" priority="654" operator="greaterThan">
      <formula>99</formula>
    </cfRule>
  </conditionalFormatting>
  <conditionalFormatting sqref="AN11:AN34">
    <cfRule type="cellIs" dxfId="8332" priority="653" operator="greaterThan">
      <formula>0.99</formula>
    </cfRule>
  </conditionalFormatting>
  <conditionalFormatting sqref="AN11:AN34">
    <cfRule type="cellIs" dxfId="8331" priority="652" operator="equal">
      <formula>0</formula>
    </cfRule>
  </conditionalFormatting>
  <conditionalFormatting sqref="AN11:AN34">
    <cfRule type="cellIs" dxfId="8330" priority="651" operator="greaterThan">
      <formula>1179</formula>
    </cfRule>
  </conditionalFormatting>
  <conditionalFormatting sqref="AN11:AN34">
    <cfRule type="cellIs" dxfId="8329" priority="650" operator="greaterThan">
      <formula>99</formula>
    </cfRule>
  </conditionalFormatting>
  <conditionalFormatting sqref="AN11:AN34">
    <cfRule type="cellIs" dxfId="8328" priority="649" operator="greaterThan">
      <formula>0.99</formula>
    </cfRule>
  </conditionalFormatting>
  <conditionalFormatting sqref="AN11:AN34">
    <cfRule type="cellIs" dxfId="8327" priority="648" operator="equal">
      <formula>0</formula>
    </cfRule>
  </conditionalFormatting>
  <conditionalFormatting sqref="AN11:AN34">
    <cfRule type="cellIs" dxfId="8326" priority="647" operator="greaterThan">
      <formula>1179</formula>
    </cfRule>
  </conditionalFormatting>
  <conditionalFormatting sqref="AN11:AN34">
    <cfRule type="cellIs" dxfId="8325" priority="646" operator="greaterThan">
      <formula>99</formula>
    </cfRule>
  </conditionalFormatting>
  <conditionalFormatting sqref="AN11:AN34">
    <cfRule type="cellIs" dxfId="8324" priority="645" operator="greaterThan">
      <formula>0.99</formula>
    </cfRule>
  </conditionalFormatting>
  <conditionalFormatting sqref="AN11:AN34">
    <cfRule type="cellIs" dxfId="8323" priority="644" operator="equal">
      <formula>0</formula>
    </cfRule>
  </conditionalFormatting>
  <conditionalFormatting sqref="AN11:AN34">
    <cfRule type="cellIs" dxfId="8322" priority="643" operator="greaterThan">
      <formula>1179</formula>
    </cfRule>
  </conditionalFormatting>
  <conditionalFormatting sqref="AN11:AN34">
    <cfRule type="cellIs" dxfId="8321" priority="642" operator="greaterThan">
      <formula>99</formula>
    </cfRule>
  </conditionalFormatting>
  <conditionalFormatting sqref="AN11:AN34">
    <cfRule type="cellIs" dxfId="8320" priority="641" operator="greaterThan">
      <formula>0.99</formula>
    </cfRule>
  </conditionalFormatting>
  <conditionalFormatting sqref="AN11:AN34">
    <cfRule type="cellIs" dxfId="8319" priority="640" operator="equal">
      <formula>0</formula>
    </cfRule>
  </conditionalFormatting>
  <conditionalFormatting sqref="AN11:AN34">
    <cfRule type="cellIs" dxfId="8318" priority="639" operator="greaterThan">
      <formula>1179</formula>
    </cfRule>
  </conditionalFormatting>
  <conditionalFormatting sqref="AN11:AN34">
    <cfRule type="cellIs" dxfId="8317" priority="638" operator="greaterThan">
      <formula>99</formula>
    </cfRule>
  </conditionalFormatting>
  <conditionalFormatting sqref="AN11:AN34">
    <cfRule type="cellIs" dxfId="8316" priority="637" operator="greaterThan">
      <formula>0.99</formula>
    </cfRule>
  </conditionalFormatting>
  <conditionalFormatting sqref="AN11:AN34">
    <cfRule type="cellIs" dxfId="8315" priority="636" operator="equal">
      <formula>0</formula>
    </cfRule>
  </conditionalFormatting>
  <conditionalFormatting sqref="AN11:AN34">
    <cfRule type="cellIs" dxfId="8314" priority="635" operator="greaterThan">
      <formula>1179</formula>
    </cfRule>
  </conditionalFormatting>
  <conditionalFormatting sqref="AN11:AN34">
    <cfRule type="cellIs" dxfId="8313" priority="634" operator="greaterThan">
      <formula>99</formula>
    </cfRule>
  </conditionalFormatting>
  <conditionalFormatting sqref="AN11:AN34">
    <cfRule type="cellIs" dxfId="8312" priority="633" operator="greaterThan">
      <formula>0.99</formula>
    </cfRule>
  </conditionalFormatting>
  <conditionalFormatting sqref="AN11:AN34">
    <cfRule type="cellIs" dxfId="8311" priority="632" operator="equal">
      <formula>0</formula>
    </cfRule>
  </conditionalFormatting>
  <conditionalFormatting sqref="AN11:AN34">
    <cfRule type="cellIs" dxfId="8310" priority="631" operator="greaterThan">
      <formula>1179</formula>
    </cfRule>
  </conditionalFormatting>
  <conditionalFormatting sqref="AN11:AN34">
    <cfRule type="cellIs" dxfId="8309" priority="630" operator="greaterThan">
      <formula>99</formula>
    </cfRule>
  </conditionalFormatting>
  <conditionalFormatting sqref="AN11:AN34">
    <cfRule type="cellIs" dxfId="8308" priority="629" operator="greaterThan">
      <formula>0.99</formula>
    </cfRule>
  </conditionalFormatting>
  <conditionalFormatting sqref="AN11:AN34">
    <cfRule type="cellIs" dxfId="8307" priority="628" operator="equal">
      <formula>0</formula>
    </cfRule>
  </conditionalFormatting>
  <conditionalFormatting sqref="AN11:AN34">
    <cfRule type="cellIs" dxfId="8306" priority="627" operator="greaterThan">
      <formula>1179</formula>
    </cfRule>
  </conditionalFormatting>
  <conditionalFormatting sqref="AN11:AN34">
    <cfRule type="cellIs" dxfId="8305" priority="626" operator="greaterThan">
      <formula>99</formula>
    </cfRule>
  </conditionalFormatting>
  <conditionalFormatting sqref="AN11:AN34">
    <cfRule type="cellIs" dxfId="8304" priority="625" operator="greaterThan">
      <formula>0.99</formula>
    </cfRule>
  </conditionalFormatting>
  <conditionalFormatting sqref="AN11:AN34">
    <cfRule type="cellIs" dxfId="8303" priority="624" operator="equal">
      <formula>0</formula>
    </cfRule>
  </conditionalFormatting>
  <conditionalFormatting sqref="AN11:AN34">
    <cfRule type="cellIs" dxfId="8302" priority="623" operator="greaterThan">
      <formula>1179</formula>
    </cfRule>
  </conditionalFormatting>
  <conditionalFormatting sqref="AN11:AN34">
    <cfRule type="cellIs" dxfId="8301" priority="622" operator="greaterThan">
      <formula>99</formula>
    </cfRule>
  </conditionalFormatting>
  <conditionalFormatting sqref="AN11:AN34">
    <cfRule type="cellIs" dxfId="8300" priority="621" operator="greaterThan">
      <formula>0.99</formula>
    </cfRule>
  </conditionalFormatting>
  <conditionalFormatting sqref="AN11:AN34">
    <cfRule type="cellIs" dxfId="8299" priority="620" operator="equal">
      <formula>0</formula>
    </cfRule>
  </conditionalFormatting>
  <conditionalFormatting sqref="AN11:AN34">
    <cfRule type="cellIs" dxfId="8298" priority="619" operator="greaterThan">
      <formula>1179</formula>
    </cfRule>
  </conditionalFormatting>
  <conditionalFormatting sqref="AN11:AN34">
    <cfRule type="cellIs" dxfId="8297" priority="618" operator="greaterThan">
      <formula>99</formula>
    </cfRule>
  </conditionalFormatting>
  <conditionalFormatting sqref="AN11:AN34">
    <cfRule type="cellIs" dxfId="8296" priority="617" operator="greaterThan">
      <formula>0.99</formula>
    </cfRule>
  </conditionalFormatting>
  <conditionalFormatting sqref="AN11:AN34">
    <cfRule type="cellIs" dxfId="8295" priority="616" operator="equal">
      <formula>0</formula>
    </cfRule>
  </conditionalFormatting>
  <conditionalFormatting sqref="AN11:AN34">
    <cfRule type="cellIs" dxfId="8294" priority="615" operator="greaterThan">
      <formula>1179</formula>
    </cfRule>
  </conditionalFormatting>
  <conditionalFormatting sqref="AN11:AN34">
    <cfRule type="cellIs" dxfId="8293" priority="614" operator="greaterThan">
      <formula>99</formula>
    </cfRule>
  </conditionalFormatting>
  <conditionalFormatting sqref="AN11:AN34">
    <cfRule type="cellIs" dxfId="8292" priority="613" operator="greaterThan">
      <formula>0.99</formula>
    </cfRule>
  </conditionalFormatting>
  <conditionalFormatting sqref="AN11:AN34">
    <cfRule type="cellIs" dxfId="8291" priority="612" operator="equal">
      <formula>0</formula>
    </cfRule>
  </conditionalFormatting>
  <conditionalFormatting sqref="AN11:AN34">
    <cfRule type="cellIs" dxfId="8290" priority="611" operator="greaterThan">
      <formula>1179</formula>
    </cfRule>
  </conditionalFormatting>
  <conditionalFormatting sqref="AN11:AN34">
    <cfRule type="cellIs" dxfId="8289" priority="610" operator="greaterThan">
      <formula>99</formula>
    </cfRule>
  </conditionalFormatting>
  <conditionalFormatting sqref="AN11:AN34">
    <cfRule type="cellIs" dxfId="8288" priority="609" operator="greaterThan">
      <formula>0.99</formula>
    </cfRule>
  </conditionalFormatting>
  <conditionalFormatting sqref="AL11:AL34">
    <cfRule type="cellIs" dxfId="8287" priority="608" operator="equal">
      <formula>0</formula>
    </cfRule>
  </conditionalFormatting>
  <conditionalFormatting sqref="AL11:AL34">
    <cfRule type="cellIs" dxfId="8286" priority="607" operator="greaterThan">
      <formula>1179</formula>
    </cfRule>
  </conditionalFormatting>
  <conditionalFormatting sqref="AL11:AL34">
    <cfRule type="cellIs" dxfId="8285" priority="606" operator="greaterThan">
      <formula>99</formula>
    </cfRule>
  </conditionalFormatting>
  <conditionalFormatting sqref="AL11:AL34">
    <cfRule type="cellIs" dxfId="8284" priority="605" operator="greaterThan">
      <formula>0.99</formula>
    </cfRule>
  </conditionalFormatting>
  <conditionalFormatting sqref="AL11:AL34">
    <cfRule type="cellIs" dxfId="8283" priority="604" operator="equal">
      <formula>0</formula>
    </cfRule>
  </conditionalFormatting>
  <conditionalFormatting sqref="AL11:AL34">
    <cfRule type="cellIs" dxfId="8282" priority="603" operator="greaterThan">
      <formula>1179</formula>
    </cfRule>
  </conditionalFormatting>
  <conditionalFormatting sqref="AL11:AL34">
    <cfRule type="cellIs" dxfId="8281" priority="602" operator="greaterThan">
      <formula>99</formula>
    </cfRule>
  </conditionalFormatting>
  <conditionalFormatting sqref="AL11:AL34">
    <cfRule type="cellIs" dxfId="8280" priority="601" operator="greaterThan">
      <formula>0.99</formula>
    </cfRule>
  </conditionalFormatting>
  <conditionalFormatting sqref="AL11:AL34">
    <cfRule type="cellIs" dxfId="8279" priority="600" operator="equal">
      <formula>0</formula>
    </cfRule>
  </conditionalFormatting>
  <conditionalFormatting sqref="AL11:AL34">
    <cfRule type="cellIs" dxfId="8278" priority="599" operator="greaterThan">
      <formula>1179</formula>
    </cfRule>
  </conditionalFormatting>
  <conditionalFormatting sqref="AL11:AL34">
    <cfRule type="cellIs" dxfId="8277" priority="598" operator="greaterThan">
      <formula>99</formula>
    </cfRule>
  </conditionalFormatting>
  <conditionalFormatting sqref="AL11:AL34">
    <cfRule type="cellIs" dxfId="8276" priority="597" operator="greaterThan">
      <formula>0.99</formula>
    </cfRule>
  </conditionalFormatting>
  <conditionalFormatting sqref="AL11:AL34">
    <cfRule type="cellIs" dxfId="8275" priority="596" operator="equal">
      <formula>0</formula>
    </cfRule>
  </conditionalFormatting>
  <conditionalFormatting sqref="AL11:AL34">
    <cfRule type="cellIs" dxfId="8274" priority="595" operator="greaterThan">
      <formula>1179</formula>
    </cfRule>
  </conditionalFormatting>
  <conditionalFormatting sqref="AL11:AL34">
    <cfRule type="cellIs" dxfId="8273" priority="594" operator="greaterThan">
      <formula>99</formula>
    </cfRule>
  </conditionalFormatting>
  <conditionalFormatting sqref="AL11:AL34">
    <cfRule type="cellIs" dxfId="8272" priority="593" operator="greaterThan">
      <formula>0.99</formula>
    </cfRule>
  </conditionalFormatting>
  <conditionalFormatting sqref="AL11:AL34">
    <cfRule type="cellIs" dxfId="8271" priority="592" operator="equal">
      <formula>0</formula>
    </cfRule>
  </conditionalFormatting>
  <conditionalFormatting sqref="AL11:AL34">
    <cfRule type="cellIs" dxfId="8270" priority="591" operator="greaterThan">
      <formula>1179</formula>
    </cfRule>
  </conditionalFormatting>
  <conditionalFormatting sqref="AL11:AL34">
    <cfRule type="cellIs" dxfId="8269" priority="590" operator="greaterThan">
      <formula>99</formula>
    </cfRule>
  </conditionalFormatting>
  <conditionalFormatting sqref="AL11:AL34">
    <cfRule type="cellIs" dxfId="8268" priority="589" operator="greaterThan">
      <formula>0.99</formula>
    </cfRule>
  </conditionalFormatting>
  <conditionalFormatting sqref="AL11:AL34">
    <cfRule type="cellIs" dxfId="8267" priority="588" operator="equal">
      <formula>0</formula>
    </cfRule>
  </conditionalFormatting>
  <conditionalFormatting sqref="AL11:AL34">
    <cfRule type="cellIs" dxfId="8266" priority="587" operator="greaterThan">
      <formula>1179</formula>
    </cfRule>
  </conditionalFormatting>
  <conditionalFormatting sqref="AL11:AL34">
    <cfRule type="cellIs" dxfId="8265" priority="586" operator="greaterThan">
      <formula>99</formula>
    </cfRule>
  </conditionalFormatting>
  <conditionalFormatting sqref="AL11:AL34">
    <cfRule type="cellIs" dxfId="8264" priority="585" operator="greaterThan">
      <formula>0.99</formula>
    </cfRule>
  </conditionalFormatting>
  <conditionalFormatting sqref="AL11:AL34">
    <cfRule type="cellIs" dxfId="8263" priority="584" operator="equal">
      <formula>0</formula>
    </cfRule>
  </conditionalFormatting>
  <conditionalFormatting sqref="AL11:AL34">
    <cfRule type="cellIs" dxfId="8262" priority="583" operator="greaterThan">
      <formula>1179</formula>
    </cfRule>
  </conditionalFormatting>
  <conditionalFormatting sqref="AL11:AL34">
    <cfRule type="cellIs" dxfId="8261" priority="582" operator="greaterThan">
      <formula>99</formula>
    </cfRule>
  </conditionalFormatting>
  <conditionalFormatting sqref="AL11:AL34">
    <cfRule type="cellIs" dxfId="8260" priority="581" operator="greaterThan">
      <formula>0.99</formula>
    </cfRule>
  </conditionalFormatting>
  <conditionalFormatting sqref="AL11:AL34">
    <cfRule type="cellIs" dxfId="8259" priority="580" operator="equal">
      <formula>0</formula>
    </cfRule>
  </conditionalFormatting>
  <conditionalFormatting sqref="AL11:AL34">
    <cfRule type="cellIs" dxfId="8258" priority="579" operator="greaterThan">
      <formula>1179</formula>
    </cfRule>
  </conditionalFormatting>
  <conditionalFormatting sqref="AL11:AL34">
    <cfRule type="cellIs" dxfId="8257" priority="578" operator="greaterThan">
      <formula>99</formula>
    </cfRule>
  </conditionalFormatting>
  <conditionalFormatting sqref="AL11:AL34">
    <cfRule type="cellIs" dxfId="8256" priority="577" operator="greaterThan">
      <formula>0.99</formula>
    </cfRule>
  </conditionalFormatting>
  <conditionalFormatting sqref="AL11:AL34">
    <cfRule type="cellIs" dxfId="8255" priority="576" operator="equal">
      <formula>0</formula>
    </cfRule>
  </conditionalFormatting>
  <conditionalFormatting sqref="AL11:AL34">
    <cfRule type="cellIs" dxfId="8254" priority="575" operator="greaterThan">
      <formula>1179</formula>
    </cfRule>
  </conditionalFormatting>
  <conditionalFormatting sqref="AL11:AL34">
    <cfRule type="cellIs" dxfId="8253" priority="574" operator="greaterThan">
      <formula>99</formula>
    </cfRule>
  </conditionalFormatting>
  <conditionalFormatting sqref="AL11:AL34">
    <cfRule type="cellIs" dxfId="8252" priority="573" operator="greaterThan">
      <formula>0.99</formula>
    </cfRule>
  </conditionalFormatting>
  <conditionalFormatting sqref="AL11:AL34">
    <cfRule type="cellIs" dxfId="8251" priority="572" operator="equal">
      <formula>0</formula>
    </cfRule>
  </conditionalFormatting>
  <conditionalFormatting sqref="AL11:AL34">
    <cfRule type="cellIs" dxfId="8250" priority="571" operator="greaterThan">
      <formula>1179</formula>
    </cfRule>
  </conditionalFormatting>
  <conditionalFormatting sqref="AL11:AL34">
    <cfRule type="cellIs" dxfId="8249" priority="570" operator="greaterThan">
      <formula>99</formula>
    </cfRule>
  </conditionalFormatting>
  <conditionalFormatting sqref="AL11:AL34">
    <cfRule type="cellIs" dxfId="8248" priority="569" operator="greaterThan">
      <formula>0.99</formula>
    </cfRule>
  </conditionalFormatting>
  <conditionalFormatting sqref="AL11:AL34">
    <cfRule type="cellIs" dxfId="8247" priority="568" operator="equal">
      <formula>0</formula>
    </cfRule>
  </conditionalFormatting>
  <conditionalFormatting sqref="AL11:AL34">
    <cfRule type="cellIs" dxfId="8246" priority="567" operator="greaterThan">
      <formula>1179</formula>
    </cfRule>
  </conditionalFormatting>
  <conditionalFormatting sqref="AL11:AL34">
    <cfRule type="cellIs" dxfId="8245" priority="566" operator="greaterThan">
      <formula>99</formula>
    </cfRule>
  </conditionalFormatting>
  <conditionalFormatting sqref="AL11:AL34">
    <cfRule type="cellIs" dxfId="8244" priority="565" operator="greaterThan">
      <formula>0.99</formula>
    </cfRule>
  </conditionalFormatting>
  <conditionalFormatting sqref="AL11:AL34">
    <cfRule type="cellIs" dxfId="8243" priority="564" operator="equal">
      <formula>0</formula>
    </cfRule>
  </conditionalFormatting>
  <conditionalFormatting sqref="AL11:AL34">
    <cfRule type="cellIs" dxfId="8242" priority="563" operator="greaterThan">
      <formula>1179</formula>
    </cfRule>
  </conditionalFormatting>
  <conditionalFormatting sqref="AL11:AL34">
    <cfRule type="cellIs" dxfId="8241" priority="562" operator="greaterThan">
      <formula>99</formula>
    </cfRule>
  </conditionalFormatting>
  <conditionalFormatting sqref="AL11:AL34">
    <cfRule type="cellIs" dxfId="8240" priority="561" operator="greaterThan">
      <formula>0.99</formula>
    </cfRule>
  </conditionalFormatting>
  <conditionalFormatting sqref="AL11:AL34">
    <cfRule type="cellIs" dxfId="8239" priority="560" operator="equal">
      <formula>0</formula>
    </cfRule>
  </conditionalFormatting>
  <conditionalFormatting sqref="AL11:AL34">
    <cfRule type="cellIs" dxfId="8238" priority="559" operator="greaterThan">
      <formula>1179</formula>
    </cfRule>
  </conditionalFormatting>
  <conditionalFormatting sqref="AL11:AL34">
    <cfRule type="cellIs" dxfId="8237" priority="558" operator="greaterThan">
      <formula>99</formula>
    </cfRule>
  </conditionalFormatting>
  <conditionalFormatting sqref="AL11:AL34">
    <cfRule type="cellIs" dxfId="8236" priority="557" operator="greaterThan">
      <formula>0.99</formula>
    </cfRule>
  </conditionalFormatting>
  <conditionalFormatting sqref="AL11:AL34">
    <cfRule type="cellIs" dxfId="8235" priority="556" operator="equal">
      <formula>0</formula>
    </cfRule>
  </conditionalFormatting>
  <conditionalFormatting sqref="AL11:AL34">
    <cfRule type="cellIs" dxfId="8234" priority="555" operator="greaterThan">
      <formula>1179</formula>
    </cfRule>
  </conditionalFormatting>
  <conditionalFormatting sqref="AL11:AL34">
    <cfRule type="cellIs" dxfId="8233" priority="554" operator="greaterThan">
      <formula>99</formula>
    </cfRule>
  </conditionalFormatting>
  <conditionalFormatting sqref="AL11:AL34">
    <cfRule type="cellIs" dxfId="8232" priority="553" operator="greaterThan">
      <formula>0.99</formula>
    </cfRule>
  </conditionalFormatting>
  <conditionalFormatting sqref="AL11:AL34">
    <cfRule type="cellIs" dxfId="8231" priority="552" operator="equal">
      <formula>0</formula>
    </cfRule>
  </conditionalFormatting>
  <conditionalFormatting sqref="AL11:AL34">
    <cfRule type="cellIs" dxfId="8230" priority="551" operator="greaterThan">
      <formula>1179</formula>
    </cfRule>
  </conditionalFormatting>
  <conditionalFormatting sqref="AL11:AL34">
    <cfRule type="cellIs" dxfId="8229" priority="550" operator="greaterThan">
      <formula>99</formula>
    </cfRule>
  </conditionalFormatting>
  <conditionalFormatting sqref="AL11:AL34">
    <cfRule type="cellIs" dxfId="8228" priority="549" operator="greaterThan">
      <formula>0.99</formula>
    </cfRule>
  </conditionalFormatting>
  <conditionalFormatting sqref="AL11:AL34">
    <cfRule type="cellIs" dxfId="8227" priority="548" operator="equal">
      <formula>0</formula>
    </cfRule>
  </conditionalFormatting>
  <conditionalFormatting sqref="AL11:AL34">
    <cfRule type="cellIs" dxfId="8226" priority="547" operator="greaterThan">
      <formula>1179</formula>
    </cfRule>
  </conditionalFormatting>
  <conditionalFormatting sqref="AL11:AL34">
    <cfRule type="cellIs" dxfId="8225" priority="546" operator="greaterThan">
      <formula>99</formula>
    </cfRule>
  </conditionalFormatting>
  <conditionalFormatting sqref="AL11:AL34">
    <cfRule type="cellIs" dxfId="8224" priority="545" operator="greaterThan">
      <formula>0.99</formula>
    </cfRule>
  </conditionalFormatting>
  <conditionalFormatting sqref="AL11:AL34">
    <cfRule type="cellIs" dxfId="8223" priority="544" operator="equal">
      <formula>0</formula>
    </cfRule>
  </conditionalFormatting>
  <conditionalFormatting sqref="AL11:AL34">
    <cfRule type="cellIs" dxfId="8222" priority="543" operator="greaterThan">
      <formula>1179</formula>
    </cfRule>
  </conditionalFormatting>
  <conditionalFormatting sqref="AL11:AL34">
    <cfRule type="cellIs" dxfId="8221" priority="542" operator="greaterThan">
      <formula>99</formula>
    </cfRule>
  </conditionalFormatting>
  <conditionalFormatting sqref="AL11:AL34">
    <cfRule type="cellIs" dxfId="8220" priority="541" operator="greaterThan">
      <formula>0.99</formula>
    </cfRule>
  </conditionalFormatting>
  <conditionalFormatting sqref="AL11:AL34">
    <cfRule type="cellIs" dxfId="8219" priority="540" operator="equal">
      <formula>0</formula>
    </cfRule>
  </conditionalFormatting>
  <conditionalFormatting sqref="AL11:AL34">
    <cfRule type="cellIs" dxfId="8218" priority="539" operator="greaterThan">
      <formula>1179</formula>
    </cfRule>
  </conditionalFormatting>
  <conditionalFormatting sqref="AL11:AL34">
    <cfRule type="cellIs" dxfId="8217" priority="538" operator="greaterThan">
      <formula>99</formula>
    </cfRule>
  </conditionalFormatting>
  <conditionalFormatting sqref="AL11:AL34">
    <cfRule type="cellIs" dxfId="8216" priority="537" operator="greaterThan">
      <formula>0.99</formula>
    </cfRule>
  </conditionalFormatting>
  <conditionalFormatting sqref="AL11:AL34">
    <cfRule type="cellIs" dxfId="8215" priority="536" operator="equal">
      <formula>0</formula>
    </cfRule>
  </conditionalFormatting>
  <conditionalFormatting sqref="AL11:AL34">
    <cfRule type="cellIs" dxfId="8214" priority="535" operator="greaterThan">
      <formula>1179</formula>
    </cfRule>
  </conditionalFormatting>
  <conditionalFormatting sqref="AL11:AL34">
    <cfRule type="cellIs" dxfId="8213" priority="534" operator="greaterThan">
      <formula>99</formula>
    </cfRule>
  </conditionalFormatting>
  <conditionalFormatting sqref="AL11:AL34">
    <cfRule type="cellIs" dxfId="8212" priority="533" operator="greaterThan">
      <formula>0.99</formula>
    </cfRule>
  </conditionalFormatting>
  <conditionalFormatting sqref="AL11:AL34">
    <cfRule type="cellIs" dxfId="8211" priority="532" operator="equal">
      <formula>0</formula>
    </cfRule>
  </conditionalFormatting>
  <conditionalFormatting sqref="AL11:AL34">
    <cfRule type="cellIs" dxfId="8210" priority="531" operator="greaterThan">
      <formula>1179</formula>
    </cfRule>
  </conditionalFormatting>
  <conditionalFormatting sqref="AL11:AL34">
    <cfRule type="cellIs" dxfId="8209" priority="530" operator="greaterThan">
      <formula>99</formula>
    </cfRule>
  </conditionalFormatting>
  <conditionalFormatting sqref="AL11:AL34">
    <cfRule type="cellIs" dxfId="8208" priority="529" operator="greaterThan">
      <formula>0.99</formula>
    </cfRule>
  </conditionalFormatting>
  <conditionalFormatting sqref="AL11:AL34">
    <cfRule type="cellIs" dxfId="8207" priority="528" operator="equal">
      <formula>0</formula>
    </cfRule>
  </conditionalFormatting>
  <conditionalFormatting sqref="AL11:AL34">
    <cfRule type="cellIs" dxfId="8206" priority="527" operator="greaterThan">
      <formula>1179</formula>
    </cfRule>
  </conditionalFormatting>
  <conditionalFormatting sqref="AL11:AL34">
    <cfRule type="cellIs" dxfId="8205" priority="526" operator="greaterThan">
      <formula>99</formula>
    </cfRule>
  </conditionalFormatting>
  <conditionalFormatting sqref="AL11:AL34">
    <cfRule type="cellIs" dxfId="8204" priority="525" operator="greaterThan">
      <formula>0.99</formula>
    </cfRule>
  </conditionalFormatting>
  <conditionalFormatting sqref="AL11:AL34">
    <cfRule type="cellIs" dxfId="8203" priority="524" operator="equal">
      <formula>0</formula>
    </cfRule>
  </conditionalFormatting>
  <conditionalFormatting sqref="AL11:AL34">
    <cfRule type="cellIs" dxfId="8202" priority="523" operator="greaterThan">
      <formula>1179</formula>
    </cfRule>
  </conditionalFormatting>
  <conditionalFormatting sqref="AL11:AL34">
    <cfRule type="cellIs" dxfId="8201" priority="522" operator="greaterThan">
      <formula>99</formula>
    </cfRule>
  </conditionalFormatting>
  <conditionalFormatting sqref="AL11:AL34">
    <cfRule type="cellIs" dxfId="8200" priority="521" operator="greaterThan">
      <formula>0.99</formula>
    </cfRule>
  </conditionalFormatting>
  <conditionalFormatting sqref="AL11:AL34">
    <cfRule type="cellIs" dxfId="8199" priority="520" operator="equal">
      <formula>0</formula>
    </cfRule>
  </conditionalFormatting>
  <conditionalFormatting sqref="AL11:AL34">
    <cfRule type="cellIs" dxfId="8198" priority="519" operator="greaterThan">
      <formula>1179</formula>
    </cfRule>
  </conditionalFormatting>
  <conditionalFormatting sqref="AL11:AL34">
    <cfRule type="cellIs" dxfId="8197" priority="518" operator="greaterThan">
      <formula>99</formula>
    </cfRule>
  </conditionalFormatting>
  <conditionalFormatting sqref="AL11:AL34">
    <cfRule type="cellIs" dxfId="8196" priority="517" operator="greaterThan">
      <formula>0.99</formula>
    </cfRule>
  </conditionalFormatting>
  <conditionalFormatting sqref="AL11:AL34">
    <cfRule type="cellIs" dxfId="8195" priority="516" operator="equal">
      <formula>0</formula>
    </cfRule>
  </conditionalFormatting>
  <conditionalFormatting sqref="AL11:AL34">
    <cfRule type="cellIs" dxfId="8194" priority="515" operator="greaterThan">
      <formula>1179</formula>
    </cfRule>
  </conditionalFormatting>
  <conditionalFormatting sqref="AL11:AL34">
    <cfRule type="cellIs" dxfId="8193" priority="514" operator="greaterThan">
      <formula>99</formula>
    </cfRule>
  </conditionalFormatting>
  <conditionalFormatting sqref="AL11:AL34">
    <cfRule type="cellIs" dxfId="8192" priority="513" operator="greaterThan">
      <formula>0.99</formula>
    </cfRule>
  </conditionalFormatting>
  <conditionalFormatting sqref="AL11:AL34">
    <cfRule type="cellIs" dxfId="8191" priority="512" operator="equal">
      <formula>0</formula>
    </cfRule>
  </conditionalFormatting>
  <conditionalFormatting sqref="AL11:AL34">
    <cfRule type="cellIs" dxfId="8190" priority="511" operator="greaterThan">
      <formula>1179</formula>
    </cfRule>
  </conditionalFormatting>
  <conditionalFormatting sqref="AL11:AL34">
    <cfRule type="cellIs" dxfId="8189" priority="510" operator="greaterThan">
      <formula>99</formula>
    </cfRule>
  </conditionalFormatting>
  <conditionalFormatting sqref="AL11:AL34">
    <cfRule type="cellIs" dxfId="8188" priority="509" operator="greaterThan">
      <formula>0.99</formula>
    </cfRule>
  </conditionalFormatting>
  <conditionalFormatting sqref="AL11:AL34">
    <cfRule type="cellIs" dxfId="8187" priority="508" operator="equal">
      <formula>0</formula>
    </cfRule>
  </conditionalFormatting>
  <conditionalFormatting sqref="AL11:AL34">
    <cfRule type="cellIs" dxfId="8186" priority="507" operator="greaterThan">
      <formula>1179</formula>
    </cfRule>
  </conditionalFormatting>
  <conditionalFormatting sqref="AL11:AL34">
    <cfRule type="cellIs" dxfId="8185" priority="506" operator="greaterThan">
      <formula>99</formula>
    </cfRule>
  </conditionalFormatting>
  <conditionalFormatting sqref="AL11:AL34">
    <cfRule type="cellIs" dxfId="8184" priority="505" operator="greaterThan">
      <formula>0.99</formula>
    </cfRule>
  </conditionalFormatting>
  <conditionalFormatting sqref="AL11:AL34">
    <cfRule type="cellIs" dxfId="8183" priority="504" operator="equal">
      <formula>0</formula>
    </cfRule>
  </conditionalFormatting>
  <conditionalFormatting sqref="AL11:AL34">
    <cfRule type="cellIs" dxfId="8182" priority="503" operator="greaterThan">
      <formula>1179</formula>
    </cfRule>
  </conditionalFormatting>
  <conditionalFormatting sqref="AL11:AL34">
    <cfRule type="cellIs" dxfId="8181" priority="502" operator="greaterThan">
      <formula>99</formula>
    </cfRule>
  </conditionalFormatting>
  <conditionalFormatting sqref="AL11:AL34">
    <cfRule type="cellIs" dxfId="8180" priority="501" operator="greaterThan">
      <formula>0.99</formula>
    </cfRule>
  </conditionalFormatting>
  <conditionalFormatting sqref="AL11:AL34">
    <cfRule type="cellIs" dxfId="8179" priority="500" operator="equal">
      <formula>0</formula>
    </cfRule>
  </conditionalFormatting>
  <conditionalFormatting sqref="AL11:AL34">
    <cfRule type="cellIs" dxfId="8178" priority="499" operator="greaterThan">
      <formula>1179</formula>
    </cfRule>
  </conditionalFormatting>
  <conditionalFormatting sqref="AL11:AL34">
    <cfRule type="cellIs" dxfId="8177" priority="498" operator="greaterThan">
      <formula>99</formula>
    </cfRule>
  </conditionalFormatting>
  <conditionalFormatting sqref="AL11:AL34">
    <cfRule type="cellIs" dxfId="8176" priority="497" operator="greaterThan">
      <formula>0.99</formula>
    </cfRule>
  </conditionalFormatting>
  <conditionalFormatting sqref="AL11:AL34">
    <cfRule type="cellIs" dxfId="8175" priority="496" operator="equal">
      <formula>0</formula>
    </cfRule>
  </conditionalFormatting>
  <conditionalFormatting sqref="AL11:AL34">
    <cfRule type="cellIs" dxfId="8174" priority="495" operator="greaterThan">
      <formula>1179</formula>
    </cfRule>
  </conditionalFormatting>
  <conditionalFormatting sqref="AL11:AL34">
    <cfRule type="cellIs" dxfId="8173" priority="494" operator="greaterThan">
      <formula>99</formula>
    </cfRule>
  </conditionalFormatting>
  <conditionalFormatting sqref="AL11:AL34">
    <cfRule type="cellIs" dxfId="8172" priority="493" operator="greaterThan">
      <formula>0.99</formula>
    </cfRule>
  </conditionalFormatting>
  <conditionalFormatting sqref="AN11:AN32">
    <cfRule type="cellIs" dxfId="8171" priority="492" operator="equal">
      <formula>0</formula>
    </cfRule>
  </conditionalFormatting>
  <conditionalFormatting sqref="AN11:AN32">
    <cfRule type="cellIs" dxfId="8170" priority="491" operator="greaterThan">
      <formula>1179</formula>
    </cfRule>
  </conditionalFormatting>
  <conditionalFormatting sqref="AN11:AN32">
    <cfRule type="cellIs" dxfId="8169" priority="490" operator="greaterThan">
      <formula>99</formula>
    </cfRule>
  </conditionalFormatting>
  <conditionalFormatting sqref="AN11:AN32">
    <cfRule type="cellIs" dxfId="8168" priority="489" operator="greaterThan">
      <formula>0.99</formula>
    </cfRule>
  </conditionalFormatting>
  <conditionalFormatting sqref="AN11:AN32">
    <cfRule type="cellIs" dxfId="8167" priority="488" operator="equal">
      <formula>0</formula>
    </cfRule>
  </conditionalFormatting>
  <conditionalFormatting sqref="AN11:AN32">
    <cfRule type="cellIs" dxfId="8166" priority="487" operator="greaterThan">
      <formula>1179</formula>
    </cfRule>
  </conditionalFormatting>
  <conditionalFormatting sqref="AN11:AN32">
    <cfRule type="cellIs" dxfId="8165" priority="486" operator="greaterThan">
      <formula>99</formula>
    </cfRule>
  </conditionalFormatting>
  <conditionalFormatting sqref="AN11:AN32">
    <cfRule type="cellIs" dxfId="8164" priority="485" operator="greaterThan">
      <formula>0.99</formula>
    </cfRule>
  </conditionalFormatting>
  <conditionalFormatting sqref="AN11:AN32">
    <cfRule type="cellIs" dxfId="8163" priority="484" operator="equal">
      <formula>0</formula>
    </cfRule>
  </conditionalFormatting>
  <conditionalFormatting sqref="AN11:AN32">
    <cfRule type="cellIs" dxfId="8162" priority="483" operator="greaterThan">
      <formula>1179</formula>
    </cfRule>
  </conditionalFormatting>
  <conditionalFormatting sqref="AN11:AN32">
    <cfRule type="cellIs" dxfId="8161" priority="482" operator="greaterThan">
      <formula>99</formula>
    </cfRule>
  </conditionalFormatting>
  <conditionalFormatting sqref="AN11:AN32">
    <cfRule type="cellIs" dxfId="8160" priority="481" operator="greaterThan">
      <formula>0.99</formula>
    </cfRule>
  </conditionalFormatting>
  <conditionalFormatting sqref="AN11:AN32">
    <cfRule type="cellIs" dxfId="8159" priority="480" operator="equal">
      <formula>0</formula>
    </cfRule>
  </conditionalFormatting>
  <conditionalFormatting sqref="AN11:AN32">
    <cfRule type="cellIs" dxfId="8158" priority="479" operator="greaterThan">
      <formula>1179</formula>
    </cfRule>
  </conditionalFormatting>
  <conditionalFormatting sqref="AN11:AN32">
    <cfRule type="cellIs" dxfId="8157" priority="478" operator="greaterThan">
      <formula>99</formula>
    </cfRule>
  </conditionalFormatting>
  <conditionalFormatting sqref="AN11:AN32">
    <cfRule type="cellIs" dxfId="8156" priority="477" operator="greaterThan">
      <formula>0.99</formula>
    </cfRule>
  </conditionalFormatting>
  <conditionalFormatting sqref="AN11:AN32">
    <cfRule type="cellIs" dxfId="8155" priority="476" operator="equal">
      <formula>0</formula>
    </cfRule>
  </conditionalFormatting>
  <conditionalFormatting sqref="AN11:AN32">
    <cfRule type="cellIs" dxfId="8154" priority="475" operator="greaterThan">
      <formula>1179</formula>
    </cfRule>
  </conditionalFormatting>
  <conditionalFormatting sqref="AN11:AN32">
    <cfRule type="cellIs" dxfId="8153" priority="474" operator="greaterThan">
      <formula>99</formula>
    </cfRule>
  </conditionalFormatting>
  <conditionalFormatting sqref="AN11:AN32">
    <cfRule type="cellIs" dxfId="8152" priority="473" operator="greaterThan">
      <formula>0.99</formula>
    </cfRule>
  </conditionalFormatting>
  <conditionalFormatting sqref="AN11:AN32">
    <cfRule type="cellIs" dxfId="8151" priority="472" operator="equal">
      <formula>0</formula>
    </cfRule>
  </conditionalFormatting>
  <conditionalFormatting sqref="AN11:AN32">
    <cfRule type="cellIs" dxfId="8150" priority="471" operator="greaterThan">
      <formula>1179</formula>
    </cfRule>
  </conditionalFormatting>
  <conditionalFormatting sqref="AN11:AN32">
    <cfRule type="cellIs" dxfId="8149" priority="470" operator="greaterThan">
      <formula>99</formula>
    </cfRule>
  </conditionalFormatting>
  <conditionalFormatting sqref="AN11:AN32">
    <cfRule type="cellIs" dxfId="8148" priority="469" operator="greaterThan">
      <formula>0.99</formula>
    </cfRule>
  </conditionalFormatting>
  <conditionalFormatting sqref="AN11:AN32">
    <cfRule type="cellIs" dxfId="8147" priority="468" operator="equal">
      <formula>0</formula>
    </cfRule>
  </conditionalFormatting>
  <conditionalFormatting sqref="AN11:AN32">
    <cfRule type="cellIs" dxfId="8146" priority="467" operator="greaterThan">
      <formula>1179</formula>
    </cfRule>
  </conditionalFormatting>
  <conditionalFormatting sqref="AN11:AN32">
    <cfRule type="cellIs" dxfId="8145" priority="466" operator="greaterThan">
      <formula>99</formula>
    </cfRule>
  </conditionalFormatting>
  <conditionalFormatting sqref="AN11:AN32">
    <cfRule type="cellIs" dxfId="8144" priority="465" operator="greaterThan">
      <formula>0.99</formula>
    </cfRule>
  </conditionalFormatting>
  <conditionalFormatting sqref="AN11:AN32">
    <cfRule type="cellIs" dxfId="8143" priority="464" operator="equal">
      <formula>0</formula>
    </cfRule>
  </conditionalFormatting>
  <conditionalFormatting sqref="AN11:AN32">
    <cfRule type="cellIs" dxfId="8142" priority="463" operator="greaterThan">
      <formula>1179</formula>
    </cfRule>
  </conditionalFormatting>
  <conditionalFormatting sqref="AN11:AN32">
    <cfRule type="cellIs" dxfId="8141" priority="462" operator="greaterThan">
      <formula>99</formula>
    </cfRule>
  </conditionalFormatting>
  <conditionalFormatting sqref="AN11:AN32">
    <cfRule type="cellIs" dxfId="8140" priority="461" operator="greaterThan">
      <formula>0.99</formula>
    </cfRule>
  </conditionalFormatting>
  <conditionalFormatting sqref="AN11:AN32">
    <cfRule type="cellIs" dxfId="8139" priority="460" operator="equal">
      <formula>0</formula>
    </cfRule>
  </conditionalFormatting>
  <conditionalFormatting sqref="AN11:AN32">
    <cfRule type="cellIs" dxfId="8138" priority="459" operator="greaterThan">
      <formula>1179</formula>
    </cfRule>
  </conditionalFormatting>
  <conditionalFormatting sqref="AN11:AN32">
    <cfRule type="cellIs" dxfId="8137" priority="458" operator="greaterThan">
      <formula>99</formula>
    </cfRule>
  </conditionalFormatting>
  <conditionalFormatting sqref="AN11:AN32">
    <cfRule type="cellIs" dxfId="8136" priority="457" operator="greaterThan">
      <formula>0.99</formula>
    </cfRule>
  </conditionalFormatting>
  <conditionalFormatting sqref="AN11:AN32">
    <cfRule type="cellIs" dxfId="8135" priority="456" operator="equal">
      <formula>0</formula>
    </cfRule>
  </conditionalFormatting>
  <conditionalFormatting sqref="AN11:AN32">
    <cfRule type="cellIs" dxfId="8134" priority="455" operator="greaterThan">
      <formula>1179</formula>
    </cfRule>
  </conditionalFormatting>
  <conditionalFormatting sqref="AN11:AN32">
    <cfRule type="cellIs" dxfId="8133" priority="454" operator="greaterThan">
      <formula>99</formula>
    </cfRule>
  </conditionalFormatting>
  <conditionalFormatting sqref="AN11:AN32">
    <cfRule type="cellIs" dxfId="8132" priority="453" operator="greaterThan">
      <formula>0.99</formula>
    </cfRule>
  </conditionalFormatting>
  <conditionalFormatting sqref="AN11:AN32">
    <cfRule type="cellIs" dxfId="8131" priority="452" operator="equal">
      <formula>0</formula>
    </cfRule>
  </conditionalFormatting>
  <conditionalFormatting sqref="AN11:AN32">
    <cfRule type="cellIs" dxfId="8130" priority="451" operator="greaterThan">
      <formula>1179</formula>
    </cfRule>
  </conditionalFormatting>
  <conditionalFormatting sqref="AN11:AN32">
    <cfRule type="cellIs" dxfId="8129" priority="450" operator="greaterThan">
      <formula>99</formula>
    </cfRule>
  </conditionalFormatting>
  <conditionalFormatting sqref="AN11:AN32">
    <cfRule type="cellIs" dxfId="8128" priority="449" operator="greaterThan">
      <formula>0.99</formula>
    </cfRule>
  </conditionalFormatting>
  <conditionalFormatting sqref="AN11:AN32">
    <cfRule type="cellIs" dxfId="8127" priority="448" operator="equal">
      <formula>0</formula>
    </cfRule>
  </conditionalFormatting>
  <conditionalFormatting sqref="AN11:AN32">
    <cfRule type="cellIs" dxfId="8126" priority="447" operator="greaterThan">
      <formula>1179</formula>
    </cfRule>
  </conditionalFormatting>
  <conditionalFormatting sqref="AN11:AN32">
    <cfRule type="cellIs" dxfId="8125" priority="446" operator="greaterThan">
      <formula>99</formula>
    </cfRule>
  </conditionalFormatting>
  <conditionalFormatting sqref="AN11:AN32">
    <cfRule type="cellIs" dxfId="8124" priority="445" operator="greaterThan">
      <formula>0.99</formula>
    </cfRule>
  </conditionalFormatting>
  <conditionalFormatting sqref="AN11:AN32">
    <cfRule type="cellIs" dxfId="8123" priority="444" operator="equal">
      <formula>0</formula>
    </cfRule>
  </conditionalFormatting>
  <conditionalFormatting sqref="AN11:AN32">
    <cfRule type="cellIs" dxfId="8122" priority="443" operator="greaterThan">
      <formula>1179</formula>
    </cfRule>
  </conditionalFormatting>
  <conditionalFormatting sqref="AN11:AN32">
    <cfRule type="cellIs" dxfId="8121" priority="442" operator="greaterThan">
      <formula>99</formula>
    </cfRule>
  </conditionalFormatting>
  <conditionalFormatting sqref="AN11:AN32">
    <cfRule type="cellIs" dxfId="8120" priority="441" operator="greaterThan">
      <formula>0.99</formula>
    </cfRule>
  </conditionalFormatting>
  <conditionalFormatting sqref="AN11:AN32">
    <cfRule type="cellIs" dxfId="8119" priority="440" operator="equal">
      <formula>0</formula>
    </cfRule>
  </conditionalFormatting>
  <conditionalFormatting sqref="AN11:AN32">
    <cfRule type="cellIs" dxfId="8118" priority="439" operator="greaterThan">
      <formula>1179</formula>
    </cfRule>
  </conditionalFormatting>
  <conditionalFormatting sqref="AN11:AN32">
    <cfRule type="cellIs" dxfId="8117" priority="438" operator="greaterThan">
      <formula>99</formula>
    </cfRule>
  </conditionalFormatting>
  <conditionalFormatting sqref="AN11:AN32">
    <cfRule type="cellIs" dxfId="8116" priority="437" operator="greaterThan">
      <formula>0.99</formula>
    </cfRule>
  </conditionalFormatting>
  <conditionalFormatting sqref="AN11:AN32">
    <cfRule type="cellIs" dxfId="8115" priority="436" operator="equal">
      <formula>0</formula>
    </cfRule>
  </conditionalFormatting>
  <conditionalFormatting sqref="AN11:AN32">
    <cfRule type="cellIs" dxfId="8114" priority="435" operator="greaterThan">
      <formula>1179</formula>
    </cfRule>
  </conditionalFormatting>
  <conditionalFormatting sqref="AN11:AN32">
    <cfRule type="cellIs" dxfId="8113" priority="434" operator="greaterThan">
      <formula>99</formula>
    </cfRule>
  </conditionalFormatting>
  <conditionalFormatting sqref="AN11:AN32">
    <cfRule type="cellIs" dxfId="8112" priority="433" operator="greaterThan">
      <formula>0.99</formula>
    </cfRule>
  </conditionalFormatting>
  <conditionalFormatting sqref="AN11:AN32">
    <cfRule type="cellIs" dxfId="8111" priority="432" operator="equal">
      <formula>0</formula>
    </cfRule>
  </conditionalFormatting>
  <conditionalFormatting sqref="AN11:AN32">
    <cfRule type="cellIs" dxfId="8110" priority="431" operator="greaterThan">
      <formula>1179</formula>
    </cfRule>
  </conditionalFormatting>
  <conditionalFormatting sqref="AN11:AN32">
    <cfRule type="cellIs" dxfId="8109" priority="430" operator="greaterThan">
      <formula>99</formula>
    </cfRule>
  </conditionalFormatting>
  <conditionalFormatting sqref="AN11:AN32">
    <cfRule type="cellIs" dxfId="8108" priority="429" operator="greaterThan">
      <formula>0.99</formula>
    </cfRule>
  </conditionalFormatting>
  <conditionalFormatting sqref="AN11:AN32">
    <cfRule type="cellIs" dxfId="8107" priority="428" operator="equal">
      <formula>0</formula>
    </cfRule>
  </conditionalFormatting>
  <conditionalFormatting sqref="AN11:AN32">
    <cfRule type="cellIs" dxfId="8106" priority="427" operator="greaterThan">
      <formula>1179</formula>
    </cfRule>
  </conditionalFormatting>
  <conditionalFormatting sqref="AN11:AN32">
    <cfRule type="cellIs" dxfId="8105" priority="426" operator="greaterThan">
      <formula>99</formula>
    </cfRule>
  </conditionalFormatting>
  <conditionalFormatting sqref="AN11:AN32">
    <cfRule type="cellIs" dxfId="8104" priority="425" operator="greaterThan">
      <formula>0.99</formula>
    </cfRule>
  </conditionalFormatting>
  <conditionalFormatting sqref="AN11:AN32">
    <cfRule type="cellIs" dxfId="8103" priority="424" operator="equal">
      <formula>0</formula>
    </cfRule>
  </conditionalFormatting>
  <conditionalFormatting sqref="AN11:AN32">
    <cfRule type="cellIs" dxfId="8102" priority="423" operator="greaterThan">
      <formula>1179</formula>
    </cfRule>
  </conditionalFormatting>
  <conditionalFormatting sqref="AN11:AN32">
    <cfRule type="cellIs" dxfId="8101" priority="422" operator="greaterThan">
      <formula>99</formula>
    </cfRule>
  </conditionalFormatting>
  <conditionalFormatting sqref="AN11:AN32">
    <cfRule type="cellIs" dxfId="8100" priority="421" operator="greaterThan">
      <formula>0.99</formula>
    </cfRule>
  </conditionalFormatting>
  <conditionalFormatting sqref="AN11:AN32">
    <cfRule type="cellIs" dxfId="8099" priority="420" operator="equal">
      <formula>0</formula>
    </cfRule>
  </conditionalFormatting>
  <conditionalFormatting sqref="AN11:AN32">
    <cfRule type="cellIs" dxfId="8098" priority="419" operator="greaterThan">
      <formula>1179</formula>
    </cfRule>
  </conditionalFormatting>
  <conditionalFormatting sqref="AN11:AN32">
    <cfRule type="cellIs" dxfId="8097" priority="418" operator="greaterThan">
      <formula>99</formula>
    </cfRule>
  </conditionalFormatting>
  <conditionalFormatting sqref="AN11:AN32">
    <cfRule type="cellIs" dxfId="8096" priority="417" operator="greaterThan">
      <formula>0.99</formula>
    </cfRule>
  </conditionalFormatting>
  <conditionalFormatting sqref="AN11:AN32">
    <cfRule type="cellIs" dxfId="8095" priority="416" operator="equal">
      <formula>0</formula>
    </cfRule>
  </conditionalFormatting>
  <conditionalFormatting sqref="AN11:AN32">
    <cfRule type="cellIs" dxfId="8094" priority="415" operator="greaterThan">
      <formula>1179</formula>
    </cfRule>
  </conditionalFormatting>
  <conditionalFormatting sqref="AN11:AN32">
    <cfRule type="cellIs" dxfId="8093" priority="414" operator="greaterThan">
      <formula>99</formula>
    </cfRule>
  </conditionalFormatting>
  <conditionalFormatting sqref="AN11:AN32">
    <cfRule type="cellIs" dxfId="8092" priority="413" operator="greaterThan">
      <formula>0.99</formula>
    </cfRule>
  </conditionalFormatting>
  <conditionalFormatting sqref="AN11:AN32">
    <cfRule type="cellIs" dxfId="8091" priority="412" operator="equal">
      <formula>0</formula>
    </cfRule>
  </conditionalFormatting>
  <conditionalFormatting sqref="AN11:AN32">
    <cfRule type="cellIs" dxfId="8090" priority="411" operator="greaterThan">
      <formula>1179</formula>
    </cfRule>
  </conditionalFormatting>
  <conditionalFormatting sqref="AN11:AN32">
    <cfRule type="cellIs" dxfId="8089" priority="410" operator="greaterThan">
      <formula>99</formula>
    </cfRule>
  </conditionalFormatting>
  <conditionalFormatting sqref="AN11:AN32">
    <cfRule type="cellIs" dxfId="8088" priority="409" operator="greaterThan">
      <formula>0.99</formula>
    </cfRule>
  </conditionalFormatting>
  <conditionalFormatting sqref="AN11:AN32">
    <cfRule type="cellIs" dxfId="8087" priority="408" operator="equal">
      <formula>0</formula>
    </cfRule>
  </conditionalFormatting>
  <conditionalFormatting sqref="AN11:AN32">
    <cfRule type="cellIs" dxfId="8086" priority="407" operator="greaterThan">
      <formula>1179</formula>
    </cfRule>
  </conditionalFormatting>
  <conditionalFormatting sqref="AN11:AN32">
    <cfRule type="cellIs" dxfId="8085" priority="406" operator="greaterThan">
      <formula>99</formula>
    </cfRule>
  </conditionalFormatting>
  <conditionalFormatting sqref="AN11:AN32">
    <cfRule type="cellIs" dxfId="8084" priority="405" operator="greaterThan">
      <formula>0.99</formula>
    </cfRule>
  </conditionalFormatting>
  <conditionalFormatting sqref="AN11:AN32">
    <cfRule type="cellIs" dxfId="8083" priority="404" operator="equal">
      <formula>0</formula>
    </cfRule>
  </conditionalFormatting>
  <conditionalFormatting sqref="AN11:AN32">
    <cfRule type="cellIs" dxfId="8082" priority="403" operator="greaterThan">
      <formula>1179</formula>
    </cfRule>
  </conditionalFormatting>
  <conditionalFormatting sqref="AN11:AN32">
    <cfRule type="cellIs" dxfId="8081" priority="402" operator="greaterThan">
      <formula>99</formula>
    </cfRule>
  </conditionalFormatting>
  <conditionalFormatting sqref="AN11:AN32">
    <cfRule type="cellIs" dxfId="8080" priority="401" operator="greaterThan">
      <formula>0.99</formula>
    </cfRule>
  </conditionalFormatting>
  <conditionalFormatting sqref="AN11:AN32">
    <cfRule type="cellIs" dxfId="8079" priority="400" operator="equal">
      <formula>0</formula>
    </cfRule>
  </conditionalFormatting>
  <conditionalFormatting sqref="AN11:AN32">
    <cfRule type="cellIs" dxfId="8078" priority="399" operator="greaterThan">
      <formula>1179</formula>
    </cfRule>
  </conditionalFormatting>
  <conditionalFormatting sqref="AN11:AN32">
    <cfRule type="cellIs" dxfId="8077" priority="398" operator="greaterThan">
      <formula>99</formula>
    </cfRule>
  </conditionalFormatting>
  <conditionalFormatting sqref="AN11:AN32">
    <cfRule type="cellIs" dxfId="8076" priority="397" operator="greaterThan">
      <formula>0.99</formula>
    </cfRule>
  </conditionalFormatting>
  <conditionalFormatting sqref="AN11:AN32">
    <cfRule type="cellIs" dxfId="8075" priority="396" operator="equal">
      <formula>0</formula>
    </cfRule>
  </conditionalFormatting>
  <conditionalFormatting sqref="AN11:AN32">
    <cfRule type="cellIs" dxfId="8074" priority="395" operator="greaterThan">
      <formula>1179</formula>
    </cfRule>
  </conditionalFormatting>
  <conditionalFormatting sqref="AN11:AN32">
    <cfRule type="cellIs" dxfId="8073" priority="394" operator="greaterThan">
      <formula>99</formula>
    </cfRule>
  </conditionalFormatting>
  <conditionalFormatting sqref="AN11:AN32">
    <cfRule type="cellIs" dxfId="8072" priority="393" operator="greaterThan">
      <formula>0.99</formula>
    </cfRule>
  </conditionalFormatting>
  <conditionalFormatting sqref="AN11:AN32">
    <cfRule type="cellIs" dxfId="8071" priority="392" operator="equal">
      <formula>0</formula>
    </cfRule>
  </conditionalFormatting>
  <conditionalFormatting sqref="AN11:AN32">
    <cfRule type="cellIs" dxfId="8070" priority="391" operator="greaterThan">
      <formula>1179</formula>
    </cfRule>
  </conditionalFormatting>
  <conditionalFormatting sqref="AN11:AN32">
    <cfRule type="cellIs" dxfId="8069" priority="390" operator="greaterThan">
      <formula>99</formula>
    </cfRule>
  </conditionalFormatting>
  <conditionalFormatting sqref="AN11:AN32">
    <cfRule type="cellIs" dxfId="8068" priority="389" operator="greaterThan">
      <formula>0.99</formula>
    </cfRule>
  </conditionalFormatting>
  <conditionalFormatting sqref="AN11:AN32">
    <cfRule type="cellIs" dxfId="8067" priority="388" operator="equal">
      <formula>0</formula>
    </cfRule>
  </conditionalFormatting>
  <conditionalFormatting sqref="AN11:AN32">
    <cfRule type="cellIs" dxfId="8066" priority="387" operator="greaterThan">
      <formula>1179</formula>
    </cfRule>
  </conditionalFormatting>
  <conditionalFormatting sqref="AN11:AN32">
    <cfRule type="cellIs" dxfId="8065" priority="386" operator="greaterThan">
      <formula>99</formula>
    </cfRule>
  </conditionalFormatting>
  <conditionalFormatting sqref="AN11:AN32">
    <cfRule type="cellIs" dxfId="8064" priority="385" operator="greaterThan">
      <formula>0.99</formula>
    </cfRule>
  </conditionalFormatting>
  <conditionalFormatting sqref="AN11:AN32">
    <cfRule type="cellIs" dxfId="8063" priority="384" operator="equal">
      <formula>0</formula>
    </cfRule>
  </conditionalFormatting>
  <conditionalFormatting sqref="AN11:AN32">
    <cfRule type="cellIs" dxfId="8062" priority="383" operator="greaterThan">
      <formula>1179</formula>
    </cfRule>
  </conditionalFormatting>
  <conditionalFormatting sqref="AN11:AN32">
    <cfRule type="cellIs" dxfId="8061" priority="382" operator="greaterThan">
      <formula>99</formula>
    </cfRule>
  </conditionalFormatting>
  <conditionalFormatting sqref="AN11:AN32">
    <cfRule type="cellIs" dxfId="8060" priority="381" operator="greaterThan">
      <formula>0.99</formula>
    </cfRule>
  </conditionalFormatting>
  <conditionalFormatting sqref="AN11:AN32">
    <cfRule type="cellIs" dxfId="8059" priority="380" operator="equal">
      <formula>0</formula>
    </cfRule>
  </conditionalFormatting>
  <conditionalFormatting sqref="AN11:AN32">
    <cfRule type="cellIs" dxfId="8058" priority="379" operator="greaterThan">
      <formula>1179</formula>
    </cfRule>
  </conditionalFormatting>
  <conditionalFormatting sqref="AN11:AN32">
    <cfRule type="cellIs" dxfId="8057" priority="378" operator="greaterThan">
      <formula>99</formula>
    </cfRule>
  </conditionalFormatting>
  <conditionalFormatting sqref="AN11:AN32">
    <cfRule type="cellIs" dxfId="8056" priority="377" operator="greaterThan">
      <formula>0.99</formula>
    </cfRule>
  </conditionalFormatting>
  <conditionalFormatting sqref="AN11:AN32">
    <cfRule type="cellIs" dxfId="8055" priority="376" operator="equal">
      <formula>0</formula>
    </cfRule>
  </conditionalFormatting>
  <conditionalFormatting sqref="AN11:AN32">
    <cfRule type="cellIs" dxfId="8054" priority="375" operator="greaterThan">
      <formula>1179</formula>
    </cfRule>
  </conditionalFormatting>
  <conditionalFormatting sqref="AN11:AN32">
    <cfRule type="cellIs" dxfId="8053" priority="374" operator="greaterThan">
      <formula>99</formula>
    </cfRule>
  </conditionalFormatting>
  <conditionalFormatting sqref="AN11:AN32">
    <cfRule type="cellIs" dxfId="8052" priority="373" operator="greaterThan">
      <formula>0.99</formula>
    </cfRule>
  </conditionalFormatting>
  <conditionalFormatting sqref="AN11:AN32">
    <cfRule type="cellIs" dxfId="8051" priority="372" operator="equal">
      <formula>0</formula>
    </cfRule>
  </conditionalFormatting>
  <conditionalFormatting sqref="AN11:AN32">
    <cfRule type="cellIs" dxfId="8050" priority="371" operator="greaterThan">
      <formula>1179</formula>
    </cfRule>
  </conditionalFormatting>
  <conditionalFormatting sqref="AN11:AN32">
    <cfRule type="cellIs" dxfId="8049" priority="370" operator="greaterThan">
      <formula>99</formula>
    </cfRule>
  </conditionalFormatting>
  <conditionalFormatting sqref="AN11:AN32">
    <cfRule type="cellIs" dxfId="8048" priority="369" operator="greaterThan">
      <formula>0.99</formula>
    </cfRule>
  </conditionalFormatting>
  <conditionalFormatting sqref="AN11:AN32">
    <cfRule type="cellIs" dxfId="8047" priority="368" operator="equal">
      <formula>0</formula>
    </cfRule>
  </conditionalFormatting>
  <conditionalFormatting sqref="AN11:AN32">
    <cfRule type="cellIs" dxfId="8046" priority="367" operator="greaterThan">
      <formula>1179</formula>
    </cfRule>
  </conditionalFormatting>
  <conditionalFormatting sqref="AN11:AN32">
    <cfRule type="cellIs" dxfId="8045" priority="366" operator="greaterThan">
      <formula>99</formula>
    </cfRule>
  </conditionalFormatting>
  <conditionalFormatting sqref="AN11:AN32">
    <cfRule type="cellIs" dxfId="8044" priority="365" operator="greaterThan">
      <formula>0.99</formula>
    </cfRule>
  </conditionalFormatting>
  <conditionalFormatting sqref="AN11:AN32">
    <cfRule type="cellIs" dxfId="8043" priority="364" operator="equal">
      <formula>0</formula>
    </cfRule>
  </conditionalFormatting>
  <conditionalFormatting sqref="AN11:AN32">
    <cfRule type="cellIs" dxfId="8042" priority="363" operator="greaterThan">
      <formula>1179</formula>
    </cfRule>
  </conditionalFormatting>
  <conditionalFormatting sqref="AN11:AN32">
    <cfRule type="cellIs" dxfId="8041" priority="362" operator="greaterThan">
      <formula>99</formula>
    </cfRule>
  </conditionalFormatting>
  <conditionalFormatting sqref="AN11:AN32">
    <cfRule type="cellIs" dxfId="8040" priority="361" operator="greaterThan">
      <formula>0.99</formula>
    </cfRule>
  </conditionalFormatting>
  <conditionalFormatting sqref="AN11:AN32">
    <cfRule type="cellIs" dxfId="8039" priority="360" operator="equal">
      <formula>0</formula>
    </cfRule>
  </conditionalFormatting>
  <conditionalFormatting sqref="AN11:AN32">
    <cfRule type="cellIs" dxfId="8038" priority="359" operator="greaterThan">
      <formula>1179</formula>
    </cfRule>
  </conditionalFormatting>
  <conditionalFormatting sqref="AN11:AN32">
    <cfRule type="cellIs" dxfId="8037" priority="358" operator="greaterThan">
      <formula>99</formula>
    </cfRule>
  </conditionalFormatting>
  <conditionalFormatting sqref="AN11:AN32">
    <cfRule type="cellIs" dxfId="8036" priority="357" operator="greaterThan">
      <formula>0.99</formula>
    </cfRule>
  </conditionalFormatting>
  <conditionalFormatting sqref="AN11:AN32">
    <cfRule type="cellIs" dxfId="8035" priority="356" operator="equal">
      <formula>0</formula>
    </cfRule>
  </conditionalFormatting>
  <conditionalFormatting sqref="AN11:AN32">
    <cfRule type="cellIs" dxfId="8034" priority="355" operator="greaterThan">
      <formula>1179</formula>
    </cfRule>
  </conditionalFormatting>
  <conditionalFormatting sqref="AN11:AN32">
    <cfRule type="cellIs" dxfId="8033" priority="354" operator="greaterThan">
      <formula>99</formula>
    </cfRule>
  </conditionalFormatting>
  <conditionalFormatting sqref="AN11:AN32">
    <cfRule type="cellIs" dxfId="8032" priority="353" operator="greaterThan">
      <formula>0.99</formula>
    </cfRule>
  </conditionalFormatting>
  <conditionalFormatting sqref="AN11:AN32">
    <cfRule type="cellIs" dxfId="8031" priority="352" operator="equal">
      <formula>0</formula>
    </cfRule>
  </conditionalFormatting>
  <conditionalFormatting sqref="AN11:AN32">
    <cfRule type="cellIs" dxfId="8030" priority="351" operator="greaterThan">
      <formula>1179</formula>
    </cfRule>
  </conditionalFormatting>
  <conditionalFormatting sqref="AN11:AN32">
    <cfRule type="cellIs" dxfId="8029" priority="350" operator="greaterThan">
      <formula>99</formula>
    </cfRule>
  </conditionalFormatting>
  <conditionalFormatting sqref="AN11:AN32">
    <cfRule type="cellIs" dxfId="8028" priority="349" operator="greaterThan">
      <formula>0.99</formula>
    </cfRule>
  </conditionalFormatting>
  <conditionalFormatting sqref="AN11:AN32">
    <cfRule type="cellIs" dxfId="8027" priority="348" operator="equal">
      <formula>0</formula>
    </cfRule>
  </conditionalFormatting>
  <conditionalFormatting sqref="AN11:AN32">
    <cfRule type="cellIs" dxfId="8026" priority="347" operator="greaterThan">
      <formula>1179</formula>
    </cfRule>
  </conditionalFormatting>
  <conditionalFormatting sqref="AN11:AN32">
    <cfRule type="cellIs" dxfId="8025" priority="346" operator="greaterThan">
      <formula>99</formula>
    </cfRule>
  </conditionalFormatting>
  <conditionalFormatting sqref="AN11:AN32">
    <cfRule type="cellIs" dxfId="8024" priority="345" operator="greaterThan">
      <formula>0.99</formula>
    </cfRule>
  </conditionalFormatting>
  <conditionalFormatting sqref="AN11:AN32">
    <cfRule type="cellIs" dxfId="8023" priority="344" operator="equal">
      <formula>0</formula>
    </cfRule>
  </conditionalFormatting>
  <conditionalFormatting sqref="AN11:AN32">
    <cfRule type="cellIs" dxfId="8022" priority="343" operator="greaterThan">
      <formula>1179</formula>
    </cfRule>
  </conditionalFormatting>
  <conditionalFormatting sqref="AN11:AN32">
    <cfRule type="cellIs" dxfId="8021" priority="342" operator="greaterThan">
      <formula>99</formula>
    </cfRule>
  </conditionalFormatting>
  <conditionalFormatting sqref="AN11:AN32">
    <cfRule type="cellIs" dxfId="8020" priority="341" operator="greaterThan">
      <formula>0.99</formula>
    </cfRule>
  </conditionalFormatting>
  <conditionalFormatting sqref="AN11:AN32">
    <cfRule type="cellIs" dxfId="8019" priority="340" operator="equal">
      <formula>0</formula>
    </cfRule>
  </conditionalFormatting>
  <conditionalFormatting sqref="AN11:AN32">
    <cfRule type="cellIs" dxfId="8018" priority="339" operator="greaterThan">
      <formula>1179</formula>
    </cfRule>
  </conditionalFormatting>
  <conditionalFormatting sqref="AN11:AN32">
    <cfRule type="cellIs" dxfId="8017" priority="338" operator="greaterThan">
      <formula>99</formula>
    </cfRule>
  </conditionalFormatting>
  <conditionalFormatting sqref="AN11:AN32">
    <cfRule type="cellIs" dxfId="8016" priority="337" operator="greaterThan">
      <formula>0.99</formula>
    </cfRule>
  </conditionalFormatting>
  <conditionalFormatting sqref="AN11:AN32">
    <cfRule type="cellIs" dxfId="8015" priority="336" operator="equal">
      <formula>0</formula>
    </cfRule>
  </conditionalFormatting>
  <conditionalFormatting sqref="AN11:AN32">
    <cfRule type="cellIs" dxfId="8014" priority="335" operator="greaterThan">
      <formula>1179</formula>
    </cfRule>
  </conditionalFormatting>
  <conditionalFormatting sqref="AN11:AN32">
    <cfRule type="cellIs" dxfId="8013" priority="334" operator="greaterThan">
      <formula>99</formula>
    </cfRule>
  </conditionalFormatting>
  <conditionalFormatting sqref="AN11:AN32">
    <cfRule type="cellIs" dxfId="8012" priority="333" operator="greaterThan">
      <formula>0.99</formula>
    </cfRule>
  </conditionalFormatting>
  <conditionalFormatting sqref="AN11:AN32">
    <cfRule type="cellIs" dxfId="8011" priority="332" operator="equal">
      <formula>0</formula>
    </cfRule>
  </conditionalFormatting>
  <conditionalFormatting sqref="AN11:AN32">
    <cfRule type="cellIs" dxfId="8010" priority="331" operator="greaterThan">
      <formula>1179</formula>
    </cfRule>
  </conditionalFormatting>
  <conditionalFormatting sqref="AN11:AN32">
    <cfRule type="cellIs" dxfId="8009" priority="330" operator="greaterThan">
      <formula>99</formula>
    </cfRule>
  </conditionalFormatting>
  <conditionalFormatting sqref="AN11:AN32">
    <cfRule type="cellIs" dxfId="8008" priority="329" operator="greaterThan">
      <formula>0.99</formula>
    </cfRule>
  </conditionalFormatting>
  <conditionalFormatting sqref="AN11:AN32">
    <cfRule type="cellIs" dxfId="8007" priority="328" operator="equal">
      <formula>0</formula>
    </cfRule>
  </conditionalFormatting>
  <conditionalFormatting sqref="AN11:AN32">
    <cfRule type="cellIs" dxfId="8006" priority="327" operator="greaterThan">
      <formula>1179</formula>
    </cfRule>
  </conditionalFormatting>
  <conditionalFormatting sqref="AN11:AN32">
    <cfRule type="cellIs" dxfId="8005" priority="326" operator="greaterThan">
      <formula>99</formula>
    </cfRule>
  </conditionalFormatting>
  <conditionalFormatting sqref="AN11:AN32">
    <cfRule type="cellIs" dxfId="8004" priority="325" operator="greaterThan">
      <formula>0.99</formula>
    </cfRule>
  </conditionalFormatting>
  <conditionalFormatting sqref="AN11:AN32">
    <cfRule type="cellIs" dxfId="8003" priority="324" operator="equal">
      <formula>0</formula>
    </cfRule>
  </conditionalFormatting>
  <conditionalFormatting sqref="AN11:AN32">
    <cfRule type="cellIs" dxfId="8002" priority="323" operator="greaterThan">
      <formula>1179</formula>
    </cfRule>
  </conditionalFormatting>
  <conditionalFormatting sqref="AN11:AN32">
    <cfRule type="cellIs" dxfId="8001" priority="322" operator="greaterThan">
      <formula>99</formula>
    </cfRule>
  </conditionalFormatting>
  <conditionalFormatting sqref="AN11:AN32">
    <cfRule type="cellIs" dxfId="8000" priority="321" operator="greaterThan">
      <formula>0.99</formula>
    </cfRule>
  </conditionalFormatting>
  <conditionalFormatting sqref="AN11:AN32">
    <cfRule type="cellIs" dxfId="7999" priority="320" operator="equal">
      <formula>0</formula>
    </cfRule>
  </conditionalFormatting>
  <conditionalFormatting sqref="AN11:AN32">
    <cfRule type="cellIs" dxfId="7998" priority="319" operator="greaterThan">
      <formula>1179</formula>
    </cfRule>
  </conditionalFormatting>
  <conditionalFormatting sqref="AN11:AN32">
    <cfRule type="cellIs" dxfId="7997" priority="318" operator="greaterThan">
      <formula>99</formula>
    </cfRule>
  </conditionalFormatting>
  <conditionalFormatting sqref="AN11:AN32">
    <cfRule type="cellIs" dxfId="7996" priority="317" operator="greaterThan">
      <formula>0.99</formula>
    </cfRule>
  </conditionalFormatting>
  <conditionalFormatting sqref="AN11:AN32">
    <cfRule type="cellIs" dxfId="7995" priority="316" operator="equal">
      <formula>0</formula>
    </cfRule>
  </conditionalFormatting>
  <conditionalFormatting sqref="AN11:AN32">
    <cfRule type="cellIs" dxfId="7994" priority="315" operator="greaterThan">
      <formula>1179</formula>
    </cfRule>
  </conditionalFormatting>
  <conditionalFormatting sqref="AN11:AN32">
    <cfRule type="cellIs" dxfId="7993" priority="314" operator="greaterThan">
      <formula>99</formula>
    </cfRule>
  </conditionalFormatting>
  <conditionalFormatting sqref="AN11:AN32">
    <cfRule type="cellIs" dxfId="7992" priority="313" operator="greaterThan">
      <formula>0.99</formula>
    </cfRule>
  </conditionalFormatting>
  <conditionalFormatting sqref="AN11:AN32">
    <cfRule type="cellIs" dxfId="7991" priority="312" operator="equal">
      <formula>0</formula>
    </cfRule>
  </conditionalFormatting>
  <conditionalFormatting sqref="AN11:AN32">
    <cfRule type="cellIs" dxfId="7990" priority="311" operator="greaterThan">
      <formula>1179</formula>
    </cfRule>
  </conditionalFormatting>
  <conditionalFormatting sqref="AN11:AN32">
    <cfRule type="cellIs" dxfId="7989" priority="310" operator="greaterThan">
      <formula>99</formula>
    </cfRule>
  </conditionalFormatting>
  <conditionalFormatting sqref="AN11:AN32">
    <cfRule type="cellIs" dxfId="7988" priority="309" operator="greaterThan">
      <formula>0.99</formula>
    </cfRule>
  </conditionalFormatting>
  <conditionalFormatting sqref="AN11:AN32">
    <cfRule type="cellIs" dxfId="7987" priority="308" operator="equal">
      <formula>0</formula>
    </cfRule>
  </conditionalFormatting>
  <conditionalFormatting sqref="AN11:AN32">
    <cfRule type="cellIs" dxfId="7986" priority="307" operator="greaterThan">
      <formula>1179</formula>
    </cfRule>
  </conditionalFormatting>
  <conditionalFormatting sqref="AN11:AN32">
    <cfRule type="cellIs" dxfId="7985" priority="306" operator="greaterThan">
      <formula>99</formula>
    </cfRule>
  </conditionalFormatting>
  <conditionalFormatting sqref="AN11:AN32">
    <cfRule type="cellIs" dxfId="7984" priority="305" operator="greaterThan">
      <formula>0.99</formula>
    </cfRule>
  </conditionalFormatting>
  <conditionalFormatting sqref="AL11:AL32">
    <cfRule type="cellIs" dxfId="7983" priority="304" operator="equal">
      <formula>0</formula>
    </cfRule>
  </conditionalFormatting>
  <conditionalFormatting sqref="AL11:AL32">
    <cfRule type="cellIs" dxfId="7982" priority="303" operator="greaterThan">
      <formula>1179</formula>
    </cfRule>
  </conditionalFormatting>
  <conditionalFormatting sqref="AL11:AL32">
    <cfRule type="cellIs" dxfId="7981" priority="302" operator="greaterThan">
      <formula>99</formula>
    </cfRule>
  </conditionalFormatting>
  <conditionalFormatting sqref="AL11:AL32">
    <cfRule type="cellIs" dxfId="7980" priority="301" operator="greaterThan">
      <formula>0.99</formula>
    </cfRule>
  </conditionalFormatting>
  <conditionalFormatting sqref="AL11:AL32">
    <cfRule type="cellIs" dxfId="7979" priority="300" operator="equal">
      <formula>0</formula>
    </cfRule>
  </conditionalFormatting>
  <conditionalFormatting sqref="AL11:AL32">
    <cfRule type="cellIs" dxfId="7978" priority="299" operator="greaterThan">
      <formula>1179</formula>
    </cfRule>
  </conditionalFormatting>
  <conditionalFormatting sqref="AL11:AL32">
    <cfRule type="cellIs" dxfId="7977" priority="298" operator="greaterThan">
      <formula>99</formula>
    </cfRule>
  </conditionalFormatting>
  <conditionalFormatting sqref="AL11:AL32">
    <cfRule type="cellIs" dxfId="7976" priority="297" operator="greaterThan">
      <formula>0.99</formula>
    </cfRule>
  </conditionalFormatting>
  <conditionalFormatting sqref="AL11:AL32">
    <cfRule type="cellIs" dxfId="7975" priority="296" operator="equal">
      <formula>0</formula>
    </cfRule>
  </conditionalFormatting>
  <conditionalFormatting sqref="AL11:AL32">
    <cfRule type="cellIs" dxfId="7974" priority="295" operator="greaterThan">
      <formula>1179</formula>
    </cfRule>
  </conditionalFormatting>
  <conditionalFormatting sqref="AL11:AL32">
    <cfRule type="cellIs" dxfId="7973" priority="294" operator="greaterThan">
      <formula>99</formula>
    </cfRule>
  </conditionalFormatting>
  <conditionalFormatting sqref="AL11:AL32">
    <cfRule type="cellIs" dxfId="7972" priority="293" operator="greaterThan">
      <formula>0.99</formula>
    </cfRule>
  </conditionalFormatting>
  <conditionalFormatting sqref="AL11:AL32">
    <cfRule type="cellIs" dxfId="7971" priority="292" operator="equal">
      <formula>0</formula>
    </cfRule>
  </conditionalFormatting>
  <conditionalFormatting sqref="AL11:AL32">
    <cfRule type="cellIs" dxfId="7970" priority="291" operator="greaterThan">
      <formula>1179</formula>
    </cfRule>
  </conditionalFormatting>
  <conditionalFormatting sqref="AL11:AL32">
    <cfRule type="cellIs" dxfId="7969" priority="290" operator="greaterThan">
      <formula>99</formula>
    </cfRule>
  </conditionalFormatting>
  <conditionalFormatting sqref="AL11:AL32">
    <cfRule type="cellIs" dxfId="7968" priority="289" operator="greaterThan">
      <formula>0.99</formula>
    </cfRule>
  </conditionalFormatting>
  <conditionalFormatting sqref="AL11:AL32">
    <cfRule type="cellIs" dxfId="7967" priority="288" operator="equal">
      <formula>0</formula>
    </cfRule>
  </conditionalFormatting>
  <conditionalFormatting sqref="AL11:AL32">
    <cfRule type="cellIs" dxfId="7966" priority="287" operator="greaterThan">
      <formula>1179</formula>
    </cfRule>
  </conditionalFormatting>
  <conditionalFormatting sqref="AL11:AL32">
    <cfRule type="cellIs" dxfId="7965" priority="286" operator="greaterThan">
      <formula>99</formula>
    </cfRule>
  </conditionalFormatting>
  <conditionalFormatting sqref="AL11:AL32">
    <cfRule type="cellIs" dxfId="7964" priority="285" operator="greaterThan">
      <formula>0.99</formula>
    </cfRule>
  </conditionalFormatting>
  <conditionalFormatting sqref="AL11:AL32">
    <cfRule type="cellIs" dxfId="7963" priority="284" operator="equal">
      <formula>0</formula>
    </cfRule>
  </conditionalFormatting>
  <conditionalFormatting sqref="AL11:AL32">
    <cfRule type="cellIs" dxfId="7962" priority="283" operator="greaterThan">
      <formula>1179</formula>
    </cfRule>
  </conditionalFormatting>
  <conditionalFormatting sqref="AL11:AL32">
    <cfRule type="cellIs" dxfId="7961" priority="282" operator="greaterThan">
      <formula>99</formula>
    </cfRule>
  </conditionalFormatting>
  <conditionalFormatting sqref="AL11:AL32">
    <cfRule type="cellIs" dxfId="7960" priority="281" operator="greaterThan">
      <formula>0.99</formula>
    </cfRule>
  </conditionalFormatting>
  <conditionalFormatting sqref="AL11:AL32">
    <cfRule type="cellIs" dxfId="7959" priority="280" operator="equal">
      <formula>0</formula>
    </cfRule>
  </conditionalFormatting>
  <conditionalFormatting sqref="AL11:AL32">
    <cfRule type="cellIs" dxfId="7958" priority="279" operator="greaterThan">
      <formula>1179</formula>
    </cfRule>
  </conditionalFormatting>
  <conditionalFormatting sqref="AL11:AL32">
    <cfRule type="cellIs" dxfId="7957" priority="278" operator="greaterThan">
      <formula>99</formula>
    </cfRule>
  </conditionalFormatting>
  <conditionalFormatting sqref="AL11:AL32">
    <cfRule type="cellIs" dxfId="7956" priority="277" operator="greaterThan">
      <formula>0.99</formula>
    </cfRule>
  </conditionalFormatting>
  <conditionalFormatting sqref="AL11:AL32">
    <cfRule type="cellIs" dxfId="7955" priority="276" operator="equal">
      <formula>0</formula>
    </cfRule>
  </conditionalFormatting>
  <conditionalFormatting sqref="AL11:AL32">
    <cfRule type="cellIs" dxfId="7954" priority="275" operator="greaterThan">
      <formula>1179</formula>
    </cfRule>
  </conditionalFormatting>
  <conditionalFormatting sqref="AL11:AL32">
    <cfRule type="cellIs" dxfId="7953" priority="274" operator="greaterThan">
      <formula>99</formula>
    </cfRule>
  </conditionalFormatting>
  <conditionalFormatting sqref="AL11:AL32">
    <cfRule type="cellIs" dxfId="7952" priority="273" operator="greaterThan">
      <formula>0.99</formula>
    </cfRule>
  </conditionalFormatting>
  <conditionalFormatting sqref="AL11:AL32">
    <cfRule type="cellIs" dxfId="7951" priority="272" operator="equal">
      <formula>0</formula>
    </cfRule>
  </conditionalFormatting>
  <conditionalFormatting sqref="AL11:AL32">
    <cfRule type="cellIs" dxfId="7950" priority="271" operator="greaterThan">
      <formula>1179</formula>
    </cfRule>
  </conditionalFormatting>
  <conditionalFormatting sqref="AL11:AL32">
    <cfRule type="cellIs" dxfId="7949" priority="270" operator="greaterThan">
      <formula>99</formula>
    </cfRule>
  </conditionalFormatting>
  <conditionalFormatting sqref="AL11:AL32">
    <cfRule type="cellIs" dxfId="7948" priority="269" operator="greaterThan">
      <formula>0.99</formula>
    </cfRule>
  </conditionalFormatting>
  <conditionalFormatting sqref="AL11:AL32">
    <cfRule type="cellIs" dxfId="7947" priority="268" operator="equal">
      <formula>0</formula>
    </cfRule>
  </conditionalFormatting>
  <conditionalFormatting sqref="AL11:AL32">
    <cfRule type="cellIs" dxfId="7946" priority="267" operator="greaterThan">
      <formula>1179</formula>
    </cfRule>
  </conditionalFormatting>
  <conditionalFormatting sqref="AL11:AL32">
    <cfRule type="cellIs" dxfId="7945" priority="266" operator="greaterThan">
      <formula>99</formula>
    </cfRule>
  </conditionalFormatting>
  <conditionalFormatting sqref="AL11:AL32">
    <cfRule type="cellIs" dxfId="7944" priority="265" operator="greaterThan">
      <formula>0.99</formula>
    </cfRule>
  </conditionalFormatting>
  <conditionalFormatting sqref="AL11:AL32">
    <cfRule type="cellIs" dxfId="7943" priority="264" operator="equal">
      <formula>0</formula>
    </cfRule>
  </conditionalFormatting>
  <conditionalFormatting sqref="AL11:AL32">
    <cfRule type="cellIs" dxfId="7942" priority="263" operator="greaterThan">
      <formula>1179</formula>
    </cfRule>
  </conditionalFormatting>
  <conditionalFormatting sqref="AL11:AL32">
    <cfRule type="cellIs" dxfId="7941" priority="262" operator="greaterThan">
      <formula>99</formula>
    </cfRule>
  </conditionalFormatting>
  <conditionalFormatting sqref="AL11:AL32">
    <cfRule type="cellIs" dxfId="7940" priority="261" operator="greaterThan">
      <formula>0.99</formula>
    </cfRule>
  </conditionalFormatting>
  <conditionalFormatting sqref="AL11:AL32">
    <cfRule type="cellIs" dxfId="7939" priority="260" operator="equal">
      <formula>0</formula>
    </cfRule>
  </conditionalFormatting>
  <conditionalFormatting sqref="AL11:AL32">
    <cfRule type="cellIs" dxfId="7938" priority="259" operator="greaterThan">
      <formula>1179</formula>
    </cfRule>
  </conditionalFormatting>
  <conditionalFormatting sqref="AL11:AL32">
    <cfRule type="cellIs" dxfId="7937" priority="258" operator="greaterThan">
      <formula>99</formula>
    </cfRule>
  </conditionalFormatting>
  <conditionalFormatting sqref="AL11:AL32">
    <cfRule type="cellIs" dxfId="7936" priority="257" operator="greaterThan">
      <formula>0.99</formula>
    </cfRule>
  </conditionalFormatting>
  <conditionalFormatting sqref="AL11:AL32">
    <cfRule type="cellIs" dxfId="7935" priority="256" operator="equal">
      <formula>0</formula>
    </cfRule>
  </conditionalFormatting>
  <conditionalFormatting sqref="AL11:AL32">
    <cfRule type="cellIs" dxfId="7934" priority="255" operator="greaterThan">
      <formula>1179</formula>
    </cfRule>
  </conditionalFormatting>
  <conditionalFormatting sqref="AL11:AL32">
    <cfRule type="cellIs" dxfId="7933" priority="254" operator="greaterThan">
      <formula>99</formula>
    </cfRule>
  </conditionalFormatting>
  <conditionalFormatting sqref="AL11:AL32">
    <cfRule type="cellIs" dxfId="7932" priority="253" operator="greaterThan">
      <formula>0.99</formula>
    </cfRule>
  </conditionalFormatting>
  <conditionalFormatting sqref="AL11:AL32">
    <cfRule type="cellIs" dxfId="7931" priority="252" operator="equal">
      <formula>0</formula>
    </cfRule>
  </conditionalFormatting>
  <conditionalFormatting sqref="AL11:AL32">
    <cfRule type="cellIs" dxfId="7930" priority="251" operator="greaterThan">
      <formula>1179</formula>
    </cfRule>
  </conditionalFormatting>
  <conditionalFormatting sqref="AL11:AL32">
    <cfRule type="cellIs" dxfId="7929" priority="250" operator="greaterThan">
      <formula>99</formula>
    </cfRule>
  </conditionalFormatting>
  <conditionalFormatting sqref="AL11:AL32">
    <cfRule type="cellIs" dxfId="7928" priority="249" operator="greaterThan">
      <formula>0.99</formula>
    </cfRule>
  </conditionalFormatting>
  <conditionalFormatting sqref="AL11:AL32">
    <cfRule type="cellIs" dxfId="7927" priority="248" operator="equal">
      <formula>0</formula>
    </cfRule>
  </conditionalFormatting>
  <conditionalFormatting sqref="AL11:AL32">
    <cfRule type="cellIs" dxfId="7926" priority="247" operator="greaterThan">
      <formula>1179</formula>
    </cfRule>
  </conditionalFormatting>
  <conditionalFormatting sqref="AL11:AL32">
    <cfRule type="cellIs" dxfId="7925" priority="246" operator="greaterThan">
      <formula>99</formula>
    </cfRule>
  </conditionalFormatting>
  <conditionalFormatting sqref="AL11:AL32">
    <cfRule type="cellIs" dxfId="7924" priority="245" operator="greaterThan">
      <formula>0.99</formula>
    </cfRule>
  </conditionalFormatting>
  <conditionalFormatting sqref="AL11:AL32">
    <cfRule type="cellIs" dxfId="7923" priority="244" operator="equal">
      <formula>0</formula>
    </cfRule>
  </conditionalFormatting>
  <conditionalFormatting sqref="AL11:AL32">
    <cfRule type="cellIs" dxfId="7922" priority="243" operator="greaterThan">
      <formula>1179</formula>
    </cfRule>
  </conditionalFormatting>
  <conditionalFormatting sqref="AL11:AL32">
    <cfRule type="cellIs" dxfId="7921" priority="242" operator="greaterThan">
      <formula>99</formula>
    </cfRule>
  </conditionalFormatting>
  <conditionalFormatting sqref="AL11:AL32">
    <cfRule type="cellIs" dxfId="7920" priority="241" operator="greaterThan">
      <formula>0.99</formula>
    </cfRule>
  </conditionalFormatting>
  <conditionalFormatting sqref="AL11:AL32">
    <cfRule type="cellIs" dxfId="7919" priority="240" operator="equal">
      <formula>0</formula>
    </cfRule>
  </conditionalFormatting>
  <conditionalFormatting sqref="AL11:AL32">
    <cfRule type="cellIs" dxfId="7918" priority="239" operator="greaterThan">
      <formula>1179</formula>
    </cfRule>
  </conditionalFormatting>
  <conditionalFormatting sqref="AL11:AL32">
    <cfRule type="cellIs" dxfId="7917" priority="238" operator="greaterThan">
      <formula>99</formula>
    </cfRule>
  </conditionalFormatting>
  <conditionalFormatting sqref="AL11:AL32">
    <cfRule type="cellIs" dxfId="7916" priority="237" operator="greaterThan">
      <formula>0.99</formula>
    </cfRule>
  </conditionalFormatting>
  <conditionalFormatting sqref="AL11:AL32">
    <cfRule type="cellIs" dxfId="7915" priority="236" operator="equal">
      <formula>0</formula>
    </cfRule>
  </conditionalFormatting>
  <conditionalFormatting sqref="AL11:AL32">
    <cfRule type="cellIs" dxfId="7914" priority="235" operator="greaterThan">
      <formula>1179</formula>
    </cfRule>
  </conditionalFormatting>
  <conditionalFormatting sqref="AL11:AL32">
    <cfRule type="cellIs" dxfId="7913" priority="234" operator="greaterThan">
      <formula>99</formula>
    </cfRule>
  </conditionalFormatting>
  <conditionalFormatting sqref="AL11:AL32">
    <cfRule type="cellIs" dxfId="7912" priority="233" operator="greaterThan">
      <formula>0.99</formula>
    </cfRule>
  </conditionalFormatting>
  <conditionalFormatting sqref="AL11:AL32">
    <cfRule type="cellIs" dxfId="7911" priority="232" operator="equal">
      <formula>0</formula>
    </cfRule>
  </conditionalFormatting>
  <conditionalFormatting sqref="AL11:AL32">
    <cfRule type="cellIs" dxfId="7910" priority="231" operator="greaterThan">
      <formula>1179</formula>
    </cfRule>
  </conditionalFormatting>
  <conditionalFormatting sqref="AL11:AL32">
    <cfRule type="cellIs" dxfId="7909" priority="230" operator="greaterThan">
      <formula>99</formula>
    </cfRule>
  </conditionalFormatting>
  <conditionalFormatting sqref="AL11:AL32">
    <cfRule type="cellIs" dxfId="7908" priority="229" operator="greaterThan">
      <formula>0.99</formula>
    </cfRule>
  </conditionalFormatting>
  <conditionalFormatting sqref="AL11:AL32">
    <cfRule type="cellIs" dxfId="7907" priority="228" operator="equal">
      <formula>0</formula>
    </cfRule>
  </conditionalFormatting>
  <conditionalFormatting sqref="AL11:AL32">
    <cfRule type="cellIs" dxfId="7906" priority="227" operator="greaterThan">
      <formula>1179</formula>
    </cfRule>
  </conditionalFormatting>
  <conditionalFormatting sqref="AL11:AL32">
    <cfRule type="cellIs" dxfId="7905" priority="226" operator="greaterThan">
      <formula>99</formula>
    </cfRule>
  </conditionalFormatting>
  <conditionalFormatting sqref="AL11:AL32">
    <cfRule type="cellIs" dxfId="7904" priority="225" operator="greaterThan">
      <formula>0.99</formula>
    </cfRule>
  </conditionalFormatting>
  <conditionalFormatting sqref="AL11:AL32">
    <cfRule type="cellIs" dxfId="7903" priority="224" operator="equal">
      <formula>0</formula>
    </cfRule>
  </conditionalFormatting>
  <conditionalFormatting sqref="AL11:AL32">
    <cfRule type="cellIs" dxfId="7902" priority="223" operator="greaterThan">
      <formula>1179</formula>
    </cfRule>
  </conditionalFormatting>
  <conditionalFormatting sqref="AL11:AL32">
    <cfRule type="cellIs" dxfId="7901" priority="222" operator="greaterThan">
      <formula>99</formula>
    </cfRule>
  </conditionalFormatting>
  <conditionalFormatting sqref="AL11:AL32">
    <cfRule type="cellIs" dxfId="7900" priority="221" operator="greaterThan">
      <formula>0.99</formula>
    </cfRule>
  </conditionalFormatting>
  <conditionalFormatting sqref="AL11:AL32">
    <cfRule type="cellIs" dxfId="7899" priority="220" operator="equal">
      <formula>0</formula>
    </cfRule>
  </conditionalFormatting>
  <conditionalFormatting sqref="AL11:AL32">
    <cfRule type="cellIs" dxfId="7898" priority="219" operator="greaterThan">
      <formula>1179</formula>
    </cfRule>
  </conditionalFormatting>
  <conditionalFormatting sqref="AL11:AL32">
    <cfRule type="cellIs" dxfId="7897" priority="218" operator="greaterThan">
      <formula>99</formula>
    </cfRule>
  </conditionalFormatting>
  <conditionalFormatting sqref="AL11:AL32">
    <cfRule type="cellIs" dxfId="7896" priority="217" operator="greaterThan">
      <formula>0.99</formula>
    </cfRule>
  </conditionalFormatting>
  <conditionalFormatting sqref="AL11:AL32">
    <cfRule type="cellIs" dxfId="7895" priority="216" operator="equal">
      <formula>0</formula>
    </cfRule>
  </conditionalFormatting>
  <conditionalFormatting sqref="AL11:AL32">
    <cfRule type="cellIs" dxfId="7894" priority="215" operator="greaterThan">
      <formula>1179</formula>
    </cfRule>
  </conditionalFormatting>
  <conditionalFormatting sqref="AL11:AL32">
    <cfRule type="cellIs" dxfId="7893" priority="214" operator="greaterThan">
      <formula>99</formula>
    </cfRule>
  </conditionalFormatting>
  <conditionalFormatting sqref="AL11:AL32">
    <cfRule type="cellIs" dxfId="7892" priority="213" operator="greaterThan">
      <formula>0.99</formula>
    </cfRule>
  </conditionalFormatting>
  <conditionalFormatting sqref="AL11:AL32">
    <cfRule type="cellIs" dxfId="7891" priority="212" operator="equal">
      <formula>0</formula>
    </cfRule>
  </conditionalFormatting>
  <conditionalFormatting sqref="AL11:AL32">
    <cfRule type="cellIs" dxfId="7890" priority="211" operator="greaterThan">
      <formula>1179</formula>
    </cfRule>
  </conditionalFormatting>
  <conditionalFormatting sqref="AL11:AL32">
    <cfRule type="cellIs" dxfId="7889" priority="210" operator="greaterThan">
      <formula>99</formula>
    </cfRule>
  </conditionalFormatting>
  <conditionalFormatting sqref="AL11:AL32">
    <cfRule type="cellIs" dxfId="7888" priority="209" operator="greaterThan">
      <formula>0.99</formula>
    </cfRule>
  </conditionalFormatting>
  <conditionalFormatting sqref="AL11:AL32">
    <cfRule type="cellIs" dxfId="7887" priority="208" operator="equal">
      <formula>0</formula>
    </cfRule>
  </conditionalFormatting>
  <conditionalFormatting sqref="AL11:AL32">
    <cfRule type="cellIs" dxfId="7886" priority="207" operator="greaterThan">
      <formula>1179</formula>
    </cfRule>
  </conditionalFormatting>
  <conditionalFormatting sqref="AL11:AL32">
    <cfRule type="cellIs" dxfId="7885" priority="206" operator="greaterThan">
      <formula>99</formula>
    </cfRule>
  </conditionalFormatting>
  <conditionalFormatting sqref="AL11:AL32">
    <cfRule type="cellIs" dxfId="7884" priority="205" operator="greaterThan">
      <formula>0.99</formula>
    </cfRule>
  </conditionalFormatting>
  <conditionalFormatting sqref="AL11:AL32">
    <cfRule type="cellIs" dxfId="7883" priority="204" operator="equal">
      <formula>0</formula>
    </cfRule>
  </conditionalFormatting>
  <conditionalFormatting sqref="AL11:AL32">
    <cfRule type="cellIs" dxfId="7882" priority="203" operator="greaterThan">
      <formula>1179</formula>
    </cfRule>
  </conditionalFormatting>
  <conditionalFormatting sqref="AL11:AL32">
    <cfRule type="cellIs" dxfId="7881" priority="202" operator="greaterThan">
      <formula>99</formula>
    </cfRule>
  </conditionalFormatting>
  <conditionalFormatting sqref="AL11:AL32">
    <cfRule type="cellIs" dxfId="7880" priority="201" operator="greaterThan">
      <formula>0.99</formula>
    </cfRule>
  </conditionalFormatting>
  <conditionalFormatting sqref="AL11:AL32">
    <cfRule type="cellIs" dxfId="7879" priority="200" operator="equal">
      <formula>0</formula>
    </cfRule>
  </conditionalFormatting>
  <conditionalFormatting sqref="AL11:AL32">
    <cfRule type="cellIs" dxfId="7878" priority="199" operator="greaterThan">
      <formula>1179</formula>
    </cfRule>
  </conditionalFormatting>
  <conditionalFormatting sqref="AL11:AL32">
    <cfRule type="cellIs" dxfId="7877" priority="198" operator="greaterThan">
      <formula>99</formula>
    </cfRule>
  </conditionalFormatting>
  <conditionalFormatting sqref="AL11:AL32">
    <cfRule type="cellIs" dxfId="7876" priority="197" operator="greaterThan">
      <formula>0.99</formula>
    </cfRule>
  </conditionalFormatting>
  <conditionalFormatting sqref="AL11:AL32">
    <cfRule type="cellIs" dxfId="7875" priority="196" operator="equal">
      <formula>0</formula>
    </cfRule>
  </conditionalFormatting>
  <conditionalFormatting sqref="AL11:AL32">
    <cfRule type="cellIs" dxfId="7874" priority="195" operator="greaterThan">
      <formula>1179</formula>
    </cfRule>
  </conditionalFormatting>
  <conditionalFormatting sqref="AL11:AL32">
    <cfRule type="cellIs" dxfId="7873" priority="194" operator="greaterThan">
      <formula>99</formula>
    </cfRule>
  </conditionalFormatting>
  <conditionalFormatting sqref="AL11:AL32">
    <cfRule type="cellIs" dxfId="7872" priority="193" operator="greaterThan">
      <formula>0.99</formula>
    </cfRule>
  </conditionalFormatting>
  <conditionalFormatting sqref="AL11:AL32">
    <cfRule type="cellIs" dxfId="7871" priority="192" operator="equal">
      <formula>0</formula>
    </cfRule>
  </conditionalFormatting>
  <conditionalFormatting sqref="AL11:AL32">
    <cfRule type="cellIs" dxfId="7870" priority="191" operator="greaterThan">
      <formula>1179</formula>
    </cfRule>
  </conditionalFormatting>
  <conditionalFormatting sqref="AL11:AL32">
    <cfRule type="cellIs" dxfId="7869" priority="190" operator="greaterThan">
      <formula>99</formula>
    </cfRule>
  </conditionalFormatting>
  <conditionalFormatting sqref="AL11:AL32">
    <cfRule type="cellIs" dxfId="7868" priority="189" operator="greaterThan">
      <formula>0.99</formula>
    </cfRule>
  </conditionalFormatting>
  <conditionalFormatting sqref="AL11:AL15">
    <cfRule type="cellIs" dxfId="7867" priority="188" operator="equal">
      <formula>0</formula>
    </cfRule>
  </conditionalFormatting>
  <conditionalFormatting sqref="AL11:AL15">
    <cfRule type="cellIs" dxfId="7866" priority="187" operator="greaterThan">
      <formula>1179</formula>
    </cfRule>
  </conditionalFormatting>
  <conditionalFormatting sqref="AL11:AL15">
    <cfRule type="cellIs" dxfId="7865" priority="186" operator="greaterThan">
      <formula>99</formula>
    </cfRule>
  </conditionalFormatting>
  <conditionalFormatting sqref="AL11:AL15">
    <cfRule type="cellIs" dxfId="7864" priority="185" operator="greaterThan">
      <formula>0.99</formula>
    </cfRule>
  </conditionalFormatting>
  <conditionalFormatting sqref="AL11:AL15">
    <cfRule type="cellIs" dxfId="7863" priority="184" operator="equal">
      <formula>0</formula>
    </cfRule>
  </conditionalFormatting>
  <conditionalFormatting sqref="AL11:AL15">
    <cfRule type="cellIs" dxfId="7862" priority="183" operator="greaterThan">
      <formula>1179</formula>
    </cfRule>
  </conditionalFormatting>
  <conditionalFormatting sqref="AL11:AL15">
    <cfRule type="cellIs" dxfId="7861" priority="182" operator="greaterThan">
      <formula>99</formula>
    </cfRule>
  </conditionalFormatting>
  <conditionalFormatting sqref="AL11:AL15">
    <cfRule type="cellIs" dxfId="7860" priority="181" operator="greaterThan">
      <formula>0.99</formula>
    </cfRule>
  </conditionalFormatting>
  <conditionalFormatting sqref="AL11:AL15">
    <cfRule type="cellIs" dxfId="7859" priority="180" operator="equal">
      <formula>0</formula>
    </cfRule>
  </conditionalFormatting>
  <conditionalFormatting sqref="AL11:AL15">
    <cfRule type="cellIs" dxfId="7858" priority="179" operator="greaterThan">
      <formula>1179</formula>
    </cfRule>
  </conditionalFormatting>
  <conditionalFormatting sqref="AL11:AL15">
    <cfRule type="cellIs" dxfId="7857" priority="178" operator="greaterThan">
      <formula>99</formula>
    </cfRule>
  </conditionalFormatting>
  <conditionalFormatting sqref="AL11:AL15">
    <cfRule type="cellIs" dxfId="7856" priority="177" operator="greaterThan">
      <formula>0.99</formula>
    </cfRule>
  </conditionalFormatting>
  <conditionalFormatting sqref="AL11:AL15">
    <cfRule type="cellIs" dxfId="7855" priority="176" operator="equal">
      <formula>0</formula>
    </cfRule>
  </conditionalFormatting>
  <conditionalFormatting sqref="AL11:AL15">
    <cfRule type="cellIs" dxfId="7854" priority="175" operator="greaterThan">
      <formula>1179</formula>
    </cfRule>
  </conditionalFormatting>
  <conditionalFormatting sqref="AL11:AL15">
    <cfRule type="cellIs" dxfId="7853" priority="174" operator="greaterThan">
      <formula>99</formula>
    </cfRule>
  </conditionalFormatting>
  <conditionalFormatting sqref="AL11:AL15">
    <cfRule type="cellIs" dxfId="7852" priority="173" operator="greaterThan">
      <formula>0.99</formula>
    </cfRule>
  </conditionalFormatting>
  <conditionalFormatting sqref="AL11:AL15">
    <cfRule type="cellIs" dxfId="7851" priority="172" operator="equal">
      <formula>0</formula>
    </cfRule>
  </conditionalFormatting>
  <conditionalFormatting sqref="AL11:AL15">
    <cfRule type="cellIs" dxfId="7850" priority="171" operator="greaterThan">
      <formula>1179</formula>
    </cfRule>
  </conditionalFormatting>
  <conditionalFormatting sqref="AL11:AL15">
    <cfRule type="cellIs" dxfId="7849" priority="170" operator="greaterThan">
      <formula>99</formula>
    </cfRule>
  </conditionalFormatting>
  <conditionalFormatting sqref="AL11:AL15">
    <cfRule type="cellIs" dxfId="7848" priority="169" operator="greaterThan">
      <formula>0.99</formula>
    </cfRule>
  </conditionalFormatting>
  <conditionalFormatting sqref="AL11:AL15">
    <cfRule type="cellIs" dxfId="7847" priority="168" operator="equal">
      <formula>0</formula>
    </cfRule>
  </conditionalFormatting>
  <conditionalFormatting sqref="AL11:AL15">
    <cfRule type="cellIs" dxfId="7846" priority="167" operator="greaterThan">
      <formula>1179</formula>
    </cfRule>
  </conditionalFormatting>
  <conditionalFormatting sqref="AL11:AL15">
    <cfRule type="cellIs" dxfId="7845" priority="166" operator="greaterThan">
      <formula>99</formula>
    </cfRule>
  </conditionalFormatting>
  <conditionalFormatting sqref="AL11:AL15">
    <cfRule type="cellIs" dxfId="7844" priority="165" operator="greaterThan">
      <formula>0.99</formula>
    </cfRule>
  </conditionalFormatting>
  <conditionalFormatting sqref="AL11:AL15">
    <cfRule type="cellIs" dxfId="7843" priority="164" operator="equal">
      <formula>0</formula>
    </cfRule>
  </conditionalFormatting>
  <conditionalFormatting sqref="AL11:AL15">
    <cfRule type="cellIs" dxfId="7842" priority="163" operator="greaterThan">
      <formula>1179</formula>
    </cfRule>
  </conditionalFormatting>
  <conditionalFormatting sqref="AL11:AL15">
    <cfRule type="cellIs" dxfId="7841" priority="162" operator="greaterThan">
      <formula>99</formula>
    </cfRule>
  </conditionalFormatting>
  <conditionalFormatting sqref="AL11:AL15">
    <cfRule type="cellIs" dxfId="7840" priority="161" operator="greaterThan">
      <formula>0.99</formula>
    </cfRule>
  </conditionalFormatting>
  <conditionalFormatting sqref="AL11:AL15">
    <cfRule type="cellIs" dxfId="7839" priority="160" operator="equal">
      <formula>0</formula>
    </cfRule>
  </conditionalFormatting>
  <conditionalFormatting sqref="AL11:AL15">
    <cfRule type="cellIs" dxfId="7838" priority="159" operator="greaterThan">
      <formula>1179</formula>
    </cfRule>
  </conditionalFormatting>
  <conditionalFormatting sqref="AL11:AL15">
    <cfRule type="cellIs" dxfId="7837" priority="158" operator="greaterThan">
      <formula>99</formula>
    </cfRule>
  </conditionalFormatting>
  <conditionalFormatting sqref="AL11:AL15">
    <cfRule type="cellIs" dxfId="7836" priority="157" operator="greaterThan">
      <formula>0.99</formula>
    </cfRule>
  </conditionalFormatting>
  <conditionalFormatting sqref="AL11:AL15">
    <cfRule type="cellIs" dxfId="7835" priority="156" operator="equal">
      <formula>0</formula>
    </cfRule>
  </conditionalFormatting>
  <conditionalFormatting sqref="AL11:AL15">
    <cfRule type="cellIs" dxfId="7834" priority="155" operator="greaterThan">
      <formula>1179</formula>
    </cfRule>
  </conditionalFormatting>
  <conditionalFormatting sqref="AL11:AL15">
    <cfRule type="cellIs" dxfId="7833" priority="154" operator="greaterThan">
      <formula>99</formula>
    </cfRule>
  </conditionalFormatting>
  <conditionalFormatting sqref="AL11:AL15">
    <cfRule type="cellIs" dxfId="7832" priority="153" operator="greaterThan">
      <formula>0.99</formula>
    </cfRule>
  </conditionalFormatting>
  <conditionalFormatting sqref="AL11:AL15">
    <cfRule type="cellIs" dxfId="7831" priority="152" operator="equal">
      <formula>0</formula>
    </cfRule>
  </conditionalFormatting>
  <conditionalFormatting sqref="AL11:AL15">
    <cfRule type="cellIs" dxfId="7830" priority="151" operator="greaterThan">
      <formula>1179</formula>
    </cfRule>
  </conditionalFormatting>
  <conditionalFormatting sqref="AL11:AL15">
    <cfRule type="cellIs" dxfId="7829" priority="150" operator="greaterThan">
      <formula>99</formula>
    </cfRule>
  </conditionalFormatting>
  <conditionalFormatting sqref="AL11:AL15">
    <cfRule type="cellIs" dxfId="7828" priority="149" operator="greaterThan">
      <formula>0.99</formula>
    </cfRule>
  </conditionalFormatting>
  <conditionalFormatting sqref="AL11:AL15">
    <cfRule type="cellIs" dxfId="7827" priority="148" operator="equal">
      <formula>0</formula>
    </cfRule>
  </conditionalFormatting>
  <conditionalFormatting sqref="AL11:AL15">
    <cfRule type="cellIs" dxfId="7826" priority="147" operator="greaterThan">
      <formula>1179</formula>
    </cfRule>
  </conditionalFormatting>
  <conditionalFormatting sqref="AL11:AL15">
    <cfRule type="cellIs" dxfId="7825" priority="146" operator="greaterThan">
      <formula>99</formula>
    </cfRule>
  </conditionalFormatting>
  <conditionalFormatting sqref="AL11:AL15">
    <cfRule type="cellIs" dxfId="7824" priority="145" operator="greaterThan">
      <formula>0.99</formula>
    </cfRule>
  </conditionalFormatting>
  <conditionalFormatting sqref="AL11:AL15">
    <cfRule type="cellIs" dxfId="7823" priority="144" operator="equal">
      <formula>0</formula>
    </cfRule>
  </conditionalFormatting>
  <conditionalFormatting sqref="AL11:AL15">
    <cfRule type="cellIs" dxfId="7822" priority="143" operator="greaterThan">
      <formula>1179</formula>
    </cfRule>
  </conditionalFormatting>
  <conditionalFormatting sqref="AL11:AL15">
    <cfRule type="cellIs" dxfId="7821" priority="142" operator="greaterThan">
      <formula>99</formula>
    </cfRule>
  </conditionalFormatting>
  <conditionalFormatting sqref="AL11:AL15">
    <cfRule type="cellIs" dxfId="7820" priority="141" operator="greaterThan">
      <formula>0.99</formula>
    </cfRule>
  </conditionalFormatting>
  <conditionalFormatting sqref="AL11:AL15">
    <cfRule type="cellIs" dxfId="7819" priority="140" operator="equal">
      <formula>0</formula>
    </cfRule>
  </conditionalFormatting>
  <conditionalFormatting sqref="AL11:AL15">
    <cfRule type="cellIs" dxfId="7818" priority="139" operator="greaterThan">
      <formula>1179</formula>
    </cfRule>
  </conditionalFormatting>
  <conditionalFormatting sqref="AL11:AL15">
    <cfRule type="cellIs" dxfId="7817" priority="138" operator="greaterThan">
      <formula>99</formula>
    </cfRule>
  </conditionalFormatting>
  <conditionalFormatting sqref="AL11:AL15">
    <cfRule type="cellIs" dxfId="7816" priority="137" operator="greaterThan">
      <formula>0.99</formula>
    </cfRule>
  </conditionalFormatting>
  <conditionalFormatting sqref="AL11:AL15">
    <cfRule type="cellIs" dxfId="7815" priority="136" operator="equal">
      <formula>0</formula>
    </cfRule>
  </conditionalFormatting>
  <conditionalFormatting sqref="AL11:AL15">
    <cfRule type="cellIs" dxfId="7814" priority="135" operator="greaterThan">
      <formula>1179</formula>
    </cfRule>
  </conditionalFormatting>
  <conditionalFormatting sqref="AL11:AL15">
    <cfRule type="cellIs" dxfId="7813" priority="134" operator="greaterThan">
      <formula>99</formula>
    </cfRule>
  </conditionalFormatting>
  <conditionalFormatting sqref="AL11:AL15">
    <cfRule type="cellIs" dxfId="7812" priority="133" operator="greaterThan">
      <formula>0.99</formula>
    </cfRule>
  </conditionalFormatting>
  <conditionalFormatting sqref="AL11:AL15">
    <cfRule type="cellIs" dxfId="7811" priority="132" operator="equal">
      <formula>0</formula>
    </cfRule>
  </conditionalFormatting>
  <conditionalFormatting sqref="AL11:AL15">
    <cfRule type="cellIs" dxfId="7810" priority="131" operator="greaterThan">
      <formula>1179</formula>
    </cfRule>
  </conditionalFormatting>
  <conditionalFormatting sqref="AL11:AL15">
    <cfRule type="cellIs" dxfId="7809" priority="130" operator="greaterThan">
      <formula>99</formula>
    </cfRule>
  </conditionalFormatting>
  <conditionalFormatting sqref="AL11:AL15">
    <cfRule type="cellIs" dxfId="7808" priority="129" operator="greaterThan">
      <formula>0.99</formula>
    </cfRule>
  </conditionalFormatting>
  <conditionalFormatting sqref="AL11:AL15">
    <cfRule type="cellIs" dxfId="7807" priority="128" operator="equal">
      <formula>0</formula>
    </cfRule>
  </conditionalFormatting>
  <conditionalFormatting sqref="AL11:AL15">
    <cfRule type="cellIs" dxfId="7806" priority="127" operator="greaterThan">
      <formula>1179</formula>
    </cfRule>
  </conditionalFormatting>
  <conditionalFormatting sqref="AL11:AL15">
    <cfRule type="cellIs" dxfId="7805" priority="126" operator="greaterThan">
      <formula>99</formula>
    </cfRule>
  </conditionalFormatting>
  <conditionalFormatting sqref="AL11:AL15">
    <cfRule type="cellIs" dxfId="7804" priority="125" operator="greaterThan">
      <formula>0.99</formula>
    </cfRule>
  </conditionalFormatting>
  <conditionalFormatting sqref="AL11:AL15">
    <cfRule type="cellIs" dxfId="7803" priority="124" operator="equal">
      <formula>0</formula>
    </cfRule>
  </conditionalFormatting>
  <conditionalFormatting sqref="AL11:AL15">
    <cfRule type="cellIs" dxfId="7802" priority="123" operator="greaterThan">
      <formula>1179</formula>
    </cfRule>
  </conditionalFormatting>
  <conditionalFormatting sqref="AL11:AL15">
    <cfRule type="cellIs" dxfId="7801" priority="122" operator="greaterThan">
      <formula>99</formula>
    </cfRule>
  </conditionalFormatting>
  <conditionalFormatting sqref="AL11:AL15">
    <cfRule type="cellIs" dxfId="7800" priority="121" operator="greaterThan">
      <formula>0.99</formula>
    </cfRule>
  </conditionalFormatting>
  <conditionalFormatting sqref="AL11:AL15">
    <cfRule type="cellIs" dxfId="7799" priority="120" operator="equal">
      <formula>0</formula>
    </cfRule>
  </conditionalFormatting>
  <conditionalFormatting sqref="AL11:AL15">
    <cfRule type="cellIs" dxfId="7798" priority="119" operator="greaterThan">
      <formula>1179</formula>
    </cfRule>
  </conditionalFormatting>
  <conditionalFormatting sqref="AL11:AL15">
    <cfRule type="cellIs" dxfId="7797" priority="118" operator="greaterThan">
      <formula>99</formula>
    </cfRule>
  </conditionalFormatting>
  <conditionalFormatting sqref="AL11:AL15">
    <cfRule type="cellIs" dxfId="7796" priority="117" operator="greaterThan">
      <formula>0.99</formula>
    </cfRule>
  </conditionalFormatting>
  <conditionalFormatting sqref="AL11:AL15">
    <cfRule type="cellIs" dxfId="7795" priority="116" operator="equal">
      <formula>0</formula>
    </cfRule>
  </conditionalFormatting>
  <conditionalFormatting sqref="AL11:AL15">
    <cfRule type="cellIs" dxfId="7794" priority="115" operator="greaterThan">
      <formula>1179</formula>
    </cfRule>
  </conditionalFormatting>
  <conditionalFormatting sqref="AL11:AL15">
    <cfRule type="cellIs" dxfId="7793" priority="114" operator="greaterThan">
      <formula>99</formula>
    </cfRule>
  </conditionalFormatting>
  <conditionalFormatting sqref="AL11:AL15">
    <cfRule type="cellIs" dxfId="7792" priority="113" operator="greaterThan">
      <formula>0.99</formula>
    </cfRule>
  </conditionalFormatting>
  <conditionalFormatting sqref="AL11:AL15">
    <cfRule type="cellIs" dxfId="7791" priority="112" operator="equal">
      <formula>0</formula>
    </cfRule>
  </conditionalFormatting>
  <conditionalFormatting sqref="AL11:AL15">
    <cfRule type="cellIs" dxfId="7790" priority="111" operator="greaterThan">
      <formula>1179</formula>
    </cfRule>
  </conditionalFormatting>
  <conditionalFormatting sqref="AL11:AL15">
    <cfRule type="cellIs" dxfId="7789" priority="110" operator="greaterThan">
      <formula>99</formula>
    </cfRule>
  </conditionalFormatting>
  <conditionalFormatting sqref="AL11:AL15">
    <cfRule type="cellIs" dxfId="7788" priority="109" operator="greaterThan">
      <formula>0.99</formula>
    </cfRule>
  </conditionalFormatting>
  <conditionalFormatting sqref="AL11:AL15">
    <cfRule type="cellIs" dxfId="7787" priority="108" operator="equal">
      <formula>0</formula>
    </cfRule>
  </conditionalFormatting>
  <conditionalFormatting sqref="AL11:AL15">
    <cfRule type="cellIs" dxfId="7786" priority="107" operator="greaterThan">
      <formula>1179</formula>
    </cfRule>
  </conditionalFormatting>
  <conditionalFormatting sqref="AL11:AL15">
    <cfRule type="cellIs" dxfId="7785" priority="106" operator="greaterThan">
      <formula>99</formula>
    </cfRule>
  </conditionalFormatting>
  <conditionalFormatting sqref="AL11:AL15">
    <cfRule type="cellIs" dxfId="7784" priority="105" operator="greaterThan">
      <formula>0.99</formula>
    </cfRule>
  </conditionalFormatting>
  <conditionalFormatting sqref="AL11:AL15">
    <cfRule type="cellIs" dxfId="7783" priority="104" operator="equal">
      <formula>0</formula>
    </cfRule>
  </conditionalFormatting>
  <conditionalFormatting sqref="AL11:AL15">
    <cfRule type="cellIs" dxfId="7782" priority="103" operator="greaterThan">
      <formula>1179</formula>
    </cfRule>
  </conditionalFormatting>
  <conditionalFormatting sqref="AL11:AL15">
    <cfRule type="cellIs" dxfId="7781" priority="102" operator="greaterThan">
      <formula>99</formula>
    </cfRule>
  </conditionalFormatting>
  <conditionalFormatting sqref="AL11:AL15">
    <cfRule type="cellIs" dxfId="7780" priority="101" operator="greaterThan">
      <formula>0.99</formula>
    </cfRule>
  </conditionalFormatting>
  <conditionalFormatting sqref="AL11:AL15">
    <cfRule type="cellIs" dxfId="7779" priority="100" operator="equal">
      <formula>0</formula>
    </cfRule>
  </conditionalFormatting>
  <conditionalFormatting sqref="AL11:AL15">
    <cfRule type="cellIs" dxfId="7778" priority="99" operator="greaterThan">
      <formula>1179</formula>
    </cfRule>
  </conditionalFormatting>
  <conditionalFormatting sqref="AL11:AL15">
    <cfRule type="cellIs" dxfId="7777" priority="98" operator="greaterThan">
      <formula>99</formula>
    </cfRule>
  </conditionalFormatting>
  <conditionalFormatting sqref="AL11:AL15">
    <cfRule type="cellIs" dxfId="7776" priority="97" operator="greaterThan">
      <formula>0.99</formula>
    </cfRule>
  </conditionalFormatting>
  <conditionalFormatting sqref="AL11:AL15">
    <cfRule type="cellIs" dxfId="7775" priority="96" operator="equal">
      <formula>0</formula>
    </cfRule>
  </conditionalFormatting>
  <conditionalFormatting sqref="AL11:AL15">
    <cfRule type="cellIs" dxfId="7774" priority="95" operator="greaterThan">
      <formula>1179</formula>
    </cfRule>
  </conditionalFormatting>
  <conditionalFormatting sqref="AL11:AL15">
    <cfRule type="cellIs" dxfId="7773" priority="94" operator="greaterThan">
      <formula>99</formula>
    </cfRule>
  </conditionalFormatting>
  <conditionalFormatting sqref="AL11:AL15">
    <cfRule type="cellIs" dxfId="7772" priority="93" operator="greaterThan">
      <formula>0.99</formula>
    </cfRule>
  </conditionalFormatting>
  <conditionalFormatting sqref="AL11:AL15">
    <cfRule type="cellIs" dxfId="7771" priority="92" operator="equal">
      <formula>0</formula>
    </cfRule>
  </conditionalFormatting>
  <conditionalFormatting sqref="AL11:AL15">
    <cfRule type="cellIs" dxfId="7770" priority="91" operator="greaterThan">
      <formula>1179</formula>
    </cfRule>
  </conditionalFormatting>
  <conditionalFormatting sqref="AL11:AL15">
    <cfRule type="cellIs" dxfId="7769" priority="90" operator="greaterThan">
      <formula>99</formula>
    </cfRule>
  </conditionalFormatting>
  <conditionalFormatting sqref="AL11:AL15">
    <cfRule type="cellIs" dxfId="7768" priority="89" operator="greaterThan">
      <formula>0.99</formula>
    </cfRule>
  </conditionalFormatting>
  <conditionalFormatting sqref="AL11:AL15">
    <cfRule type="cellIs" dxfId="7767" priority="88" operator="equal">
      <formula>0</formula>
    </cfRule>
  </conditionalFormatting>
  <conditionalFormatting sqref="AL11:AL15">
    <cfRule type="cellIs" dxfId="7766" priority="87" operator="greaterThan">
      <formula>1179</formula>
    </cfRule>
  </conditionalFormatting>
  <conditionalFormatting sqref="AL11:AL15">
    <cfRule type="cellIs" dxfId="7765" priority="86" operator="greaterThan">
      <formula>99</formula>
    </cfRule>
  </conditionalFormatting>
  <conditionalFormatting sqref="AL11:AL15">
    <cfRule type="cellIs" dxfId="7764" priority="85" operator="greaterThan">
      <formula>0.99</formula>
    </cfRule>
  </conditionalFormatting>
  <conditionalFormatting sqref="AL11:AL15">
    <cfRule type="cellIs" dxfId="7763" priority="84" operator="equal">
      <formula>0</formula>
    </cfRule>
  </conditionalFormatting>
  <conditionalFormatting sqref="AL11:AL15">
    <cfRule type="cellIs" dxfId="7762" priority="83" operator="greaterThan">
      <formula>1179</formula>
    </cfRule>
  </conditionalFormatting>
  <conditionalFormatting sqref="AL11:AL15">
    <cfRule type="cellIs" dxfId="7761" priority="82" operator="greaterThan">
      <formula>99</formula>
    </cfRule>
  </conditionalFormatting>
  <conditionalFormatting sqref="AL11:AL15">
    <cfRule type="cellIs" dxfId="7760" priority="81" operator="greaterThan">
      <formula>0.99</formula>
    </cfRule>
  </conditionalFormatting>
  <conditionalFormatting sqref="AL11:AL15">
    <cfRule type="cellIs" dxfId="7759" priority="80" operator="equal">
      <formula>0</formula>
    </cfRule>
  </conditionalFormatting>
  <conditionalFormatting sqref="AL11:AL15">
    <cfRule type="cellIs" dxfId="7758" priority="79" operator="greaterThan">
      <formula>1179</formula>
    </cfRule>
  </conditionalFormatting>
  <conditionalFormatting sqref="AL11:AL15">
    <cfRule type="cellIs" dxfId="7757" priority="78" operator="greaterThan">
      <formula>99</formula>
    </cfRule>
  </conditionalFormatting>
  <conditionalFormatting sqref="AL11:AL15">
    <cfRule type="cellIs" dxfId="7756" priority="77" operator="greaterThan">
      <formula>0.99</formula>
    </cfRule>
  </conditionalFormatting>
  <conditionalFormatting sqref="AL11:AL15">
    <cfRule type="cellIs" dxfId="7755" priority="76" operator="equal">
      <formula>0</formula>
    </cfRule>
  </conditionalFormatting>
  <conditionalFormatting sqref="AL11:AL15">
    <cfRule type="cellIs" dxfId="7754" priority="75" operator="greaterThan">
      <formula>1179</formula>
    </cfRule>
  </conditionalFormatting>
  <conditionalFormatting sqref="AL11:AL15">
    <cfRule type="cellIs" dxfId="7753" priority="74" operator="greaterThan">
      <formula>99</formula>
    </cfRule>
  </conditionalFormatting>
  <conditionalFormatting sqref="AL11:AL15">
    <cfRule type="cellIs" dxfId="7752" priority="73" operator="greaterThan">
      <formula>0.99</formula>
    </cfRule>
  </conditionalFormatting>
  <conditionalFormatting sqref="AL11:AL15">
    <cfRule type="cellIs" dxfId="7751" priority="72" operator="equal">
      <formula>0</formula>
    </cfRule>
  </conditionalFormatting>
  <conditionalFormatting sqref="AL11:AL15">
    <cfRule type="cellIs" dxfId="7750" priority="71" operator="greaterThan">
      <formula>1179</formula>
    </cfRule>
  </conditionalFormatting>
  <conditionalFormatting sqref="AL11:AL15">
    <cfRule type="cellIs" dxfId="7749" priority="70" operator="greaterThan">
      <formula>99</formula>
    </cfRule>
  </conditionalFormatting>
  <conditionalFormatting sqref="AL11:AL15">
    <cfRule type="cellIs" dxfId="7748" priority="69" operator="greaterThan">
      <formula>0.99</formula>
    </cfRule>
  </conditionalFormatting>
  <conditionalFormatting sqref="AL11:AL15">
    <cfRule type="cellIs" dxfId="7747" priority="68" operator="equal">
      <formula>0</formula>
    </cfRule>
  </conditionalFormatting>
  <conditionalFormatting sqref="AL11:AL15">
    <cfRule type="cellIs" dxfId="7746" priority="67" operator="greaterThan">
      <formula>1179</formula>
    </cfRule>
  </conditionalFormatting>
  <conditionalFormatting sqref="AL11:AL15">
    <cfRule type="cellIs" dxfId="7745" priority="66" operator="greaterThan">
      <formula>99</formula>
    </cfRule>
  </conditionalFormatting>
  <conditionalFormatting sqref="AL11:AL15">
    <cfRule type="cellIs" dxfId="7744" priority="65" operator="greaterThan">
      <formula>0.99</formula>
    </cfRule>
  </conditionalFormatting>
  <conditionalFormatting sqref="AL11:AL15">
    <cfRule type="cellIs" dxfId="7743" priority="64" operator="equal">
      <formula>0</formula>
    </cfRule>
  </conditionalFormatting>
  <conditionalFormatting sqref="AL11:AL15">
    <cfRule type="cellIs" dxfId="7742" priority="63" operator="greaterThan">
      <formula>1179</formula>
    </cfRule>
  </conditionalFormatting>
  <conditionalFormatting sqref="AL11:AL15">
    <cfRule type="cellIs" dxfId="7741" priority="62" operator="greaterThan">
      <formula>99</formula>
    </cfRule>
  </conditionalFormatting>
  <conditionalFormatting sqref="AL11:AL15">
    <cfRule type="cellIs" dxfId="7740" priority="61" operator="greaterThan">
      <formula>0.99</formula>
    </cfRule>
  </conditionalFormatting>
  <conditionalFormatting sqref="AL11:AL15">
    <cfRule type="cellIs" dxfId="7739" priority="60" operator="equal">
      <formula>0</formula>
    </cfRule>
  </conditionalFormatting>
  <conditionalFormatting sqref="AL11:AL15">
    <cfRule type="cellIs" dxfId="7738" priority="59" operator="greaterThan">
      <formula>1179</formula>
    </cfRule>
  </conditionalFormatting>
  <conditionalFormatting sqref="AL11:AL15">
    <cfRule type="cellIs" dxfId="7737" priority="58" operator="greaterThan">
      <formula>99</formula>
    </cfRule>
  </conditionalFormatting>
  <conditionalFormatting sqref="AL11:AL15">
    <cfRule type="cellIs" dxfId="7736" priority="57" operator="greaterThan">
      <formula>0.99</formula>
    </cfRule>
  </conditionalFormatting>
  <conditionalFormatting sqref="AL11:AL15">
    <cfRule type="cellIs" dxfId="7735" priority="56" operator="equal">
      <formula>0</formula>
    </cfRule>
  </conditionalFormatting>
  <conditionalFormatting sqref="AL11:AL15">
    <cfRule type="cellIs" dxfId="7734" priority="55" operator="greaterThan">
      <formula>1179</formula>
    </cfRule>
  </conditionalFormatting>
  <conditionalFormatting sqref="AL11:AL15">
    <cfRule type="cellIs" dxfId="7733" priority="54" operator="greaterThan">
      <formula>99</formula>
    </cfRule>
  </conditionalFormatting>
  <conditionalFormatting sqref="AL11:AL15">
    <cfRule type="cellIs" dxfId="7732" priority="53" operator="greaterThan">
      <formula>0.99</formula>
    </cfRule>
  </conditionalFormatting>
  <conditionalFormatting sqref="AL11:AL15">
    <cfRule type="cellIs" dxfId="7731" priority="52" operator="equal">
      <formula>0</formula>
    </cfRule>
  </conditionalFormatting>
  <conditionalFormatting sqref="AL11:AL15">
    <cfRule type="cellIs" dxfId="7730" priority="51" operator="greaterThan">
      <formula>1179</formula>
    </cfRule>
  </conditionalFormatting>
  <conditionalFormatting sqref="AL11:AL15">
    <cfRule type="cellIs" dxfId="7729" priority="50" operator="greaterThan">
      <formula>99</formula>
    </cfRule>
  </conditionalFormatting>
  <conditionalFormatting sqref="AL11:AL15">
    <cfRule type="cellIs" dxfId="7728" priority="49" operator="greaterThan">
      <formula>0.99</formula>
    </cfRule>
  </conditionalFormatting>
  <conditionalFormatting sqref="AL11:AL15">
    <cfRule type="cellIs" dxfId="7727" priority="48" operator="equal">
      <formula>0</formula>
    </cfRule>
  </conditionalFormatting>
  <conditionalFormatting sqref="AL11:AL15">
    <cfRule type="cellIs" dxfId="7726" priority="47" operator="greaterThan">
      <formula>1179</formula>
    </cfRule>
  </conditionalFormatting>
  <conditionalFormatting sqref="AL11:AL15">
    <cfRule type="cellIs" dxfId="7725" priority="46" operator="greaterThan">
      <formula>99</formula>
    </cfRule>
  </conditionalFormatting>
  <conditionalFormatting sqref="AL11:AL15">
    <cfRule type="cellIs" dxfId="7724" priority="45" operator="greaterThan">
      <formula>0.99</formula>
    </cfRule>
  </conditionalFormatting>
  <conditionalFormatting sqref="AL11:AL15">
    <cfRule type="cellIs" dxfId="7723" priority="44" operator="equal">
      <formula>0</formula>
    </cfRule>
  </conditionalFormatting>
  <conditionalFormatting sqref="AL11:AL15">
    <cfRule type="cellIs" dxfId="7722" priority="43" operator="greaterThan">
      <formula>1179</formula>
    </cfRule>
  </conditionalFormatting>
  <conditionalFormatting sqref="AL11:AL15">
    <cfRule type="cellIs" dxfId="7721" priority="42" operator="greaterThan">
      <formula>99</formula>
    </cfRule>
  </conditionalFormatting>
  <conditionalFormatting sqref="AL11:AL15">
    <cfRule type="cellIs" dxfId="7720" priority="41" operator="greaterThan">
      <formula>0.99</formula>
    </cfRule>
  </conditionalFormatting>
  <conditionalFormatting sqref="AL11:AL15">
    <cfRule type="cellIs" dxfId="7719" priority="40" operator="equal">
      <formula>0</formula>
    </cfRule>
  </conditionalFormatting>
  <conditionalFormatting sqref="AL11:AL15">
    <cfRule type="cellIs" dxfId="7718" priority="39" operator="greaterThan">
      <formula>1179</formula>
    </cfRule>
  </conditionalFormatting>
  <conditionalFormatting sqref="AL11:AL15">
    <cfRule type="cellIs" dxfId="7717" priority="38" operator="greaterThan">
      <formula>99</formula>
    </cfRule>
  </conditionalFormatting>
  <conditionalFormatting sqref="AL11:AL15">
    <cfRule type="cellIs" dxfId="7716" priority="37" operator="greaterThan">
      <formula>0.99</formula>
    </cfRule>
  </conditionalFormatting>
  <conditionalFormatting sqref="AL11:AL15">
    <cfRule type="cellIs" dxfId="7715" priority="36" operator="equal">
      <formula>0</formula>
    </cfRule>
  </conditionalFormatting>
  <conditionalFormatting sqref="AL11:AL15">
    <cfRule type="cellIs" dxfId="7714" priority="35" operator="greaterThan">
      <formula>1179</formula>
    </cfRule>
  </conditionalFormatting>
  <conditionalFormatting sqref="AL11:AL15">
    <cfRule type="cellIs" dxfId="7713" priority="34" operator="greaterThan">
      <formula>99</formula>
    </cfRule>
  </conditionalFormatting>
  <conditionalFormatting sqref="AL11:AL15">
    <cfRule type="cellIs" dxfId="7712" priority="33" operator="greaterThan">
      <formula>0.99</formula>
    </cfRule>
  </conditionalFormatting>
  <conditionalFormatting sqref="AL11:AL15">
    <cfRule type="cellIs" dxfId="7711" priority="32" operator="equal">
      <formula>0</formula>
    </cfRule>
  </conditionalFormatting>
  <conditionalFormatting sqref="AL11:AL15">
    <cfRule type="cellIs" dxfId="7710" priority="31" operator="greaterThan">
      <formula>1179</formula>
    </cfRule>
  </conditionalFormatting>
  <conditionalFormatting sqref="AL11:AL15">
    <cfRule type="cellIs" dxfId="7709" priority="30" operator="greaterThan">
      <formula>99</formula>
    </cfRule>
  </conditionalFormatting>
  <conditionalFormatting sqref="AL11:AL15">
    <cfRule type="cellIs" dxfId="7708" priority="29" operator="greaterThan">
      <formula>0.99</formula>
    </cfRule>
  </conditionalFormatting>
  <conditionalFormatting sqref="AL11:AL15">
    <cfRule type="cellIs" dxfId="7707" priority="28" operator="equal">
      <formula>0</formula>
    </cfRule>
  </conditionalFormatting>
  <conditionalFormatting sqref="AL11:AL15">
    <cfRule type="cellIs" dxfId="7706" priority="27" operator="greaterThan">
      <formula>1179</formula>
    </cfRule>
  </conditionalFormatting>
  <conditionalFormatting sqref="AL11:AL15">
    <cfRule type="cellIs" dxfId="7705" priority="26" operator="greaterThan">
      <formula>99</formula>
    </cfRule>
  </conditionalFormatting>
  <conditionalFormatting sqref="AL11:AL15">
    <cfRule type="cellIs" dxfId="7704" priority="25" operator="greaterThan">
      <formula>0.99</formula>
    </cfRule>
  </conditionalFormatting>
  <conditionalFormatting sqref="AL11:AL15">
    <cfRule type="cellIs" dxfId="7703" priority="24" operator="equal">
      <formula>0</formula>
    </cfRule>
  </conditionalFormatting>
  <conditionalFormatting sqref="AL11:AL15">
    <cfRule type="cellIs" dxfId="7702" priority="23" operator="greaterThan">
      <formula>1179</formula>
    </cfRule>
  </conditionalFormatting>
  <conditionalFormatting sqref="AL11:AL15">
    <cfRule type="cellIs" dxfId="7701" priority="22" operator="greaterThan">
      <formula>99</formula>
    </cfRule>
  </conditionalFormatting>
  <conditionalFormatting sqref="AL11:AL15">
    <cfRule type="cellIs" dxfId="7700" priority="21" operator="greaterThan">
      <formula>0.99</formula>
    </cfRule>
  </conditionalFormatting>
  <conditionalFormatting sqref="AL11:AL15">
    <cfRule type="cellIs" dxfId="7699" priority="20" operator="equal">
      <formula>0</formula>
    </cfRule>
  </conditionalFormatting>
  <conditionalFormatting sqref="AL11:AL15">
    <cfRule type="cellIs" dxfId="7698" priority="19" operator="greaterThan">
      <formula>1179</formula>
    </cfRule>
  </conditionalFormatting>
  <conditionalFormatting sqref="AL11:AL15">
    <cfRule type="cellIs" dxfId="7697" priority="18" operator="greaterThan">
      <formula>99</formula>
    </cfRule>
  </conditionalFormatting>
  <conditionalFormatting sqref="AL11:AL15">
    <cfRule type="cellIs" dxfId="7696" priority="17" operator="greaterThan">
      <formula>0.99</formula>
    </cfRule>
  </conditionalFormatting>
  <conditionalFormatting sqref="AL11:AL15">
    <cfRule type="cellIs" dxfId="7695" priority="16" operator="equal">
      <formula>0</formula>
    </cfRule>
  </conditionalFormatting>
  <conditionalFormatting sqref="AL11:AL15">
    <cfRule type="cellIs" dxfId="7694" priority="15" operator="greaterThan">
      <formula>1179</formula>
    </cfRule>
  </conditionalFormatting>
  <conditionalFormatting sqref="AL11:AL15">
    <cfRule type="cellIs" dxfId="7693" priority="14" operator="greaterThan">
      <formula>99</formula>
    </cfRule>
  </conditionalFormatting>
  <conditionalFormatting sqref="AL11:AL15">
    <cfRule type="cellIs" dxfId="7692" priority="13" operator="greaterThan">
      <formula>0.99</formula>
    </cfRule>
  </conditionalFormatting>
  <conditionalFormatting sqref="AL11:AL15">
    <cfRule type="cellIs" dxfId="7691" priority="12" operator="equal">
      <formula>0</formula>
    </cfRule>
  </conditionalFormatting>
  <conditionalFormatting sqref="AL11:AL15">
    <cfRule type="cellIs" dxfId="7690" priority="11" operator="greaterThan">
      <formula>1179</formula>
    </cfRule>
  </conditionalFormatting>
  <conditionalFormatting sqref="AL11:AL15">
    <cfRule type="cellIs" dxfId="7689" priority="10" operator="greaterThan">
      <formula>99</formula>
    </cfRule>
  </conditionalFormatting>
  <conditionalFormatting sqref="AL11:AL15">
    <cfRule type="cellIs" dxfId="7688" priority="9" operator="greaterThan">
      <formula>0.99</formula>
    </cfRule>
  </conditionalFormatting>
  <conditionalFormatting sqref="AL11:AL15">
    <cfRule type="cellIs" dxfId="7687" priority="8" operator="equal">
      <formula>0</formula>
    </cfRule>
  </conditionalFormatting>
  <conditionalFormatting sqref="AL11:AL15">
    <cfRule type="cellIs" dxfId="7686" priority="7" operator="greaterThan">
      <formula>1179</formula>
    </cfRule>
  </conditionalFormatting>
  <conditionalFormatting sqref="AL11:AL15">
    <cfRule type="cellIs" dxfId="7685" priority="6" operator="greaterThan">
      <formula>99</formula>
    </cfRule>
  </conditionalFormatting>
  <conditionalFormatting sqref="AL11:AL15">
    <cfRule type="cellIs" dxfId="7684" priority="5" operator="greaterThan">
      <formula>0.99</formula>
    </cfRule>
  </conditionalFormatting>
  <conditionalFormatting sqref="AL11:AL15">
    <cfRule type="cellIs" dxfId="7683" priority="4" operator="equal">
      <formula>0</formula>
    </cfRule>
  </conditionalFormatting>
  <conditionalFormatting sqref="AL11:AL15">
    <cfRule type="cellIs" dxfId="7682" priority="3" operator="greaterThan">
      <formula>1179</formula>
    </cfRule>
  </conditionalFormatting>
  <conditionalFormatting sqref="AL11:AL15">
    <cfRule type="cellIs" dxfId="7681" priority="2" operator="greaterThan">
      <formula>99</formula>
    </cfRule>
  </conditionalFormatting>
  <conditionalFormatting sqref="AL11:AL15">
    <cfRule type="cellIs" dxfId="7680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47" sqref="B47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4" width="10" style="97" customWidth="1"/>
    <col min="35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126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129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42426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25652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7" t="s">
        <v>51</v>
      </c>
      <c r="V9" s="18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5" t="s">
        <v>55</v>
      </c>
      <c r="AG9" s="185" t="s">
        <v>56</v>
      </c>
      <c r="AH9" s="190" t="s">
        <v>57</v>
      </c>
      <c r="AI9" s="205" t="s">
        <v>58</v>
      </c>
      <c r="AJ9" s="187" t="s">
        <v>59</v>
      </c>
      <c r="AK9" s="187" t="s">
        <v>60</v>
      </c>
      <c r="AL9" s="187" t="s">
        <v>61</v>
      </c>
      <c r="AM9" s="187" t="s">
        <v>62</v>
      </c>
      <c r="AN9" s="187" t="s">
        <v>63</v>
      </c>
      <c r="AO9" s="187" t="s">
        <v>64</v>
      </c>
      <c r="AP9" s="187" t="s">
        <v>65</v>
      </c>
      <c r="AQ9" s="207" t="s">
        <v>66</v>
      </c>
      <c r="AR9" s="18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7" t="s">
        <v>72</v>
      </c>
      <c r="C10" s="187" t="s">
        <v>73</v>
      </c>
      <c r="D10" s="187" t="s">
        <v>74</v>
      </c>
      <c r="E10" s="187" t="s">
        <v>75</v>
      </c>
      <c r="F10" s="187" t="s">
        <v>74</v>
      </c>
      <c r="G10" s="187" t="s">
        <v>75</v>
      </c>
      <c r="H10" s="216"/>
      <c r="I10" s="187" t="s">
        <v>75</v>
      </c>
      <c r="J10" s="187" t="s">
        <v>75</v>
      </c>
      <c r="K10" s="18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25'!Q34</f>
        <v>71990443</v>
      </c>
      <c r="R10" s="198"/>
      <c r="S10" s="199"/>
      <c r="T10" s="200"/>
      <c r="U10" s="187" t="s">
        <v>75</v>
      </c>
      <c r="V10" s="18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25'!AG34</f>
        <v>44346800</v>
      </c>
      <c r="AH10" s="190"/>
      <c r="AI10" s="206"/>
      <c r="AJ10" s="187" t="s">
        <v>84</v>
      </c>
      <c r="AK10" s="187" t="s">
        <v>84</v>
      </c>
      <c r="AL10" s="187" t="s">
        <v>84</v>
      </c>
      <c r="AM10" s="187" t="s">
        <v>84</v>
      </c>
      <c r="AN10" s="187" t="s">
        <v>84</v>
      </c>
      <c r="AO10" s="187" t="s">
        <v>84</v>
      </c>
      <c r="AP10" s="1">
        <f>'FEB 25'!AP34</f>
        <v>10330446</v>
      </c>
      <c r="AQ10" s="208"/>
      <c r="AR10" s="18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122</v>
      </c>
      <c r="P11" s="111">
        <v>90</v>
      </c>
      <c r="Q11" s="111">
        <v>71994281</v>
      </c>
      <c r="R11" s="46">
        <f>IF(ISBLANK(Q11),"-",Q11-Q10)</f>
        <v>3838</v>
      </c>
      <c r="S11" s="47">
        <f>R11*24/1000</f>
        <v>92.111999999999995</v>
      </c>
      <c r="T11" s="47">
        <f>R11/1000</f>
        <v>3.8380000000000001</v>
      </c>
      <c r="U11" s="112">
        <v>7.5</v>
      </c>
      <c r="V11" s="112">
        <f>U11</f>
        <v>7.5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936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44347488</v>
      </c>
      <c r="AH11" s="49">
        <f>IF(ISBLANK(AG11),"-",AG11-AG10)</f>
        <v>688</v>
      </c>
      <c r="AI11" s="50">
        <f>AH11/T11</f>
        <v>179.26003126628453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0.45</v>
      </c>
      <c r="AP11" s="115">
        <v>10331777</v>
      </c>
      <c r="AQ11" s="115">
        <f t="shared" ref="AQ11:AQ34" si="1">AP11-AP10</f>
        <v>1331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121</v>
      </c>
      <c r="P12" s="111">
        <v>90</v>
      </c>
      <c r="Q12" s="111">
        <v>71998086</v>
      </c>
      <c r="R12" s="46">
        <f t="shared" ref="R12:R34" si="4">IF(ISBLANK(Q12),"-",Q12-Q11)</f>
        <v>3805</v>
      </c>
      <c r="S12" s="47">
        <f t="shared" ref="S12:S34" si="5">R12*24/1000</f>
        <v>91.32</v>
      </c>
      <c r="T12" s="47">
        <f t="shared" ref="T12:T34" si="6">R12/1000</f>
        <v>3.8050000000000002</v>
      </c>
      <c r="U12" s="112">
        <v>8.8000000000000007</v>
      </c>
      <c r="V12" s="112">
        <f t="shared" ref="V12:V34" si="7">U12</f>
        <v>8.8000000000000007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946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44348172</v>
      </c>
      <c r="AH12" s="49">
        <f>IF(ISBLANK(AG12),"-",AG12-AG11)</f>
        <v>684</v>
      </c>
      <c r="AI12" s="50">
        <f t="shared" ref="AI12:AI34" si="8">AH12/T12</f>
        <v>179.7634691195795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0.45</v>
      </c>
      <c r="AP12" s="115">
        <v>10333044</v>
      </c>
      <c r="AQ12" s="115">
        <f t="shared" si="1"/>
        <v>1267</v>
      </c>
      <c r="AR12" s="118">
        <v>0.98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17</v>
      </c>
      <c r="E13" s="41">
        <f t="shared" si="0"/>
        <v>11.971830985915494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95</v>
      </c>
      <c r="P13" s="111">
        <v>91</v>
      </c>
      <c r="Q13" s="111">
        <v>72001951</v>
      </c>
      <c r="R13" s="46">
        <f t="shared" si="4"/>
        <v>3865</v>
      </c>
      <c r="S13" s="47">
        <f t="shared" si="5"/>
        <v>92.76</v>
      </c>
      <c r="T13" s="47">
        <f t="shared" si="6"/>
        <v>3.8650000000000002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946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44348868</v>
      </c>
      <c r="AH13" s="49">
        <f>IF(ISBLANK(AG13),"-",AG13-AG12)</f>
        <v>696</v>
      </c>
      <c r="AI13" s="50">
        <f t="shared" si="8"/>
        <v>180.07761966364811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0.45</v>
      </c>
      <c r="AP13" s="115">
        <v>10333748</v>
      </c>
      <c r="AQ13" s="115">
        <f t="shared" si="1"/>
        <v>704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15</v>
      </c>
      <c r="E14" s="41">
        <f t="shared" si="0"/>
        <v>10.563380281690142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98</v>
      </c>
      <c r="P14" s="111">
        <v>93</v>
      </c>
      <c r="Q14" s="111">
        <v>72005951</v>
      </c>
      <c r="R14" s="46">
        <f t="shared" si="4"/>
        <v>4000</v>
      </c>
      <c r="S14" s="47">
        <f t="shared" si="5"/>
        <v>96</v>
      </c>
      <c r="T14" s="47">
        <f t="shared" si="6"/>
        <v>4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947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44349540</v>
      </c>
      <c r="AH14" s="49">
        <f t="shared" ref="AH14:AH34" si="9">IF(ISBLANK(AG14),"-",AG14-AG13)</f>
        <v>672</v>
      </c>
      <c r="AI14" s="50">
        <f t="shared" si="8"/>
        <v>168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</v>
      </c>
      <c r="AP14" s="115">
        <v>10333748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13</v>
      </c>
      <c r="E15" s="41">
        <f t="shared" si="0"/>
        <v>9.1549295774647899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110</v>
      </c>
      <c r="P15" s="111">
        <v>120</v>
      </c>
      <c r="Q15" s="111">
        <v>72010141</v>
      </c>
      <c r="R15" s="46">
        <f t="shared" si="4"/>
        <v>4190</v>
      </c>
      <c r="S15" s="47">
        <f t="shared" si="5"/>
        <v>100.56</v>
      </c>
      <c r="T15" s="47">
        <f t="shared" si="6"/>
        <v>4.1900000000000004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947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44350236</v>
      </c>
      <c r="AH15" s="49">
        <f t="shared" si="9"/>
        <v>696</v>
      </c>
      <c r="AI15" s="50">
        <f t="shared" si="8"/>
        <v>166.10978520286395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10333748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11</v>
      </c>
      <c r="E16" s="41">
        <f t="shared" si="0"/>
        <v>7.746478873239437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127</v>
      </c>
      <c r="P16" s="111">
        <v>125</v>
      </c>
      <c r="Q16" s="111">
        <v>72015287</v>
      </c>
      <c r="R16" s="46">
        <f t="shared" si="4"/>
        <v>5146</v>
      </c>
      <c r="S16" s="47">
        <f t="shared" si="5"/>
        <v>123.504</v>
      </c>
      <c r="T16" s="47">
        <f t="shared" si="6"/>
        <v>5.1459999999999999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1188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44351136</v>
      </c>
      <c r="AH16" s="49">
        <f t="shared" si="9"/>
        <v>900</v>
      </c>
      <c r="AI16" s="50">
        <f t="shared" si="8"/>
        <v>174.89312087057908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10333748</v>
      </c>
      <c r="AQ16" s="115">
        <f t="shared" si="1"/>
        <v>0</v>
      </c>
      <c r="AR16" s="53">
        <v>1.22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7</v>
      </c>
      <c r="E17" s="41">
        <f t="shared" si="0"/>
        <v>4.9295774647887329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133</v>
      </c>
      <c r="P17" s="111">
        <v>141</v>
      </c>
      <c r="Q17" s="111">
        <v>72020874</v>
      </c>
      <c r="R17" s="46">
        <f t="shared" si="4"/>
        <v>5587</v>
      </c>
      <c r="S17" s="47">
        <f t="shared" si="5"/>
        <v>134.08799999999999</v>
      </c>
      <c r="T17" s="47">
        <f t="shared" si="6"/>
        <v>5.5869999999999997</v>
      </c>
      <c r="U17" s="112">
        <v>9.5</v>
      </c>
      <c r="V17" s="112">
        <f t="shared" si="7"/>
        <v>9.5</v>
      </c>
      <c r="W17" s="113" t="s">
        <v>130</v>
      </c>
      <c r="X17" s="115">
        <v>1017</v>
      </c>
      <c r="Y17" s="115">
        <v>0</v>
      </c>
      <c r="Z17" s="115">
        <v>1187</v>
      </c>
      <c r="AA17" s="115">
        <v>1185</v>
      </c>
      <c r="AB17" s="115">
        <v>1187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44352364</v>
      </c>
      <c r="AH17" s="49">
        <f t="shared" si="9"/>
        <v>1228</v>
      </c>
      <c r="AI17" s="50">
        <f t="shared" si="8"/>
        <v>219.79595489529265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10333748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8</v>
      </c>
      <c r="E18" s="41">
        <f t="shared" si="0"/>
        <v>5.6338028169014089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139</v>
      </c>
      <c r="P18" s="111">
        <v>147</v>
      </c>
      <c r="Q18" s="111">
        <v>72026975</v>
      </c>
      <c r="R18" s="46">
        <f t="shared" si="4"/>
        <v>6101</v>
      </c>
      <c r="S18" s="47">
        <f t="shared" si="5"/>
        <v>146.42400000000001</v>
      </c>
      <c r="T18" s="47">
        <f t="shared" si="6"/>
        <v>6.101</v>
      </c>
      <c r="U18" s="112">
        <v>9</v>
      </c>
      <c r="V18" s="112">
        <f t="shared" si="7"/>
        <v>9</v>
      </c>
      <c r="W18" s="113" t="s">
        <v>130</v>
      </c>
      <c r="X18" s="115">
        <v>1016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44353716</v>
      </c>
      <c r="AH18" s="49">
        <f t="shared" si="9"/>
        <v>1352</v>
      </c>
      <c r="AI18" s="50">
        <f t="shared" si="8"/>
        <v>221.60301589903295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10333748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7</v>
      </c>
      <c r="E19" s="41">
        <f t="shared" si="0"/>
        <v>4.9295774647887329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138</v>
      </c>
      <c r="P19" s="111">
        <v>149</v>
      </c>
      <c r="Q19" s="111">
        <v>72032896</v>
      </c>
      <c r="R19" s="46">
        <f t="shared" si="4"/>
        <v>5921</v>
      </c>
      <c r="S19" s="47">
        <f t="shared" si="5"/>
        <v>142.10400000000001</v>
      </c>
      <c r="T19" s="47">
        <f t="shared" si="6"/>
        <v>5.9210000000000003</v>
      </c>
      <c r="U19" s="112">
        <v>8.6</v>
      </c>
      <c r="V19" s="112">
        <f t="shared" si="7"/>
        <v>8.6</v>
      </c>
      <c r="W19" s="113" t="s">
        <v>130</v>
      </c>
      <c r="X19" s="115">
        <v>1016</v>
      </c>
      <c r="Y19" s="115">
        <v>0</v>
      </c>
      <c r="Z19" s="115">
        <v>1188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44355032</v>
      </c>
      <c r="AH19" s="49">
        <f t="shared" si="9"/>
        <v>1316</v>
      </c>
      <c r="AI19" s="50">
        <f t="shared" si="8"/>
        <v>222.25975342003039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10333748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8</v>
      </c>
      <c r="E20" s="41">
        <f t="shared" si="0"/>
        <v>5.6338028169014089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140</v>
      </c>
      <c r="P20" s="111">
        <v>144</v>
      </c>
      <c r="Q20" s="111">
        <v>72039224</v>
      </c>
      <c r="R20" s="46">
        <f t="shared" si="4"/>
        <v>6328</v>
      </c>
      <c r="S20" s="47">
        <f t="shared" si="5"/>
        <v>151.87200000000001</v>
      </c>
      <c r="T20" s="47">
        <f t="shared" si="6"/>
        <v>6.3280000000000003</v>
      </c>
      <c r="U20" s="112">
        <v>8.1999999999999993</v>
      </c>
      <c r="V20" s="112">
        <f t="shared" si="7"/>
        <v>8.1999999999999993</v>
      </c>
      <c r="W20" s="113" t="s">
        <v>130</v>
      </c>
      <c r="X20" s="115">
        <v>1016</v>
      </c>
      <c r="Y20" s="115">
        <v>0</v>
      </c>
      <c r="Z20" s="115">
        <v>1187</v>
      </c>
      <c r="AA20" s="115">
        <v>1185</v>
      </c>
      <c r="AB20" s="115">
        <v>1187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44356428</v>
      </c>
      <c r="AH20" s="49">
        <f t="shared" si="9"/>
        <v>1396</v>
      </c>
      <c r="AI20" s="50">
        <f t="shared" si="8"/>
        <v>220.60682680151706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10333748</v>
      </c>
      <c r="AQ20" s="115">
        <f t="shared" si="1"/>
        <v>0</v>
      </c>
      <c r="AR20" s="53">
        <v>1.22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9</v>
      </c>
      <c r="E21" s="41">
        <f t="shared" si="0"/>
        <v>6.3380281690140849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141</v>
      </c>
      <c r="P21" s="111">
        <v>143</v>
      </c>
      <c r="Q21" s="111">
        <v>72045346</v>
      </c>
      <c r="R21" s="46">
        <f t="shared" si="4"/>
        <v>6122</v>
      </c>
      <c r="S21" s="47">
        <f t="shared" si="5"/>
        <v>146.928</v>
      </c>
      <c r="T21" s="47">
        <f t="shared" si="6"/>
        <v>6.1219999999999999</v>
      </c>
      <c r="U21" s="112">
        <v>7.9</v>
      </c>
      <c r="V21" s="112">
        <f t="shared" si="7"/>
        <v>7.9</v>
      </c>
      <c r="W21" s="113" t="s">
        <v>130</v>
      </c>
      <c r="X21" s="115">
        <v>1015</v>
      </c>
      <c r="Y21" s="115">
        <v>0</v>
      </c>
      <c r="Z21" s="115">
        <v>1187</v>
      </c>
      <c r="AA21" s="115">
        <v>1185</v>
      </c>
      <c r="AB21" s="115">
        <v>1188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44357784</v>
      </c>
      <c r="AH21" s="49">
        <f t="shared" si="9"/>
        <v>1356</v>
      </c>
      <c r="AI21" s="50">
        <f t="shared" si="8"/>
        <v>221.49624305782424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10333748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10</v>
      </c>
      <c r="E22" s="41">
        <f t="shared" si="0"/>
        <v>7.042253521126761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139</v>
      </c>
      <c r="P22" s="111">
        <v>140</v>
      </c>
      <c r="Q22" s="111">
        <v>72051212</v>
      </c>
      <c r="R22" s="46">
        <f t="shared" si="4"/>
        <v>5866</v>
      </c>
      <c r="S22" s="47">
        <f t="shared" si="5"/>
        <v>140.78399999999999</v>
      </c>
      <c r="T22" s="47">
        <f t="shared" si="6"/>
        <v>5.8659999999999997</v>
      </c>
      <c r="U22" s="112">
        <v>7.6</v>
      </c>
      <c r="V22" s="112">
        <f t="shared" si="7"/>
        <v>7.6</v>
      </c>
      <c r="W22" s="113" t="s">
        <v>130</v>
      </c>
      <c r="X22" s="115">
        <v>1006</v>
      </c>
      <c r="Y22" s="115">
        <v>0</v>
      </c>
      <c r="Z22" s="115">
        <v>1187</v>
      </c>
      <c r="AA22" s="115">
        <v>1185</v>
      </c>
      <c r="AB22" s="115">
        <v>1167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44359100</v>
      </c>
      <c r="AH22" s="49">
        <f t="shared" si="9"/>
        <v>1316</v>
      </c>
      <c r="AI22" s="50">
        <f t="shared" si="8"/>
        <v>224.3436754176611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10333748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12</v>
      </c>
      <c r="E23" s="41">
        <f t="shared" si="0"/>
        <v>8.4507042253521139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129</v>
      </c>
      <c r="P23" s="111">
        <v>142</v>
      </c>
      <c r="Q23" s="111">
        <v>72057184</v>
      </c>
      <c r="R23" s="46">
        <f t="shared" si="4"/>
        <v>5972</v>
      </c>
      <c r="S23" s="47">
        <f t="shared" si="5"/>
        <v>143.328</v>
      </c>
      <c r="T23" s="47">
        <f t="shared" si="6"/>
        <v>5.9720000000000004</v>
      </c>
      <c r="U23" s="112">
        <v>7.4</v>
      </c>
      <c r="V23" s="112">
        <f t="shared" si="7"/>
        <v>7.4</v>
      </c>
      <c r="W23" s="113" t="s">
        <v>130</v>
      </c>
      <c r="X23" s="115">
        <v>1006</v>
      </c>
      <c r="Y23" s="115">
        <v>0</v>
      </c>
      <c r="Z23" s="115">
        <v>1187</v>
      </c>
      <c r="AA23" s="115">
        <v>1185</v>
      </c>
      <c r="AB23" s="115">
        <v>1097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44360416</v>
      </c>
      <c r="AH23" s="49">
        <f t="shared" si="9"/>
        <v>1316</v>
      </c>
      <c r="AI23" s="50">
        <f t="shared" si="8"/>
        <v>220.3616878767582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10333748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8</v>
      </c>
      <c r="E24" s="41">
        <f t="shared" si="0"/>
        <v>5.6338028169014089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129</v>
      </c>
      <c r="P24" s="111">
        <v>137</v>
      </c>
      <c r="Q24" s="111">
        <v>72062838</v>
      </c>
      <c r="R24" s="46">
        <f t="shared" si="4"/>
        <v>5654</v>
      </c>
      <c r="S24" s="47">
        <f t="shared" si="5"/>
        <v>135.696</v>
      </c>
      <c r="T24" s="47">
        <f t="shared" si="6"/>
        <v>5.6539999999999999</v>
      </c>
      <c r="U24" s="112">
        <v>7.1</v>
      </c>
      <c r="V24" s="112">
        <f t="shared" si="7"/>
        <v>7.1</v>
      </c>
      <c r="W24" s="113" t="s">
        <v>130</v>
      </c>
      <c r="X24" s="115">
        <v>1006</v>
      </c>
      <c r="Y24" s="115">
        <v>0</v>
      </c>
      <c r="Z24" s="115">
        <v>1187</v>
      </c>
      <c r="AA24" s="115">
        <v>1185</v>
      </c>
      <c r="AB24" s="115">
        <v>1116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44361668</v>
      </c>
      <c r="AH24" s="49">
        <f>IF(ISBLANK(AG24),"-",AG24-AG23)</f>
        <v>1252</v>
      </c>
      <c r="AI24" s="50">
        <f t="shared" si="8"/>
        <v>221.43615139724091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10333748</v>
      </c>
      <c r="AQ24" s="115">
        <f t="shared" si="1"/>
        <v>0</v>
      </c>
      <c r="AR24" s="53">
        <v>1.24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10</v>
      </c>
      <c r="E25" s="41">
        <f t="shared" si="0"/>
        <v>7.042253521126761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128</v>
      </c>
      <c r="P25" s="111">
        <v>130</v>
      </c>
      <c r="Q25" s="111">
        <v>72068371</v>
      </c>
      <c r="R25" s="46">
        <f t="shared" si="4"/>
        <v>5533</v>
      </c>
      <c r="S25" s="47">
        <f t="shared" si="5"/>
        <v>132.792</v>
      </c>
      <c r="T25" s="47">
        <f t="shared" si="6"/>
        <v>5.5330000000000004</v>
      </c>
      <c r="U25" s="112">
        <v>6.9</v>
      </c>
      <c r="V25" s="112">
        <f t="shared" si="7"/>
        <v>6.9</v>
      </c>
      <c r="W25" s="113" t="s">
        <v>130</v>
      </c>
      <c r="X25" s="115">
        <v>1005</v>
      </c>
      <c r="Y25" s="115">
        <v>0</v>
      </c>
      <c r="Z25" s="115">
        <v>1178</v>
      </c>
      <c r="AA25" s="115">
        <v>1185</v>
      </c>
      <c r="AB25" s="115">
        <v>1096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44362908</v>
      </c>
      <c r="AH25" s="49">
        <f t="shared" si="9"/>
        <v>1240</v>
      </c>
      <c r="AI25" s="50">
        <f t="shared" si="8"/>
        <v>224.10988613771912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10333748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10</v>
      </c>
      <c r="E26" s="41">
        <f t="shared" si="0"/>
        <v>7.042253521126761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128</v>
      </c>
      <c r="P26" s="111">
        <v>129</v>
      </c>
      <c r="Q26" s="111">
        <v>72073784</v>
      </c>
      <c r="R26" s="46">
        <f t="shared" si="4"/>
        <v>5413</v>
      </c>
      <c r="S26" s="47">
        <f t="shared" si="5"/>
        <v>129.91200000000001</v>
      </c>
      <c r="T26" s="47">
        <f t="shared" si="6"/>
        <v>5.4130000000000003</v>
      </c>
      <c r="U26" s="112">
        <v>6.6</v>
      </c>
      <c r="V26" s="112">
        <f t="shared" si="7"/>
        <v>6.6</v>
      </c>
      <c r="W26" s="113" t="s">
        <v>130</v>
      </c>
      <c r="X26" s="115">
        <v>1005</v>
      </c>
      <c r="Y26" s="115">
        <v>0</v>
      </c>
      <c r="Z26" s="115">
        <v>1167</v>
      </c>
      <c r="AA26" s="115">
        <v>1185</v>
      </c>
      <c r="AB26" s="115">
        <v>1096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44364108</v>
      </c>
      <c r="AH26" s="49">
        <f t="shared" si="9"/>
        <v>1200</v>
      </c>
      <c r="AI26" s="50">
        <f t="shared" si="8"/>
        <v>221.68852761869573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10333748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8</v>
      </c>
      <c r="E27" s="41">
        <f t="shared" si="0"/>
        <v>5.6338028169014089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127</v>
      </c>
      <c r="P27" s="111">
        <v>134</v>
      </c>
      <c r="Q27" s="111">
        <v>72079506</v>
      </c>
      <c r="R27" s="46">
        <f t="shared" si="4"/>
        <v>5722</v>
      </c>
      <c r="S27" s="47">
        <f t="shared" si="5"/>
        <v>137.328</v>
      </c>
      <c r="T27" s="47">
        <f t="shared" si="6"/>
        <v>5.7220000000000004</v>
      </c>
      <c r="U27" s="112">
        <v>6.3</v>
      </c>
      <c r="V27" s="112">
        <f t="shared" si="7"/>
        <v>6.3</v>
      </c>
      <c r="W27" s="113" t="s">
        <v>130</v>
      </c>
      <c r="X27" s="115">
        <v>1016</v>
      </c>
      <c r="Y27" s="115">
        <v>0</v>
      </c>
      <c r="Z27" s="115">
        <v>1167</v>
      </c>
      <c r="AA27" s="115">
        <v>1185</v>
      </c>
      <c r="AB27" s="115">
        <v>1096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44365372</v>
      </c>
      <c r="AH27" s="49">
        <f t="shared" si="9"/>
        <v>1264</v>
      </c>
      <c r="AI27" s="50">
        <f t="shared" si="8"/>
        <v>220.90178259349875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10333748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9</v>
      </c>
      <c r="E28" s="41">
        <f t="shared" si="0"/>
        <v>6.3380281690140849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125</v>
      </c>
      <c r="P28" s="111">
        <v>131</v>
      </c>
      <c r="Q28" s="111">
        <v>72084907</v>
      </c>
      <c r="R28" s="46">
        <f t="shared" si="4"/>
        <v>5401</v>
      </c>
      <c r="S28" s="47">
        <f t="shared" si="5"/>
        <v>129.624</v>
      </c>
      <c r="T28" s="47">
        <f t="shared" si="6"/>
        <v>5.4009999999999998</v>
      </c>
      <c r="U28" s="112">
        <v>6</v>
      </c>
      <c r="V28" s="112">
        <f t="shared" si="7"/>
        <v>6</v>
      </c>
      <c r="W28" s="113" t="s">
        <v>130</v>
      </c>
      <c r="X28" s="115">
        <v>995</v>
      </c>
      <c r="Y28" s="115">
        <v>0</v>
      </c>
      <c r="Z28" s="115">
        <v>1168</v>
      </c>
      <c r="AA28" s="115">
        <v>1185</v>
      </c>
      <c r="AB28" s="115">
        <v>1047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44366576</v>
      </c>
      <c r="AH28" s="49">
        <f t="shared" si="9"/>
        <v>1204</v>
      </c>
      <c r="AI28" s="50">
        <f t="shared" si="8"/>
        <v>222.92168117015368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10333748</v>
      </c>
      <c r="AQ28" s="115">
        <f t="shared" si="1"/>
        <v>0</v>
      </c>
      <c r="AR28" s="53">
        <v>1.17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9</v>
      </c>
      <c r="E29" s="41">
        <f t="shared" si="0"/>
        <v>6.3380281690140849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129</v>
      </c>
      <c r="P29" s="111">
        <v>134</v>
      </c>
      <c r="Q29" s="111">
        <v>72090454</v>
      </c>
      <c r="R29" s="46">
        <f t="shared" si="4"/>
        <v>5547</v>
      </c>
      <c r="S29" s="47">
        <f t="shared" si="5"/>
        <v>133.12799999999999</v>
      </c>
      <c r="T29" s="47">
        <f t="shared" si="6"/>
        <v>5.5469999999999997</v>
      </c>
      <c r="U29" s="112">
        <v>5.7</v>
      </c>
      <c r="V29" s="112">
        <f t="shared" si="7"/>
        <v>5.7</v>
      </c>
      <c r="W29" s="113" t="s">
        <v>130</v>
      </c>
      <c r="X29" s="115">
        <v>996</v>
      </c>
      <c r="Y29" s="115">
        <v>0</v>
      </c>
      <c r="Z29" s="115">
        <v>1168</v>
      </c>
      <c r="AA29" s="115">
        <v>1185</v>
      </c>
      <c r="AB29" s="115">
        <v>1046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44367768</v>
      </c>
      <c r="AH29" s="49">
        <f t="shared" si="9"/>
        <v>1192</v>
      </c>
      <c r="AI29" s="50">
        <f t="shared" si="8"/>
        <v>214.89093203533443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10333748</v>
      </c>
      <c r="AQ29" s="115">
        <f t="shared" si="1"/>
        <v>0</v>
      </c>
      <c r="AR29" s="51"/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10</v>
      </c>
      <c r="E30" s="41">
        <f t="shared" si="0"/>
        <v>7.042253521126761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118</v>
      </c>
      <c r="P30" s="111">
        <v>131</v>
      </c>
      <c r="Q30" s="111">
        <v>72095921</v>
      </c>
      <c r="R30" s="46">
        <f t="shared" si="4"/>
        <v>5467</v>
      </c>
      <c r="S30" s="47">
        <f t="shared" si="5"/>
        <v>131.208</v>
      </c>
      <c r="T30" s="47">
        <f t="shared" si="6"/>
        <v>5.4669999999999996</v>
      </c>
      <c r="U30" s="112">
        <v>5.2</v>
      </c>
      <c r="V30" s="112">
        <f t="shared" si="7"/>
        <v>5.2</v>
      </c>
      <c r="W30" s="113" t="s">
        <v>135</v>
      </c>
      <c r="X30" s="115">
        <v>1047</v>
      </c>
      <c r="Y30" s="115">
        <v>0</v>
      </c>
      <c r="Z30" s="115">
        <v>1188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44368828</v>
      </c>
      <c r="AH30" s="49">
        <f t="shared" si="9"/>
        <v>1060</v>
      </c>
      <c r="AI30" s="50">
        <f t="shared" si="8"/>
        <v>193.89061642582772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10333748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12</v>
      </c>
      <c r="E31" s="41">
        <f t="shared" si="0"/>
        <v>8.4507042253521139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118</v>
      </c>
      <c r="P31" s="111">
        <v>127</v>
      </c>
      <c r="Q31" s="111">
        <v>72101325</v>
      </c>
      <c r="R31" s="46">
        <f t="shared" si="4"/>
        <v>5404</v>
      </c>
      <c r="S31" s="47">
        <f t="shared" si="5"/>
        <v>129.696</v>
      </c>
      <c r="T31" s="47">
        <f t="shared" si="6"/>
        <v>5.4039999999999999</v>
      </c>
      <c r="U31" s="112">
        <v>4.5999999999999996</v>
      </c>
      <c r="V31" s="112">
        <f t="shared" si="7"/>
        <v>4.5999999999999996</v>
      </c>
      <c r="W31" s="113" t="s">
        <v>135</v>
      </c>
      <c r="X31" s="115">
        <v>1046</v>
      </c>
      <c r="Y31" s="115">
        <v>0</v>
      </c>
      <c r="Z31" s="115">
        <v>1187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44369884</v>
      </c>
      <c r="AH31" s="49">
        <f t="shared" si="9"/>
        <v>1056</v>
      </c>
      <c r="AI31" s="50">
        <f t="shared" si="8"/>
        <v>195.41080680977055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10333748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13</v>
      </c>
      <c r="E32" s="41">
        <f t="shared" si="0"/>
        <v>9.1549295774647899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121</v>
      </c>
      <c r="P32" s="111">
        <v>122</v>
      </c>
      <c r="Q32" s="111">
        <v>72106583</v>
      </c>
      <c r="R32" s="46">
        <f t="shared" si="4"/>
        <v>5258</v>
      </c>
      <c r="S32" s="47">
        <f t="shared" si="5"/>
        <v>126.19199999999999</v>
      </c>
      <c r="T32" s="47">
        <f t="shared" si="6"/>
        <v>5.258</v>
      </c>
      <c r="U32" s="112">
        <v>4.3</v>
      </c>
      <c r="V32" s="112">
        <f t="shared" si="7"/>
        <v>4.3</v>
      </c>
      <c r="W32" s="113" t="s">
        <v>135</v>
      </c>
      <c r="X32" s="115">
        <v>944</v>
      </c>
      <c r="Y32" s="115">
        <v>0</v>
      </c>
      <c r="Z32" s="115">
        <v>1188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44370900</v>
      </c>
      <c r="AH32" s="49">
        <f t="shared" si="9"/>
        <v>1016</v>
      </c>
      <c r="AI32" s="50">
        <f t="shared" si="8"/>
        <v>193.22936477748192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10333748</v>
      </c>
      <c r="AQ32" s="115">
        <f t="shared" si="1"/>
        <v>0</v>
      </c>
      <c r="AR32" s="53">
        <v>1.0900000000000001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128</v>
      </c>
      <c r="P33" s="111">
        <v>103</v>
      </c>
      <c r="Q33" s="111">
        <v>72110974</v>
      </c>
      <c r="R33" s="46">
        <f t="shared" si="4"/>
        <v>4391</v>
      </c>
      <c r="S33" s="47">
        <f t="shared" si="5"/>
        <v>105.384</v>
      </c>
      <c r="T33" s="47">
        <f t="shared" si="6"/>
        <v>4.391</v>
      </c>
      <c r="U33" s="112">
        <v>5.0999999999999996</v>
      </c>
      <c r="V33" s="112">
        <f t="shared" si="7"/>
        <v>5.0999999999999996</v>
      </c>
      <c r="W33" s="113" t="s">
        <v>124</v>
      </c>
      <c r="X33" s="115">
        <v>0</v>
      </c>
      <c r="Y33" s="115">
        <v>0</v>
      </c>
      <c r="Z33" s="115">
        <v>1047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44371688</v>
      </c>
      <c r="AH33" s="49">
        <f t="shared" si="9"/>
        <v>788</v>
      </c>
      <c r="AI33" s="50">
        <f t="shared" si="8"/>
        <v>179.45798223639261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</v>
      </c>
      <c r="AP33" s="115">
        <v>10334663</v>
      </c>
      <c r="AQ33" s="115">
        <f t="shared" si="1"/>
        <v>915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11</v>
      </c>
      <c r="E34" s="41">
        <f t="shared" si="0"/>
        <v>7.746478873239437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133</v>
      </c>
      <c r="P34" s="111">
        <v>98</v>
      </c>
      <c r="Q34" s="111">
        <v>72115258</v>
      </c>
      <c r="R34" s="46">
        <f t="shared" si="4"/>
        <v>4284</v>
      </c>
      <c r="S34" s="47">
        <f t="shared" si="5"/>
        <v>102.816</v>
      </c>
      <c r="T34" s="47">
        <f t="shared" si="6"/>
        <v>4.2839999999999998</v>
      </c>
      <c r="U34" s="112">
        <v>6.3</v>
      </c>
      <c r="V34" s="112">
        <f t="shared" si="7"/>
        <v>6.3</v>
      </c>
      <c r="W34" s="113" t="s">
        <v>124</v>
      </c>
      <c r="X34" s="115">
        <v>0</v>
      </c>
      <c r="Y34" s="115">
        <v>0</v>
      </c>
      <c r="Z34" s="115">
        <v>997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44372452</v>
      </c>
      <c r="AH34" s="49">
        <f t="shared" si="9"/>
        <v>764</v>
      </c>
      <c r="AI34" s="50">
        <f t="shared" si="8"/>
        <v>178.33800186741365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</v>
      </c>
      <c r="AP34" s="115">
        <v>10335781</v>
      </c>
      <c r="AQ34" s="115">
        <f t="shared" si="1"/>
        <v>1118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124815</v>
      </c>
      <c r="S35" s="65">
        <f>AVERAGE(S11:S34)</f>
        <v>124.815</v>
      </c>
      <c r="T35" s="65">
        <f>SUM(T11:T34)</f>
        <v>124.81499999999998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25652</v>
      </c>
      <c r="AI35" s="68">
        <f>$AH$35/$T35</f>
        <v>205.52016985138007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5335</v>
      </c>
      <c r="AQ35" s="71">
        <f>SUM(AQ11:AQ34)</f>
        <v>5335</v>
      </c>
      <c r="AR35" s="72">
        <f>AVERAGE(AR11:AR34)</f>
        <v>1.1533333333333333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220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221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240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244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209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:B55" name="Range2_12_5_1_1_1_1_1_2_1_1_1_1_1_1_1_1_1_1_1_1_1_1_1_1_1_1_1_1_2_1_1_1_1_1_1_1_1_1_1_1_1_1_3_1_1_1_2_1_1_1_1_1_1_1_1_1_1_1_1_2_1_1_1_1_1_1_1_1_1_1_1_1_1_1_1_1_1_1_1_1_1_1_1_1_1_1_1_1_3_1_2_1_1_1_2_2_1_2_1_1_1_1_1_1_1_1_1_1_1_1_1_1_1_1_1_1_1_2_1_1_1_1__3"/>
    <protectedRange sqref="B43" name="Range2_12_5_1_1_1_2_1_1_1_1_1_1_1_1_1_1_1_2_1_1_1_1_1_1_1_1_1_1_1_1_1_1_1_1_1_1_1_1_1_1_2_1_1_1_1_1_1_1_1_1_1_1_2_1_1_1_1_2_1_1_1_1_1_1_1_1_1_1_1_2_1_1_1_1_1_1_1_1_1_1_1_1_1_1_3_1_1_1_1_2_1_1_1_1_1_1_1_2_1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_1_1_2_1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2 X33:AE34 AA16:AB16 X11:Z16 X17:AB32">
    <cfRule type="containsText" dxfId="7679" priority="1309" operator="containsText" text="N/A">
      <formula>NOT(ISERROR(SEARCH("N/A",X11)))</formula>
    </cfRule>
    <cfRule type="cellIs" dxfId="7678" priority="1323" operator="equal">
      <formula>0</formula>
    </cfRule>
  </conditionalFormatting>
  <conditionalFormatting sqref="AC11:AE32 X33:AE34 AA16:AB16 X11:Z16 X17:AB32">
    <cfRule type="cellIs" dxfId="7677" priority="1322" operator="greaterThanOrEqual">
      <formula>1185</formula>
    </cfRule>
  </conditionalFormatting>
  <conditionalFormatting sqref="AC11:AE32 X33:AE34 AA16:AB16 X11:Z16 X17:AB32">
    <cfRule type="cellIs" dxfId="7676" priority="1321" operator="between">
      <formula>0.1</formula>
      <formula>1184</formula>
    </cfRule>
  </conditionalFormatting>
  <conditionalFormatting sqref="X8">
    <cfRule type="cellIs" dxfId="7675" priority="1320" operator="equal">
      <formula>0</formula>
    </cfRule>
  </conditionalFormatting>
  <conditionalFormatting sqref="X8">
    <cfRule type="cellIs" dxfId="7674" priority="1319" operator="greaterThan">
      <formula>1179</formula>
    </cfRule>
  </conditionalFormatting>
  <conditionalFormatting sqref="X8">
    <cfRule type="cellIs" dxfId="7673" priority="1318" operator="greaterThan">
      <formula>99</formula>
    </cfRule>
  </conditionalFormatting>
  <conditionalFormatting sqref="X8">
    <cfRule type="cellIs" dxfId="7672" priority="1317" operator="greaterThan">
      <formula>0.99</formula>
    </cfRule>
  </conditionalFormatting>
  <conditionalFormatting sqref="AB8">
    <cfRule type="cellIs" dxfId="7671" priority="1316" operator="equal">
      <formula>0</formula>
    </cfRule>
  </conditionalFormatting>
  <conditionalFormatting sqref="AB8">
    <cfRule type="cellIs" dxfId="7670" priority="1315" operator="greaterThan">
      <formula>1179</formula>
    </cfRule>
  </conditionalFormatting>
  <conditionalFormatting sqref="AB8">
    <cfRule type="cellIs" dxfId="7669" priority="1314" operator="greaterThan">
      <formula>99</formula>
    </cfRule>
  </conditionalFormatting>
  <conditionalFormatting sqref="AB8">
    <cfRule type="cellIs" dxfId="7668" priority="1313" operator="greaterThan">
      <formula>0.99</formula>
    </cfRule>
  </conditionalFormatting>
  <conditionalFormatting sqref="AI11:AI34">
    <cfRule type="cellIs" dxfId="7667" priority="1312" operator="greaterThan">
      <formula>$AI$8</formula>
    </cfRule>
  </conditionalFormatting>
  <conditionalFormatting sqref="AH11:AH34">
    <cfRule type="cellIs" dxfId="7666" priority="1310" operator="greaterThan">
      <formula>$AH$8</formula>
    </cfRule>
    <cfRule type="cellIs" dxfId="7665" priority="1311" operator="greaterThan">
      <formula>$AH$8</formula>
    </cfRule>
  </conditionalFormatting>
  <conditionalFormatting sqref="AB11:AB15">
    <cfRule type="containsText" dxfId="7664" priority="1305" operator="containsText" text="N/A">
      <formula>NOT(ISERROR(SEARCH("N/A",AB11)))</formula>
    </cfRule>
    <cfRule type="cellIs" dxfId="7663" priority="1308" operator="equal">
      <formula>0</formula>
    </cfRule>
  </conditionalFormatting>
  <conditionalFormatting sqref="AB11:AB15">
    <cfRule type="cellIs" dxfId="7662" priority="1307" operator="greaterThanOrEqual">
      <formula>1185</formula>
    </cfRule>
  </conditionalFormatting>
  <conditionalFormatting sqref="AB11:AB15">
    <cfRule type="cellIs" dxfId="7661" priority="1306" operator="between">
      <formula>0.1</formula>
      <formula>1184</formula>
    </cfRule>
  </conditionalFormatting>
  <conditionalFormatting sqref="AN11:AO11 AN12:AN35 AO12:AO34">
    <cfRule type="cellIs" dxfId="7660" priority="1304" operator="equal">
      <formula>0</formula>
    </cfRule>
  </conditionalFormatting>
  <conditionalFormatting sqref="AN11:AO11 AN12:AN35 AO12:AO34">
    <cfRule type="cellIs" dxfId="7659" priority="1303" operator="greaterThan">
      <formula>1179</formula>
    </cfRule>
  </conditionalFormatting>
  <conditionalFormatting sqref="AN11:AO11 AN12:AN35 AO12:AO34">
    <cfRule type="cellIs" dxfId="7658" priority="1302" operator="greaterThan">
      <formula>99</formula>
    </cfRule>
  </conditionalFormatting>
  <conditionalFormatting sqref="AN11:AO11 AN12:AN35 AO12:AO34">
    <cfRule type="cellIs" dxfId="7657" priority="1301" operator="greaterThan">
      <formula>0.99</formula>
    </cfRule>
  </conditionalFormatting>
  <conditionalFormatting sqref="AQ11:AQ34">
    <cfRule type="cellIs" dxfId="7656" priority="1300" operator="equal">
      <formula>0</formula>
    </cfRule>
  </conditionalFormatting>
  <conditionalFormatting sqref="AQ11:AQ34">
    <cfRule type="cellIs" dxfId="7655" priority="1299" operator="greaterThan">
      <formula>1179</formula>
    </cfRule>
  </conditionalFormatting>
  <conditionalFormatting sqref="AQ11:AQ34">
    <cfRule type="cellIs" dxfId="7654" priority="1298" operator="greaterThan">
      <formula>99</formula>
    </cfRule>
  </conditionalFormatting>
  <conditionalFormatting sqref="AQ11:AQ34">
    <cfRule type="cellIs" dxfId="7653" priority="1297" operator="greaterThan">
      <formula>0.99</formula>
    </cfRule>
  </conditionalFormatting>
  <conditionalFormatting sqref="AA11:AA15">
    <cfRule type="containsText" dxfId="7652" priority="1293" operator="containsText" text="N/A">
      <formula>NOT(ISERROR(SEARCH("N/A",AA11)))</formula>
    </cfRule>
    <cfRule type="cellIs" dxfId="7651" priority="1296" operator="equal">
      <formula>0</formula>
    </cfRule>
  </conditionalFormatting>
  <conditionalFormatting sqref="AA11:AA15">
    <cfRule type="cellIs" dxfId="7650" priority="1295" operator="greaterThanOrEqual">
      <formula>1185</formula>
    </cfRule>
  </conditionalFormatting>
  <conditionalFormatting sqref="AA11:AA15">
    <cfRule type="cellIs" dxfId="7649" priority="1294" operator="between">
      <formula>0.1</formula>
      <formula>1184</formula>
    </cfRule>
  </conditionalFormatting>
  <conditionalFormatting sqref="AJ11:AN35">
    <cfRule type="cellIs" dxfId="7648" priority="1292" operator="equal">
      <formula>0</formula>
    </cfRule>
  </conditionalFormatting>
  <conditionalFormatting sqref="AJ11:AN35">
    <cfRule type="cellIs" dxfId="7647" priority="1291" operator="greaterThan">
      <formula>1179</formula>
    </cfRule>
  </conditionalFormatting>
  <conditionalFormatting sqref="AJ11:AN35">
    <cfRule type="cellIs" dxfId="7646" priority="1290" operator="greaterThan">
      <formula>99</formula>
    </cfRule>
  </conditionalFormatting>
  <conditionalFormatting sqref="AJ11:AN35">
    <cfRule type="cellIs" dxfId="7645" priority="1289" operator="greaterThan">
      <formula>0.99</formula>
    </cfRule>
  </conditionalFormatting>
  <conditionalFormatting sqref="AP11:AP34">
    <cfRule type="cellIs" dxfId="7644" priority="1288" operator="equal">
      <formula>0</formula>
    </cfRule>
  </conditionalFormatting>
  <conditionalFormatting sqref="AP11:AP34">
    <cfRule type="cellIs" dxfId="7643" priority="1287" operator="greaterThan">
      <formula>1179</formula>
    </cfRule>
  </conditionalFormatting>
  <conditionalFormatting sqref="AP11:AP34">
    <cfRule type="cellIs" dxfId="7642" priority="1286" operator="greaterThan">
      <formula>99</formula>
    </cfRule>
  </conditionalFormatting>
  <conditionalFormatting sqref="AP11:AP34">
    <cfRule type="cellIs" dxfId="7641" priority="1285" operator="greaterThan">
      <formula>0.99</formula>
    </cfRule>
  </conditionalFormatting>
  <conditionalFormatting sqref="AM17:AN34 AL11:AL35">
    <cfRule type="cellIs" dxfId="7640" priority="1284" operator="equal">
      <formula>0</formula>
    </cfRule>
  </conditionalFormatting>
  <conditionalFormatting sqref="AM17:AN34 AL11:AL35">
    <cfRule type="cellIs" dxfId="7639" priority="1283" operator="greaterThan">
      <formula>1179</formula>
    </cfRule>
  </conditionalFormatting>
  <conditionalFormatting sqref="AM17:AN34 AL11:AL35">
    <cfRule type="cellIs" dxfId="7638" priority="1282" operator="greaterThan">
      <formula>99</formula>
    </cfRule>
  </conditionalFormatting>
  <conditionalFormatting sqref="AM17:AN34 AL11:AL35">
    <cfRule type="cellIs" dxfId="7637" priority="1281" operator="greaterThan">
      <formula>0.99</formula>
    </cfRule>
  </conditionalFormatting>
  <conditionalFormatting sqref="AL11:AL34">
    <cfRule type="cellIs" dxfId="7636" priority="1280" operator="equal">
      <formula>0</formula>
    </cfRule>
  </conditionalFormatting>
  <conditionalFormatting sqref="AL11:AL34">
    <cfRule type="cellIs" dxfId="7635" priority="1279" operator="greaterThan">
      <formula>1179</formula>
    </cfRule>
  </conditionalFormatting>
  <conditionalFormatting sqref="AL11:AL34">
    <cfRule type="cellIs" dxfId="7634" priority="1278" operator="greaterThan">
      <formula>99</formula>
    </cfRule>
  </conditionalFormatting>
  <conditionalFormatting sqref="AL11:AL34">
    <cfRule type="cellIs" dxfId="7633" priority="1277" operator="greaterThan">
      <formula>0.99</formula>
    </cfRule>
  </conditionalFormatting>
  <conditionalFormatting sqref="AL11:AL34">
    <cfRule type="cellIs" dxfId="7632" priority="1276" operator="equal">
      <formula>0</formula>
    </cfRule>
  </conditionalFormatting>
  <conditionalFormatting sqref="AL11:AL34">
    <cfRule type="cellIs" dxfId="7631" priority="1275" operator="greaterThan">
      <formula>1179</formula>
    </cfRule>
  </conditionalFormatting>
  <conditionalFormatting sqref="AL11:AL34">
    <cfRule type="cellIs" dxfId="7630" priority="1274" operator="greaterThan">
      <formula>99</formula>
    </cfRule>
  </conditionalFormatting>
  <conditionalFormatting sqref="AL11:AL34">
    <cfRule type="cellIs" dxfId="7629" priority="1273" operator="greaterThan">
      <formula>0.99</formula>
    </cfRule>
  </conditionalFormatting>
  <conditionalFormatting sqref="AN11:AN35">
    <cfRule type="cellIs" dxfId="7628" priority="1272" operator="equal">
      <formula>0</formula>
    </cfRule>
  </conditionalFormatting>
  <conditionalFormatting sqref="AN11:AN35">
    <cfRule type="cellIs" dxfId="7627" priority="1271" operator="greaterThan">
      <formula>1179</formula>
    </cfRule>
  </conditionalFormatting>
  <conditionalFormatting sqref="AN11:AN35">
    <cfRule type="cellIs" dxfId="7626" priority="1270" operator="greaterThan">
      <formula>99</formula>
    </cfRule>
  </conditionalFormatting>
  <conditionalFormatting sqref="AN11:AN35">
    <cfRule type="cellIs" dxfId="7625" priority="1269" operator="greaterThan">
      <formula>0.99</formula>
    </cfRule>
  </conditionalFormatting>
  <conditionalFormatting sqref="AN11:AN35">
    <cfRule type="cellIs" dxfId="7624" priority="1268" operator="equal">
      <formula>0</formula>
    </cfRule>
  </conditionalFormatting>
  <conditionalFormatting sqref="AN11:AN35">
    <cfRule type="cellIs" dxfId="7623" priority="1267" operator="greaterThan">
      <formula>1179</formula>
    </cfRule>
  </conditionalFormatting>
  <conditionalFormatting sqref="AN11:AN35">
    <cfRule type="cellIs" dxfId="7622" priority="1266" operator="greaterThan">
      <formula>99</formula>
    </cfRule>
  </conditionalFormatting>
  <conditionalFormatting sqref="AN11:AN35">
    <cfRule type="cellIs" dxfId="7621" priority="1265" operator="greaterThan">
      <formula>0.99</formula>
    </cfRule>
  </conditionalFormatting>
  <conditionalFormatting sqref="AN11:AN35">
    <cfRule type="cellIs" dxfId="7620" priority="1264" operator="equal">
      <formula>0</formula>
    </cfRule>
  </conditionalFormatting>
  <conditionalFormatting sqref="AN11:AN35">
    <cfRule type="cellIs" dxfId="7619" priority="1263" operator="greaterThan">
      <formula>1179</formula>
    </cfRule>
  </conditionalFormatting>
  <conditionalFormatting sqref="AN11:AN35">
    <cfRule type="cellIs" dxfId="7618" priority="1262" operator="greaterThan">
      <formula>99</formula>
    </cfRule>
  </conditionalFormatting>
  <conditionalFormatting sqref="AN11:AN35">
    <cfRule type="cellIs" dxfId="7617" priority="1261" operator="greaterThan">
      <formula>0.99</formula>
    </cfRule>
  </conditionalFormatting>
  <conditionalFormatting sqref="AL11:AL34">
    <cfRule type="cellIs" dxfId="7616" priority="1260" operator="equal">
      <formula>0</formula>
    </cfRule>
  </conditionalFormatting>
  <conditionalFormatting sqref="AL11:AL34">
    <cfRule type="cellIs" dxfId="7615" priority="1259" operator="greaterThan">
      <formula>1179</formula>
    </cfRule>
  </conditionalFormatting>
  <conditionalFormatting sqref="AL11:AL34">
    <cfRule type="cellIs" dxfId="7614" priority="1258" operator="greaterThan">
      <formula>99</formula>
    </cfRule>
  </conditionalFormatting>
  <conditionalFormatting sqref="AL11:AL34">
    <cfRule type="cellIs" dxfId="7613" priority="1257" operator="greaterThan">
      <formula>0.99</formula>
    </cfRule>
  </conditionalFormatting>
  <conditionalFormatting sqref="AL11:AL34">
    <cfRule type="cellIs" dxfId="7612" priority="1256" operator="equal">
      <formula>0</formula>
    </cfRule>
  </conditionalFormatting>
  <conditionalFormatting sqref="AL11:AL34">
    <cfRule type="cellIs" dxfId="7611" priority="1255" operator="greaterThan">
      <formula>1179</formula>
    </cfRule>
  </conditionalFormatting>
  <conditionalFormatting sqref="AL11:AL34">
    <cfRule type="cellIs" dxfId="7610" priority="1254" operator="greaterThan">
      <formula>99</formula>
    </cfRule>
  </conditionalFormatting>
  <conditionalFormatting sqref="AL11:AL34">
    <cfRule type="cellIs" dxfId="7609" priority="1253" operator="greaterThan">
      <formula>0.99</formula>
    </cfRule>
  </conditionalFormatting>
  <conditionalFormatting sqref="AL11:AL34">
    <cfRule type="cellIs" dxfId="7608" priority="1252" operator="equal">
      <formula>0</formula>
    </cfRule>
  </conditionalFormatting>
  <conditionalFormatting sqref="AL11:AL34">
    <cfRule type="cellIs" dxfId="7607" priority="1251" operator="greaterThan">
      <formula>1179</formula>
    </cfRule>
  </conditionalFormatting>
  <conditionalFormatting sqref="AL11:AL34">
    <cfRule type="cellIs" dxfId="7606" priority="1250" operator="greaterThan">
      <formula>99</formula>
    </cfRule>
  </conditionalFormatting>
  <conditionalFormatting sqref="AL11:AL34">
    <cfRule type="cellIs" dxfId="7605" priority="1249" operator="greaterThan">
      <formula>0.99</formula>
    </cfRule>
  </conditionalFormatting>
  <conditionalFormatting sqref="AL11:AL34">
    <cfRule type="cellIs" dxfId="7604" priority="1248" operator="equal">
      <formula>0</formula>
    </cfRule>
  </conditionalFormatting>
  <conditionalFormatting sqref="AL11:AL34">
    <cfRule type="cellIs" dxfId="7603" priority="1247" operator="greaterThan">
      <formula>1179</formula>
    </cfRule>
  </conditionalFormatting>
  <conditionalFormatting sqref="AL11:AL34">
    <cfRule type="cellIs" dxfId="7602" priority="1246" operator="greaterThan">
      <formula>99</formula>
    </cfRule>
  </conditionalFormatting>
  <conditionalFormatting sqref="AL11:AL34">
    <cfRule type="cellIs" dxfId="7601" priority="1245" operator="greaterThan">
      <formula>0.99</formula>
    </cfRule>
  </conditionalFormatting>
  <conditionalFormatting sqref="AN11:AN35">
    <cfRule type="cellIs" dxfId="7600" priority="1244" operator="equal">
      <formula>0</formula>
    </cfRule>
  </conditionalFormatting>
  <conditionalFormatting sqref="AN11:AN35">
    <cfRule type="cellIs" dxfId="7599" priority="1243" operator="greaterThan">
      <formula>1179</formula>
    </cfRule>
  </conditionalFormatting>
  <conditionalFormatting sqref="AN11:AN35">
    <cfRule type="cellIs" dxfId="7598" priority="1242" operator="greaterThan">
      <formula>99</formula>
    </cfRule>
  </conditionalFormatting>
  <conditionalFormatting sqref="AN11:AN35">
    <cfRule type="cellIs" dxfId="7597" priority="1241" operator="greaterThan">
      <formula>0.99</formula>
    </cfRule>
  </conditionalFormatting>
  <conditionalFormatting sqref="AN11:AN35">
    <cfRule type="cellIs" dxfId="7596" priority="1240" operator="equal">
      <formula>0</formula>
    </cfRule>
  </conditionalFormatting>
  <conditionalFormatting sqref="AN11:AN35">
    <cfRule type="cellIs" dxfId="7595" priority="1239" operator="greaterThan">
      <formula>1179</formula>
    </cfRule>
  </conditionalFormatting>
  <conditionalFormatting sqref="AN11:AN35">
    <cfRule type="cellIs" dxfId="7594" priority="1238" operator="greaterThan">
      <formula>99</formula>
    </cfRule>
  </conditionalFormatting>
  <conditionalFormatting sqref="AN11:AN35">
    <cfRule type="cellIs" dxfId="7593" priority="1237" operator="greaterThan">
      <formula>0.99</formula>
    </cfRule>
  </conditionalFormatting>
  <conditionalFormatting sqref="AN11:AN35">
    <cfRule type="cellIs" dxfId="7592" priority="1236" operator="equal">
      <formula>0</formula>
    </cfRule>
  </conditionalFormatting>
  <conditionalFormatting sqref="AN11:AN35">
    <cfRule type="cellIs" dxfId="7591" priority="1235" operator="greaterThan">
      <formula>1179</formula>
    </cfRule>
  </conditionalFormatting>
  <conditionalFormatting sqref="AN11:AN35">
    <cfRule type="cellIs" dxfId="7590" priority="1234" operator="greaterThan">
      <formula>99</formula>
    </cfRule>
  </conditionalFormatting>
  <conditionalFormatting sqref="AN11:AN35">
    <cfRule type="cellIs" dxfId="7589" priority="1233" operator="greaterThan">
      <formula>0.99</formula>
    </cfRule>
  </conditionalFormatting>
  <conditionalFormatting sqref="AN11:AN35">
    <cfRule type="cellIs" dxfId="7588" priority="1232" operator="equal">
      <formula>0</formula>
    </cfRule>
  </conditionalFormatting>
  <conditionalFormatting sqref="AN11:AN35">
    <cfRule type="cellIs" dxfId="7587" priority="1231" operator="greaterThan">
      <formula>1179</formula>
    </cfRule>
  </conditionalFormatting>
  <conditionalFormatting sqref="AN11:AN35">
    <cfRule type="cellIs" dxfId="7586" priority="1230" operator="greaterThan">
      <formula>99</formula>
    </cfRule>
  </conditionalFormatting>
  <conditionalFormatting sqref="AN11:AN35">
    <cfRule type="cellIs" dxfId="7585" priority="1229" operator="greaterThan">
      <formula>0.99</formula>
    </cfRule>
  </conditionalFormatting>
  <conditionalFormatting sqref="AN11:AN35">
    <cfRule type="cellIs" dxfId="7584" priority="1228" operator="equal">
      <formula>0</formula>
    </cfRule>
  </conditionalFormatting>
  <conditionalFormatting sqref="AN11:AN35">
    <cfRule type="cellIs" dxfId="7583" priority="1227" operator="greaterThan">
      <formula>1179</formula>
    </cfRule>
  </conditionalFormatting>
  <conditionalFormatting sqref="AN11:AN35">
    <cfRule type="cellIs" dxfId="7582" priority="1226" operator="greaterThan">
      <formula>99</formula>
    </cfRule>
  </conditionalFormatting>
  <conditionalFormatting sqref="AN11:AN35">
    <cfRule type="cellIs" dxfId="7581" priority="1225" operator="greaterThan">
      <formula>0.99</formula>
    </cfRule>
  </conditionalFormatting>
  <conditionalFormatting sqref="AN11:AN35">
    <cfRule type="cellIs" dxfId="7580" priority="1224" operator="equal">
      <formula>0</formula>
    </cfRule>
  </conditionalFormatting>
  <conditionalFormatting sqref="AN11:AN35">
    <cfRule type="cellIs" dxfId="7579" priority="1223" operator="greaterThan">
      <formula>1179</formula>
    </cfRule>
  </conditionalFormatting>
  <conditionalFormatting sqref="AN11:AN35">
    <cfRule type="cellIs" dxfId="7578" priority="1222" operator="greaterThan">
      <formula>99</formula>
    </cfRule>
  </conditionalFormatting>
  <conditionalFormatting sqref="AN11:AN35">
    <cfRule type="cellIs" dxfId="7577" priority="1221" operator="greaterThan">
      <formula>0.99</formula>
    </cfRule>
  </conditionalFormatting>
  <conditionalFormatting sqref="AN11:AN35">
    <cfRule type="cellIs" dxfId="7576" priority="1220" operator="equal">
      <formula>0</formula>
    </cfRule>
  </conditionalFormatting>
  <conditionalFormatting sqref="AN11:AN35">
    <cfRule type="cellIs" dxfId="7575" priority="1219" operator="greaterThan">
      <formula>1179</formula>
    </cfRule>
  </conditionalFormatting>
  <conditionalFormatting sqref="AN11:AN35">
    <cfRule type="cellIs" dxfId="7574" priority="1218" operator="greaterThan">
      <formula>99</formula>
    </cfRule>
  </conditionalFormatting>
  <conditionalFormatting sqref="AN11:AN35">
    <cfRule type="cellIs" dxfId="7573" priority="1217" operator="greaterThan">
      <formula>0.99</formula>
    </cfRule>
  </conditionalFormatting>
  <conditionalFormatting sqref="AL11:AL34">
    <cfRule type="cellIs" dxfId="7572" priority="1216" operator="equal">
      <formula>0</formula>
    </cfRule>
  </conditionalFormatting>
  <conditionalFormatting sqref="AL11:AL34">
    <cfRule type="cellIs" dxfId="7571" priority="1215" operator="greaterThan">
      <formula>1179</formula>
    </cfRule>
  </conditionalFormatting>
  <conditionalFormatting sqref="AL11:AL34">
    <cfRule type="cellIs" dxfId="7570" priority="1214" operator="greaterThan">
      <formula>99</formula>
    </cfRule>
  </conditionalFormatting>
  <conditionalFormatting sqref="AL11:AL34">
    <cfRule type="cellIs" dxfId="7569" priority="1213" operator="greaterThan">
      <formula>0.99</formula>
    </cfRule>
  </conditionalFormatting>
  <conditionalFormatting sqref="AL11:AL34">
    <cfRule type="cellIs" dxfId="7568" priority="1212" operator="equal">
      <formula>0</formula>
    </cfRule>
  </conditionalFormatting>
  <conditionalFormatting sqref="AL11:AL34">
    <cfRule type="cellIs" dxfId="7567" priority="1211" operator="greaterThan">
      <formula>1179</formula>
    </cfRule>
  </conditionalFormatting>
  <conditionalFormatting sqref="AL11:AL34">
    <cfRule type="cellIs" dxfId="7566" priority="1210" operator="greaterThan">
      <formula>99</formula>
    </cfRule>
  </conditionalFormatting>
  <conditionalFormatting sqref="AL11:AL34">
    <cfRule type="cellIs" dxfId="7565" priority="1209" operator="greaterThan">
      <formula>0.99</formula>
    </cfRule>
  </conditionalFormatting>
  <conditionalFormatting sqref="AL11:AL34">
    <cfRule type="cellIs" dxfId="7564" priority="1208" operator="equal">
      <formula>0</formula>
    </cfRule>
  </conditionalFormatting>
  <conditionalFormatting sqref="AL11:AL34">
    <cfRule type="cellIs" dxfId="7563" priority="1207" operator="greaterThan">
      <formula>1179</formula>
    </cfRule>
  </conditionalFormatting>
  <conditionalFormatting sqref="AL11:AL34">
    <cfRule type="cellIs" dxfId="7562" priority="1206" operator="greaterThan">
      <formula>99</formula>
    </cfRule>
  </conditionalFormatting>
  <conditionalFormatting sqref="AL11:AL34">
    <cfRule type="cellIs" dxfId="7561" priority="1205" operator="greaterThan">
      <formula>0.99</formula>
    </cfRule>
  </conditionalFormatting>
  <conditionalFormatting sqref="AL11:AL34">
    <cfRule type="cellIs" dxfId="7560" priority="1204" operator="equal">
      <formula>0</formula>
    </cfRule>
  </conditionalFormatting>
  <conditionalFormatting sqref="AL11:AL34">
    <cfRule type="cellIs" dxfId="7559" priority="1203" operator="greaterThan">
      <formula>1179</formula>
    </cfRule>
  </conditionalFormatting>
  <conditionalFormatting sqref="AL11:AL34">
    <cfRule type="cellIs" dxfId="7558" priority="1202" operator="greaterThan">
      <formula>99</formula>
    </cfRule>
  </conditionalFormatting>
  <conditionalFormatting sqref="AL11:AL34">
    <cfRule type="cellIs" dxfId="7557" priority="1201" operator="greaterThan">
      <formula>0.99</formula>
    </cfRule>
  </conditionalFormatting>
  <conditionalFormatting sqref="AL11:AL34">
    <cfRule type="cellIs" dxfId="7556" priority="1200" operator="equal">
      <formula>0</formula>
    </cfRule>
  </conditionalFormatting>
  <conditionalFormatting sqref="AL11:AL34">
    <cfRule type="cellIs" dxfId="7555" priority="1199" operator="greaterThan">
      <formula>1179</formula>
    </cfRule>
  </conditionalFormatting>
  <conditionalFormatting sqref="AL11:AL34">
    <cfRule type="cellIs" dxfId="7554" priority="1198" operator="greaterThan">
      <formula>99</formula>
    </cfRule>
  </conditionalFormatting>
  <conditionalFormatting sqref="AL11:AL34">
    <cfRule type="cellIs" dxfId="7553" priority="1197" operator="greaterThan">
      <formula>0.99</formula>
    </cfRule>
  </conditionalFormatting>
  <conditionalFormatting sqref="AL11:AL34">
    <cfRule type="cellIs" dxfId="7552" priority="1196" operator="equal">
      <formula>0</formula>
    </cfRule>
  </conditionalFormatting>
  <conditionalFormatting sqref="AL11:AL34">
    <cfRule type="cellIs" dxfId="7551" priority="1195" operator="greaterThan">
      <formula>1179</formula>
    </cfRule>
  </conditionalFormatting>
  <conditionalFormatting sqref="AL11:AL34">
    <cfRule type="cellIs" dxfId="7550" priority="1194" operator="greaterThan">
      <formula>99</formula>
    </cfRule>
  </conditionalFormatting>
  <conditionalFormatting sqref="AL11:AL34">
    <cfRule type="cellIs" dxfId="7549" priority="1193" operator="greaterThan">
      <formula>0.99</formula>
    </cfRule>
  </conditionalFormatting>
  <conditionalFormatting sqref="AL11:AL34">
    <cfRule type="cellIs" dxfId="7548" priority="1192" operator="equal">
      <formula>0</formula>
    </cfRule>
  </conditionalFormatting>
  <conditionalFormatting sqref="AL11:AL34">
    <cfRule type="cellIs" dxfId="7547" priority="1191" operator="greaterThan">
      <formula>1179</formula>
    </cfRule>
  </conditionalFormatting>
  <conditionalFormatting sqref="AL11:AL34">
    <cfRule type="cellIs" dxfId="7546" priority="1190" operator="greaterThan">
      <formula>99</formula>
    </cfRule>
  </conditionalFormatting>
  <conditionalFormatting sqref="AL11:AL34">
    <cfRule type="cellIs" dxfId="7545" priority="1189" operator="greaterThan">
      <formula>0.99</formula>
    </cfRule>
  </conditionalFormatting>
  <conditionalFormatting sqref="AL11:AL34">
    <cfRule type="cellIs" dxfId="7544" priority="1188" operator="equal">
      <formula>0</formula>
    </cfRule>
  </conditionalFormatting>
  <conditionalFormatting sqref="AL11:AL34">
    <cfRule type="cellIs" dxfId="7543" priority="1187" operator="greaterThan">
      <formula>1179</formula>
    </cfRule>
  </conditionalFormatting>
  <conditionalFormatting sqref="AL11:AL34">
    <cfRule type="cellIs" dxfId="7542" priority="1186" operator="greaterThan">
      <formula>99</formula>
    </cfRule>
  </conditionalFormatting>
  <conditionalFormatting sqref="AL11:AL34">
    <cfRule type="cellIs" dxfId="7541" priority="1185" operator="greaterThan">
      <formula>0.99</formula>
    </cfRule>
  </conditionalFormatting>
  <conditionalFormatting sqref="AL11:AL34">
    <cfRule type="cellIs" dxfId="7540" priority="1184" operator="equal">
      <formula>0</formula>
    </cfRule>
  </conditionalFormatting>
  <conditionalFormatting sqref="AL11:AL34">
    <cfRule type="cellIs" dxfId="7539" priority="1183" operator="greaterThan">
      <formula>1179</formula>
    </cfRule>
  </conditionalFormatting>
  <conditionalFormatting sqref="AL11:AL34">
    <cfRule type="cellIs" dxfId="7538" priority="1182" operator="greaterThan">
      <formula>99</formula>
    </cfRule>
  </conditionalFormatting>
  <conditionalFormatting sqref="AL11:AL34">
    <cfRule type="cellIs" dxfId="7537" priority="1181" operator="greaterThan">
      <formula>0.99</formula>
    </cfRule>
  </conditionalFormatting>
  <conditionalFormatting sqref="AL11:AL34">
    <cfRule type="cellIs" dxfId="7536" priority="1180" operator="equal">
      <formula>0</formula>
    </cfRule>
  </conditionalFormatting>
  <conditionalFormatting sqref="AL11:AL34">
    <cfRule type="cellIs" dxfId="7535" priority="1179" operator="greaterThan">
      <formula>1179</formula>
    </cfRule>
  </conditionalFormatting>
  <conditionalFormatting sqref="AL11:AL34">
    <cfRule type="cellIs" dxfId="7534" priority="1178" operator="greaterThan">
      <formula>99</formula>
    </cfRule>
  </conditionalFormatting>
  <conditionalFormatting sqref="AL11:AL34">
    <cfRule type="cellIs" dxfId="7533" priority="1177" operator="greaterThan">
      <formula>0.99</formula>
    </cfRule>
  </conditionalFormatting>
  <conditionalFormatting sqref="AL11:AL34">
    <cfRule type="cellIs" dxfId="7532" priority="1176" operator="equal">
      <formula>0</formula>
    </cfRule>
  </conditionalFormatting>
  <conditionalFormatting sqref="AL11:AL34">
    <cfRule type="cellIs" dxfId="7531" priority="1175" operator="greaterThan">
      <formula>1179</formula>
    </cfRule>
  </conditionalFormatting>
  <conditionalFormatting sqref="AL11:AL34">
    <cfRule type="cellIs" dxfId="7530" priority="1174" operator="greaterThan">
      <formula>99</formula>
    </cfRule>
  </conditionalFormatting>
  <conditionalFormatting sqref="AL11:AL34">
    <cfRule type="cellIs" dxfId="7529" priority="1173" operator="greaterThan">
      <formula>0.99</formula>
    </cfRule>
  </conditionalFormatting>
  <conditionalFormatting sqref="AN11:AN34">
    <cfRule type="cellIs" dxfId="7528" priority="1172" operator="equal">
      <formula>0</formula>
    </cfRule>
  </conditionalFormatting>
  <conditionalFormatting sqref="AN11:AN34">
    <cfRule type="cellIs" dxfId="7527" priority="1171" operator="greaterThan">
      <formula>1179</formula>
    </cfRule>
  </conditionalFormatting>
  <conditionalFormatting sqref="AN11:AN34">
    <cfRule type="cellIs" dxfId="7526" priority="1170" operator="greaterThan">
      <formula>99</formula>
    </cfRule>
  </conditionalFormatting>
  <conditionalFormatting sqref="AN11:AN34">
    <cfRule type="cellIs" dxfId="7525" priority="1169" operator="greaterThan">
      <formula>0.99</formula>
    </cfRule>
  </conditionalFormatting>
  <conditionalFormatting sqref="AN11:AN34">
    <cfRule type="cellIs" dxfId="7524" priority="1168" operator="equal">
      <formula>0</formula>
    </cfRule>
  </conditionalFormatting>
  <conditionalFormatting sqref="AN11:AN34">
    <cfRule type="cellIs" dxfId="7523" priority="1167" operator="greaterThan">
      <formula>1179</formula>
    </cfRule>
  </conditionalFormatting>
  <conditionalFormatting sqref="AN11:AN34">
    <cfRule type="cellIs" dxfId="7522" priority="1166" operator="greaterThan">
      <formula>99</formula>
    </cfRule>
  </conditionalFormatting>
  <conditionalFormatting sqref="AN11:AN34">
    <cfRule type="cellIs" dxfId="7521" priority="1165" operator="greaterThan">
      <formula>0.99</formula>
    </cfRule>
  </conditionalFormatting>
  <conditionalFormatting sqref="AN11:AN34">
    <cfRule type="cellIs" dxfId="7520" priority="1164" operator="equal">
      <formula>0</formula>
    </cfRule>
  </conditionalFormatting>
  <conditionalFormatting sqref="AN11:AN34">
    <cfRule type="cellIs" dxfId="7519" priority="1163" operator="greaterThan">
      <formula>1179</formula>
    </cfRule>
  </conditionalFormatting>
  <conditionalFormatting sqref="AN11:AN34">
    <cfRule type="cellIs" dxfId="7518" priority="1162" operator="greaterThan">
      <formula>99</formula>
    </cfRule>
  </conditionalFormatting>
  <conditionalFormatting sqref="AN11:AN34">
    <cfRule type="cellIs" dxfId="7517" priority="1161" operator="greaterThan">
      <formula>0.99</formula>
    </cfRule>
  </conditionalFormatting>
  <conditionalFormatting sqref="AN11:AN34">
    <cfRule type="cellIs" dxfId="7516" priority="1160" operator="equal">
      <formula>0</formula>
    </cfRule>
  </conditionalFormatting>
  <conditionalFormatting sqref="AN11:AN34">
    <cfRule type="cellIs" dxfId="7515" priority="1159" operator="greaterThan">
      <formula>1179</formula>
    </cfRule>
  </conditionalFormatting>
  <conditionalFormatting sqref="AN11:AN34">
    <cfRule type="cellIs" dxfId="7514" priority="1158" operator="greaterThan">
      <formula>99</formula>
    </cfRule>
  </conditionalFormatting>
  <conditionalFormatting sqref="AN11:AN34">
    <cfRule type="cellIs" dxfId="7513" priority="1157" operator="greaterThan">
      <formula>0.99</formula>
    </cfRule>
  </conditionalFormatting>
  <conditionalFormatting sqref="AN11:AN34">
    <cfRule type="cellIs" dxfId="7512" priority="1156" operator="equal">
      <formula>0</formula>
    </cfRule>
  </conditionalFormatting>
  <conditionalFormatting sqref="AN11:AN34">
    <cfRule type="cellIs" dxfId="7511" priority="1155" operator="greaterThan">
      <formula>1179</formula>
    </cfRule>
  </conditionalFormatting>
  <conditionalFormatting sqref="AN11:AN34">
    <cfRule type="cellIs" dxfId="7510" priority="1154" operator="greaterThan">
      <formula>99</formula>
    </cfRule>
  </conditionalFormatting>
  <conditionalFormatting sqref="AN11:AN34">
    <cfRule type="cellIs" dxfId="7509" priority="1153" operator="greaterThan">
      <formula>0.99</formula>
    </cfRule>
  </conditionalFormatting>
  <conditionalFormatting sqref="AN11:AN34">
    <cfRule type="cellIs" dxfId="7508" priority="1152" operator="equal">
      <formula>0</formula>
    </cfRule>
  </conditionalFormatting>
  <conditionalFormatting sqref="AN11:AN34">
    <cfRule type="cellIs" dxfId="7507" priority="1151" operator="greaterThan">
      <formula>1179</formula>
    </cfRule>
  </conditionalFormatting>
  <conditionalFormatting sqref="AN11:AN34">
    <cfRule type="cellIs" dxfId="7506" priority="1150" operator="greaterThan">
      <formula>99</formula>
    </cfRule>
  </conditionalFormatting>
  <conditionalFormatting sqref="AN11:AN34">
    <cfRule type="cellIs" dxfId="7505" priority="1149" operator="greaterThan">
      <formula>0.99</formula>
    </cfRule>
  </conditionalFormatting>
  <conditionalFormatting sqref="AN11:AN34">
    <cfRule type="cellIs" dxfId="7504" priority="1148" operator="equal">
      <formula>0</formula>
    </cfRule>
  </conditionalFormatting>
  <conditionalFormatting sqref="AN11:AN34">
    <cfRule type="cellIs" dxfId="7503" priority="1147" operator="greaterThan">
      <formula>1179</formula>
    </cfRule>
  </conditionalFormatting>
  <conditionalFormatting sqref="AN11:AN34">
    <cfRule type="cellIs" dxfId="7502" priority="1146" operator="greaterThan">
      <formula>99</formula>
    </cfRule>
  </conditionalFormatting>
  <conditionalFormatting sqref="AN11:AN34">
    <cfRule type="cellIs" dxfId="7501" priority="1145" operator="greaterThan">
      <formula>0.99</formula>
    </cfRule>
  </conditionalFormatting>
  <conditionalFormatting sqref="AN11:AN34">
    <cfRule type="cellIs" dxfId="7500" priority="1144" operator="equal">
      <formula>0</formula>
    </cfRule>
  </conditionalFormatting>
  <conditionalFormatting sqref="AN11:AN34">
    <cfRule type="cellIs" dxfId="7499" priority="1143" operator="greaterThan">
      <formula>1179</formula>
    </cfRule>
  </conditionalFormatting>
  <conditionalFormatting sqref="AN11:AN34">
    <cfRule type="cellIs" dxfId="7498" priority="1142" operator="greaterThan">
      <formula>99</formula>
    </cfRule>
  </conditionalFormatting>
  <conditionalFormatting sqref="AN11:AN34">
    <cfRule type="cellIs" dxfId="7497" priority="1141" operator="greaterThan">
      <formula>0.99</formula>
    </cfRule>
  </conditionalFormatting>
  <conditionalFormatting sqref="AN11:AN34">
    <cfRule type="cellIs" dxfId="7496" priority="1140" operator="equal">
      <formula>0</formula>
    </cfRule>
  </conditionalFormatting>
  <conditionalFormatting sqref="AN11:AN34">
    <cfRule type="cellIs" dxfId="7495" priority="1139" operator="greaterThan">
      <formula>1179</formula>
    </cfRule>
  </conditionalFormatting>
  <conditionalFormatting sqref="AN11:AN34">
    <cfRule type="cellIs" dxfId="7494" priority="1138" operator="greaterThan">
      <formula>99</formula>
    </cfRule>
  </conditionalFormatting>
  <conditionalFormatting sqref="AN11:AN34">
    <cfRule type="cellIs" dxfId="7493" priority="1137" operator="greaterThan">
      <formula>0.99</formula>
    </cfRule>
  </conditionalFormatting>
  <conditionalFormatting sqref="AN11:AN34">
    <cfRule type="cellIs" dxfId="7492" priority="1136" operator="equal">
      <formula>0</formula>
    </cfRule>
  </conditionalFormatting>
  <conditionalFormatting sqref="AN11:AN34">
    <cfRule type="cellIs" dxfId="7491" priority="1135" operator="greaterThan">
      <formula>1179</formula>
    </cfRule>
  </conditionalFormatting>
  <conditionalFormatting sqref="AN11:AN34">
    <cfRule type="cellIs" dxfId="7490" priority="1134" operator="greaterThan">
      <formula>99</formula>
    </cfRule>
  </conditionalFormatting>
  <conditionalFormatting sqref="AN11:AN34">
    <cfRule type="cellIs" dxfId="7489" priority="1133" operator="greaterThan">
      <formula>0.99</formula>
    </cfRule>
  </conditionalFormatting>
  <conditionalFormatting sqref="AN11:AN34">
    <cfRule type="cellIs" dxfId="7488" priority="1132" operator="equal">
      <formula>0</formula>
    </cfRule>
  </conditionalFormatting>
  <conditionalFormatting sqref="AN11:AN34">
    <cfRule type="cellIs" dxfId="7487" priority="1131" operator="greaterThan">
      <formula>1179</formula>
    </cfRule>
  </conditionalFormatting>
  <conditionalFormatting sqref="AN11:AN34">
    <cfRule type="cellIs" dxfId="7486" priority="1130" operator="greaterThan">
      <formula>99</formula>
    </cfRule>
  </conditionalFormatting>
  <conditionalFormatting sqref="AN11:AN34">
    <cfRule type="cellIs" dxfId="7485" priority="1129" operator="greaterThan">
      <formula>0.99</formula>
    </cfRule>
  </conditionalFormatting>
  <conditionalFormatting sqref="AN11:AN34">
    <cfRule type="cellIs" dxfId="7484" priority="1128" operator="equal">
      <formula>0</formula>
    </cfRule>
  </conditionalFormatting>
  <conditionalFormatting sqref="AN11:AN34">
    <cfRule type="cellIs" dxfId="7483" priority="1127" operator="greaterThan">
      <formula>1179</formula>
    </cfRule>
  </conditionalFormatting>
  <conditionalFormatting sqref="AN11:AN34">
    <cfRule type="cellIs" dxfId="7482" priority="1126" operator="greaterThan">
      <formula>99</formula>
    </cfRule>
  </conditionalFormatting>
  <conditionalFormatting sqref="AN11:AN34">
    <cfRule type="cellIs" dxfId="7481" priority="1125" operator="greaterThan">
      <formula>0.99</formula>
    </cfRule>
  </conditionalFormatting>
  <conditionalFormatting sqref="AN11:AN34">
    <cfRule type="cellIs" dxfId="7480" priority="1124" operator="equal">
      <formula>0</formula>
    </cfRule>
  </conditionalFormatting>
  <conditionalFormatting sqref="AN11:AN34">
    <cfRule type="cellIs" dxfId="7479" priority="1123" operator="greaterThan">
      <formula>1179</formula>
    </cfRule>
  </conditionalFormatting>
  <conditionalFormatting sqref="AN11:AN34">
    <cfRule type="cellIs" dxfId="7478" priority="1122" operator="greaterThan">
      <formula>99</formula>
    </cfRule>
  </conditionalFormatting>
  <conditionalFormatting sqref="AN11:AN34">
    <cfRule type="cellIs" dxfId="7477" priority="1121" operator="greaterThan">
      <formula>0.99</formula>
    </cfRule>
  </conditionalFormatting>
  <conditionalFormatting sqref="AN11:AN34">
    <cfRule type="cellIs" dxfId="7476" priority="1120" operator="equal">
      <formula>0</formula>
    </cfRule>
  </conditionalFormatting>
  <conditionalFormatting sqref="AN11:AN34">
    <cfRule type="cellIs" dxfId="7475" priority="1119" operator="greaterThan">
      <formula>1179</formula>
    </cfRule>
  </conditionalFormatting>
  <conditionalFormatting sqref="AN11:AN34">
    <cfRule type="cellIs" dxfId="7474" priority="1118" operator="greaterThan">
      <formula>99</formula>
    </cfRule>
  </conditionalFormatting>
  <conditionalFormatting sqref="AN11:AN34">
    <cfRule type="cellIs" dxfId="7473" priority="1117" operator="greaterThan">
      <formula>0.99</formula>
    </cfRule>
  </conditionalFormatting>
  <conditionalFormatting sqref="AN11:AN34">
    <cfRule type="cellIs" dxfId="7472" priority="1116" operator="equal">
      <formula>0</formula>
    </cfRule>
  </conditionalFormatting>
  <conditionalFormatting sqref="AN11:AN34">
    <cfRule type="cellIs" dxfId="7471" priority="1115" operator="greaterThan">
      <formula>1179</formula>
    </cfRule>
  </conditionalFormatting>
  <conditionalFormatting sqref="AN11:AN34">
    <cfRule type="cellIs" dxfId="7470" priority="1114" operator="greaterThan">
      <formula>99</formula>
    </cfRule>
  </conditionalFormatting>
  <conditionalFormatting sqref="AN11:AN34">
    <cfRule type="cellIs" dxfId="7469" priority="1113" operator="greaterThan">
      <formula>0.99</formula>
    </cfRule>
  </conditionalFormatting>
  <conditionalFormatting sqref="AN11:AN34">
    <cfRule type="cellIs" dxfId="7468" priority="1112" operator="equal">
      <formula>0</formula>
    </cfRule>
  </conditionalFormatting>
  <conditionalFormatting sqref="AN11:AN34">
    <cfRule type="cellIs" dxfId="7467" priority="1111" operator="greaterThan">
      <formula>1179</formula>
    </cfRule>
  </conditionalFormatting>
  <conditionalFormatting sqref="AN11:AN34">
    <cfRule type="cellIs" dxfId="7466" priority="1110" operator="greaterThan">
      <formula>99</formula>
    </cfRule>
  </conditionalFormatting>
  <conditionalFormatting sqref="AN11:AN34">
    <cfRule type="cellIs" dxfId="7465" priority="1109" operator="greaterThan">
      <formula>0.99</formula>
    </cfRule>
  </conditionalFormatting>
  <conditionalFormatting sqref="AN11:AN34">
    <cfRule type="cellIs" dxfId="7464" priority="1108" operator="equal">
      <formula>0</formula>
    </cfRule>
  </conditionalFormatting>
  <conditionalFormatting sqref="AN11:AN34">
    <cfRule type="cellIs" dxfId="7463" priority="1107" operator="greaterThan">
      <formula>1179</formula>
    </cfRule>
  </conditionalFormatting>
  <conditionalFormatting sqref="AN11:AN34">
    <cfRule type="cellIs" dxfId="7462" priority="1106" operator="greaterThan">
      <formula>99</formula>
    </cfRule>
  </conditionalFormatting>
  <conditionalFormatting sqref="AN11:AN34">
    <cfRule type="cellIs" dxfId="7461" priority="1105" operator="greaterThan">
      <formula>0.99</formula>
    </cfRule>
  </conditionalFormatting>
  <conditionalFormatting sqref="AN11:AN34">
    <cfRule type="cellIs" dxfId="7460" priority="1104" operator="equal">
      <formula>0</formula>
    </cfRule>
  </conditionalFormatting>
  <conditionalFormatting sqref="AN11:AN34">
    <cfRule type="cellIs" dxfId="7459" priority="1103" operator="greaterThan">
      <formula>1179</formula>
    </cfRule>
  </conditionalFormatting>
  <conditionalFormatting sqref="AN11:AN34">
    <cfRule type="cellIs" dxfId="7458" priority="1102" operator="greaterThan">
      <formula>99</formula>
    </cfRule>
  </conditionalFormatting>
  <conditionalFormatting sqref="AN11:AN34">
    <cfRule type="cellIs" dxfId="7457" priority="1101" operator="greaterThan">
      <formula>0.99</formula>
    </cfRule>
  </conditionalFormatting>
  <conditionalFormatting sqref="AL11:AL34">
    <cfRule type="cellIs" dxfId="7456" priority="1100" operator="equal">
      <formula>0</formula>
    </cfRule>
  </conditionalFormatting>
  <conditionalFormatting sqref="AL11:AL34">
    <cfRule type="cellIs" dxfId="7455" priority="1099" operator="greaterThan">
      <formula>1179</formula>
    </cfRule>
  </conditionalFormatting>
  <conditionalFormatting sqref="AL11:AL34">
    <cfRule type="cellIs" dxfId="7454" priority="1098" operator="greaterThan">
      <formula>99</formula>
    </cfRule>
  </conditionalFormatting>
  <conditionalFormatting sqref="AL11:AL34">
    <cfRule type="cellIs" dxfId="7453" priority="1097" operator="greaterThan">
      <formula>0.99</formula>
    </cfRule>
  </conditionalFormatting>
  <conditionalFormatting sqref="AL11:AL34">
    <cfRule type="cellIs" dxfId="7452" priority="1096" operator="equal">
      <formula>0</formula>
    </cfRule>
  </conditionalFormatting>
  <conditionalFormatting sqref="AL11:AL34">
    <cfRule type="cellIs" dxfId="7451" priority="1095" operator="greaterThan">
      <formula>1179</formula>
    </cfRule>
  </conditionalFormatting>
  <conditionalFormatting sqref="AL11:AL34">
    <cfRule type="cellIs" dxfId="7450" priority="1094" operator="greaterThan">
      <formula>99</formula>
    </cfRule>
  </conditionalFormatting>
  <conditionalFormatting sqref="AL11:AL34">
    <cfRule type="cellIs" dxfId="7449" priority="1093" operator="greaterThan">
      <formula>0.99</formula>
    </cfRule>
  </conditionalFormatting>
  <conditionalFormatting sqref="AL11:AL34">
    <cfRule type="cellIs" dxfId="7448" priority="1092" operator="equal">
      <formula>0</formula>
    </cfRule>
  </conditionalFormatting>
  <conditionalFormatting sqref="AL11:AL34">
    <cfRule type="cellIs" dxfId="7447" priority="1091" operator="greaterThan">
      <formula>1179</formula>
    </cfRule>
  </conditionalFormatting>
  <conditionalFormatting sqref="AL11:AL34">
    <cfRule type="cellIs" dxfId="7446" priority="1090" operator="greaterThan">
      <formula>99</formula>
    </cfRule>
  </conditionalFormatting>
  <conditionalFormatting sqref="AL11:AL34">
    <cfRule type="cellIs" dxfId="7445" priority="1089" operator="greaterThan">
      <formula>0.99</formula>
    </cfRule>
  </conditionalFormatting>
  <conditionalFormatting sqref="AL11:AL34">
    <cfRule type="cellIs" dxfId="7444" priority="1088" operator="equal">
      <formula>0</formula>
    </cfRule>
  </conditionalFormatting>
  <conditionalFormatting sqref="AL11:AL34">
    <cfRule type="cellIs" dxfId="7443" priority="1087" operator="greaterThan">
      <formula>1179</formula>
    </cfRule>
  </conditionalFormatting>
  <conditionalFormatting sqref="AL11:AL34">
    <cfRule type="cellIs" dxfId="7442" priority="1086" operator="greaterThan">
      <formula>99</formula>
    </cfRule>
  </conditionalFormatting>
  <conditionalFormatting sqref="AL11:AL34">
    <cfRule type="cellIs" dxfId="7441" priority="1085" operator="greaterThan">
      <formula>0.99</formula>
    </cfRule>
  </conditionalFormatting>
  <conditionalFormatting sqref="AL11:AL34">
    <cfRule type="cellIs" dxfId="7440" priority="1084" operator="equal">
      <formula>0</formula>
    </cfRule>
  </conditionalFormatting>
  <conditionalFormatting sqref="AL11:AL34">
    <cfRule type="cellIs" dxfId="7439" priority="1083" operator="greaterThan">
      <formula>1179</formula>
    </cfRule>
  </conditionalFormatting>
  <conditionalFormatting sqref="AL11:AL34">
    <cfRule type="cellIs" dxfId="7438" priority="1082" operator="greaterThan">
      <formula>99</formula>
    </cfRule>
  </conditionalFormatting>
  <conditionalFormatting sqref="AL11:AL34">
    <cfRule type="cellIs" dxfId="7437" priority="1081" operator="greaterThan">
      <formula>0.99</formula>
    </cfRule>
  </conditionalFormatting>
  <conditionalFormatting sqref="AL11:AL34">
    <cfRule type="cellIs" dxfId="7436" priority="1080" operator="equal">
      <formula>0</formula>
    </cfRule>
  </conditionalFormatting>
  <conditionalFormatting sqref="AL11:AL34">
    <cfRule type="cellIs" dxfId="7435" priority="1079" operator="greaterThan">
      <formula>1179</formula>
    </cfRule>
  </conditionalFormatting>
  <conditionalFormatting sqref="AL11:AL34">
    <cfRule type="cellIs" dxfId="7434" priority="1078" operator="greaterThan">
      <formula>99</formula>
    </cfRule>
  </conditionalFormatting>
  <conditionalFormatting sqref="AL11:AL34">
    <cfRule type="cellIs" dxfId="7433" priority="1077" operator="greaterThan">
      <formula>0.99</formula>
    </cfRule>
  </conditionalFormatting>
  <conditionalFormatting sqref="AL11:AL34">
    <cfRule type="cellIs" dxfId="7432" priority="1076" operator="equal">
      <formula>0</formula>
    </cfRule>
  </conditionalFormatting>
  <conditionalFormatting sqref="AL11:AL34">
    <cfRule type="cellIs" dxfId="7431" priority="1075" operator="greaterThan">
      <formula>1179</formula>
    </cfRule>
  </conditionalFormatting>
  <conditionalFormatting sqref="AL11:AL34">
    <cfRule type="cellIs" dxfId="7430" priority="1074" operator="greaterThan">
      <formula>99</formula>
    </cfRule>
  </conditionalFormatting>
  <conditionalFormatting sqref="AL11:AL34">
    <cfRule type="cellIs" dxfId="7429" priority="1073" operator="greaterThan">
      <formula>0.99</formula>
    </cfRule>
  </conditionalFormatting>
  <conditionalFormatting sqref="AL11:AL34">
    <cfRule type="cellIs" dxfId="7428" priority="1072" operator="equal">
      <formula>0</formula>
    </cfRule>
  </conditionalFormatting>
  <conditionalFormatting sqref="AL11:AL34">
    <cfRule type="cellIs" dxfId="7427" priority="1071" operator="greaterThan">
      <formula>1179</formula>
    </cfRule>
  </conditionalFormatting>
  <conditionalFormatting sqref="AL11:AL34">
    <cfRule type="cellIs" dxfId="7426" priority="1070" operator="greaterThan">
      <formula>99</formula>
    </cfRule>
  </conditionalFormatting>
  <conditionalFormatting sqref="AL11:AL34">
    <cfRule type="cellIs" dxfId="7425" priority="1069" operator="greaterThan">
      <formula>0.99</formula>
    </cfRule>
  </conditionalFormatting>
  <conditionalFormatting sqref="AL11:AL34">
    <cfRule type="cellIs" dxfId="7424" priority="1068" operator="equal">
      <formula>0</formula>
    </cfRule>
  </conditionalFormatting>
  <conditionalFormatting sqref="AL11:AL34">
    <cfRule type="cellIs" dxfId="7423" priority="1067" operator="greaterThan">
      <formula>1179</formula>
    </cfRule>
  </conditionalFormatting>
  <conditionalFormatting sqref="AL11:AL34">
    <cfRule type="cellIs" dxfId="7422" priority="1066" operator="greaterThan">
      <formula>99</formula>
    </cfRule>
  </conditionalFormatting>
  <conditionalFormatting sqref="AL11:AL34">
    <cfRule type="cellIs" dxfId="7421" priority="1065" operator="greaterThan">
      <formula>0.99</formula>
    </cfRule>
  </conditionalFormatting>
  <conditionalFormatting sqref="AL11:AL34">
    <cfRule type="cellIs" dxfId="7420" priority="1064" operator="equal">
      <formula>0</formula>
    </cfRule>
  </conditionalFormatting>
  <conditionalFormatting sqref="AL11:AL34">
    <cfRule type="cellIs" dxfId="7419" priority="1063" operator="greaterThan">
      <formula>1179</formula>
    </cfRule>
  </conditionalFormatting>
  <conditionalFormatting sqref="AL11:AL34">
    <cfRule type="cellIs" dxfId="7418" priority="1062" operator="greaterThan">
      <formula>99</formula>
    </cfRule>
  </conditionalFormatting>
  <conditionalFormatting sqref="AL11:AL34">
    <cfRule type="cellIs" dxfId="7417" priority="1061" operator="greaterThan">
      <formula>0.99</formula>
    </cfRule>
  </conditionalFormatting>
  <conditionalFormatting sqref="AL11:AL34">
    <cfRule type="cellIs" dxfId="7416" priority="1060" operator="equal">
      <formula>0</formula>
    </cfRule>
  </conditionalFormatting>
  <conditionalFormatting sqref="AL11:AL34">
    <cfRule type="cellIs" dxfId="7415" priority="1059" operator="greaterThan">
      <formula>1179</formula>
    </cfRule>
  </conditionalFormatting>
  <conditionalFormatting sqref="AL11:AL34">
    <cfRule type="cellIs" dxfId="7414" priority="1058" operator="greaterThan">
      <formula>99</formula>
    </cfRule>
  </conditionalFormatting>
  <conditionalFormatting sqref="AL11:AL34">
    <cfRule type="cellIs" dxfId="7413" priority="1057" operator="greaterThan">
      <formula>0.99</formula>
    </cfRule>
  </conditionalFormatting>
  <conditionalFormatting sqref="AL11:AL34">
    <cfRule type="cellIs" dxfId="7412" priority="1056" operator="equal">
      <formula>0</formula>
    </cfRule>
  </conditionalFormatting>
  <conditionalFormatting sqref="AL11:AL34">
    <cfRule type="cellIs" dxfId="7411" priority="1055" operator="greaterThan">
      <formula>1179</formula>
    </cfRule>
  </conditionalFormatting>
  <conditionalFormatting sqref="AL11:AL34">
    <cfRule type="cellIs" dxfId="7410" priority="1054" operator="greaterThan">
      <formula>99</formula>
    </cfRule>
  </conditionalFormatting>
  <conditionalFormatting sqref="AL11:AL34">
    <cfRule type="cellIs" dxfId="7409" priority="1053" operator="greaterThan">
      <formula>0.99</formula>
    </cfRule>
  </conditionalFormatting>
  <conditionalFormatting sqref="AL11:AL34">
    <cfRule type="cellIs" dxfId="7408" priority="1052" operator="equal">
      <formula>0</formula>
    </cfRule>
  </conditionalFormatting>
  <conditionalFormatting sqref="AL11:AL34">
    <cfRule type="cellIs" dxfId="7407" priority="1051" operator="greaterThan">
      <formula>1179</formula>
    </cfRule>
  </conditionalFormatting>
  <conditionalFormatting sqref="AL11:AL34">
    <cfRule type="cellIs" dxfId="7406" priority="1050" operator="greaterThan">
      <formula>99</formula>
    </cfRule>
  </conditionalFormatting>
  <conditionalFormatting sqref="AL11:AL34">
    <cfRule type="cellIs" dxfId="7405" priority="1049" operator="greaterThan">
      <formula>0.99</formula>
    </cfRule>
  </conditionalFormatting>
  <conditionalFormatting sqref="AL11:AL34">
    <cfRule type="cellIs" dxfId="7404" priority="1048" operator="equal">
      <formula>0</formula>
    </cfRule>
  </conditionalFormatting>
  <conditionalFormatting sqref="AL11:AL34">
    <cfRule type="cellIs" dxfId="7403" priority="1047" operator="greaterThan">
      <formula>1179</formula>
    </cfRule>
  </conditionalFormatting>
  <conditionalFormatting sqref="AL11:AL34">
    <cfRule type="cellIs" dxfId="7402" priority="1046" operator="greaterThan">
      <formula>99</formula>
    </cfRule>
  </conditionalFormatting>
  <conditionalFormatting sqref="AL11:AL34">
    <cfRule type="cellIs" dxfId="7401" priority="1045" operator="greaterThan">
      <formula>0.99</formula>
    </cfRule>
  </conditionalFormatting>
  <conditionalFormatting sqref="AL11:AL34">
    <cfRule type="cellIs" dxfId="7400" priority="1044" operator="equal">
      <formula>0</formula>
    </cfRule>
  </conditionalFormatting>
  <conditionalFormatting sqref="AL11:AL34">
    <cfRule type="cellIs" dxfId="7399" priority="1043" operator="greaterThan">
      <formula>1179</formula>
    </cfRule>
  </conditionalFormatting>
  <conditionalFormatting sqref="AL11:AL34">
    <cfRule type="cellIs" dxfId="7398" priority="1042" operator="greaterThan">
      <formula>99</formula>
    </cfRule>
  </conditionalFormatting>
  <conditionalFormatting sqref="AL11:AL34">
    <cfRule type="cellIs" dxfId="7397" priority="1041" operator="greaterThan">
      <formula>0.99</formula>
    </cfRule>
  </conditionalFormatting>
  <conditionalFormatting sqref="AL11:AL34">
    <cfRule type="cellIs" dxfId="7396" priority="1040" operator="equal">
      <formula>0</formula>
    </cfRule>
  </conditionalFormatting>
  <conditionalFormatting sqref="AL11:AL34">
    <cfRule type="cellIs" dxfId="7395" priority="1039" operator="greaterThan">
      <formula>1179</formula>
    </cfRule>
  </conditionalFormatting>
  <conditionalFormatting sqref="AL11:AL34">
    <cfRule type="cellIs" dxfId="7394" priority="1038" operator="greaterThan">
      <formula>99</formula>
    </cfRule>
  </conditionalFormatting>
  <conditionalFormatting sqref="AL11:AL34">
    <cfRule type="cellIs" dxfId="7393" priority="1037" operator="greaterThan">
      <formula>0.99</formula>
    </cfRule>
  </conditionalFormatting>
  <conditionalFormatting sqref="AL11:AL34">
    <cfRule type="cellIs" dxfId="7392" priority="1036" operator="equal">
      <formula>0</formula>
    </cfRule>
  </conditionalFormatting>
  <conditionalFormatting sqref="AL11:AL34">
    <cfRule type="cellIs" dxfId="7391" priority="1035" operator="greaterThan">
      <formula>1179</formula>
    </cfRule>
  </conditionalFormatting>
  <conditionalFormatting sqref="AL11:AL34">
    <cfRule type="cellIs" dxfId="7390" priority="1034" operator="greaterThan">
      <formula>99</formula>
    </cfRule>
  </conditionalFormatting>
  <conditionalFormatting sqref="AL11:AL34">
    <cfRule type="cellIs" dxfId="7389" priority="1033" operator="greaterThan">
      <formula>0.99</formula>
    </cfRule>
  </conditionalFormatting>
  <conditionalFormatting sqref="AL11:AL34">
    <cfRule type="cellIs" dxfId="7388" priority="1032" operator="equal">
      <formula>0</formula>
    </cfRule>
  </conditionalFormatting>
  <conditionalFormatting sqref="AL11:AL34">
    <cfRule type="cellIs" dxfId="7387" priority="1031" operator="greaterThan">
      <formula>1179</formula>
    </cfRule>
  </conditionalFormatting>
  <conditionalFormatting sqref="AL11:AL34">
    <cfRule type="cellIs" dxfId="7386" priority="1030" operator="greaterThan">
      <formula>99</formula>
    </cfRule>
  </conditionalFormatting>
  <conditionalFormatting sqref="AL11:AL34">
    <cfRule type="cellIs" dxfId="7385" priority="1029" operator="greaterThan">
      <formula>0.99</formula>
    </cfRule>
  </conditionalFormatting>
  <conditionalFormatting sqref="AL11:AL34">
    <cfRule type="cellIs" dxfId="7384" priority="1028" operator="equal">
      <formula>0</formula>
    </cfRule>
  </conditionalFormatting>
  <conditionalFormatting sqref="AL11:AL34">
    <cfRule type="cellIs" dxfId="7383" priority="1027" operator="greaterThan">
      <formula>1179</formula>
    </cfRule>
  </conditionalFormatting>
  <conditionalFormatting sqref="AL11:AL34">
    <cfRule type="cellIs" dxfId="7382" priority="1026" operator="greaterThan">
      <formula>99</formula>
    </cfRule>
  </conditionalFormatting>
  <conditionalFormatting sqref="AL11:AL34">
    <cfRule type="cellIs" dxfId="7381" priority="1025" operator="greaterThan">
      <formula>0.99</formula>
    </cfRule>
  </conditionalFormatting>
  <conditionalFormatting sqref="AL11:AL34">
    <cfRule type="cellIs" dxfId="7380" priority="1024" operator="equal">
      <formula>0</formula>
    </cfRule>
  </conditionalFormatting>
  <conditionalFormatting sqref="AL11:AL34">
    <cfRule type="cellIs" dxfId="7379" priority="1023" operator="greaterThan">
      <formula>1179</formula>
    </cfRule>
  </conditionalFormatting>
  <conditionalFormatting sqref="AL11:AL34">
    <cfRule type="cellIs" dxfId="7378" priority="1022" operator="greaterThan">
      <formula>99</formula>
    </cfRule>
  </conditionalFormatting>
  <conditionalFormatting sqref="AL11:AL34">
    <cfRule type="cellIs" dxfId="7377" priority="1021" operator="greaterThan">
      <formula>0.99</formula>
    </cfRule>
  </conditionalFormatting>
  <conditionalFormatting sqref="AL11:AL34">
    <cfRule type="cellIs" dxfId="7376" priority="1020" operator="equal">
      <formula>0</formula>
    </cfRule>
  </conditionalFormatting>
  <conditionalFormatting sqref="AL11:AL34">
    <cfRule type="cellIs" dxfId="7375" priority="1019" operator="greaterThan">
      <formula>1179</formula>
    </cfRule>
  </conditionalFormatting>
  <conditionalFormatting sqref="AL11:AL34">
    <cfRule type="cellIs" dxfId="7374" priority="1018" operator="greaterThan">
      <formula>99</formula>
    </cfRule>
  </conditionalFormatting>
  <conditionalFormatting sqref="AL11:AL34">
    <cfRule type="cellIs" dxfId="7373" priority="1017" operator="greaterThan">
      <formula>0.99</formula>
    </cfRule>
  </conditionalFormatting>
  <conditionalFormatting sqref="AL11:AL34">
    <cfRule type="cellIs" dxfId="7372" priority="1016" operator="equal">
      <formula>0</formula>
    </cfRule>
  </conditionalFormatting>
  <conditionalFormatting sqref="AL11:AL34">
    <cfRule type="cellIs" dxfId="7371" priority="1015" operator="greaterThan">
      <formula>1179</formula>
    </cfRule>
  </conditionalFormatting>
  <conditionalFormatting sqref="AL11:AL34">
    <cfRule type="cellIs" dxfId="7370" priority="1014" operator="greaterThan">
      <formula>99</formula>
    </cfRule>
  </conditionalFormatting>
  <conditionalFormatting sqref="AL11:AL34">
    <cfRule type="cellIs" dxfId="7369" priority="1013" operator="greaterThan">
      <formula>0.99</formula>
    </cfRule>
  </conditionalFormatting>
  <conditionalFormatting sqref="AL11:AL34">
    <cfRule type="cellIs" dxfId="7368" priority="1012" operator="equal">
      <formula>0</formula>
    </cfRule>
  </conditionalFormatting>
  <conditionalFormatting sqref="AL11:AL34">
    <cfRule type="cellIs" dxfId="7367" priority="1011" operator="greaterThan">
      <formula>1179</formula>
    </cfRule>
  </conditionalFormatting>
  <conditionalFormatting sqref="AL11:AL34">
    <cfRule type="cellIs" dxfId="7366" priority="1010" operator="greaterThan">
      <formula>99</formula>
    </cfRule>
  </conditionalFormatting>
  <conditionalFormatting sqref="AL11:AL34">
    <cfRule type="cellIs" dxfId="7365" priority="1009" operator="greaterThan">
      <formula>0.99</formula>
    </cfRule>
  </conditionalFormatting>
  <conditionalFormatting sqref="AL11:AL34">
    <cfRule type="cellIs" dxfId="7364" priority="1008" operator="equal">
      <formula>0</formula>
    </cfRule>
  </conditionalFormatting>
  <conditionalFormatting sqref="AL11:AL34">
    <cfRule type="cellIs" dxfId="7363" priority="1007" operator="greaterThan">
      <formula>1179</formula>
    </cfRule>
  </conditionalFormatting>
  <conditionalFormatting sqref="AL11:AL34">
    <cfRule type="cellIs" dxfId="7362" priority="1006" operator="greaterThan">
      <formula>99</formula>
    </cfRule>
  </conditionalFormatting>
  <conditionalFormatting sqref="AL11:AL34">
    <cfRule type="cellIs" dxfId="7361" priority="1005" operator="greaterThan">
      <formula>0.99</formula>
    </cfRule>
  </conditionalFormatting>
  <conditionalFormatting sqref="AL11:AL34">
    <cfRule type="cellIs" dxfId="7360" priority="1004" operator="equal">
      <formula>0</formula>
    </cfRule>
  </conditionalFormatting>
  <conditionalFormatting sqref="AL11:AL34">
    <cfRule type="cellIs" dxfId="7359" priority="1003" operator="greaterThan">
      <formula>1179</formula>
    </cfRule>
  </conditionalFormatting>
  <conditionalFormatting sqref="AL11:AL34">
    <cfRule type="cellIs" dxfId="7358" priority="1002" operator="greaterThan">
      <formula>99</formula>
    </cfRule>
  </conditionalFormatting>
  <conditionalFormatting sqref="AL11:AL34">
    <cfRule type="cellIs" dxfId="7357" priority="1001" operator="greaterThan">
      <formula>0.99</formula>
    </cfRule>
  </conditionalFormatting>
  <conditionalFormatting sqref="AL11:AL34">
    <cfRule type="cellIs" dxfId="7356" priority="1000" operator="equal">
      <formula>0</formula>
    </cfRule>
  </conditionalFormatting>
  <conditionalFormatting sqref="AL11:AL34">
    <cfRule type="cellIs" dxfId="7355" priority="999" operator="greaterThan">
      <formula>1179</formula>
    </cfRule>
  </conditionalFormatting>
  <conditionalFormatting sqref="AL11:AL34">
    <cfRule type="cellIs" dxfId="7354" priority="998" operator="greaterThan">
      <formula>99</formula>
    </cfRule>
  </conditionalFormatting>
  <conditionalFormatting sqref="AL11:AL34">
    <cfRule type="cellIs" dxfId="7353" priority="997" operator="greaterThan">
      <formula>0.99</formula>
    </cfRule>
  </conditionalFormatting>
  <conditionalFormatting sqref="AL11:AL34">
    <cfRule type="cellIs" dxfId="7352" priority="996" operator="equal">
      <formula>0</formula>
    </cfRule>
  </conditionalFormatting>
  <conditionalFormatting sqref="AL11:AL34">
    <cfRule type="cellIs" dxfId="7351" priority="995" operator="greaterThan">
      <formula>1179</formula>
    </cfRule>
  </conditionalFormatting>
  <conditionalFormatting sqref="AL11:AL34">
    <cfRule type="cellIs" dxfId="7350" priority="994" operator="greaterThan">
      <formula>99</formula>
    </cfRule>
  </conditionalFormatting>
  <conditionalFormatting sqref="AL11:AL34">
    <cfRule type="cellIs" dxfId="7349" priority="993" operator="greaterThan">
      <formula>0.99</formula>
    </cfRule>
  </conditionalFormatting>
  <conditionalFormatting sqref="AL11:AL34">
    <cfRule type="cellIs" dxfId="7348" priority="992" operator="equal">
      <formula>0</formula>
    </cfRule>
  </conditionalFormatting>
  <conditionalFormatting sqref="AL11:AL34">
    <cfRule type="cellIs" dxfId="7347" priority="991" operator="greaterThan">
      <formula>1179</formula>
    </cfRule>
  </conditionalFormatting>
  <conditionalFormatting sqref="AL11:AL34">
    <cfRule type="cellIs" dxfId="7346" priority="990" operator="greaterThan">
      <formula>99</formula>
    </cfRule>
  </conditionalFormatting>
  <conditionalFormatting sqref="AL11:AL34">
    <cfRule type="cellIs" dxfId="7345" priority="989" operator="greaterThan">
      <formula>0.99</formula>
    </cfRule>
  </conditionalFormatting>
  <conditionalFormatting sqref="AL11:AL34">
    <cfRule type="cellIs" dxfId="7344" priority="988" operator="equal">
      <formula>0</formula>
    </cfRule>
  </conditionalFormatting>
  <conditionalFormatting sqref="AL11:AL34">
    <cfRule type="cellIs" dxfId="7343" priority="987" operator="greaterThan">
      <formula>1179</formula>
    </cfRule>
  </conditionalFormatting>
  <conditionalFormatting sqref="AL11:AL34">
    <cfRule type="cellIs" dxfId="7342" priority="986" operator="greaterThan">
      <formula>99</formula>
    </cfRule>
  </conditionalFormatting>
  <conditionalFormatting sqref="AL11:AL34">
    <cfRule type="cellIs" dxfId="7341" priority="985" operator="greaterThan">
      <formula>0.99</formula>
    </cfRule>
  </conditionalFormatting>
  <conditionalFormatting sqref="AN11:AN32">
    <cfRule type="cellIs" dxfId="7340" priority="984" operator="equal">
      <formula>0</formula>
    </cfRule>
  </conditionalFormatting>
  <conditionalFormatting sqref="AN11:AN32">
    <cfRule type="cellIs" dxfId="7339" priority="983" operator="greaterThan">
      <formula>1179</formula>
    </cfRule>
  </conditionalFormatting>
  <conditionalFormatting sqref="AN11:AN32">
    <cfRule type="cellIs" dxfId="7338" priority="982" operator="greaterThan">
      <formula>99</formula>
    </cfRule>
  </conditionalFormatting>
  <conditionalFormatting sqref="AN11:AN32">
    <cfRule type="cellIs" dxfId="7337" priority="981" operator="greaterThan">
      <formula>0.99</formula>
    </cfRule>
  </conditionalFormatting>
  <conditionalFormatting sqref="AN11:AN32">
    <cfRule type="cellIs" dxfId="7336" priority="980" operator="equal">
      <formula>0</formula>
    </cfRule>
  </conditionalFormatting>
  <conditionalFormatting sqref="AN11:AN32">
    <cfRule type="cellIs" dxfId="7335" priority="979" operator="greaterThan">
      <formula>1179</formula>
    </cfRule>
  </conditionalFormatting>
  <conditionalFormatting sqref="AN11:AN32">
    <cfRule type="cellIs" dxfId="7334" priority="978" operator="greaterThan">
      <formula>99</formula>
    </cfRule>
  </conditionalFormatting>
  <conditionalFormatting sqref="AN11:AN32">
    <cfRule type="cellIs" dxfId="7333" priority="977" operator="greaterThan">
      <formula>0.99</formula>
    </cfRule>
  </conditionalFormatting>
  <conditionalFormatting sqref="AN11:AN32">
    <cfRule type="cellIs" dxfId="7332" priority="976" operator="equal">
      <formula>0</formula>
    </cfRule>
  </conditionalFormatting>
  <conditionalFormatting sqref="AN11:AN32">
    <cfRule type="cellIs" dxfId="7331" priority="975" operator="greaterThan">
      <formula>1179</formula>
    </cfRule>
  </conditionalFormatting>
  <conditionalFormatting sqref="AN11:AN32">
    <cfRule type="cellIs" dxfId="7330" priority="974" operator="greaterThan">
      <formula>99</formula>
    </cfRule>
  </conditionalFormatting>
  <conditionalFormatting sqref="AN11:AN32">
    <cfRule type="cellIs" dxfId="7329" priority="973" operator="greaterThan">
      <formula>0.99</formula>
    </cfRule>
  </conditionalFormatting>
  <conditionalFormatting sqref="AN11:AN32">
    <cfRule type="cellIs" dxfId="7328" priority="972" operator="equal">
      <formula>0</formula>
    </cfRule>
  </conditionalFormatting>
  <conditionalFormatting sqref="AN11:AN32">
    <cfRule type="cellIs" dxfId="7327" priority="971" operator="greaterThan">
      <formula>1179</formula>
    </cfRule>
  </conditionalFormatting>
  <conditionalFormatting sqref="AN11:AN32">
    <cfRule type="cellIs" dxfId="7326" priority="970" operator="greaterThan">
      <formula>99</formula>
    </cfRule>
  </conditionalFormatting>
  <conditionalFormatting sqref="AN11:AN32">
    <cfRule type="cellIs" dxfId="7325" priority="969" operator="greaterThan">
      <formula>0.99</formula>
    </cfRule>
  </conditionalFormatting>
  <conditionalFormatting sqref="AN11:AN32">
    <cfRule type="cellIs" dxfId="7324" priority="968" operator="equal">
      <formula>0</formula>
    </cfRule>
  </conditionalFormatting>
  <conditionalFormatting sqref="AN11:AN32">
    <cfRule type="cellIs" dxfId="7323" priority="967" operator="greaterThan">
      <formula>1179</formula>
    </cfRule>
  </conditionalFormatting>
  <conditionalFormatting sqref="AN11:AN32">
    <cfRule type="cellIs" dxfId="7322" priority="966" operator="greaterThan">
      <formula>99</formula>
    </cfRule>
  </conditionalFormatting>
  <conditionalFormatting sqref="AN11:AN32">
    <cfRule type="cellIs" dxfId="7321" priority="965" operator="greaterThan">
      <formula>0.99</formula>
    </cfRule>
  </conditionalFormatting>
  <conditionalFormatting sqref="AN11:AN32">
    <cfRule type="cellIs" dxfId="7320" priority="964" operator="equal">
      <formula>0</formula>
    </cfRule>
  </conditionalFormatting>
  <conditionalFormatting sqref="AN11:AN32">
    <cfRule type="cellIs" dxfId="7319" priority="963" operator="greaterThan">
      <formula>1179</formula>
    </cfRule>
  </conditionalFormatting>
  <conditionalFormatting sqref="AN11:AN32">
    <cfRule type="cellIs" dxfId="7318" priority="962" operator="greaterThan">
      <formula>99</formula>
    </cfRule>
  </conditionalFormatting>
  <conditionalFormatting sqref="AN11:AN32">
    <cfRule type="cellIs" dxfId="7317" priority="961" operator="greaterThan">
      <formula>0.99</formula>
    </cfRule>
  </conditionalFormatting>
  <conditionalFormatting sqref="AN11:AN32">
    <cfRule type="cellIs" dxfId="7316" priority="960" operator="equal">
      <formula>0</formula>
    </cfRule>
  </conditionalFormatting>
  <conditionalFormatting sqref="AN11:AN32">
    <cfRule type="cellIs" dxfId="7315" priority="959" operator="greaterThan">
      <formula>1179</formula>
    </cfRule>
  </conditionalFormatting>
  <conditionalFormatting sqref="AN11:AN32">
    <cfRule type="cellIs" dxfId="7314" priority="958" operator="greaterThan">
      <formula>99</formula>
    </cfRule>
  </conditionalFormatting>
  <conditionalFormatting sqref="AN11:AN32">
    <cfRule type="cellIs" dxfId="7313" priority="957" operator="greaterThan">
      <formula>0.99</formula>
    </cfRule>
  </conditionalFormatting>
  <conditionalFormatting sqref="AN11:AN32">
    <cfRule type="cellIs" dxfId="7312" priority="956" operator="equal">
      <formula>0</formula>
    </cfRule>
  </conditionalFormatting>
  <conditionalFormatting sqref="AN11:AN32">
    <cfRule type="cellIs" dxfId="7311" priority="955" operator="greaterThan">
      <formula>1179</formula>
    </cfRule>
  </conditionalFormatting>
  <conditionalFormatting sqref="AN11:AN32">
    <cfRule type="cellIs" dxfId="7310" priority="954" operator="greaterThan">
      <formula>99</formula>
    </cfRule>
  </conditionalFormatting>
  <conditionalFormatting sqref="AN11:AN32">
    <cfRule type="cellIs" dxfId="7309" priority="953" operator="greaterThan">
      <formula>0.99</formula>
    </cfRule>
  </conditionalFormatting>
  <conditionalFormatting sqref="AN11:AN32">
    <cfRule type="cellIs" dxfId="7308" priority="952" operator="equal">
      <formula>0</formula>
    </cfRule>
  </conditionalFormatting>
  <conditionalFormatting sqref="AN11:AN32">
    <cfRule type="cellIs" dxfId="7307" priority="951" operator="greaterThan">
      <formula>1179</formula>
    </cfRule>
  </conditionalFormatting>
  <conditionalFormatting sqref="AN11:AN32">
    <cfRule type="cellIs" dxfId="7306" priority="950" operator="greaterThan">
      <formula>99</formula>
    </cfRule>
  </conditionalFormatting>
  <conditionalFormatting sqref="AN11:AN32">
    <cfRule type="cellIs" dxfId="7305" priority="949" operator="greaterThan">
      <formula>0.99</formula>
    </cfRule>
  </conditionalFormatting>
  <conditionalFormatting sqref="AN11:AN32">
    <cfRule type="cellIs" dxfId="7304" priority="948" operator="equal">
      <formula>0</formula>
    </cfRule>
  </conditionalFormatting>
  <conditionalFormatting sqref="AN11:AN32">
    <cfRule type="cellIs" dxfId="7303" priority="947" operator="greaterThan">
      <formula>1179</formula>
    </cfRule>
  </conditionalFormatting>
  <conditionalFormatting sqref="AN11:AN32">
    <cfRule type="cellIs" dxfId="7302" priority="946" operator="greaterThan">
      <formula>99</formula>
    </cfRule>
  </conditionalFormatting>
  <conditionalFormatting sqref="AN11:AN32">
    <cfRule type="cellIs" dxfId="7301" priority="945" operator="greaterThan">
      <formula>0.99</formula>
    </cfRule>
  </conditionalFormatting>
  <conditionalFormatting sqref="AN11:AN32">
    <cfRule type="cellIs" dxfId="7300" priority="944" operator="equal">
      <formula>0</formula>
    </cfRule>
  </conditionalFormatting>
  <conditionalFormatting sqref="AN11:AN32">
    <cfRule type="cellIs" dxfId="7299" priority="943" operator="greaterThan">
      <formula>1179</formula>
    </cfRule>
  </conditionalFormatting>
  <conditionalFormatting sqref="AN11:AN32">
    <cfRule type="cellIs" dxfId="7298" priority="942" operator="greaterThan">
      <formula>99</formula>
    </cfRule>
  </conditionalFormatting>
  <conditionalFormatting sqref="AN11:AN32">
    <cfRule type="cellIs" dxfId="7297" priority="941" operator="greaterThan">
      <formula>0.99</formula>
    </cfRule>
  </conditionalFormatting>
  <conditionalFormatting sqref="AN11:AN32">
    <cfRule type="cellIs" dxfId="7296" priority="940" operator="equal">
      <formula>0</formula>
    </cfRule>
  </conditionalFormatting>
  <conditionalFormatting sqref="AN11:AN32">
    <cfRule type="cellIs" dxfId="7295" priority="939" operator="greaterThan">
      <formula>1179</formula>
    </cfRule>
  </conditionalFormatting>
  <conditionalFormatting sqref="AN11:AN32">
    <cfRule type="cellIs" dxfId="7294" priority="938" operator="greaterThan">
      <formula>99</formula>
    </cfRule>
  </conditionalFormatting>
  <conditionalFormatting sqref="AN11:AN32">
    <cfRule type="cellIs" dxfId="7293" priority="937" operator="greaterThan">
      <formula>0.99</formula>
    </cfRule>
  </conditionalFormatting>
  <conditionalFormatting sqref="AN11:AN32">
    <cfRule type="cellIs" dxfId="7292" priority="936" operator="equal">
      <formula>0</formula>
    </cfRule>
  </conditionalFormatting>
  <conditionalFormatting sqref="AN11:AN32">
    <cfRule type="cellIs" dxfId="7291" priority="935" operator="greaterThan">
      <formula>1179</formula>
    </cfRule>
  </conditionalFormatting>
  <conditionalFormatting sqref="AN11:AN32">
    <cfRule type="cellIs" dxfId="7290" priority="934" operator="greaterThan">
      <formula>99</formula>
    </cfRule>
  </conditionalFormatting>
  <conditionalFormatting sqref="AN11:AN32">
    <cfRule type="cellIs" dxfId="7289" priority="933" operator="greaterThan">
      <formula>0.99</formula>
    </cfRule>
  </conditionalFormatting>
  <conditionalFormatting sqref="AN11:AN32">
    <cfRule type="cellIs" dxfId="7288" priority="932" operator="equal">
      <formula>0</formula>
    </cfRule>
  </conditionalFormatting>
  <conditionalFormatting sqref="AN11:AN32">
    <cfRule type="cellIs" dxfId="7287" priority="931" operator="greaterThan">
      <formula>1179</formula>
    </cfRule>
  </conditionalFormatting>
  <conditionalFormatting sqref="AN11:AN32">
    <cfRule type="cellIs" dxfId="7286" priority="930" operator="greaterThan">
      <formula>99</formula>
    </cfRule>
  </conditionalFormatting>
  <conditionalFormatting sqref="AN11:AN32">
    <cfRule type="cellIs" dxfId="7285" priority="929" operator="greaterThan">
      <formula>0.99</formula>
    </cfRule>
  </conditionalFormatting>
  <conditionalFormatting sqref="AN11:AN32">
    <cfRule type="cellIs" dxfId="7284" priority="928" operator="equal">
      <formula>0</formula>
    </cfRule>
  </conditionalFormatting>
  <conditionalFormatting sqref="AN11:AN32">
    <cfRule type="cellIs" dxfId="7283" priority="927" operator="greaterThan">
      <formula>1179</formula>
    </cfRule>
  </conditionalFormatting>
  <conditionalFormatting sqref="AN11:AN32">
    <cfRule type="cellIs" dxfId="7282" priority="926" operator="greaterThan">
      <formula>99</formula>
    </cfRule>
  </conditionalFormatting>
  <conditionalFormatting sqref="AN11:AN32">
    <cfRule type="cellIs" dxfId="7281" priority="925" operator="greaterThan">
      <formula>0.99</formula>
    </cfRule>
  </conditionalFormatting>
  <conditionalFormatting sqref="AN11:AN32">
    <cfRule type="cellIs" dxfId="7280" priority="924" operator="equal">
      <formula>0</formula>
    </cfRule>
  </conditionalFormatting>
  <conditionalFormatting sqref="AN11:AN32">
    <cfRule type="cellIs" dxfId="7279" priority="923" operator="greaterThan">
      <formula>1179</formula>
    </cfRule>
  </conditionalFormatting>
  <conditionalFormatting sqref="AN11:AN32">
    <cfRule type="cellIs" dxfId="7278" priority="922" operator="greaterThan">
      <formula>99</formula>
    </cfRule>
  </conditionalFormatting>
  <conditionalFormatting sqref="AN11:AN32">
    <cfRule type="cellIs" dxfId="7277" priority="921" operator="greaterThan">
      <formula>0.99</formula>
    </cfRule>
  </conditionalFormatting>
  <conditionalFormatting sqref="AN11:AN32">
    <cfRule type="cellIs" dxfId="7276" priority="920" operator="equal">
      <formula>0</formula>
    </cfRule>
  </conditionalFormatting>
  <conditionalFormatting sqref="AN11:AN32">
    <cfRule type="cellIs" dxfId="7275" priority="919" operator="greaterThan">
      <formula>1179</formula>
    </cfRule>
  </conditionalFormatting>
  <conditionalFormatting sqref="AN11:AN32">
    <cfRule type="cellIs" dxfId="7274" priority="918" operator="greaterThan">
      <formula>99</formula>
    </cfRule>
  </conditionalFormatting>
  <conditionalFormatting sqref="AN11:AN32">
    <cfRule type="cellIs" dxfId="7273" priority="917" operator="greaterThan">
      <formula>0.99</formula>
    </cfRule>
  </conditionalFormatting>
  <conditionalFormatting sqref="AN11:AN32">
    <cfRule type="cellIs" dxfId="7272" priority="916" operator="equal">
      <formula>0</formula>
    </cfRule>
  </conditionalFormatting>
  <conditionalFormatting sqref="AN11:AN32">
    <cfRule type="cellIs" dxfId="7271" priority="915" operator="greaterThan">
      <formula>1179</formula>
    </cfRule>
  </conditionalFormatting>
  <conditionalFormatting sqref="AN11:AN32">
    <cfRule type="cellIs" dxfId="7270" priority="914" operator="greaterThan">
      <formula>99</formula>
    </cfRule>
  </conditionalFormatting>
  <conditionalFormatting sqref="AN11:AN32">
    <cfRule type="cellIs" dxfId="7269" priority="913" operator="greaterThan">
      <formula>0.99</formula>
    </cfRule>
  </conditionalFormatting>
  <conditionalFormatting sqref="AN11:AN32">
    <cfRule type="cellIs" dxfId="7268" priority="912" operator="equal">
      <formula>0</formula>
    </cfRule>
  </conditionalFormatting>
  <conditionalFormatting sqref="AN11:AN32">
    <cfRule type="cellIs" dxfId="7267" priority="911" operator="greaterThan">
      <formula>1179</formula>
    </cfRule>
  </conditionalFormatting>
  <conditionalFormatting sqref="AN11:AN32">
    <cfRule type="cellIs" dxfId="7266" priority="910" operator="greaterThan">
      <formula>99</formula>
    </cfRule>
  </conditionalFormatting>
  <conditionalFormatting sqref="AN11:AN32">
    <cfRule type="cellIs" dxfId="7265" priority="909" operator="greaterThan">
      <formula>0.99</formula>
    </cfRule>
  </conditionalFormatting>
  <conditionalFormatting sqref="AN11:AN32">
    <cfRule type="cellIs" dxfId="7264" priority="908" operator="equal">
      <formula>0</formula>
    </cfRule>
  </conditionalFormatting>
  <conditionalFormatting sqref="AN11:AN32">
    <cfRule type="cellIs" dxfId="7263" priority="907" operator="greaterThan">
      <formula>1179</formula>
    </cfRule>
  </conditionalFormatting>
  <conditionalFormatting sqref="AN11:AN32">
    <cfRule type="cellIs" dxfId="7262" priority="906" operator="greaterThan">
      <formula>99</formula>
    </cfRule>
  </conditionalFormatting>
  <conditionalFormatting sqref="AN11:AN32">
    <cfRule type="cellIs" dxfId="7261" priority="905" operator="greaterThan">
      <formula>0.99</formula>
    </cfRule>
  </conditionalFormatting>
  <conditionalFormatting sqref="AN11:AN32">
    <cfRule type="cellIs" dxfId="7260" priority="904" operator="equal">
      <formula>0</formula>
    </cfRule>
  </conditionalFormatting>
  <conditionalFormatting sqref="AN11:AN32">
    <cfRule type="cellIs" dxfId="7259" priority="903" operator="greaterThan">
      <formula>1179</formula>
    </cfRule>
  </conditionalFormatting>
  <conditionalFormatting sqref="AN11:AN32">
    <cfRule type="cellIs" dxfId="7258" priority="902" operator="greaterThan">
      <formula>99</formula>
    </cfRule>
  </conditionalFormatting>
  <conditionalFormatting sqref="AN11:AN32">
    <cfRule type="cellIs" dxfId="7257" priority="901" operator="greaterThan">
      <formula>0.99</formula>
    </cfRule>
  </conditionalFormatting>
  <conditionalFormatting sqref="AN11:AN32">
    <cfRule type="cellIs" dxfId="7256" priority="900" operator="equal">
      <formula>0</formula>
    </cfRule>
  </conditionalFormatting>
  <conditionalFormatting sqref="AN11:AN32">
    <cfRule type="cellIs" dxfId="7255" priority="899" operator="greaterThan">
      <formula>1179</formula>
    </cfRule>
  </conditionalFormatting>
  <conditionalFormatting sqref="AN11:AN32">
    <cfRule type="cellIs" dxfId="7254" priority="898" operator="greaterThan">
      <formula>99</formula>
    </cfRule>
  </conditionalFormatting>
  <conditionalFormatting sqref="AN11:AN32">
    <cfRule type="cellIs" dxfId="7253" priority="897" operator="greaterThan">
      <formula>0.99</formula>
    </cfRule>
  </conditionalFormatting>
  <conditionalFormatting sqref="AN11:AN32">
    <cfRule type="cellIs" dxfId="7252" priority="896" operator="equal">
      <formula>0</formula>
    </cfRule>
  </conditionalFormatting>
  <conditionalFormatting sqref="AN11:AN32">
    <cfRule type="cellIs" dxfId="7251" priority="895" operator="greaterThan">
      <formula>1179</formula>
    </cfRule>
  </conditionalFormatting>
  <conditionalFormatting sqref="AN11:AN32">
    <cfRule type="cellIs" dxfId="7250" priority="894" operator="greaterThan">
      <formula>99</formula>
    </cfRule>
  </conditionalFormatting>
  <conditionalFormatting sqref="AN11:AN32">
    <cfRule type="cellIs" dxfId="7249" priority="893" operator="greaterThan">
      <formula>0.99</formula>
    </cfRule>
  </conditionalFormatting>
  <conditionalFormatting sqref="AN11:AN32">
    <cfRule type="cellIs" dxfId="7248" priority="892" operator="equal">
      <formula>0</formula>
    </cfRule>
  </conditionalFormatting>
  <conditionalFormatting sqref="AN11:AN32">
    <cfRule type="cellIs" dxfId="7247" priority="891" operator="greaterThan">
      <formula>1179</formula>
    </cfRule>
  </conditionalFormatting>
  <conditionalFormatting sqref="AN11:AN32">
    <cfRule type="cellIs" dxfId="7246" priority="890" operator="greaterThan">
      <formula>99</formula>
    </cfRule>
  </conditionalFormatting>
  <conditionalFormatting sqref="AN11:AN32">
    <cfRule type="cellIs" dxfId="7245" priority="889" operator="greaterThan">
      <formula>0.99</formula>
    </cfRule>
  </conditionalFormatting>
  <conditionalFormatting sqref="AN11:AN32">
    <cfRule type="cellIs" dxfId="7244" priority="888" operator="equal">
      <formula>0</formula>
    </cfRule>
  </conditionalFormatting>
  <conditionalFormatting sqref="AN11:AN32">
    <cfRule type="cellIs" dxfId="7243" priority="887" operator="greaterThan">
      <formula>1179</formula>
    </cfRule>
  </conditionalFormatting>
  <conditionalFormatting sqref="AN11:AN32">
    <cfRule type="cellIs" dxfId="7242" priority="886" operator="greaterThan">
      <formula>99</formula>
    </cfRule>
  </conditionalFormatting>
  <conditionalFormatting sqref="AN11:AN32">
    <cfRule type="cellIs" dxfId="7241" priority="885" operator="greaterThan">
      <formula>0.99</formula>
    </cfRule>
  </conditionalFormatting>
  <conditionalFormatting sqref="AN11:AN32">
    <cfRule type="cellIs" dxfId="7240" priority="884" operator="equal">
      <formula>0</formula>
    </cfRule>
  </conditionalFormatting>
  <conditionalFormatting sqref="AN11:AN32">
    <cfRule type="cellIs" dxfId="7239" priority="883" operator="greaterThan">
      <formula>1179</formula>
    </cfRule>
  </conditionalFormatting>
  <conditionalFormatting sqref="AN11:AN32">
    <cfRule type="cellIs" dxfId="7238" priority="882" operator="greaterThan">
      <formula>99</formula>
    </cfRule>
  </conditionalFormatting>
  <conditionalFormatting sqref="AN11:AN32">
    <cfRule type="cellIs" dxfId="7237" priority="881" operator="greaterThan">
      <formula>0.99</formula>
    </cfRule>
  </conditionalFormatting>
  <conditionalFormatting sqref="AN11:AN32">
    <cfRule type="cellIs" dxfId="7236" priority="880" operator="equal">
      <formula>0</formula>
    </cfRule>
  </conditionalFormatting>
  <conditionalFormatting sqref="AN11:AN32">
    <cfRule type="cellIs" dxfId="7235" priority="879" operator="greaterThan">
      <formula>1179</formula>
    </cfRule>
  </conditionalFormatting>
  <conditionalFormatting sqref="AN11:AN32">
    <cfRule type="cellIs" dxfId="7234" priority="878" operator="greaterThan">
      <formula>99</formula>
    </cfRule>
  </conditionalFormatting>
  <conditionalFormatting sqref="AN11:AN32">
    <cfRule type="cellIs" dxfId="7233" priority="877" operator="greaterThan">
      <formula>0.99</formula>
    </cfRule>
  </conditionalFormatting>
  <conditionalFormatting sqref="AN11:AN32">
    <cfRule type="cellIs" dxfId="7232" priority="876" operator="equal">
      <formula>0</formula>
    </cfRule>
  </conditionalFormatting>
  <conditionalFormatting sqref="AN11:AN32">
    <cfRule type="cellIs" dxfId="7231" priority="875" operator="greaterThan">
      <formula>1179</formula>
    </cfRule>
  </conditionalFormatting>
  <conditionalFormatting sqref="AN11:AN32">
    <cfRule type="cellIs" dxfId="7230" priority="874" operator="greaterThan">
      <formula>99</formula>
    </cfRule>
  </conditionalFormatting>
  <conditionalFormatting sqref="AN11:AN32">
    <cfRule type="cellIs" dxfId="7229" priority="873" operator="greaterThan">
      <formula>0.99</formula>
    </cfRule>
  </conditionalFormatting>
  <conditionalFormatting sqref="AN11:AN32">
    <cfRule type="cellIs" dxfId="7228" priority="872" operator="equal">
      <formula>0</formula>
    </cfRule>
  </conditionalFormatting>
  <conditionalFormatting sqref="AN11:AN32">
    <cfRule type="cellIs" dxfId="7227" priority="871" operator="greaterThan">
      <formula>1179</formula>
    </cfRule>
  </conditionalFormatting>
  <conditionalFormatting sqref="AN11:AN32">
    <cfRule type="cellIs" dxfId="7226" priority="870" operator="greaterThan">
      <formula>99</formula>
    </cfRule>
  </conditionalFormatting>
  <conditionalFormatting sqref="AN11:AN32">
    <cfRule type="cellIs" dxfId="7225" priority="869" operator="greaterThan">
      <formula>0.99</formula>
    </cfRule>
  </conditionalFormatting>
  <conditionalFormatting sqref="AN11:AN32">
    <cfRule type="cellIs" dxfId="7224" priority="868" operator="equal">
      <formula>0</formula>
    </cfRule>
  </conditionalFormatting>
  <conditionalFormatting sqref="AN11:AN32">
    <cfRule type="cellIs" dxfId="7223" priority="867" operator="greaterThan">
      <formula>1179</formula>
    </cfRule>
  </conditionalFormatting>
  <conditionalFormatting sqref="AN11:AN32">
    <cfRule type="cellIs" dxfId="7222" priority="866" operator="greaterThan">
      <formula>99</formula>
    </cfRule>
  </conditionalFormatting>
  <conditionalFormatting sqref="AN11:AN32">
    <cfRule type="cellIs" dxfId="7221" priority="865" operator="greaterThan">
      <formula>0.99</formula>
    </cfRule>
  </conditionalFormatting>
  <conditionalFormatting sqref="AN11:AN32">
    <cfRule type="cellIs" dxfId="7220" priority="864" operator="equal">
      <formula>0</formula>
    </cfRule>
  </conditionalFormatting>
  <conditionalFormatting sqref="AN11:AN32">
    <cfRule type="cellIs" dxfId="7219" priority="863" operator="greaterThan">
      <formula>1179</formula>
    </cfRule>
  </conditionalFormatting>
  <conditionalFormatting sqref="AN11:AN32">
    <cfRule type="cellIs" dxfId="7218" priority="862" operator="greaterThan">
      <formula>99</formula>
    </cfRule>
  </conditionalFormatting>
  <conditionalFormatting sqref="AN11:AN32">
    <cfRule type="cellIs" dxfId="7217" priority="861" operator="greaterThan">
      <formula>0.99</formula>
    </cfRule>
  </conditionalFormatting>
  <conditionalFormatting sqref="AN11:AN32">
    <cfRule type="cellIs" dxfId="7216" priority="860" operator="equal">
      <formula>0</formula>
    </cfRule>
  </conditionalFormatting>
  <conditionalFormatting sqref="AN11:AN32">
    <cfRule type="cellIs" dxfId="7215" priority="859" operator="greaterThan">
      <formula>1179</formula>
    </cfRule>
  </conditionalFormatting>
  <conditionalFormatting sqref="AN11:AN32">
    <cfRule type="cellIs" dxfId="7214" priority="858" operator="greaterThan">
      <formula>99</formula>
    </cfRule>
  </conditionalFormatting>
  <conditionalFormatting sqref="AN11:AN32">
    <cfRule type="cellIs" dxfId="7213" priority="857" operator="greaterThan">
      <formula>0.99</formula>
    </cfRule>
  </conditionalFormatting>
  <conditionalFormatting sqref="AN11:AN32">
    <cfRule type="cellIs" dxfId="7212" priority="856" operator="equal">
      <formula>0</formula>
    </cfRule>
  </conditionalFormatting>
  <conditionalFormatting sqref="AN11:AN32">
    <cfRule type="cellIs" dxfId="7211" priority="855" operator="greaterThan">
      <formula>1179</formula>
    </cfRule>
  </conditionalFormatting>
  <conditionalFormatting sqref="AN11:AN32">
    <cfRule type="cellIs" dxfId="7210" priority="854" operator="greaterThan">
      <formula>99</formula>
    </cfRule>
  </conditionalFormatting>
  <conditionalFormatting sqref="AN11:AN32">
    <cfRule type="cellIs" dxfId="7209" priority="853" operator="greaterThan">
      <formula>0.99</formula>
    </cfRule>
  </conditionalFormatting>
  <conditionalFormatting sqref="AN11:AN32">
    <cfRule type="cellIs" dxfId="7208" priority="852" operator="equal">
      <formula>0</formula>
    </cfRule>
  </conditionalFormatting>
  <conditionalFormatting sqref="AN11:AN32">
    <cfRule type="cellIs" dxfId="7207" priority="851" operator="greaterThan">
      <formula>1179</formula>
    </cfRule>
  </conditionalFormatting>
  <conditionalFormatting sqref="AN11:AN32">
    <cfRule type="cellIs" dxfId="7206" priority="850" operator="greaterThan">
      <formula>99</formula>
    </cfRule>
  </conditionalFormatting>
  <conditionalFormatting sqref="AN11:AN32">
    <cfRule type="cellIs" dxfId="7205" priority="849" operator="greaterThan">
      <formula>0.99</formula>
    </cfRule>
  </conditionalFormatting>
  <conditionalFormatting sqref="AN11:AN32">
    <cfRule type="cellIs" dxfId="7204" priority="848" operator="equal">
      <formula>0</formula>
    </cfRule>
  </conditionalFormatting>
  <conditionalFormatting sqref="AN11:AN32">
    <cfRule type="cellIs" dxfId="7203" priority="847" operator="greaterThan">
      <formula>1179</formula>
    </cfRule>
  </conditionalFormatting>
  <conditionalFormatting sqref="AN11:AN32">
    <cfRule type="cellIs" dxfId="7202" priority="846" operator="greaterThan">
      <formula>99</formula>
    </cfRule>
  </conditionalFormatting>
  <conditionalFormatting sqref="AN11:AN32">
    <cfRule type="cellIs" dxfId="7201" priority="845" operator="greaterThan">
      <formula>0.99</formula>
    </cfRule>
  </conditionalFormatting>
  <conditionalFormatting sqref="AN11:AN32">
    <cfRule type="cellIs" dxfId="7200" priority="844" operator="equal">
      <formula>0</formula>
    </cfRule>
  </conditionalFormatting>
  <conditionalFormatting sqref="AN11:AN32">
    <cfRule type="cellIs" dxfId="7199" priority="843" operator="greaterThan">
      <formula>1179</formula>
    </cfRule>
  </conditionalFormatting>
  <conditionalFormatting sqref="AN11:AN32">
    <cfRule type="cellIs" dxfId="7198" priority="842" operator="greaterThan">
      <formula>99</formula>
    </cfRule>
  </conditionalFormatting>
  <conditionalFormatting sqref="AN11:AN32">
    <cfRule type="cellIs" dxfId="7197" priority="841" operator="greaterThan">
      <formula>0.99</formula>
    </cfRule>
  </conditionalFormatting>
  <conditionalFormatting sqref="AN11:AN32">
    <cfRule type="cellIs" dxfId="7196" priority="840" operator="equal">
      <formula>0</formula>
    </cfRule>
  </conditionalFormatting>
  <conditionalFormatting sqref="AN11:AN32">
    <cfRule type="cellIs" dxfId="7195" priority="839" operator="greaterThan">
      <formula>1179</formula>
    </cfRule>
  </conditionalFormatting>
  <conditionalFormatting sqref="AN11:AN32">
    <cfRule type="cellIs" dxfId="7194" priority="838" operator="greaterThan">
      <formula>99</formula>
    </cfRule>
  </conditionalFormatting>
  <conditionalFormatting sqref="AN11:AN32">
    <cfRule type="cellIs" dxfId="7193" priority="837" operator="greaterThan">
      <formula>0.99</formula>
    </cfRule>
  </conditionalFormatting>
  <conditionalFormatting sqref="AN11:AN32">
    <cfRule type="cellIs" dxfId="7192" priority="836" operator="equal">
      <formula>0</formula>
    </cfRule>
  </conditionalFormatting>
  <conditionalFormatting sqref="AN11:AN32">
    <cfRule type="cellIs" dxfId="7191" priority="835" operator="greaterThan">
      <formula>1179</formula>
    </cfRule>
  </conditionalFormatting>
  <conditionalFormatting sqref="AN11:AN32">
    <cfRule type="cellIs" dxfId="7190" priority="834" operator="greaterThan">
      <formula>99</formula>
    </cfRule>
  </conditionalFormatting>
  <conditionalFormatting sqref="AN11:AN32">
    <cfRule type="cellIs" dxfId="7189" priority="833" operator="greaterThan">
      <formula>0.99</formula>
    </cfRule>
  </conditionalFormatting>
  <conditionalFormatting sqref="AN11:AN32">
    <cfRule type="cellIs" dxfId="7188" priority="832" operator="equal">
      <formula>0</formula>
    </cfRule>
  </conditionalFormatting>
  <conditionalFormatting sqref="AN11:AN32">
    <cfRule type="cellIs" dxfId="7187" priority="831" operator="greaterThan">
      <formula>1179</formula>
    </cfRule>
  </conditionalFormatting>
  <conditionalFormatting sqref="AN11:AN32">
    <cfRule type="cellIs" dxfId="7186" priority="830" operator="greaterThan">
      <formula>99</formula>
    </cfRule>
  </conditionalFormatting>
  <conditionalFormatting sqref="AN11:AN32">
    <cfRule type="cellIs" dxfId="7185" priority="829" operator="greaterThan">
      <formula>0.99</formula>
    </cfRule>
  </conditionalFormatting>
  <conditionalFormatting sqref="AN11:AN32">
    <cfRule type="cellIs" dxfId="7184" priority="828" operator="equal">
      <formula>0</formula>
    </cfRule>
  </conditionalFormatting>
  <conditionalFormatting sqref="AN11:AN32">
    <cfRule type="cellIs" dxfId="7183" priority="827" operator="greaterThan">
      <formula>1179</formula>
    </cfRule>
  </conditionalFormatting>
  <conditionalFormatting sqref="AN11:AN32">
    <cfRule type="cellIs" dxfId="7182" priority="826" operator="greaterThan">
      <formula>99</formula>
    </cfRule>
  </conditionalFormatting>
  <conditionalFormatting sqref="AN11:AN32">
    <cfRule type="cellIs" dxfId="7181" priority="825" operator="greaterThan">
      <formula>0.99</formula>
    </cfRule>
  </conditionalFormatting>
  <conditionalFormatting sqref="AN11:AN32">
    <cfRule type="cellIs" dxfId="7180" priority="824" operator="equal">
      <formula>0</formula>
    </cfRule>
  </conditionalFormatting>
  <conditionalFormatting sqref="AN11:AN32">
    <cfRule type="cellIs" dxfId="7179" priority="823" operator="greaterThan">
      <formula>1179</formula>
    </cfRule>
  </conditionalFormatting>
  <conditionalFormatting sqref="AN11:AN32">
    <cfRule type="cellIs" dxfId="7178" priority="822" operator="greaterThan">
      <formula>99</formula>
    </cfRule>
  </conditionalFormatting>
  <conditionalFormatting sqref="AN11:AN32">
    <cfRule type="cellIs" dxfId="7177" priority="821" operator="greaterThan">
      <formula>0.99</formula>
    </cfRule>
  </conditionalFormatting>
  <conditionalFormatting sqref="AN11:AN32">
    <cfRule type="cellIs" dxfId="7176" priority="820" operator="equal">
      <formula>0</formula>
    </cfRule>
  </conditionalFormatting>
  <conditionalFormatting sqref="AN11:AN32">
    <cfRule type="cellIs" dxfId="7175" priority="819" operator="greaterThan">
      <formula>1179</formula>
    </cfRule>
  </conditionalFormatting>
  <conditionalFormatting sqref="AN11:AN32">
    <cfRule type="cellIs" dxfId="7174" priority="818" operator="greaterThan">
      <formula>99</formula>
    </cfRule>
  </conditionalFormatting>
  <conditionalFormatting sqref="AN11:AN32">
    <cfRule type="cellIs" dxfId="7173" priority="817" operator="greaterThan">
      <formula>0.99</formula>
    </cfRule>
  </conditionalFormatting>
  <conditionalFormatting sqref="AN11:AN32">
    <cfRule type="cellIs" dxfId="7172" priority="816" operator="equal">
      <formula>0</formula>
    </cfRule>
  </conditionalFormatting>
  <conditionalFormatting sqref="AN11:AN32">
    <cfRule type="cellIs" dxfId="7171" priority="815" operator="greaterThan">
      <formula>1179</formula>
    </cfRule>
  </conditionalFormatting>
  <conditionalFormatting sqref="AN11:AN32">
    <cfRule type="cellIs" dxfId="7170" priority="814" operator="greaterThan">
      <formula>99</formula>
    </cfRule>
  </conditionalFormatting>
  <conditionalFormatting sqref="AN11:AN32">
    <cfRule type="cellIs" dxfId="7169" priority="813" operator="greaterThan">
      <formula>0.99</formula>
    </cfRule>
  </conditionalFormatting>
  <conditionalFormatting sqref="AN11:AN32">
    <cfRule type="cellIs" dxfId="7168" priority="812" operator="equal">
      <formula>0</formula>
    </cfRule>
  </conditionalFormatting>
  <conditionalFormatting sqref="AN11:AN32">
    <cfRule type="cellIs" dxfId="7167" priority="811" operator="greaterThan">
      <formula>1179</formula>
    </cfRule>
  </conditionalFormatting>
  <conditionalFormatting sqref="AN11:AN32">
    <cfRule type="cellIs" dxfId="7166" priority="810" operator="greaterThan">
      <formula>99</formula>
    </cfRule>
  </conditionalFormatting>
  <conditionalFormatting sqref="AN11:AN32">
    <cfRule type="cellIs" dxfId="7165" priority="809" operator="greaterThan">
      <formula>0.99</formula>
    </cfRule>
  </conditionalFormatting>
  <conditionalFormatting sqref="AN11:AN32">
    <cfRule type="cellIs" dxfId="7164" priority="808" operator="equal">
      <formula>0</formula>
    </cfRule>
  </conditionalFormatting>
  <conditionalFormatting sqref="AN11:AN32">
    <cfRule type="cellIs" dxfId="7163" priority="807" operator="greaterThan">
      <formula>1179</formula>
    </cfRule>
  </conditionalFormatting>
  <conditionalFormatting sqref="AN11:AN32">
    <cfRule type="cellIs" dxfId="7162" priority="806" operator="greaterThan">
      <formula>99</formula>
    </cfRule>
  </conditionalFormatting>
  <conditionalFormatting sqref="AN11:AN32">
    <cfRule type="cellIs" dxfId="7161" priority="805" operator="greaterThan">
      <formula>0.99</formula>
    </cfRule>
  </conditionalFormatting>
  <conditionalFormatting sqref="AN11:AN32">
    <cfRule type="cellIs" dxfId="7160" priority="804" operator="equal">
      <formula>0</formula>
    </cfRule>
  </conditionalFormatting>
  <conditionalFormatting sqref="AN11:AN32">
    <cfRule type="cellIs" dxfId="7159" priority="803" operator="greaterThan">
      <formula>1179</formula>
    </cfRule>
  </conditionalFormatting>
  <conditionalFormatting sqref="AN11:AN32">
    <cfRule type="cellIs" dxfId="7158" priority="802" operator="greaterThan">
      <formula>99</formula>
    </cfRule>
  </conditionalFormatting>
  <conditionalFormatting sqref="AN11:AN32">
    <cfRule type="cellIs" dxfId="7157" priority="801" operator="greaterThan">
      <formula>0.99</formula>
    </cfRule>
  </conditionalFormatting>
  <conditionalFormatting sqref="AN11:AN32">
    <cfRule type="cellIs" dxfId="7156" priority="800" operator="equal">
      <formula>0</formula>
    </cfRule>
  </conditionalFormatting>
  <conditionalFormatting sqref="AN11:AN32">
    <cfRule type="cellIs" dxfId="7155" priority="799" operator="greaterThan">
      <formula>1179</formula>
    </cfRule>
  </conditionalFormatting>
  <conditionalFormatting sqref="AN11:AN32">
    <cfRule type="cellIs" dxfId="7154" priority="798" operator="greaterThan">
      <formula>99</formula>
    </cfRule>
  </conditionalFormatting>
  <conditionalFormatting sqref="AN11:AN32">
    <cfRule type="cellIs" dxfId="7153" priority="797" operator="greaterThan">
      <formula>0.99</formula>
    </cfRule>
  </conditionalFormatting>
  <conditionalFormatting sqref="AL11:AL32">
    <cfRule type="cellIs" dxfId="7152" priority="796" operator="equal">
      <formula>0</formula>
    </cfRule>
  </conditionalFormatting>
  <conditionalFormatting sqref="AL11:AL32">
    <cfRule type="cellIs" dxfId="7151" priority="795" operator="greaterThan">
      <formula>1179</formula>
    </cfRule>
  </conditionalFormatting>
  <conditionalFormatting sqref="AL11:AL32">
    <cfRule type="cellIs" dxfId="7150" priority="794" operator="greaterThan">
      <formula>99</formula>
    </cfRule>
  </conditionalFormatting>
  <conditionalFormatting sqref="AL11:AL32">
    <cfRule type="cellIs" dxfId="7149" priority="793" operator="greaterThan">
      <formula>0.99</formula>
    </cfRule>
  </conditionalFormatting>
  <conditionalFormatting sqref="AL11:AL32">
    <cfRule type="cellIs" dxfId="7148" priority="792" operator="equal">
      <formula>0</formula>
    </cfRule>
  </conditionalFormatting>
  <conditionalFormatting sqref="AL11:AL32">
    <cfRule type="cellIs" dxfId="7147" priority="791" operator="greaterThan">
      <formula>1179</formula>
    </cfRule>
  </conditionalFormatting>
  <conditionalFormatting sqref="AL11:AL32">
    <cfRule type="cellIs" dxfId="7146" priority="790" operator="greaterThan">
      <formula>99</formula>
    </cfRule>
  </conditionalFormatting>
  <conditionalFormatting sqref="AL11:AL32">
    <cfRule type="cellIs" dxfId="7145" priority="789" operator="greaterThan">
      <formula>0.99</formula>
    </cfRule>
  </conditionalFormatting>
  <conditionalFormatting sqref="AL11:AL32">
    <cfRule type="cellIs" dxfId="7144" priority="788" operator="equal">
      <formula>0</formula>
    </cfRule>
  </conditionalFormatting>
  <conditionalFormatting sqref="AL11:AL32">
    <cfRule type="cellIs" dxfId="7143" priority="787" operator="greaterThan">
      <formula>1179</formula>
    </cfRule>
  </conditionalFormatting>
  <conditionalFormatting sqref="AL11:AL32">
    <cfRule type="cellIs" dxfId="7142" priority="786" operator="greaterThan">
      <formula>99</formula>
    </cfRule>
  </conditionalFormatting>
  <conditionalFormatting sqref="AL11:AL32">
    <cfRule type="cellIs" dxfId="7141" priority="785" operator="greaterThan">
      <formula>0.99</formula>
    </cfRule>
  </conditionalFormatting>
  <conditionalFormatting sqref="AL11:AL32">
    <cfRule type="cellIs" dxfId="7140" priority="784" operator="equal">
      <formula>0</formula>
    </cfRule>
  </conditionalFormatting>
  <conditionalFormatting sqref="AL11:AL32">
    <cfRule type="cellIs" dxfId="7139" priority="783" operator="greaterThan">
      <formula>1179</formula>
    </cfRule>
  </conditionalFormatting>
  <conditionalFormatting sqref="AL11:AL32">
    <cfRule type="cellIs" dxfId="7138" priority="782" operator="greaterThan">
      <formula>99</formula>
    </cfRule>
  </conditionalFormatting>
  <conditionalFormatting sqref="AL11:AL32">
    <cfRule type="cellIs" dxfId="7137" priority="781" operator="greaterThan">
      <formula>0.99</formula>
    </cfRule>
  </conditionalFormatting>
  <conditionalFormatting sqref="AL11:AL32">
    <cfRule type="cellIs" dxfId="7136" priority="780" operator="equal">
      <formula>0</formula>
    </cfRule>
  </conditionalFormatting>
  <conditionalFormatting sqref="AL11:AL32">
    <cfRule type="cellIs" dxfId="7135" priority="779" operator="greaterThan">
      <formula>1179</formula>
    </cfRule>
  </conditionalFormatting>
  <conditionalFormatting sqref="AL11:AL32">
    <cfRule type="cellIs" dxfId="7134" priority="778" operator="greaterThan">
      <formula>99</formula>
    </cfRule>
  </conditionalFormatting>
  <conditionalFormatting sqref="AL11:AL32">
    <cfRule type="cellIs" dxfId="7133" priority="777" operator="greaterThan">
      <formula>0.99</formula>
    </cfRule>
  </conditionalFormatting>
  <conditionalFormatting sqref="AL11:AL32">
    <cfRule type="cellIs" dxfId="7132" priority="776" operator="equal">
      <formula>0</formula>
    </cfRule>
  </conditionalFormatting>
  <conditionalFormatting sqref="AL11:AL32">
    <cfRule type="cellIs" dxfId="7131" priority="775" operator="greaterThan">
      <formula>1179</formula>
    </cfRule>
  </conditionalFormatting>
  <conditionalFormatting sqref="AL11:AL32">
    <cfRule type="cellIs" dxfId="7130" priority="774" operator="greaterThan">
      <formula>99</formula>
    </cfRule>
  </conditionalFormatting>
  <conditionalFormatting sqref="AL11:AL32">
    <cfRule type="cellIs" dxfId="7129" priority="773" operator="greaterThan">
      <formula>0.99</formula>
    </cfRule>
  </conditionalFormatting>
  <conditionalFormatting sqref="AL11:AL32">
    <cfRule type="cellIs" dxfId="7128" priority="772" operator="equal">
      <formula>0</formula>
    </cfRule>
  </conditionalFormatting>
  <conditionalFormatting sqref="AL11:AL32">
    <cfRule type="cellIs" dxfId="7127" priority="771" operator="greaterThan">
      <formula>1179</formula>
    </cfRule>
  </conditionalFormatting>
  <conditionalFormatting sqref="AL11:AL32">
    <cfRule type="cellIs" dxfId="7126" priority="770" operator="greaterThan">
      <formula>99</formula>
    </cfRule>
  </conditionalFormatting>
  <conditionalFormatting sqref="AL11:AL32">
    <cfRule type="cellIs" dxfId="7125" priority="769" operator="greaterThan">
      <formula>0.99</formula>
    </cfRule>
  </conditionalFormatting>
  <conditionalFormatting sqref="AL11:AL32">
    <cfRule type="cellIs" dxfId="7124" priority="768" operator="equal">
      <formula>0</formula>
    </cfRule>
  </conditionalFormatting>
  <conditionalFormatting sqref="AL11:AL32">
    <cfRule type="cellIs" dxfId="7123" priority="767" operator="greaterThan">
      <formula>1179</formula>
    </cfRule>
  </conditionalFormatting>
  <conditionalFormatting sqref="AL11:AL32">
    <cfRule type="cellIs" dxfId="7122" priority="766" operator="greaterThan">
      <formula>99</formula>
    </cfRule>
  </conditionalFormatting>
  <conditionalFormatting sqref="AL11:AL32">
    <cfRule type="cellIs" dxfId="7121" priority="765" operator="greaterThan">
      <formula>0.99</formula>
    </cfRule>
  </conditionalFormatting>
  <conditionalFormatting sqref="AL11:AL32">
    <cfRule type="cellIs" dxfId="7120" priority="764" operator="equal">
      <formula>0</formula>
    </cfRule>
  </conditionalFormatting>
  <conditionalFormatting sqref="AL11:AL32">
    <cfRule type="cellIs" dxfId="7119" priority="763" operator="greaterThan">
      <formula>1179</formula>
    </cfRule>
  </conditionalFormatting>
  <conditionalFormatting sqref="AL11:AL32">
    <cfRule type="cellIs" dxfId="7118" priority="762" operator="greaterThan">
      <formula>99</formula>
    </cfRule>
  </conditionalFormatting>
  <conditionalFormatting sqref="AL11:AL32">
    <cfRule type="cellIs" dxfId="7117" priority="761" operator="greaterThan">
      <formula>0.99</formula>
    </cfRule>
  </conditionalFormatting>
  <conditionalFormatting sqref="AL11:AL32">
    <cfRule type="cellIs" dxfId="7116" priority="760" operator="equal">
      <formula>0</formula>
    </cfRule>
  </conditionalFormatting>
  <conditionalFormatting sqref="AL11:AL32">
    <cfRule type="cellIs" dxfId="7115" priority="759" operator="greaterThan">
      <formula>1179</formula>
    </cfRule>
  </conditionalFormatting>
  <conditionalFormatting sqref="AL11:AL32">
    <cfRule type="cellIs" dxfId="7114" priority="758" operator="greaterThan">
      <formula>99</formula>
    </cfRule>
  </conditionalFormatting>
  <conditionalFormatting sqref="AL11:AL32">
    <cfRule type="cellIs" dxfId="7113" priority="757" operator="greaterThan">
      <formula>0.99</formula>
    </cfRule>
  </conditionalFormatting>
  <conditionalFormatting sqref="AL11:AL32">
    <cfRule type="cellIs" dxfId="7112" priority="756" operator="equal">
      <formula>0</formula>
    </cfRule>
  </conditionalFormatting>
  <conditionalFormatting sqref="AL11:AL32">
    <cfRule type="cellIs" dxfId="7111" priority="755" operator="greaterThan">
      <formula>1179</formula>
    </cfRule>
  </conditionalFormatting>
  <conditionalFormatting sqref="AL11:AL32">
    <cfRule type="cellIs" dxfId="7110" priority="754" operator="greaterThan">
      <formula>99</formula>
    </cfRule>
  </conditionalFormatting>
  <conditionalFormatting sqref="AL11:AL32">
    <cfRule type="cellIs" dxfId="7109" priority="753" operator="greaterThan">
      <formula>0.99</formula>
    </cfRule>
  </conditionalFormatting>
  <conditionalFormatting sqref="AL11:AL32">
    <cfRule type="cellIs" dxfId="7108" priority="752" operator="equal">
      <formula>0</formula>
    </cfRule>
  </conditionalFormatting>
  <conditionalFormatting sqref="AL11:AL32">
    <cfRule type="cellIs" dxfId="7107" priority="751" operator="greaterThan">
      <formula>1179</formula>
    </cfRule>
  </conditionalFormatting>
  <conditionalFormatting sqref="AL11:AL32">
    <cfRule type="cellIs" dxfId="7106" priority="750" operator="greaterThan">
      <formula>99</formula>
    </cfRule>
  </conditionalFormatting>
  <conditionalFormatting sqref="AL11:AL32">
    <cfRule type="cellIs" dxfId="7105" priority="749" operator="greaterThan">
      <formula>0.99</formula>
    </cfRule>
  </conditionalFormatting>
  <conditionalFormatting sqref="AL11:AL32">
    <cfRule type="cellIs" dxfId="7104" priority="748" operator="equal">
      <formula>0</formula>
    </cfRule>
  </conditionalFormatting>
  <conditionalFormatting sqref="AL11:AL32">
    <cfRule type="cellIs" dxfId="7103" priority="747" operator="greaterThan">
      <formula>1179</formula>
    </cfRule>
  </conditionalFormatting>
  <conditionalFormatting sqref="AL11:AL32">
    <cfRule type="cellIs" dxfId="7102" priority="746" operator="greaterThan">
      <formula>99</formula>
    </cfRule>
  </conditionalFormatting>
  <conditionalFormatting sqref="AL11:AL32">
    <cfRule type="cellIs" dxfId="7101" priority="745" operator="greaterThan">
      <formula>0.99</formula>
    </cfRule>
  </conditionalFormatting>
  <conditionalFormatting sqref="AL11:AL32">
    <cfRule type="cellIs" dxfId="7100" priority="744" operator="equal">
      <formula>0</formula>
    </cfRule>
  </conditionalFormatting>
  <conditionalFormatting sqref="AL11:AL32">
    <cfRule type="cellIs" dxfId="7099" priority="743" operator="greaterThan">
      <formula>1179</formula>
    </cfRule>
  </conditionalFormatting>
  <conditionalFormatting sqref="AL11:AL32">
    <cfRule type="cellIs" dxfId="7098" priority="742" operator="greaterThan">
      <formula>99</formula>
    </cfRule>
  </conditionalFormatting>
  <conditionalFormatting sqref="AL11:AL32">
    <cfRule type="cellIs" dxfId="7097" priority="741" operator="greaterThan">
      <formula>0.99</formula>
    </cfRule>
  </conditionalFormatting>
  <conditionalFormatting sqref="AL11:AL32">
    <cfRule type="cellIs" dxfId="7096" priority="740" operator="equal">
      <formula>0</formula>
    </cfRule>
  </conditionalFormatting>
  <conditionalFormatting sqref="AL11:AL32">
    <cfRule type="cellIs" dxfId="7095" priority="739" operator="greaterThan">
      <formula>1179</formula>
    </cfRule>
  </conditionalFormatting>
  <conditionalFormatting sqref="AL11:AL32">
    <cfRule type="cellIs" dxfId="7094" priority="738" operator="greaterThan">
      <formula>99</formula>
    </cfRule>
  </conditionalFormatting>
  <conditionalFormatting sqref="AL11:AL32">
    <cfRule type="cellIs" dxfId="7093" priority="737" operator="greaterThan">
      <formula>0.99</formula>
    </cfRule>
  </conditionalFormatting>
  <conditionalFormatting sqref="AL11:AL32">
    <cfRule type="cellIs" dxfId="7092" priority="736" operator="equal">
      <formula>0</formula>
    </cfRule>
  </conditionalFormatting>
  <conditionalFormatting sqref="AL11:AL32">
    <cfRule type="cellIs" dxfId="7091" priority="735" operator="greaterThan">
      <formula>1179</formula>
    </cfRule>
  </conditionalFormatting>
  <conditionalFormatting sqref="AL11:AL32">
    <cfRule type="cellIs" dxfId="7090" priority="734" operator="greaterThan">
      <formula>99</formula>
    </cfRule>
  </conditionalFormatting>
  <conditionalFormatting sqref="AL11:AL32">
    <cfRule type="cellIs" dxfId="7089" priority="733" operator="greaterThan">
      <formula>0.99</formula>
    </cfRule>
  </conditionalFormatting>
  <conditionalFormatting sqref="AL11:AL32">
    <cfRule type="cellIs" dxfId="7088" priority="732" operator="equal">
      <formula>0</formula>
    </cfRule>
  </conditionalFormatting>
  <conditionalFormatting sqref="AL11:AL32">
    <cfRule type="cellIs" dxfId="7087" priority="731" operator="greaterThan">
      <formula>1179</formula>
    </cfRule>
  </conditionalFormatting>
  <conditionalFormatting sqref="AL11:AL32">
    <cfRule type="cellIs" dxfId="7086" priority="730" operator="greaterThan">
      <formula>99</formula>
    </cfRule>
  </conditionalFormatting>
  <conditionalFormatting sqref="AL11:AL32">
    <cfRule type="cellIs" dxfId="7085" priority="729" operator="greaterThan">
      <formula>0.99</formula>
    </cfRule>
  </conditionalFormatting>
  <conditionalFormatting sqref="AL11:AL32">
    <cfRule type="cellIs" dxfId="7084" priority="728" operator="equal">
      <formula>0</formula>
    </cfRule>
  </conditionalFormatting>
  <conditionalFormatting sqref="AL11:AL32">
    <cfRule type="cellIs" dxfId="7083" priority="727" operator="greaterThan">
      <formula>1179</formula>
    </cfRule>
  </conditionalFormatting>
  <conditionalFormatting sqref="AL11:AL32">
    <cfRule type="cellIs" dxfId="7082" priority="726" operator="greaterThan">
      <formula>99</formula>
    </cfRule>
  </conditionalFormatting>
  <conditionalFormatting sqref="AL11:AL32">
    <cfRule type="cellIs" dxfId="7081" priority="725" operator="greaterThan">
      <formula>0.99</formula>
    </cfRule>
  </conditionalFormatting>
  <conditionalFormatting sqref="AL11:AL32">
    <cfRule type="cellIs" dxfId="7080" priority="724" operator="equal">
      <formula>0</formula>
    </cfRule>
  </conditionalFormatting>
  <conditionalFormatting sqref="AL11:AL32">
    <cfRule type="cellIs" dxfId="7079" priority="723" operator="greaterThan">
      <formula>1179</formula>
    </cfRule>
  </conditionalFormatting>
  <conditionalFormatting sqref="AL11:AL32">
    <cfRule type="cellIs" dxfId="7078" priority="722" operator="greaterThan">
      <formula>99</formula>
    </cfRule>
  </conditionalFormatting>
  <conditionalFormatting sqref="AL11:AL32">
    <cfRule type="cellIs" dxfId="7077" priority="721" operator="greaterThan">
      <formula>0.99</formula>
    </cfRule>
  </conditionalFormatting>
  <conditionalFormatting sqref="AL11:AL32">
    <cfRule type="cellIs" dxfId="7076" priority="720" operator="equal">
      <formula>0</formula>
    </cfRule>
  </conditionalFormatting>
  <conditionalFormatting sqref="AL11:AL32">
    <cfRule type="cellIs" dxfId="7075" priority="719" operator="greaterThan">
      <formula>1179</formula>
    </cfRule>
  </conditionalFormatting>
  <conditionalFormatting sqref="AL11:AL32">
    <cfRule type="cellIs" dxfId="7074" priority="718" operator="greaterThan">
      <formula>99</formula>
    </cfRule>
  </conditionalFormatting>
  <conditionalFormatting sqref="AL11:AL32">
    <cfRule type="cellIs" dxfId="7073" priority="717" operator="greaterThan">
      <formula>0.99</formula>
    </cfRule>
  </conditionalFormatting>
  <conditionalFormatting sqref="AL11:AL32">
    <cfRule type="cellIs" dxfId="7072" priority="716" operator="equal">
      <formula>0</formula>
    </cfRule>
  </conditionalFormatting>
  <conditionalFormatting sqref="AL11:AL32">
    <cfRule type="cellIs" dxfId="7071" priority="715" operator="greaterThan">
      <formula>1179</formula>
    </cfRule>
  </conditionalFormatting>
  <conditionalFormatting sqref="AL11:AL32">
    <cfRule type="cellIs" dxfId="7070" priority="714" operator="greaterThan">
      <formula>99</formula>
    </cfRule>
  </conditionalFormatting>
  <conditionalFormatting sqref="AL11:AL32">
    <cfRule type="cellIs" dxfId="7069" priority="713" operator="greaterThan">
      <formula>0.99</formula>
    </cfRule>
  </conditionalFormatting>
  <conditionalFormatting sqref="AL11:AL32">
    <cfRule type="cellIs" dxfId="7068" priority="712" operator="equal">
      <formula>0</formula>
    </cfRule>
  </conditionalFormatting>
  <conditionalFormatting sqref="AL11:AL32">
    <cfRule type="cellIs" dxfId="7067" priority="711" operator="greaterThan">
      <formula>1179</formula>
    </cfRule>
  </conditionalFormatting>
  <conditionalFormatting sqref="AL11:AL32">
    <cfRule type="cellIs" dxfId="7066" priority="710" operator="greaterThan">
      <formula>99</formula>
    </cfRule>
  </conditionalFormatting>
  <conditionalFormatting sqref="AL11:AL32">
    <cfRule type="cellIs" dxfId="7065" priority="709" operator="greaterThan">
      <formula>0.99</formula>
    </cfRule>
  </conditionalFormatting>
  <conditionalFormatting sqref="AL11:AL32">
    <cfRule type="cellIs" dxfId="7064" priority="708" operator="equal">
      <formula>0</formula>
    </cfRule>
  </conditionalFormatting>
  <conditionalFormatting sqref="AL11:AL32">
    <cfRule type="cellIs" dxfId="7063" priority="707" operator="greaterThan">
      <formula>1179</formula>
    </cfRule>
  </conditionalFormatting>
  <conditionalFormatting sqref="AL11:AL32">
    <cfRule type="cellIs" dxfId="7062" priority="706" operator="greaterThan">
      <formula>99</formula>
    </cfRule>
  </conditionalFormatting>
  <conditionalFormatting sqref="AL11:AL32">
    <cfRule type="cellIs" dxfId="7061" priority="705" operator="greaterThan">
      <formula>0.99</formula>
    </cfRule>
  </conditionalFormatting>
  <conditionalFormatting sqref="AL11:AL32">
    <cfRule type="cellIs" dxfId="7060" priority="704" operator="equal">
      <formula>0</formula>
    </cfRule>
  </conditionalFormatting>
  <conditionalFormatting sqref="AL11:AL32">
    <cfRule type="cellIs" dxfId="7059" priority="703" operator="greaterThan">
      <formula>1179</formula>
    </cfRule>
  </conditionalFormatting>
  <conditionalFormatting sqref="AL11:AL32">
    <cfRule type="cellIs" dxfId="7058" priority="702" operator="greaterThan">
      <formula>99</formula>
    </cfRule>
  </conditionalFormatting>
  <conditionalFormatting sqref="AL11:AL32">
    <cfRule type="cellIs" dxfId="7057" priority="701" operator="greaterThan">
      <formula>0.99</formula>
    </cfRule>
  </conditionalFormatting>
  <conditionalFormatting sqref="AL11:AL32">
    <cfRule type="cellIs" dxfId="7056" priority="700" operator="equal">
      <formula>0</formula>
    </cfRule>
  </conditionalFormatting>
  <conditionalFormatting sqref="AL11:AL32">
    <cfRule type="cellIs" dxfId="7055" priority="699" operator="greaterThan">
      <formula>1179</formula>
    </cfRule>
  </conditionalFormatting>
  <conditionalFormatting sqref="AL11:AL32">
    <cfRule type="cellIs" dxfId="7054" priority="698" operator="greaterThan">
      <formula>99</formula>
    </cfRule>
  </conditionalFormatting>
  <conditionalFormatting sqref="AL11:AL32">
    <cfRule type="cellIs" dxfId="7053" priority="697" operator="greaterThan">
      <formula>0.99</formula>
    </cfRule>
  </conditionalFormatting>
  <conditionalFormatting sqref="AL11:AL32">
    <cfRule type="cellIs" dxfId="7052" priority="696" operator="equal">
      <formula>0</formula>
    </cfRule>
  </conditionalFormatting>
  <conditionalFormatting sqref="AL11:AL32">
    <cfRule type="cellIs" dxfId="7051" priority="695" operator="greaterThan">
      <formula>1179</formula>
    </cfRule>
  </conditionalFormatting>
  <conditionalFormatting sqref="AL11:AL32">
    <cfRule type="cellIs" dxfId="7050" priority="694" operator="greaterThan">
      <formula>99</formula>
    </cfRule>
  </conditionalFormatting>
  <conditionalFormatting sqref="AL11:AL32">
    <cfRule type="cellIs" dxfId="7049" priority="693" operator="greaterThan">
      <formula>0.99</formula>
    </cfRule>
  </conditionalFormatting>
  <conditionalFormatting sqref="AL11:AL32">
    <cfRule type="cellIs" dxfId="7048" priority="692" operator="equal">
      <formula>0</formula>
    </cfRule>
  </conditionalFormatting>
  <conditionalFormatting sqref="AL11:AL32">
    <cfRule type="cellIs" dxfId="7047" priority="691" operator="greaterThan">
      <formula>1179</formula>
    </cfRule>
  </conditionalFormatting>
  <conditionalFormatting sqref="AL11:AL32">
    <cfRule type="cellIs" dxfId="7046" priority="690" operator="greaterThan">
      <formula>99</formula>
    </cfRule>
  </conditionalFormatting>
  <conditionalFormatting sqref="AL11:AL32">
    <cfRule type="cellIs" dxfId="7045" priority="689" operator="greaterThan">
      <formula>0.99</formula>
    </cfRule>
  </conditionalFormatting>
  <conditionalFormatting sqref="AL11:AL32">
    <cfRule type="cellIs" dxfId="7044" priority="688" operator="equal">
      <formula>0</formula>
    </cfRule>
  </conditionalFormatting>
  <conditionalFormatting sqref="AL11:AL32">
    <cfRule type="cellIs" dxfId="7043" priority="687" operator="greaterThan">
      <formula>1179</formula>
    </cfRule>
  </conditionalFormatting>
  <conditionalFormatting sqref="AL11:AL32">
    <cfRule type="cellIs" dxfId="7042" priority="686" operator="greaterThan">
      <formula>99</formula>
    </cfRule>
  </conditionalFormatting>
  <conditionalFormatting sqref="AL11:AL32">
    <cfRule type="cellIs" dxfId="7041" priority="685" operator="greaterThan">
      <formula>0.99</formula>
    </cfRule>
  </conditionalFormatting>
  <conditionalFormatting sqref="AL11:AL32">
    <cfRule type="cellIs" dxfId="7040" priority="684" operator="equal">
      <formula>0</formula>
    </cfRule>
  </conditionalFormatting>
  <conditionalFormatting sqref="AL11:AL32">
    <cfRule type="cellIs" dxfId="7039" priority="683" operator="greaterThan">
      <formula>1179</formula>
    </cfRule>
  </conditionalFormatting>
  <conditionalFormatting sqref="AL11:AL32">
    <cfRule type="cellIs" dxfId="7038" priority="682" operator="greaterThan">
      <formula>99</formula>
    </cfRule>
  </conditionalFormatting>
  <conditionalFormatting sqref="AL11:AL32">
    <cfRule type="cellIs" dxfId="7037" priority="681" operator="greaterThan">
      <formula>0.99</formula>
    </cfRule>
  </conditionalFormatting>
  <conditionalFormatting sqref="AL11:AL15">
    <cfRule type="cellIs" dxfId="7036" priority="680" operator="equal">
      <formula>0</formula>
    </cfRule>
  </conditionalFormatting>
  <conditionalFormatting sqref="AL11:AL15">
    <cfRule type="cellIs" dxfId="7035" priority="679" operator="greaterThan">
      <formula>1179</formula>
    </cfRule>
  </conditionalFormatting>
  <conditionalFormatting sqref="AL11:AL15">
    <cfRule type="cellIs" dxfId="7034" priority="678" operator="greaterThan">
      <formula>99</formula>
    </cfRule>
  </conditionalFormatting>
  <conditionalFormatting sqref="AL11:AL15">
    <cfRule type="cellIs" dxfId="7033" priority="677" operator="greaterThan">
      <formula>0.99</formula>
    </cfRule>
  </conditionalFormatting>
  <conditionalFormatting sqref="AL11:AL15">
    <cfRule type="cellIs" dxfId="7032" priority="676" operator="equal">
      <formula>0</formula>
    </cfRule>
  </conditionalFormatting>
  <conditionalFormatting sqref="AL11:AL15">
    <cfRule type="cellIs" dxfId="7031" priority="675" operator="greaterThan">
      <formula>1179</formula>
    </cfRule>
  </conditionalFormatting>
  <conditionalFormatting sqref="AL11:AL15">
    <cfRule type="cellIs" dxfId="7030" priority="674" operator="greaterThan">
      <formula>99</formula>
    </cfRule>
  </conditionalFormatting>
  <conditionalFormatting sqref="AL11:AL15">
    <cfRule type="cellIs" dxfId="7029" priority="673" operator="greaterThan">
      <formula>0.99</formula>
    </cfRule>
  </conditionalFormatting>
  <conditionalFormatting sqref="AL11:AL15">
    <cfRule type="cellIs" dxfId="7028" priority="672" operator="equal">
      <formula>0</formula>
    </cfRule>
  </conditionalFormatting>
  <conditionalFormatting sqref="AL11:AL15">
    <cfRule type="cellIs" dxfId="7027" priority="671" operator="greaterThan">
      <formula>1179</formula>
    </cfRule>
  </conditionalFormatting>
  <conditionalFormatting sqref="AL11:AL15">
    <cfRule type="cellIs" dxfId="7026" priority="670" operator="greaterThan">
      <formula>99</formula>
    </cfRule>
  </conditionalFormatting>
  <conditionalFormatting sqref="AL11:AL15">
    <cfRule type="cellIs" dxfId="7025" priority="669" operator="greaterThan">
      <formula>0.99</formula>
    </cfRule>
  </conditionalFormatting>
  <conditionalFormatting sqref="AL11:AL15">
    <cfRule type="cellIs" dxfId="7024" priority="668" operator="equal">
      <formula>0</formula>
    </cfRule>
  </conditionalFormatting>
  <conditionalFormatting sqref="AL11:AL15">
    <cfRule type="cellIs" dxfId="7023" priority="667" operator="greaterThan">
      <formula>1179</formula>
    </cfRule>
  </conditionalFormatting>
  <conditionalFormatting sqref="AL11:AL15">
    <cfRule type="cellIs" dxfId="7022" priority="666" operator="greaterThan">
      <formula>99</formula>
    </cfRule>
  </conditionalFormatting>
  <conditionalFormatting sqref="AL11:AL15">
    <cfRule type="cellIs" dxfId="7021" priority="665" operator="greaterThan">
      <formula>0.99</formula>
    </cfRule>
  </conditionalFormatting>
  <conditionalFormatting sqref="AL11:AL15">
    <cfRule type="cellIs" dxfId="7020" priority="664" operator="equal">
      <formula>0</formula>
    </cfRule>
  </conditionalFormatting>
  <conditionalFormatting sqref="AL11:AL15">
    <cfRule type="cellIs" dxfId="7019" priority="663" operator="greaterThan">
      <formula>1179</formula>
    </cfRule>
  </conditionalFormatting>
  <conditionalFormatting sqref="AL11:AL15">
    <cfRule type="cellIs" dxfId="7018" priority="662" operator="greaterThan">
      <formula>99</formula>
    </cfRule>
  </conditionalFormatting>
  <conditionalFormatting sqref="AL11:AL15">
    <cfRule type="cellIs" dxfId="7017" priority="661" operator="greaterThan">
      <formula>0.99</formula>
    </cfRule>
  </conditionalFormatting>
  <conditionalFormatting sqref="AL11:AL15">
    <cfRule type="cellIs" dxfId="7016" priority="660" operator="equal">
      <formula>0</formula>
    </cfRule>
  </conditionalFormatting>
  <conditionalFormatting sqref="AL11:AL15">
    <cfRule type="cellIs" dxfId="7015" priority="659" operator="greaterThan">
      <formula>1179</formula>
    </cfRule>
  </conditionalFormatting>
  <conditionalFormatting sqref="AL11:AL15">
    <cfRule type="cellIs" dxfId="7014" priority="658" operator="greaterThan">
      <formula>99</formula>
    </cfRule>
  </conditionalFormatting>
  <conditionalFormatting sqref="AL11:AL15">
    <cfRule type="cellIs" dxfId="7013" priority="657" operator="greaterThan">
      <formula>0.99</formula>
    </cfRule>
  </conditionalFormatting>
  <conditionalFormatting sqref="AL11:AL15">
    <cfRule type="cellIs" dxfId="7012" priority="656" operator="equal">
      <formula>0</formula>
    </cfRule>
  </conditionalFormatting>
  <conditionalFormatting sqref="AL11:AL15">
    <cfRule type="cellIs" dxfId="7011" priority="655" operator="greaterThan">
      <formula>1179</formula>
    </cfRule>
  </conditionalFormatting>
  <conditionalFormatting sqref="AL11:AL15">
    <cfRule type="cellIs" dxfId="7010" priority="654" operator="greaterThan">
      <formula>99</formula>
    </cfRule>
  </conditionalFormatting>
  <conditionalFormatting sqref="AL11:AL15">
    <cfRule type="cellIs" dxfId="7009" priority="653" operator="greaterThan">
      <formula>0.99</formula>
    </cfRule>
  </conditionalFormatting>
  <conditionalFormatting sqref="AL11:AL15">
    <cfRule type="cellIs" dxfId="7008" priority="652" operator="equal">
      <formula>0</formula>
    </cfRule>
  </conditionalFormatting>
  <conditionalFormatting sqref="AL11:AL15">
    <cfRule type="cellIs" dxfId="7007" priority="651" operator="greaterThan">
      <formula>1179</formula>
    </cfRule>
  </conditionalFormatting>
  <conditionalFormatting sqref="AL11:AL15">
    <cfRule type="cellIs" dxfId="7006" priority="650" operator="greaterThan">
      <formula>99</formula>
    </cfRule>
  </conditionalFormatting>
  <conditionalFormatting sqref="AL11:AL15">
    <cfRule type="cellIs" dxfId="7005" priority="649" operator="greaterThan">
      <formula>0.99</formula>
    </cfRule>
  </conditionalFormatting>
  <conditionalFormatting sqref="AL11:AL15">
    <cfRule type="cellIs" dxfId="7004" priority="648" operator="equal">
      <formula>0</formula>
    </cfRule>
  </conditionalFormatting>
  <conditionalFormatting sqref="AL11:AL15">
    <cfRule type="cellIs" dxfId="7003" priority="647" operator="greaterThan">
      <formula>1179</formula>
    </cfRule>
  </conditionalFormatting>
  <conditionalFormatting sqref="AL11:AL15">
    <cfRule type="cellIs" dxfId="7002" priority="646" operator="greaterThan">
      <formula>99</formula>
    </cfRule>
  </conditionalFormatting>
  <conditionalFormatting sqref="AL11:AL15">
    <cfRule type="cellIs" dxfId="7001" priority="645" operator="greaterThan">
      <formula>0.99</formula>
    </cfRule>
  </conditionalFormatting>
  <conditionalFormatting sqref="AL11:AL15">
    <cfRule type="cellIs" dxfId="7000" priority="644" operator="equal">
      <formula>0</formula>
    </cfRule>
  </conditionalFormatting>
  <conditionalFormatting sqref="AL11:AL15">
    <cfRule type="cellIs" dxfId="6999" priority="643" operator="greaterThan">
      <formula>1179</formula>
    </cfRule>
  </conditionalFormatting>
  <conditionalFormatting sqref="AL11:AL15">
    <cfRule type="cellIs" dxfId="6998" priority="642" operator="greaterThan">
      <formula>99</formula>
    </cfRule>
  </conditionalFormatting>
  <conditionalFormatting sqref="AL11:AL15">
    <cfRule type="cellIs" dxfId="6997" priority="641" operator="greaterThan">
      <formula>0.99</formula>
    </cfRule>
  </conditionalFormatting>
  <conditionalFormatting sqref="AL11:AL15">
    <cfRule type="cellIs" dxfId="6996" priority="640" operator="equal">
      <formula>0</formula>
    </cfRule>
  </conditionalFormatting>
  <conditionalFormatting sqref="AL11:AL15">
    <cfRule type="cellIs" dxfId="6995" priority="639" operator="greaterThan">
      <formula>1179</formula>
    </cfRule>
  </conditionalFormatting>
  <conditionalFormatting sqref="AL11:AL15">
    <cfRule type="cellIs" dxfId="6994" priority="638" operator="greaterThan">
      <formula>99</formula>
    </cfRule>
  </conditionalFormatting>
  <conditionalFormatting sqref="AL11:AL15">
    <cfRule type="cellIs" dxfId="6993" priority="637" operator="greaterThan">
      <formula>0.99</formula>
    </cfRule>
  </conditionalFormatting>
  <conditionalFormatting sqref="AL11:AL15">
    <cfRule type="cellIs" dxfId="6992" priority="636" operator="equal">
      <formula>0</formula>
    </cfRule>
  </conditionalFormatting>
  <conditionalFormatting sqref="AL11:AL15">
    <cfRule type="cellIs" dxfId="6991" priority="635" operator="greaterThan">
      <formula>1179</formula>
    </cfRule>
  </conditionalFormatting>
  <conditionalFormatting sqref="AL11:AL15">
    <cfRule type="cellIs" dxfId="6990" priority="634" operator="greaterThan">
      <formula>99</formula>
    </cfRule>
  </conditionalFormatting>
  <conditionalFormatting sqref="AL11:AL15">
    <cfRule type="cellIs" dxfId="6989" priority="633" operator="greaterThan">
      <formula>0.99</formula>
    </cfRule>
  </conditionalFormatting>
  <conditionalFormatting sqref="AL11:AL15">
    <cfRule type="cellIs" dxfId="6988" priority="632" operator="equal">
      <formula>0</formula>
    </cfRule>
  </conditionalFormatting>
  <conditionalFormatting sqref="AL11:AL15">
    <cfRule type="cellIs" dxfId="6987" priority="631" operator="greaterThan">
      <formula>1179</formula>
    </cfRule>
  </conditionalFormatting>
  <conditionalFormatting sqref="AL11:AL15">
    <cfRule type="cellIs" dxfId="6986" priority="630" operator="greaterThan">
      <formula>99</formula>
    </cfRule>
  </conditionalFormatting>
  <conditionalFormatting sqref="AL11:AL15">
    <cfRule type="cellIs" dxfId="6985" priority="629" operator="greaterThan">
      <formula>0.99</formula>
    </cfRule>
  </conditionalFormatting>
  <conditionalFormatting sqref="AL11:AL15">
    <cfRule type="cellIs" dxfId="6984" priority="628" operator="equal">
      <formula>0</formula>
    </cfRule>
  </conditionalFormatting>
  <conditionalFormatting sqref="AL11:AL15">
    <cfRule type="cellIs" dxfId="6983" priority="627" operator="greaterThan">
      <formula>1179</formula>
    </cfRule>
  </conditionalFormatting>
  <conditionalFormatting sqref="AL11:AL15">
    <cfRule type="cellIs" dxfId="6982" priority="626" operator="greaterThan">
      <formula>99</formula>
    </cfRule>
  </conditionalFormatting>
  <conditionalFormatting sqref="AL11:AL15">
    <cfRule type="cellIs" dxfId="6981" priority="625" operator="greaterThan">
      <formula>0.99</formula>
    </cfRule>
  </conditionalFormatting>
  <conditionalFormatting sqref="AL11:AL15">
    <cfRule type="cellIs" dxfId="6980" priority="624" operator="equal">
      <formula>0</formula>
    </cfRule>
  </conditionalFormatting>
  <conditionalFormatting sqref="AL11:AL15">
    <cfRule type="cellIs" dxfId="6979" priority="623" operator="greaterThan">
      <formula>1179</formula>
    </cfRule>
  </conditionalFormatting>
  <conditionalFormatting sqref="AL11:AL15">
    <cfRule type="cellIs" dxfId="6978" priority="622" operator="greaterThan">
      <formula>99</formula>
    </cfRule>
  </conditionalFormatting>
  <conditionalFormatting sqref="AL11:AL15">
    <cfRule type="cellIs" dxfId="6977" priority="621" operator="greaterThan">
      <formula>0.99</formula>
    </cfRule>
  </conditionalFormatting>
  <conditionalFormatting sqref="AL11:AL15">
    <cfRule type="cellIs" dxfId="6976" priority="620" operator="equal">
      <formula>0</formula>
    </cfRule>
  </conditionalFormatting>
  <conditionalFormatting sqref="AL11:AL15">
    <cfRule type="cellIs" dxfId="6975" priority="619" operator="greaterThan">
      <formula>1179</formula>
    </cfRule>
  </conditionalFormatting>
  <conditionalFormatting sqref="AL11:AL15">
    <cfRule type="cellIs" dxfId="6974" priority="618" operator="greaterThan">
      <formula>99</formula>
    </cfRule>
  </conditionalFormatting>
  <conditionalFormatting sqref="AL11:AL15">
    <cfRule type="cellIs" dxfId="6973" priority="617" operator="greaterThan">
      <formula>0.99</formula>
    </cfRule>
  </conditionalFormatting>
  <conditionalFormatting sqref="AL11:AL15">
    <cfRule type="cellIs" dxfId="6972" priority="616" operator="equal">
      <formula>0</formula>
    </cfRule>
  </conditionalFormatting>
  <conditionalFormatting sqref="AL11:AL15">
    <cfRule type="cellIs" dxfId="6971" priority="615" operator="greaterThan">
      <formula>1179</formula>
    </cfRule>
  </conditionalFormatting>
  <conditionalFormatting sqref="AL11:AL15">
    <cfRule type="cellIs" dxfId="6970" priority="614" operator="greaterThan">
      <formula>99</formula>
    </cfRule>
  </conditionalFormatting>
  <conditionalFormatting sqref="AL11:AL15">
    <cfRule type="cellIs" dxfId="6969" priority="613" operator="greaterThan">
      <formula>0.99</formula>
    </cfRule>
  </conditionalFormatting>
  <conditionalFormatting sqref="AL11:AL15">
    <cfRule type="cellIs" dxfId="6968" priority="612" operator="equal">
      <formula>0</formula>
    </cfRule>
  </conditionalFormatting>
  <conditionalFormatting sqref="AL11:AL15">
    <cfRule type="cellIs" dxfId="6967" priority="611" operator="greaterThan">
      <formula>1179</formula>
    </cfRule>
  </conditionalFormatting>
  <conditionalFormatting sqref="AL11:AL15">
    <cfRule type="cellIs" dxfId="6966" priority="610" operator="greaterThan">
      <formula>99</formula>
    </cfRule>
  </conditionalFormatting>
  <conditionalFormatting sqref="AL11:AL15">
    <cfRule type="cellIs" dxfId="6965" priority="609" operator="greaterThan">
      <formula>0.99</formula>
    </cfRule>
  </conditionalFormatting>
  <conditionalFormatting sqref="AL11:AL15">
    <cfRule type="cellIs" dxfId="6964" priority="608" operator="equal">
      <formula>0</formula>
    </cfRule>
  </conditionalFormatting>
  <conditionalFormatting sqref="AL11:AL15">
    <cfRule type="cellIs" dxfId="6963" priority="607" operator="greaterThan">
      <formula>1179</formula>
    </cfRule>
  </conditionalFormatting>
  <conditionalFormatting sqref="AL11:AL15">
    <cfRule type="cellIs" dxfId="6962" priority="606" operator="greaterThan">
      <formula>99</formula>
    </cfRule>
  </conditionalFormatting>
  <conditionalFormatting sqref="AL11:AL15">
    <cfRule type="cellIs" dxfId="6961" priority="605" operator="greaterThan">
      <formula>0.99</formula>
    </cfRule>
  </conditionalFormatting>
  <conditionalFormatting sqref="AL11:AL15">
    <cfRule type="cellIs" dxfId="6960" priority="604" operator="equal">
      <formula>0</formula>
    </cfRule>
  </conditionalFormatting>
  <conditionalFormatting sqref="AL11:AL15">
    <cfRule type="cellIs" dxfId="6959" priority="603" operator="greaterThan">
      <formula>1179</formula>
    </cfRule>
  </conditionalFormatting>
  <conditionalFormatting sqref="AL11:AL15">
    <cfRule type="cellIs" dxfId="6958" priority="602" operator="greaterThan">
      <formula>99</formula>
    </cfRule>
  </conditionalFormatting>
  <conditionalFormatting sqref="AL11:AL15">
    <cfRule type="cellIs" dxfId="6957" priority="601" operator="greaterThan">
      <formula>0.99</formula>
    </cfRule>
  </conditionalFormatting>
  <conditionalFormatting sqref="AL11:AL15">
    <cfRule type="cellIs" dxfId="6956" priority="600" operator="equal">
      <formula>0</formula>
    </cfRule>
  </conditionalFormatting>
  <conditionalFormatting sqref="AL11:AL15">
    <cfRule type="cellIs" dxfId="6955" priority="599" operator="greaterThan">
      <formula>1179</formula>
    </cfRule>
  </conditionalFormatting>
  <conditionalFormatting sqref="AL11:AL15">
    <cfRule type="cellIs" dxfId="6954" priority="598" operator="greaterThan">
      <formula>99</formula>
    </cfRule>
  </conditionalFormatting>
  <conditionalFormatting sqref="AL11:AL15">
    <cfRule type="cellIs" dxfId="6953" priority="597" operator="greaterThan">
      <formula>0.99</formula>
    </cfRule>
  </conditionalFormatting>
  <conditionalFormatting sqref="AL11:AL15">
    <cfRule type="cellIs" dxfId="6952" priority="596" operator="equal">
      <formula>0</formula>
    </cfRule>
  </conditionalFormatting>
  <conditionalFormatting sqref="AL11:AL15">
    <cfRule type="cellIs" dxfId="6951" priority="595" operator="greaterThan">
      <formula>1179</formula>
    </cfRule>
  </conditionalFormatting>
  <conditionalFormatting sqref="AL11:AL15">
    <cfRule type="cellIs" dxfId="6950" priority="594" operator="greaterThan">
      <formula>99</formula>
    </cfRule>
  </conditionalFormatting>
  <conditionalFormatting sqref="AL11:AL15">
    <cfRule type="cellIs" dxfId="6949" priority="593" operator="greaterThan">
      <formula>0.99</formula>
    </cfRule>
  </conditionalFormatting>
  <conditionalFormatting sqref="AL11:AL15">
    <cfRule type="cellIs" dxfId="6948" priority="592" operator="equal">
      <formula>0</formula>
    </cfRule>
  </conditionalFormatting>
  <conditionalFormatting sqref="AL11:AL15">
    <cfRule type="cellIs" dxfId="6947" priority="591" operator="greaterThan">
      <formula>1179</formula>
    </cfRule>
  </conditionalFormatting>
  <conditionalFormatting sqref="AL11:AL15">
    <cfRule type="cellIs" dxfId="6946" priority="590" operator="greaterThan">
      <formula>99</formula>
    </cfRule>
  </conditionalFormatting>
  <conditionalFormatting sqref="AL11:AL15">
    <cfRule type="cellIs" dxfId="6945" priority="589" operator="greaterThan">
      <formula>0.99</formula>
    </cfRule>
  </conditionalFormatting>
  <conditionalFormatting sqref="AL11:AL15">
    <cfRule type="cellIs" dxfId="6944" priority="588" operator="equal">
      <formula>0</formula>
    </cfRule>
  </conditionalFormatting>
  <conditionalFormatting sqref="AL11:AL15">
    <cfRule type="cellIs" dxfId="6943" priority="587" operator="greaterThan">
      <formula>1179</formula>
    </cfRule>
  </conditionalFormatting>
  <conditionalFormatting sqref="AL11:AL15">
    <cfRule type="cellIs" dxfId="6942" priority="586" operator="greaterThan">
      <formula>99</formula>
    </cfRule>
  </conditionalFormatting>
  <conditionalFormatting sqref="AL11:AL15">
    <cfRule type="cellIs" dxfId="6941" priority="585" operator="greaterThan">
      <formula>0.99</formula>
    </cfRule>
  </conditionalFormatting>
  <conditionalFormatting sqref="AL11:AL15">
    <cfRule type="cellIs" dxfId="6940" priority="584" operator="equal">
      <formula>0</formula>
    </cfRule>
  </conditionalFormatting>
  <conditionalFormatting sqref="AL11:AL15">
    <cfRule type="cellIs" dxfId="6939" priority="583" operator="greaterThan">
      <formula>1179</formula>
    </cfRule>
  </conditionalFormatting>
  <conditionalFormatting sqref="AL11:AL15">
    <cfRule type="cellIs" dxfId="6938" priority="582" operator="greaterThan">
      <formula>99</formula>
    </cfRule>
  </conditionalFormatting>
  <conditionalFormatting sqref="AL11:AL15">
    <cfRule type="cellIs" dxfId="6937" priority="581" operator="greaterThan">
      <formula>0.99</formula>
    </cfRule>
  </conditionalFormatting>
  <conditionalFormatting sqref="AL11:AL15">
    <cfRule type="cellIs" dxfId="6936" priority="580" operator="equal">
      <formula>0</formula>
    </cfRule>
  </conditionalFormatting>
  <conditionalFormatting sqref="AL11:AL15">
    <cfRule type="cellIs" dxfId="6935" priority="579" operator="greaterThan">
      <formula>1179</formula>
    </cfRule>
  </conditionalFormatting>
  <conditionalFormatting sqref="AL11:AL15">
    <cfRule type="cellIs" dxfId="6934" priority="578" operator="greaterThan">
      <formula>99</formula>
    </cfRule>
  </conditionalFormatting>
  <conditionalFormatting sqref="AL11:AL15">
    <cfRule type="cellIs" dxfId="6933" priority="577" operator="greaterThan">
      <formula>0.99</formula>
    </cfRule>
  </conditionalFormatting>
  <conditionalFormatting sqref="AL11:AL15">
    <cfRule type="cellIs" dxfId="6932" priority="576" operator="equal">
      <formula>0</formula>
    </cfRule>
  </conditionalFormatting>
  <conditionalFormatting sqref="AL11:AL15">
    <cfRule type="cellIs" dxfId="6931" priority="575" operator="greaterThan">
      <formula>1179</formula>
    </cfRule>
  </conditionalFormatting>
  <conditionalFormatting sqref="AL11:AL15">
    <cfRule type="cellIs" dxfId="6930" priority="574" operator="greaterThan">
      <formula>99</formula>
    </cfRule>
  </conditionalFormatting>
  <conditionalFormatting sqref="AL11:AL15">
    <cfRule type="cellIs" dxfId="6929" priority="573" operator="greaterThan">
      <formula>0.99</formula>
    </cfRule>
  </conditionalFormatting>
  <conditionalFormatting sqref="AL11:AL15">
    <cfRule type="cellIs" dxfId="6928" priority="572" operator="equal">
      <formula>0</formula>
    </cfRule>
  </conditionalFormatting>
  <conditionalFormatting sqref="AL11:AL15">
    <cfRule type="cellIs" dxfId="6927" priority="571" operator="greaterThan">
      <formula>1179</formula>
    </cfRule>
  </conditionalFormatting>
  <conditionalFormatting sqref="AL11:AL15">
    <cfRule type="cellIs" dxfId="6926" priority="570" operator="greaterThan">
      <formula>99</formula>
    </cfRule>
  </conditionalFormatting>
  <conditionalFormatting sqref="AL11:AL15">
    <cfRule type="cellIs" dxfId="6925" priority="569" operator="greaterThan">
      <formula>0.99</formula>
    </cfRule>
  </conditionalFormatting>
  <conditionalFormatting sqref="AL11:AL15">
    <cfRule type="cellIs" dxfId="6924" priority="568" operator="equal">
      <formula>0</formula>
    </cfRule>
  </conditionalFormatting>
  <conditionalFormatting sqref="AL11:AL15">
    <cfRule type="cellIs" dxfId="6923" priority="567" operator="greaterThan">
      <formula>1179</formula>
    </cfRule>
  </conditionalFormatting>
  <conditionalFormatting sqref="AL11:AL15">
    <cfRule type="cellIs" dxfId="6922" priority="566" operator="greaterThan">
      <formula>99</formula>
    </cfRule>
  </conditionalFormatting>
  <conditionalFormatting sqref="AL11:AL15">
    <cfRule type="cellIs" dxfId="6921" priority="565" operator="greaterThan">
      <formula>0.99</formula>
    </cfRule>
  </conditionalFormatting>
  <conditionalFormatting sqref="AL11:AL15">
    <cfRule type="cellIs" dxfId="6920" priority="564" operator="equal">
      <formula>0</formula>
    </cfRule>
  </conditionalFormatting>
  <conditionalFormatting sqref="AL11:AL15">
    <cfRule type="cellIs" dxfId="6919" priority="563" operator="greaterThan">
      <formula>1179</formula>
    </cfRule>
  </conditionalFormatting>
  <conditionalFormatting sqref="AL11:AL15">
    <cfRule type="cellIs" dxfId="6918" priority="562" operator="greaterThan">
      <formula>99</formula>
    </cfRule>
  </conditionalFormatting>
  <conditionalFormatting sqref="AL11:AL15">
    <cfRule type="cellIs" dxfId="6917" priority="561" operator="greaterThan">
      <formula>0.99</formula>
    </cfRule>
  </conditionalFormatting>
  <conditionalFormatting sqref="AL11:AL15">
    <cfRule type="cellIs" dxfId="6916" priority="560" operator="equal">
      <formula>0</formula>
    </cfRule>
  </conditionalFormatting>
  <conditionalFormatting sqref="AL11:AL15">
    <cfRule type="cellIs" dxfId="6915" priority="559" operator="greaterThan">
      <formula>1179</formula>
    </cfRule>
  </conditionalFormatting>
  <conditionalFormatting sqref="AL11:AL15">
    <cfRule type="cellIs" dxfId="6914" priority="558" operator="greaterThan">
      <formula>99</formula>
    </cfRule>
  </conditionalFormatting>
  <conditionalFormatting sqref="AL11:AL15">
    <cfRule type="cellIs" dxfId="6913" priority="557" operator="greaterThan">
      <formula>0.99</formula>
    </cfRule>
  </conditionalFormatting>
  <conditionalFormatting sqref="AL11:AL15">
    <cfRule type="cellIs" dxfId="6912" priority="556" operator="equal">
      <formula>0</formula>
    </cfRule>
  </conditionalFormatting>
  <conditionalFormatting sqref="AL11:AL15">
    <cfRule type="cellIs" dxfId="6911" priority="555" operator="greaterThan">
      <formula>1179</formula>
    </cfRule>
  </conditionalFormatting>
  <conditionalFormatting sqref="AL11:AL15">
    <cfRule type="cellIs" dxfId="6910" priority="554" operator="greaterThan">
      <formula>99</formula>
    </cfRule>
  </conditionalFormatting>
  <conditionalFormatting sqref="AL11:AL15">
    <cfRule type="cellIs" dxfId="6909" priority="553" operator="greaterThan">
      <formula>0.99</formula>
    </cfRule>
  </conditionalFormatting>
  <conditionalFormatting sqref="AL11:AL15">
    <cfRule type="cellIs" dxfId="6908" priority="552" operator="equal">
      <formula>0</formula>
    </cfRule>
  </conditionalFormatting>
  <conditionalFormatting sqref="AL11:AL15">
    <cfRule type="cellIs" dxfId="6907" priority="551" operator="greaterThan">
      <formula>1179</formula>
    </cfRule>
  </conditionalFormatting>
  <conditionalFormatting sqref="AL11:AL15">
    <cfRule type="cellIs" dxfId="6906" priority="550" operator="greaterThan">
      <formula>99</formula>
    </cfRule>
  </conditionalFormatting>
  <conditionalFormatting sqref="AL11:AL15">
    <cfRule type="cellIs" dxfId="6905" priority="549" operator="greaterThan">
      <formula>0.99</formula>
    </cfRule>
  </conditionalFormatting>
  <conditionalFormatting sqref="AL11:AL15">
    <cfRule type="cellIs" dxfId="6904" priority="548" operator="equal">
      <formula>0</formula>
    </cfRule>
  </conditionalFormatting>
  <conditionalFormatting sqref="AL11:AL15">
    <cfRule type="cellIs" dxfId="6903" priority="547" operator="greaterThan">
      <formula>1179</formula>
    </cfRule>
  </conditionalFormatting>
  <conditionalFormatting sqref="AL11:AL15">
    <cfRule type="cellIs" dxfId="6902" priority="546" operator="greaterThan">
      <formula>99</formula>
    </cfRule>
  </conditionalFormatting>
  <conditionalFormatting sqref="AL11:AL15">
    <cfRule type="cellIs" dxfId="6901" priority="545" operator="greaterThan">
      <formula>0.99</formula>
    </cfRule>
  </conditionalFormatting>
  <conditionalFormatting sqref="AL11:AL15">
    <cfRule type="cellIs" dxfId="6900" priority="544" operator="equal">
      <formula>0</formula>
    </cfRule>
  </conditionalFormatting>
  <conditionalFormatting sqref="AL11:AL15">
    <cfRule type="cellIs" dxfId="6899" priority="543" operator="greaterThan">
      <formula>1179</formula>
    </cfRule>
  </conditionalFormatting>
  <conditionalFormatting sqref="AL11:AL15">
    <cfRule type="cellIs" dxfId="6898" priority="542" operator="greaterThan">
      <formula>99</formula>
    </cfRule>
  </conditionalFormatting>
  <conditionalFormatting sqref="AL11:AL15">
    <cfRule type="cellIs" dxfId="6897" priority="541" operator="greaterThan">
      <formula>0.99</formula>
    </cfRule>
  </conditionalFormatting>
  <conditionalFormatting sqref="AL11:AL15">
    <cfRule type="cellIs" dxfId="6896" priority="540" operator="equal">
      <formula>0</formula>
    </cfRule>
  </conditionalFormatting>
  <conditionalFormatting sqref="AL11:AL15">
    <cfRule type="cellIs" dxfId="6895" priority="539" operator="greaterThan">
      <formula>1179</formula>
    </cfRule>
  </conditionalFormatting>
  <conditionalFormatting sqref="AL11:AL15">
    <cfRule type="cellIs" dxfId="6894" priority="538" operator="greaterThan">
      <formula>99</formula>
    </cfRule>
  </conditionalFormatting>
  <conditionalFormatting sqref="AL11:AL15">
    <cfRule type="cellIs" dxfId="6893" priority="537" operator="greaterThan">
      <formula>0.99</formula>
    </cfRule>
  </conditionalFormatting>
  <conditionalFormatting sqref="AL11:AL15">
    <cfRule type="cellIs" dxfId="6892" priority="536" operator="equal">
      <formula>0</formula>
    </cfRule>
  </conditionalFormatting>
  <conditionalFormatting sqref="AL11:AL15">
    <cfRule type="cellIs" dxfId="6891" priority="535" operator="greaterThan">
      <formula>1179</formula>
    </cfRule>
  </conditionalFormatting>
  <conditionalFormatting sqref="AL11:AL15">
    <cfRule type="cellIs" dxfId="6890" priority="534" operator="greaterThan">
      <formula>99</formula>
    </cfRule>
  </conditionalFormatting>
  <conditionalFormatting sqref="AL11:AL15">
    <cfRule type="cellIs" dxfId="6889" priority="533" operator="greaterThan">
      <formula>0.99</formula>
    </cfRule>
  </conditionalFormatting>
  <conditionalFormatting sqref="AL11:AL15">
    <cfRule type="cellIs" dxfId="6888" priority="532" operator="equal">
      <formula>0</formula>
    </cfRule>
  </conditionalFormatting>
  <conditionalFormatting sqref="AL11:AL15">
    <cfRule type="cellIs" dxfId="6887" priority="531" operator="greaterThan">
      <formula>1179</formula>
    </cfRule>
  </conditionalFormatting>
  <conditionalFormatting sqref="AL11:AL15">
    <cfRule type="cellIs" dxfId="6886" priority="530" operator="greaterThan">
      <formula>99</formula>
    </cfRule>
  </conditionalFormatting>
  <conditionalFormatting sqref="AL11:AL15">
    <cfRule type="cellIs" dxfId="6885" priority="529" operator="greaterThan">
      <formula>0.99</formula>
    </cfRule>
  </conditionalFormatting>
  <conditionalFormatting sqref="AL11:AL15">
    <cfRule type="cellIs" dxfId="6884" priority="528" operator="equal">
      <formula>0</formula>
    </cfRule>
  </conditionalFormatting>
  <conditionalFormatting sqref="AL11:AL15">
    <cfRule type="cellIs" dxfId="6883" priority="527" operator="greaterThan">
      <formula>1179</formula>
    </cfRule>
  </conditionalFormatting>
  <conditionalFormatting sqref="AL11:AL15">
    <cfRule type="cellIs" dxfId="6882" priority="526" operator="greaterThan">
      <formula>99</formula>
    </cfRule>
  </conditionalFormatting>
  <conditionalFormatting sqref="AL11:AL15">
    <cfRule type="cellIs" dxfId="6881" priority="525" operator="greaterThan">
      <formula>0.99</formula>
    </cfRule>
  </conditionalFormatting>
  <conditionalFormatting sqref="AL11:AL15">
    <cfRule type="cellIs" dxfId="6880" priority="524" operator="equal">
      <formula>0</formula>
    </cfRule>
  </conditionalFormatting>
  <conditionalFormatting sqref="AL11:AL15">
    <cfRule type="cellIs" dxfId="6879" priority="523" operator="greaterThan">
      <formula>1179</formula>
    </cfRule>
  </conditionalFormatting>
  <conditionalFormatting sqref="AL11:AL15">
    <cfRule type="cellIs" dxfId="6878" priority="522" operator="greaterThan">
      <formula>99</formula>
    </cfRule>
  </conditionalFormatting>
  <conditionalFormatting sqref="AL11:AL15">
    <cfRule type="cellIs" dxfId="6877" priority="521" operator="greaterThan">
      <formula>0.99</formula>
    </cfRule>
  </conditionalFormatting>
  <conditionalFormatting sqref="AL11:AL15">
    <cfRule type="cellIs" dxfId="6876" priority="520" operator="equal">
      <formula>0</formula>
    </cfRule>
  </conditionalFormatting>
  <conditionalFormatting sqref="AL11:AL15">
    <cfRule type="cellIs" dxfId="6875" priority="519" operator="greaterThan">
      <formula>1179</formula>
    </cfRule>
  </conditionalFormatting>
  <conditionalFormatting sqref="AL11:AL15">
    <cfRule type="cellIs" dxfId="6874" priority="518" operator="greaterThan">
      <formula>99</formula>
    </cfRule>
  </conditionalFormatting>
  <conditionalFormatting sqref="AL11:AL15">
    <cfRule type="cellIs" dxfId="6873" priority="517" operator="greaterThan">
      <formula>0.99</formula>
    </cfRule>
  </conditionalFormatting>
  <conditionalFormatting sqref="AL11:AL15">
    <cfRule type="cellIs" dxfId="6872" priority="516" operator="equal">
      <formula>0</formula>
    </cfRule>
  </conditionalFormatting>
  <conditionalFormatting sqref="AL11:AL15">
    <cfRule type="cellIs" dxfId="6871" priority="515" operator="greaterThan">
      <formula>1179</formula>
    </cfRule>
  </conditionalFormatting>
  <conditionalFormatting sqref="AL11:AL15">
    <cfRule type="cellIs" dxfId="6870" priority="514" operator="greaterThan">
      <formula>99</formula>
    </cfRule>
  </conditionalFormatting>
  <conditionalFormatting sqref="AL11:AL15">
    <cfRule type="cellIs" dxfId="6869" priority="513" operator="greaterThan">
      <formula>0.99</formula>
    </cfRule>
  </conditionalFormatting>
  <conditionalFormatting sqref="AL11:AL15">
    <cfRule type="cellIs" dxfId="6868" priority="512" operator="equal">
      <formula>0</formula>
    </cfRule>
  </conditionalFormatting>
  <conditionalFormatting sqref="AL11:AL15">
    <cfRule type="cellIs" dxfId="6867" priority="511" operator="greaterThan">
      <formula>1179</formula>
    </cfRule>
  </conditionalFormatting>
  <conditionalFormatting sqref="AL11:AL15">
    <cfRule type="cellIs" dxfId="6866" priority="510" operator="greaterThan">
      <formula>99</formula>
    </cfRule>
  </conditionalFormatting>
  <conditionalFormatting sqref="AL11:AL15">
    <cfRule type="cellIs" dxfId="6865" priority="509" operator="greaterThan">
      <formula>0.99</formula>
    </cfRule>
  </conditionalFormatting>
  <conditionalFormatting sqref="AL11:AL15">
    <cfRule type="cellIs" dxfId="6864" priority="508" operator="equal">
      <formula>0</formula>
    </cfRule>
  </conditionalFormatting>
  <conditionalFormatting sqref="AL11:AL15">
    <cfRule type="cellIs" dxfId="6863" priority="507" operator="greaterThan">
      <formula>1179</formula>
    </cfRule>
  </conditionalFormatting>
  <conditionalFormatting sqref="AL11:AL15">
    <cfRule type="cellIs" dxfId="6862" priority="506" operator="greaterThan">
      <formula>99</formula>
    </cfRule>
  </conditionalFormatting>
  <conditionalFormatting sqref="AL11:AL15">
    <cfRule type="cellIs" dxfId="6861" priority="505" operator="greaterThan">
      <formula>0.99</formula>
    </cfRule>
  </conditionalFormatting>
  <conditionalFormatting sqref="AL11:AL15">
    <cfRule type="cellIs" dxfId="6860" priority="504" operator="equal">
      <formula>0</formula>
    </cfRule>
  </conditionalFormatting>
  <conditionalFormatting sqref="AL11:AL15">
    <cfRule type="cellIs" dxfId="6859" priority="503" operator="greaterThan">
      <formula>1179</formula>
    </cfRule>
  </conditionalFormatting>
  <conditionalFormatting sqref="AL11:AL15">
    <cfRule type="cellIs" dxfId="6858" priority="502" operator="greaterThan">
      <formula>99</formula>
    </cfRule>
  </conditionalFormatting>
  <conditionalFormatting sqref="AL11:AL15">
    <cfRule type="cellIs" dxfId="6857" priority="501" operator="greaterThan">
      <formula>0.99</formula>
    </cfRule>
  </conditionalFormatting>
  <conditionalFormatting sqref="AL11:AL15">
    <cfRule type="cellIs" dxfId="6856" priority="500" operator="equal">
      <formula>0</formula>
    </cfRule>
  </conditionalFormatting>
  <conditionalFormatting sqref="AL11:AL15">
    <cfRule type="cellIs" dxfId="6855" priority="499" operator="greaterThan">
      <formula>1179</formula>
    </cfRule>
  </conditionalFormatting>
  <conditionalFormatting sqref="AL11:AL15">
    <cfRule type="cellIs" dxfId="6854" priority="498" operator="greaterThan">
      <formula>99</formula>
    </cfRule>
  </conditionalFormatting>
  <conditionalFormatting sqref="AL11:AL15">
    <cfRule type="cellIs" dxfId="6853" priority="497" operator="greaterThan">
      <formula>0.99</formula>
    </cfRule>
  </conditionalFormatting>
  <conditionalFormatting sqref="AL11:AL15">
    <cfRule type="cellIs" dxfId="6852" priority="496" operator="equal">
      <formula>0</formula>
    </cfRule>
  </conditionalFormatting>
  <conditionalFormatting sqref="AL11:AL15">
    <cfRule type="cellIs" dxfId="6851" priority="495" operator="greaterThan">
      <formula>1179</formula>
    </cfRule>
  </conditionalFormatting>
  <conditionalFormatting sqref="AL11:AL15">
    <cfRule type="cellIs" dxfId="6850" priority="494" operator="greaterThan">
      <formula>99</formula>
    </cfRule>
  </conditionalFormatting>
  <conditionalFormatting sqref="AL11:AL15">
    <cfRule type="cellIs" dxfId="6849" priority="493" operator="greaterThan">
      <formula>0.99</formula>
    </cfRule>
  </conditionalFormatting>
  <conditionalFormatting sqref="AN11:AN16">
    <cfRule type="cellIs" dxfId="6848" priority="492" operator="equal">
      <formula>0</formula>
    </cfRule>
  </conditionalFormatting>
  <conditionalFormatting sqref="AN11:AN16">
    <cfRule type="cellIs" dxfId="6847" priority="491" operator="greaterThan">
      <formula>1179</formula>
    </cfRule>
  </conditionalFormatting>
  <conditionalFormatting sqref="AN11:AN16">
    <cfRule type="cellIs" dxfId="6846" priority="490" operator="greaterThan">
      <formula>99</formula>
    </cfRule>
  </conditionalFormatting>
  <conditionalFormatting sqref="AN11:AN16">
    <cfRule type="cellIs" dxfId="6845" priority="489" operator="greaterThan">
      <formula>0.99</formula>
    </cfRule>
  </conditionalFormatting>
  <conditionalFormatting sqref="AN11:AN16">
    <cfRule type="cellIs" dxfId="6844" priority="488" operator="equal">
      <formula>0</formula>
    </cfRule>
  </conditionalFormatting>
  <conditionalFormatting sqref="AN11:AN16">
    <cfRule type="cellIs" dxfId="6843" priority="487" operator="greaterThan">
      <formula>1179</formula>
    </cfRule>
  </conditionalFormatting>
  <conditionalFormatting sqref="AN11:AN16">
    <cfRule type="cellIs" dxfId="6842" priority="486" operator="greaterThan">
      <formula>99</formula>
    </cfRule>
  </conditionalFormatting>
  <conditionalFormatting sqref="AN11:AN16">
    <cfRule type="cellIs" dxfId="6841" priority="485" operator="greaterThan">
      <formula>0.99</formula>
    </cfRule>
  </conditionalFormatting>
  <conditionalFormatting sqref="AN11:AN16">
    <cfRule type="cellIs" dxfId="6840" priority="484" operator="equal">
      <formula>0</formula>
    </cfRule>
  </conditionalFormatting>
  <conditionalFormatting sqref="AN11:AN16">
    <cfRule type="cellIs" dxfId="6839" priority="483" operator="greaterThan">
      <formula>1179</formula>
    </cfRule>
  </conditionalFormatting>
  <conditionalFormatting sqref="AN11:AN16">
    <cfRule type="cellIs" dxfId="6838" priority="482" operator="greaterThan">
      <formula>99</formula>
    </cfRule>
  </conditionalFormatting>
  <conditionalFormatting sqref="AN11:AN16">
    <cfRule type="cellIs" dxfId="6837" priority="481" operator="greaterThan">
      <formula>0.99</formula>
    </cfRule>
  </conditionalFormatting>
  <conditionalFormatting sqref="AN11:AN16">
    <cfRule type="cellIs" dxfId="6836" priority="480" operator="equal">
      <formula>0</formula>
    </cfRule>
  </conditionalFormatting>
  <conditionalFormatting sqref="AN11:AN16">
    <cfRule type="cellIs" dxfId="6835" priority="479" operator="greaterThan">
      <formula>1179</formula>
    </cfRule>
  </conditionalFormatting>
  <conditionalFormatting sqref="AN11:AN16">
    <cfRule type="cellIs" dxfId="6834" priority="478" operator="greaterThan">
      <formula>99</formula>
    </cfRule>
  </conditionalFormatting>
  <conditionalFormatting sqref="AN11:AN16">
    <cfRule type="cellIs" dxfId="6833" priority="477" operator="greaterThan">
      <formula>0.99</formula>
    </cfRule>
  </conditionalFormatting>
  <conditionalFormatting sqref="AN11:AN16">
    <cfRule type="cellIs" dxfId="6832" priority="476" operator="equal">
      <formula>0</formula>
    </cfRule>
  </conditionalFormatting>
  <conditionalFormatting sqref="AN11:AN16">
    <cfRule type="cellIs" dxfId="6831" priority="475" operator="greaterThan">
      <formula>1179</formula>
    </cfRule>
  </conditionalFormatting>
  <conditionalFormatting sqref="AN11:AN16">
    <cfRule type="cellIs" dxfId="6830" priority="474" operator="greaterThan">
      <formula>99</formula>
    </cfRule>
  </conditionalFormatting>
  <conditionalFormatting sqref="AN11:AN16">
    <cfRule type="cellIs" dxfId="6829" priority="473" operator="greaterThan">
      <formula>0.99</formula>
    </cfRule>
  </conditionalFormatting>
  <conditionalFormatting sqref="AN11:AN16">
    <cfRule type="cellIs" dxfId="6828" priority="472" operator="equal">
      <formula>0</formula>
    </cfRule>
  </conditionalFormatting>
  <conditionalFormatting sqref="AN11:AN16">
    <cfRule type="cellIs" dxfId="6827" priority="471" operator="greaterThan">
      <formula>1179</formula>
    </cfRule>
  </conditionalFormatting>
  <conditionalFormatting sqref="AN11:AN16">
    <cfRule type="cellIs" dxfId="6826" priority="470" operator="greaterThan">
      <formula>99</formula>
    </cfRule>
  </conditionalFormatting>
  <conditionalFormatting sqref="AN11:AN16">
    <cfRule type="cellIs" dxfId="6825" priority="469" operator="greaterThan">
      <formula>0.99</formula>
    </cfRule>
  </conditionalFormatting>
  <conditionalFormatting sqref="AN11:AN16">
    <cfRule type="cellIs" dxfId="6824" priority="468" operator="equal">
      <formula>0</formula>
    </cfRule>
  </conditionalFormatting>
  <conditionalFormatting sqref="AN11:AN16">
    <cfRule type="cellIs" dxfId="6823" priority="467" operator="greaterThan">
      <formula>1179</formula>
    </cfRule>
  </conditionalFormatting>
  <conditionalFormatting sqref="AN11:AN16">
    <cfRule type="cellIs" dxfId="6822" priority="466" operator="greaterThan">
      <formula>99</formula>
    </cfRule>
  </conditionalFormatting>
  <conditionalFormatting sqref="AN11:AN16">
    <cfRule type="cellIs" dxfId="6821" priority="465" operator="greaterThan">
      <formula>0.99</formula>
    </cfRule>
  </conditionalFormatting>
  <conditionalFormatting sqref="AN11:AN16">
    <cfRule type="cellIs" dxfId="6820" priority="464" operator="equal">
      <formula>0</formula>
    </cfRule>
  </conditionalFormatting>
  <conditionalFormatting sqref="AN11:AN16">
    <cfRule type="cellIs" dxfId="6819" priority="463" operator="greaterThan">
      <formula>1179</formula>
    </cfRule>
  </conditionalFormatting>
  <conditionalFormatting sqref="AN11:AN16">
    <cfRule type="cellIs" dxfId="6818" priority="462" operator="greaterThan">
      <formula>99</formula>
    </cfRule>
  </conditionalFormatting>
  <conditionalFormatting sqref="AN11:AN16">
    <cfRule type="cellIs" dxfId="6817" priority="461" operator="greaterThan">
      <formula>0.99</formula>
    </cfRule>
  </conditionalFormatting>
  <conditionalFormatting sqref="AN11:AN16">
    <cfRule type="cellIs" dxfId="6816" priority="460" operator="equal">
      <formula>0</formula>
    </cfRule>
  </conditionalFormatting>
  <conditionalFormatting sqref="AN11:AN16">
    <cfRule type="cellIs" dxfId="6815" priority="459" operator="greaterThan">
      <formula>1179</formula>
    </cfRule>
  </conditionalFormatting>
  <conditionalFormatting sqref="AN11:AN16">
    <cfRule type="cellIs" dxfId="6814" priority="458" operator="greaterThan">
      <formula>99</formula>
    </cfRule>
  </conditionalFormatting>
  <conditionalFormatting sqref="AN11:AN16">
    <cfRule type="cellIs" dxfId="6813" priority="457" operator="greaterThan">
      <formula>0.99</formula>
    </cfRule>
  </conditionalFormatting>
  <conditionalFormatting sqref="AN11:AN16">
    <cfRule type="cellIs" dxfId="6812" priority="456" operator="equal">
      <formula>0</formula>
    </cfRule>
  </conditionalFormatting>
  <conditionalFormatting sqref="AN11:AN16">
    <cfRule type="cellIs" dxfId="6811" priority="455" operator="greaterThan">
      <formula>1179</formula>
    </cfRule>
  </conditionalFormatting>
  <conditionalFormatting sqref="AN11:AN16">
    <cfRule type="cellIs" dxfId="6810" priority="454" operator="greaterThan">
      <formula>99</formula>
    </cfRule>
  </conditionalFormatting>
  <conditionalFormatting sqref="AN11:AN16">
    <cfRule type="cellIs" dxfId="6809" priority="453" operator="greaterThan">
      <formula>0.99</formula>
    </cfRule>
  </conditionalFormatting>
  <conditionalFormatting sqref="AN11:AN16">
    <cfRule type="cellIs" dxfId="6808" priority="452" operator="equal">
      <formula>0</formula>
    </cfRule>
  </conditionalFormatting>
  <conditionalFormatting sqref="AN11:AN16">
    <cfRule type="cellIs" dxfId="6807" priority="451" operator="greaterThan">
      <formula>1179</formula>
    </cfRule>
  </conditionalFormatting>
  <conditionalFormatting sqref="AN11:AN16">
    <cfRule type="cellIs" dxfId="6806" priority="450" operator="greaterThan">
      <formula>99</formula>
    </cfRule>
  </conditionalFormatting>
  <conditionalFormatting sqref="AN11:AN16">
    <cfRule type="cellIs" dxfId="6805" priority="449" operator="greaterThan">
      <formula>0.99</formula>
    </cfRule>
  </conditionalFormatting>
  <conditionalFormatting sqref="AN11:AN16">
    <cfRule type="cellIs" dxfId="6804" priority="448" operator="equal">
      <formula>0</formula>
    </cfRule>
  </conditionalFormatting>
  <conditionalFormatting sqref="AN11:AN16">
    <cfRule type="cellIs" dxfId="6803" priority="447" operator="greaterThan">
      <formula>1179</formula>
    </cfRule>
  </conditionalFormatting>
  <conditionalFormatting sqref="AN11:AN16">
    <cfRule type="cellIs" dxfId="6802" priority="446" operator="greaterThan">
      <formula>99</formula>
    </cfRule>
  </conditionalFormatting>
  <conditionalFormatting sqref="AN11:AN16">
    <cfRule type="cellIs" dxfId="6801" priority="445" operator="greaterThan">
      <formula>0.99</formula>
    </cfRule>
  </conditionalFormatting>
  <conditionalFormatting sqref="AN11:AN16">
    <cfRule type="cellIs" dxfId="6800" priority="444" operator="equal">
      <formula>0</formula>
    </cfRule>
  </conditionalFormatting>
  <conditionalFormatting sqref="AN11:AN16">
    <cfRule type="cellIs" dxfId="6799" priority="443" operator="greaterThan">
      <formula>1179</formula>
    </cfRule>
  </conditionalFormatting>
  <conditionalFormatting sqref="AN11:AN16">
    <cfRule type="cellIs" dxfId="6798" priority="442" operator="greaterThan">
      <formula>99</formula>
    </cfRule>
  </conditionalFormatting>
  <conditionalFormatting sqref="AN11:AN16">
    <cfRule type="cellIs" dxfId="6797" priority="441" operator="greaterThan">
      <formula>0.99</formula>
    </cfRule>
  </conditionalFormatting>
  <conditionalFormatting sqref="AN11:AN16">
    <cfRule type="cellIs" dxfId="6796" priority="440" operator="equal">
      <formula>0</formula>
    </cfRule>
  </conditionalFormatting>
  <conditionalFormatting sqref="AN11:AN16">
    <cfRule type="cellIs" dxfId="6795" priority="439" operator="greaterThan">
      <formula>1179</formula>
    </cfRule>
  </conditionalFormatting>
  <conditionalFormatting sqref="AN11:AN16">
    <cfRule type="cellIs" dxfId="6794" priority="438" operator="greaterThan">
      <formula>99</formula>
    </cfRule>
  </conditionalFormatting>
  <conditionalFormatting sqref="AN11:AN16">
    <cfRule type="cellIs" dxfId="6793" priority="437" operator="greaterThan">
      <formula>0.99</formula>
    </cfRule>
  </conditionalFormatting>
  <conditionalFormatting sqref="AN11:AN16">
    <cfRule type="cellIs" dxfId="6792" priority="436" operator="equal">
      <formula>0</formula>
    </cfRule>
  </conditionalFormatting>
  <conditionalFormatting sqref="AN11:AN16">
    <cfRule type="cellIs" dxfId="6791" priority="435" operator="greaterThan">
      <formula>1179</formula>
    </cfRule>
  </conditionalFormatting>
  <conditionalFormatting sqref="AN11:AN16">
    <cfRule type="cellIs" dxfId="6790" priority="434" operator="greaterThan">
      <formula>99</formula>
    </cfRule>
  </conditionalFormatting>
  <conditionalFormatting sqref="AN11:AN16">
    <cfRule type="cellIs" dxfId="6789" priority="433" operator="greaterThan">
      <formula>0.99</formula>
    </cfRule>
  </conditionalFormatting>
  <conditionalFormatting sqref="AN11:AN16">
    <cfRule type="cellIs" dxfId="6788" priority="432" operator="equal">
      <formula>0</formula>
    </cfRule>
  </conditionalFormatting>
  <conditionalFormatting sqref="AN11:AN16">
    <cfRule type="cellIs" dxfId="6787" priority="431" operator="greaterThan">
      <formula>1179</formula>
    </cfRule>
  </conditionalFormatting>
  <conditionalFormatting sqref="AN11:AN16">
    <cfRule type="cellIs" dxfId="6786" priority="430" operator="greaterThan">
      <formula>99</formula>
    </cfRule>
  </conditionalFormatting>
  <conditionalFormatting sqref="AN11:AN16">
    <cfRule type="cellIs" dxfId="6785" priority="429" operator="greaterThan">
      <formula>0.99</formula>
    </cfRule>
  </conditionalFormatting>
  <conditionalFormatting sqref="AN11:AN16">
    <cfRule type="cellIs" dxfId="6784" priority="428" operator="equal">
      <formula>0</formula>
    </cfRule>
  </conditionalFormatting>
  <conditionalFormatting sqref="AN11:AN16">
    <cfRule type="cellIs" dxfId="6783" priority="427" operator="greaterThan">
      <formula>1179</formula>
    </cfRule>
  </conditionalFormatting>
  <conditionalFormatting sqref="AN11:AN16">
    <cfRule type="cellIs" dxfId="6782" priority="426" operator="greaterThan">
      <formula>99</formula>
    </cfRule>
  </conditionalFormatting>
  <conditionalFormatting sqref="AN11:AN16">
    <cfRule type="cellIs" dxfId="6781" priority="425" operator="greaterThan">
      <formula>0.99</formula>
    </cfRule>
  </conditionalFormatting>
  <conditionalFormatting sqref="AN11:AN16">
    <cfRule type="cellIs" dxfId="6780" priority="424" operator="equal">
      <formula>0</formula>
    </cfRule>
  </conditionalFormatting>
  <conditionalFormatting sqref="AN11:AN16">
    <cfRule type="cellIs" dxfId="6779" priority="423" operator="greaterThan">
      <formula>1179</formula>
    </cfRule>
  </conditionalFormatting>
  <conditionalFormatting sqref="AN11:AN16">
    <cfRule type="cellIs" dxfId="6778" priority="422" operator="greaterThan">
      <formula>99</formula>
    </cfRule>
  </conditionalFormatting>
  <conditionalFormatting sqref="AN11:AN16">
    <cfRule type="cellIs" dxfId="6777" priority="421" operator="greaterThan">
      <formula>0.99</formula>
    </cfRule>
  </conditionalFormatting>
  <conditionalFormatting sqref="AN11:AN16">
    <cfRule type="cellIs" dxfId="6776" priority="420" operator="equal">
      <formula>0</formula>
    </cfRule>
  </conditionalFormatting>
  <conditionalFormatting sqref="AN11:AN16">
    <cfRule type="cellIs" dxfId="6775" priority="419" operator="greaterThan">
      <formula>1179</formula>
    </cfRule>
  </conditionalFormatting>
  <conditionalFormatting sqref="AN11:AN16">
    <cfRule type="cellIs" dxfId="6774" priority="418" operator="greaterThan">
      <formula>99</formula>
    </cfRule>
  </conditionalFormatting>
  <conditionalFormatting sqref="AN11:AN16">
    <cfRule type="cellIs" dxfId="6773" priority="417" operator="greaterThan">
      <formula>0.99</formula>
    </cfRule>
  </conditionalFormatting>
  <conditionalFormatting sqref="AN11:AN16">
    <cfRule type="cellIs" dxfId="6772" priority="416" operator="equal">
      <formula>0</formula>
    </cfRule>
  </conditionalFormatting>
  <conditionalFormatting sqref="AN11:AN16">
    <cfRule type="cellIs" dxfId="6771" priority="415" operator="greaterThan">
      <formula>1179</formula>
    </cfRule>
  </conditionalFormatting>
  <conditionalFormatting sqref="AN11:AN16">
    <cfRule type="cellIs" dxfId="6770" priority="414" operator="greaterThan">
      <formula>99</formula>
    </cfRule>
  </conditionalFormatting>
  <conditionalFormatting sqref="AN11:AN16">
    <cfRule type="cellIs" dxfId="6769" priority="413" operator="greaterThan">
      <formula>0.99</formula>
    </cfRule>
  </conditionalFormatting>
  <conditionalFormatting sqref="AN11:AN16">
    <cfRule type="cellIs" dxfId="6768" priority="412" operator="equal">
      <formula>0</formula>
    </cfRule>
  </conditionalFormatting>
  <conditionalFormatting sqref="AN11:AN16">
    <cfRule type="cellIs" dxfId="6767" priority="411" operator="greaterThan">
      <formula>1179</formula>
    </cfRule>
  </conditionalFormatting>
  <conditionalFormatting sqref="AN11:AN16">
    <cfRule type="cellIs" dxfId="6766" priority="410" operator="greaterThan">
      <formula>99</formula>
    </cfRule>
  </conditionalFormatting>
  <conditionalFormatting sqref="AN11:AN16">
    <cfRule type="cellIs" dxfId="6765" priority="409" operator="greaterThan">
      <formula>0.99</formula>
    </cfRule>
  </conditionalFormatting>
  <conditionalFormatting sqref="AN11:AN16">
    <cfRule type="cellIs" dxfId="6764" priority="408" operator="equal">
      <formula>0</formula>
    </cfRule>
  </conditionalFormatting>
  <conditionalFormatting sqref="AN11:AN16">
    <cfRule type="cellIs" dxfId="6763" priority="407" operator="greaterThan">
      <formula>1179</formula>
    </cfRule>
  </conditionalFormatting>
  <conditionalFormatting sqref="AN11:AN16">
    <cfRule type="cellIs" dxfId="6762" priority="406" operator="greaterThan">
      <formula>99</formula>
    </cfRule>
  </conditionalFormatting>
  <conditionalFormatting sqref="AN11:AN16">
    <cfRule type="cellIs" dxfId="6761" priority="405" operator="greaterThan">
      <formula>0.99</formula>
    </cfRule>
  </conditionalFormatting>
  <conditionalFormatting sqref="AN11:AN16">
    <cfRule type="cellIs" dxfId="6760" priority="404" operator="equal">
      <formula>0</formula>
    </cfRule>
  </conditionalFormatting>
  <conditionalFormatting sqref="AN11:AN16">
    <cfRule type="cellIs" dxfId="6759" priority="403" operator="greaterThan">
      <formula>1179</formula>
    </cfRule>
  </conditionalFormatting>
  <conditionalFormatting sqref="AN11:AN16">
    <cfRule type="cellIs" dxfId="6758" priority="402" operator="greaterThan">
      <formula>99</formula>
    </cfRule>
  </conditionalFormatting>
  <conditionalFormatting sqref="AN11:AN16">
    <cfRule type="cellIs" dxfId="6757" priority="401" operator="greaterThan">
      <formula>0.99</formula>
    </cfRule>
  </conditionalFormatting>
  <conditionalFormatting sqref="AN11:AN16">
    <cfRule type="cellIs" dxfId="6756" priority="400" operator="equal">
      <formula>0</formula>
    </cfRule>
  </conditionalFormatting>
  <conditionalFormatting sqref="AN11:AN16">
    <cfRule type="cellIs" dxfId="6755" priority="399" operator="greaterThan">
      <formula>1179</formula>
    </cfRule>
  </conditionalFormatting>
  <conditionalFormatting sqref="AN11:AN16">
    <cfRule type="cellIs" dxfId="6754" priority="398" operator="greaterThan">
      <formula>99</formula>
    </cfRule>
  </conditionalFormatting>
  <conditionalFormatting sqref="AN11:AN16">
    <cfRule type="cellIs" dxfId="6753" priority="397" operator="greaterThan">
      <formula>0.99</formula>
    </cfRule>
  </conditionalFormatting>
  <conditionalFormatting sqref="AN11:AN16">
    <cfRule type="cellIs" dxfId="6752" priority="396" operator="equal">
      <formula>0</formula>
    </cfRule>
  </conditionalFormatting>
  <conditionalFormatting sqref="AN11:AN16">
    <cfRule type="cellIs" dxfId="6751" priority="395" operator="greaterThan">
      <formula>1179</formula>
    </cfRule>
  </conditionalFormatting>
  <conditionalFormatting sqref="AN11:AN16">
    <cfRule type="cellIs" dxfId="6750" priority="394" operator="greaterThan">
      <formula>99</formula>
    </cfRule>
  </conditionalFormatting>
  <conditionalFormatting sqref="AN11:AN16">
    <cfRule type="cellIs" dxfId="6749" priority="393" operator="greaterThan">
      <formula>0.99</formula>
    </cfRule>
  </conditionalFormatting>
  <conditionalFormatting sqref="AN11:AN16">
    <cfRule type="cellIs" dxfId="6748" priority="392" operator="equal">
      <formula>0</formula>
    </cfRule>
  </conditionalFormatting>
  <conditionalFormatting sqref="AN11:AN16">
    <cfRule type="cellIs" dxfId="6747" priority="391" operator="greaterThan">
      <formula>1179</formula>
    </cfRule>
  </conditionalFormatting>
  <conditionalFormatting sqref="AN11:AN16">
    <cfRule type="cellIs" dxfId="6746" priority="390" operator="greaterThan">
      <formula>99</formula>
    </cfRule>
  </conditionalFormatting>
  <conditionalFormatting sqref="AN11:AN16">
    <cfRule type="cellIs" dxfId="6745" priority="389" operator="greaterThan">
      <formula>0.99</formula>
    </cfRule>
  </conditionalFormatting>
  <conditionalFormatting sqref="AN11:AN16">
    <cfRule type="cellIs" dxfId="6744" priority="388" operator="equal">
      <formula>0</formula>
    </cfRule>
  </conditionalFormatting>
  <conditionalFormatting sqref="AN11:AN16">
    <cfRule type="cellIs" dxfId="6743" priority="387" operator="greaterThan">
      <formula>1179</formula>
    </cfRule>
  </conditionalFormatting>
  <conditionalFormatting sqref="AN11:AN16">
    <cfRule type="cellIs" dxfId="6742" priority="386" operator="greaterThan">
      <formula>99</formula>
    </cfRule>
  </conditionalFormatting>
  <conditionalFormatting sqref="AN11:AN16">
    <cfRule type="cellIs" dxfId="6741" priority="385" operator="greaterThan">
      <formula>0.99</formula>
    </cfRule>
  </conditionalFormatting>
  <conditionalFormatting sqref="AN11:AN16">
    <cfRule type="cellIs" dxfId="6740" priority="384" operator="equal">
      <formula>0</formula>
    </cfRule>
  </conditionalFormatting>
  <conditionalFormatting sqref="AN11:AN16">
    <cfRule type="cellIs" dxfId="6739" priority="383" operator="greaterThan">
      <formula>1179</formula>
    </cfRule>
  </conditionalFormatting>
  <conditionalFormatting sqref="AN11:AN16">
    <cfRule type="cellIs" dxfId="6738" priority="382" operator="greaterThan">
      <formula>99</formula>
    </cfRule>
  </conditionalFormatting>
  <conditionalFormatting sqref="AN11:AN16">
    <cfRule type="cellIs" dxfId="6737" priority="381" operator="greaterThan">
      <formula>0.99</formula>
    </cfRule>
  </conditionalFormatting>
  <conditionalFormatting sqref="AN11:AN16">
    <cfRule type="cellIs" dxfId="6736" priority="380" operator="equal">
      <formula>0</formula>
    </cfRule>
  </conditionalFormatting>
  <conditionalFormatting sqref="AN11:AN16">
    <cfRule type="cellIs" dxfId="6735" priority="379" operator="greaterThan">
      <formula>1179</formula>
    </cfRule>
  </conditionalFormatting>
  <conditionalFormatting sqref="AN11:AN16">
    <cfRule type="cellIs" dxfId="6734" priority="378" operator="greaterThan">
      <formula>99</formula>
    </cfRule>
  </conditionalFormatting>
  <conditionalFormatting sqref="AN11:AN16">
    <cfRule type="cellIs" dxfId="6733" priority="377" operator="greaterThan">
      <formula>0.99</formula>
    </cfRule>
  </conditionalFormatting>
  <conditionalFormatting sqref="AN11:AN16">
    <cfRule type="cellIs" dxfId="6732" priority="376" operator="equal">
      <formula>0</formula>
    </cfRule>
  </conditionalFormatting>
  <conditionalFormatting sqref="AN11:AN16">
    <cfRule type="cellIs" dxfId="6731" priority="375" operator="greaterThan">
      <formula>1179</formula>
    </cfRule>
  </conditionalFormatting>
  <conditionalFormatting sqref="AN11:AN16">
    <cfRule type="cellIs" dxfId="6730" priority="374" operator="greaterThan">
      <formula>99</formula>
    </cfRule>
  </conditionalFormatting>
  <conditionalFormatting sqref="AN11:AN16">
    <cfRule type="cellIs" dxfId="6729" priority="373" operator="greaterThan">
      <formula>0.99</formula>
    </cfRule>
  </conditionalFormatting>
  <conditionalFormatting sqref="AN11:AN16">
    <cfRule type="cellIs" dxfId="6728" priority="372" operator="equal">
      <formula>0</formula>
    </cfRule>
  </conditionalFormatting>
  <conditionalFormatting sqref="AN11:AN16">
    <cfRule type="cellIs" dxfId="6727" priority="371" operator="greaterThan">
      <formula>1179</formula>
    </cfRule>
  </conditionalFormatting>
  <conditionalFormatting sqref="AN11:AN16">
    <cfRule type="cellIs" dxfId="6726" priority="370" operator="greaterThan">
      <formula>99</formula>
    </cfRule>
  </conditionalFormatting>
  <conditionalFormatting sqref="AN11:AN16">
    <cfRule type="cellIs" dxfId="6725" priority="369" operator="greaterThan">
      <formula>0.99</formula>
    </cfRule>
  </conditionalFormatting>
  <conditionalFormatting sqref="AN11:AN16">
    <cfRule type="cellIs" dxfId="6724" priority="368" operator="equal">
      <formula>0</formula>
    </cfRule>
  </conditionalFormatting>
  <conditionalFormatting sqref="AN11:AN16">
    <cfRule type="cellIs" dxfId="6723" priority="367" operator="greaterThan">
      <formula>1179</formula>
    </cfRule>
  </conditionalFormatting>
  <conditionalFormatting sqref="AN11:AN16">
    <cfRule type="cellIs" dxfId="6722" priority="366" operator="greaterThan">
      <formula>99</formula>
    </cfRule>
  </conditionalFormatting>
  <conditionalFormatting sqref="AN11:AN16">
    <cfRule type="cellIs" dxfId="6721" priority="365" operator="greaterThan">
      <formula>0.99</formula>
    </cfRule>
  </conditionalFormatting>
  <conditionalFormatting sqref="AN11:AN16">
    <cfRule type="cellIs" dxfId="6720" priority="364" operator="equal">
      <formula>0</formula>
    </cfRule>
  </conditionalFormatting>
  <conditionalFormatting sqref="AN11:AN16">
    <cfRule type="cellIs" dxfId="6719" priority="363" operator="greaterThan">
      <formula>1179</formula>
    </cfRule>
  </conditionalFormatting>
  <conditionalFormatting sqref="AN11:AN16">
    <cfRule type="cellIs" dxfId="6718" priority="362" operator="greaterThan">
      <formula>99</formula>
    </cfRule>
  </conditionalFormatting>
  <conditionalFormatting sqref="AN11:AN16">
    <cfRule type="cellIs" dxfId="6717" priority="361" operator="greaterThan">
      <formula>0.99</formula>
    </cfRule>
  </conditionalFormatting>
  <conditionalFormatting sqref="AN11:AN16">
    <cfRule type="cellIs" dxfId="6716" priority="360" operator="equal">
      <formula>0</formula>
    </cfRule>
  </conditionalFormatting>
  <conditionalFormatting sqref="AN11:AN16">
    <cfRule type="cellIs" dxfId="6715" priority="359" operator="greaterThan">
      <formula>1179</formula>
    </cfRule>
  </conditionalFormatting>
  <conditionalFormatting sqref="AN11:AN16">
    <cfRule type="cellIs" dxfId="6714" priority="358" operator="greaterThan">
      <formula>99</formula>
    </cfRule>
  </conditionalFormatting>
  <conditionalFormatting sqref="AN11:AN16">
    <cfRule type="cellIs" dxfId="6713" priority="357" operator="greaterThan">
      <formula>0.99</formula>
    </cfRule>
  </conditionalFormatting>
  <conditionalFormatting sqref="AN11:AN16">
    <cfRule type="cellIs" dxfId="6712" priority="356" operator="equal">
      <formula>0</formula>
    </cfRule>
  </conditionalFormatting>
  <conditionalFormatting sqref="AN11:AN16">
    <cfRule type="cellIs" dxfId="6711" priority="355" operator="greaterThan">
      <formula>1179</formula>
    </cfRule>
  </conditionalFormatting>
  <conditionalFormatting sqref="AN11:AN16">
    <cfRule type="cellIs" dxfId="6710" priority="354" operator="greaterThan">
      <formula>99</formula>
    </cfRule>
  </conditionalFormatting>
  <conditionalFormatting sqref="AN11:AN16">
    <cfRule type="cellIs" dxfId="6709" priority="353" operator="greaterThan">
      <formula>0.99</formula>
    </cfRule>
  </conditionalFormatting>
  <conditionalFormatting sqref="AN11:AN16">
    <cfRule type="cellIs" dxfId="6708" priority="352" operator="equal">
      <formula>0</formula>
    </cfRule>
  </conditionalFormatting>
  <conditionalFormatting sqref="AN11:AN16">
    <cfRule type="cellIs" dxfId="6707" priority="351" operator="greaterThan">
      <formula>1179</formula>
    </cfRule>
  </conditionalFormatting>
  <conditionalFormatting sqref="AN11:AN16">
    <cfRule type="cellIs" dxfId="6706" priority="350" operator="greaterThan">
      <formula>99</formula>
    </cfRule>
  </conditionalFormatting>
  <conditionalFormatting sqref="AN11:AN16">
    <cfRule type="cellIs" dxfId="6705" priority="349" operator="greaterThan">
      <formula>0.99</formula>
    </cfRule>
  </conditionalFormatting>
  <conditionalFormatting sqref="AN11:AN16">
    <cfRule type="cellIs" dxfId="6704" priority="348" operator="equal">
      <formula>0</formula>
    </cfRule>
  </conditionalFormatting>
  <conditionalFormatting sqref="AN11:AN16">
    <cfRule type="cellIs" dxfId="6703" priority="347" operator="greaterThan">
      <formula>1179</formula>
    </cfRule>
  </conditionalFormatting>
  <conditionalFormatting sqref="AN11:AN16">
    <cfRule type="cellIs" dxfId="6702" priority="346" operator="greaterThan">
      <formula>99</formula>
    </cfRule>
  </conditionalFormatting>
  <conditionalFormatting sqref="AN11:AN16">
    <cfRule type="cellIs" dxfId="6701" priority="345" operator="greaterThan">
      <formula>0.99</formula>
    </cfRule>
  </conditionalFormatting>
  <conditionalFormatting sqref="AN11:AN16">
    <cfRule type="cellIs" dxfId="6700" priority="344" operator="equal">
      <formula>0</formula>
    </cfRule>
  </conditionalFormatting>
  <conditionalFormatting sqref="AN11:AN16">
    <cfRule type="cellIs" dxfId="6699" priority="343" operator="greaterThan">
      <formula>1179</formula>
    </cfRule>
  </conditionalFormatting>
  <conditionalFormatting sqref="AN11:AN16">
    <cfRule type="cellIs" dxfId="6698" priority="342" operator="greaterThan">
      <formula>99</formula>
    </cfRule>
  </conditionalFormatting>
  <conditionalFormatting sqref="AN11:AN16">
    <cfRule type="cellIs" dxfId="6697" priority="341" operator="greaterThan">
      <formula>0.99</formula>
    </cfRule>
  </conditionalFormatting>
  <conditionalFormatting sqref="AN11:AN16">
    <cfRule type="cellIs" dxfId="6696" priority="340" operator="equal">
      <formula>0</formula>
    </cfRule>
  </conditionalFormatting>
  <conditionalFormatting sqref="AN11:AN16">
    <cfRule type="cellIs" dxfId="6695" priority="339" operator="greaterThan">
      <formula>1179</formula>
    </cfRule>
  </conditionalFormatting>
  <conditionalFormatting sqref="AN11:AN16">
    <cfRule type="cellIs" dxfId="6694" priority="338" operator="greaterThan">
      <formula>99</formula>
    </cfRule>
  </conditionalFormatting>
  <conditionalFormatting sqref="AN11:AN16">
    <cfRule type="cellIs" dxfId="6693" priority="337" operator="greaterThan">
      <formula>0.99</formula>
    </cfRule>
  </conditionalFormatting>
  <conditionalFormatting sqref="AN11:AN16">
    <cfRule type="cellIs" dxfId="6692" priority="336" operator="equal">
      <formula>0</formula>
    </cfRule>
  </conditionalFormatting>
  <conditionalFormatting sqref="AN11:AN16">
    <cfRule type="cellIs" dxfId="6691" priority="335" operator="greaterThan">
      <formula>1179</formula>
    </cfRule>
  </conditionalFormatting>
  <conditionalFormatting sqref="AN11:AN16">
    <cfRule type="cellIs" dxfId="6690" priority="334" operator="greaterThan">
      <formula>99</formula>
    </cfRule>
  </conditionalFormatting>
  <conditionalFormatting sqref="AN11:AN16">
    <cfRule type="cellIs" dxfId="6689" priority="333" operator="greaterThan">
      <formula>0.99</formula>
    </cfRule>
  </conditionalFormatting>
  <conditionalFormatting sqref="AN11:AN16">
    <cfRule type="cellIs" dxfId="6688" priority="332" operator="equal">
      <formula>0</formula>
    </cfRule>
  </conditionalFormatting>
  <conditionalFormatting sqref="AN11:AN16">
    <cfRule type="cellIs" dxfId="6687" priority="331" operator="greaterThan">
      <formula>1179</formula>
    </cfRule>
  </conditionalFormatting>
  <conditionalFormatting sqref="AN11:AN16">
    <cfRule type="cellIs" dxfId="6686" priority="330" operator="greaterThan">
      <formula>99</formula>
    </cfRule>
  </conditionalFormatting>
  <conditionalFormatting sqref="AN11:AN16">
    <cfRule type="cellIs" dxfId="6685" priority="329" operator="greaterThan">
      <formula>0.99</formula>
    </cfRule>
  </conditionalFormatting>
  <conditionalFormatting sqref="AN11:AN16">
    <cfRule type="cellIs" dxfId="6684" priority="328" operator="equal">
      <formula>0</formula>
    </cfRule>
  </conditionalFormatting>
  <conditionalFormatting sqref="AN11:AN16">
    <cfRule type="cellIs" dxfId="6683" priority="327" operator="greaterThan">
      <formula>1179</formula>
    </cfRule>
  </conditionalFormatting>
  <conditionalFormatting sqref="AN11:AN16">
    <cfRule type="cellIs" dxfId="6682" priority="326" operator="greaterThan">
      <formula>99</formula>
    </cfRule>
  </conditionalFormatting>
  <conditionalFormatting sqref="AN11:AN16">
    <cfRule type="cellIs" dxfId="6681" priority="325" operator="greaterThan">
      <formula>0.99</formula>
    </cfRule>
  </conditionalFormatting>
  <conditionalFormatting sqref="AN11:AN16">
    <cfRule type="cellIs" dxfId="6680" priority="324" operator="equal">
      <formula>0</formula>
    </cfRule>
  </conditionalFormatting>
  <conditionalFormatting sqref="AN11:AN16">
    <cfRule type="cellIs" dxfId="6679" priority="323" operator="greaterThan">
      <formula>1179</formula>
    </cfRule>
  </conditionalFormatting>
  <conditionalFormatting sqref="AN11:AN16">
    <cfRule type="cellIs" dxfId="6678" priority="322" operator="greaterThan">
      <formula>99</formula>
    </cfRule>
  </conditionalFormatting>
  <conditionalFormatting sqref="AN11:AN16">
    <cfRule type="cellIs" dxfId="6677" priority="321" operator="greaterThan">
      <formula>0.99</formula>
    </cfRule>
  </conditionalFormatting>
  <conditionalFormatting sqref="AN11:AN16">
    <cfRule type="cellIs" dxfId="6676" priority="320" operator="equal">
      <formula>0</formula>
    </cfRule>
  </conditionalFormatting>
  <conditionalFormatting sqref="AN11:AN16">
    <cfRule type="cellIs" dxfId="6675" priority="319" operator="greaterThan">
      <formula>1179</formula>
    </cfRule>
  </conditionalFormatting>
  <conditionalFormatting sqref="AN11:AN16">
    <cfRule type="cellIs" dxfId="6674" priority="318" operator="greaterThan">
      <formula>99</formula>
    </cfRule>
  </conditionalFormatting>
  <conditionalFormatting sqref="AN11:AN16">
    <cfRule type="cellIs" dxfId="6673" priority="317" operator="greaterThan">
      <formula>0.99</formula>
    </cfRule>
  </conditionalFormatting>
  <conditionalFormatting sqref="AN11:AN16">
    <cfRule type="cellIs" dxfId="6672" priority="316" operator="equal">
      <formula>0</formula>
    </cfRule>
  </conditionalFormatting>
  <conditionalFormatting sqref="AN11:AN16">
    <cfRule type="cellIs" dxfId="6671" priority="315" operator="greaterThan">
      <formula>1179</formula>
    </cfRule>
  </conditionalFormatting>
  <conditionalFormatting sqref="AN11:AN16">
    <cfRule type="cellIs" dxfId="6670" priority="314" operator="greaterThan">
      <formula>99</formula>
    </cfRule>
  </conditionalFormatting>
  <conditionalFormatting sqref="AN11:AN16">
    <cfRule type="cellIs" dxfId="6669" priority="313" operator="greaterThan">
      <formula>0.99</formula>
    </cfRule>
  </conditionalFormatting>
  <conditionalFormatting sqref="AN11:AN16">
    <cfRule type="cellIs" dxfId="6668" priority="312" operator="equal">
      <formula>0</formula>
    </cfRule>
  </conditionalFormatting>
  <conditionalFormatting sqref="AN11:AN16">
    <cfRule type="cellIs" dxfId="6667" priority="311" operator="greaterThan">
      <formula>1179</formula>
    </cfRule>
  </conditionalFormatting>
  <conditionalFormatting sqref="AN11:AN16">
    <cfRule type="cellIs" dxfId="6666" priority="310" operator="greaterThan">
      <formula>99</formula>
    </cfRule>
  </conditionalFormatting>
  <conditionalFormatting sqref="AN11:AN16">
    <cfRule type="cellIs" dxfId="6665" priority="309" operator="greaterThan">
      <formula>0.99</formula>
    </cfRule>
  </conditionalFormatting>
  <conditionalFormatting sqref="AN11:AN16">
    <cfRule type="cellIs" dxfId="6664" priority="308" operator="equal">
      <formula>0</formula>
    </cfRule>
  </conditionalFormatting>
  <conditionalFormatting sqref="AN11:AN16">
    <cfRule type="cellIs" dxfId="6663" priority="307" operator="greaterThan">
      <formula>1179</formula>
    </cfRule>
  </conditionalFormatting>
  <conditionalFormatting sqref="AN11:AN16">
    <cfRule type="cellIs" dxfId="6662" priority="306" operator="greaterThan">
      <formula>99</formula>
    </cfRule>
  </conditionalFormatting>
  <conditionalFormatting sqref="AN11:AN16">
    <cfRule type="cellIs" dxfId="6661" priority="305" operator="greaterThan">
      <formula>0.99</formula>
    </cfRule>
  </conditionalFormatting>
  <conditionalFormatting sqref="AN11:AN16">
    <cfRule type="cellIs" dxfId="6660" priority="304" operator="equal">
      <formula>0</formula>
    </cfRule>
  </conditionalFormatting>
  <conditionalFormatting sqref="AN11:AN16">
    <cfRule type="cellIs" dxfId="6659" priority="303" operator="greaterThan">
      <formula>1179</formula>
    </cfRule>
  </conditionalFormatting>
  <conditionalFormatting sqref="AN11:AN16">
    <cfRule type="cellIs" dxfId="6658" priority="302" operator="greaterThan">
      <formula>99</formula>
    </cfRule>
  </conditionalFormatting>
  <conditionalFormatting sqref="AN11:AN16">
    <cfRule type="cellIs" dxfId="6657" priority="301" operator="greaterThan">
      <formula>0.99</formula>
    </cfRule>
  </conditionalFormatting>
  <conditionalFormatting sqref="AN11:AN16">
    <cfRule type="cellIs" dxfId="6656" priority="300" operator="equal">
      <formula>0</formula>
    </cfRule>
  </conditionalFormatting>
  <conditionalFormatting sqref="AN11:AN16">
    <cfRule type="cellIs" dxfId="6655" priority="299" operator="greaterThan">
      <formula>1179</formula>
    </cfRule>
  </conditionalFormatting>
  <conditionalFormatting sqref="AN11:AN16">
    <cfRule type="cellIs" dxfId="6654" priority="298" operator="greaterThan">
      <formula>99</formula>
    </cfRule>
  </conditionalFormatting>
  <conditionalFormatting sqref="AN11:AN16">
    <cfRule type="cellIs" dxfId="6653" priority="297" operator="greaterThan">
      <formula>0.99</formula>
    </cfRule>
  </conditionalFormatting>
  <conditionalFormatting sqref="AN11:AN16">
    <cfRule type="cellIs" dxfId="6652" priority="296" operator="equal">
      <formula>0</formula>
    </cfRule>
  </conditionalFormatting>
  <conditionalFormatting sqref="AN11:AN16">
    <cfRule type="cellIs" dxfId="6651" priority="295" operator="greaterThan">
      <formula>1179</formula>
    </cfRule>
  </conditionalFormatting>
  <conditionalFormatting sqref="AN11:AN16">
    <cfRule type="cellIs" dxfId="6650" priority="294" operator="greaterThan">
      <formula>99</formula>
    </cfRule>
  </conditionalFormatting>
  <conditionalFormatting sqref="AN11:AN16">
    <cfRule type="cellIs" dxfId="6649" priority="293" operator="greaterThan">
      <formula>0.99</formula>
    </cfRule>
  </conditionalFormatting>
  <conditionalFormatting sqref="AN11:AN16">
    <cfRule type="cellIs" dxfId="6648" priority="292" operator="equal">
      <formula>0</formula>
    </cfRule>
  </conditionalFormatting>
  <conditionalFormatting sqref="AN11:AN16">
    <cfRule type="cellIs" dxfId="6647" priority="291" operator="greaterThan">
      <formula>1179</formula>
    </cfRule>
  </conditionalFormatting>
  <conditionalFormatting sqref="AN11:AN16">
    <cfRule type="cellIs" dxfId="6646" priority="290" operator="greaterThan">
      <formula>99</formula>
    </cfRule>
  </conditionalFormatting>
  <conditionalFormatting sqref="AN11:AN16">
    <cfRule type="cellIs" dxfId="6645" priority="289" operator="greaterThan">
      <formula>0.99</formula>
    </cfRule>
  </conditionalFormatting>
  <conditionalFormatting sqref="AN11:AN16">
    <cfRule type="cellIs" dxfId="6644" priority="288" operator="equal">
      <formula>0</formula>
    </cfRule>
  </conditionalFormatting>
  <conditionalFormatting sqref="AN11:AN16">
    <cfRule type="cellIs" dxfId="6643" priority="287" operator="greaterThan">
      <formula>1179</formula>
    </cfRule>
  </conditionalFormatting>
  <conditionalFormatting sqref="AN11:AN16">
    <cfRule type="cellIs" dxfId="6642" priority="286" operator="greaterThan">
      <formula>99</formula>
    </cfRule>
  </conditionalFormatting>
  <conditionalFormatting sqref="AN11:AN16">
    <cfRule type="cellIs" dxfId="6641" priority="285" operator="greaterThan">
      <formula>0.99</formula>
    </cfRule>
  </conditionalFormatting>
  <conditionalFormatting sqref="AN11:AN16">
    <cfRule type="cellIs" dxfId="6640" priority="284" operator="equal">
      <formula>0</formula>
    </cfRule>
  </conditionalFormatting>
  <conditionalFormatting sqref="AN11:AN16">
    <cfRule type="cellIs" dxfId="6639" priority="283" operator="greaterThan">
      <formula>1179</formula>
    </cfRule>
  </conditionalFormatting>
  <conditionalFormatting sqref="AN11:AN16">
    <cfRule type="cellIs" dxfId="6638" priority="282" operator="greaterThan">
      <formula>99</formula>
    </cfRule>
  </conditionalFormatting>
  <conditionalFormatting sqref="AN11:AN16">
    <cfRule type="cellIs" dxfId="6637" priority="281" operator="greaterThan">
      <formula>0.99</formula>
    </cfRule>
  </conditionalFormatting>
  <conditionalFormatting sqref="AN11:AN16">
    <cfRule type="cellIs" dxfId="6636" priority="280" operator="equal">
      <formula>0</formula>
    </cfRule>
  </conditionalFormatting>
  <conditionalFormatting sqref="AN11:AN16">
    <cfRule type="cellIs" dxfId="6635" priority="279" operator="greaterThan">
      <formula>1179</formula>
    </cfRule>
  </conditionalFormatting>
  <conditionalFormatting sqref="AN11:AN16">
    <cfRule type="cellIs" dxfId="6634" priority="278" operator="greaterThan">
      <formula>99</formula>
    </cfRule>
  </conditionalFormatting>
  <conditionalFormatting sqref="AN11:AN16">
    <cfRule type="cellIs" dxfId="6633" priority="277" operator="greaterThan">
      <formula>0.99</formula>
    </cfRule>
  </conditionalFormatting>
  <conditionalFormatting sqref="AN11:AN16">
    <cfRule type="cellIs" dxfId="6632" priority="276" operator="equal">
      <formula>0</formula>
    </cfRule>
  </conditionalFormatting>
  <conditionalFormatting sqref="AN11:AN16">
    <cfRule type="cellIs" dxfId="6631" priority="275" operator="greaterThan">
      <formula>1179</formula>
    </cfRule>
  </conditionalFormatting>
  <conditionalFormatting sqref="AN11:AN16">
    <cfRule type="cellIs" dxfId="6630" priority="274" operator="greaterThan">
      <formula>99</formula>
    </cfRule>
  </conditionalFormatting>
  <conditionalFormatting sqref="AN11:AN16">
    <cfRule type="cellIs" dxfId="6629" priority="273" operator="greaterThan">
      <formula>0.99</formula>
    </cfRule>
  </conditionalFormatting>
  <conditionalFormatting sqref="AN11:AN16">
    <cfRule type="cellIs" dxfId="6628" priority="272" operator="equal">
      <formula>0</formula>
    </cfRule>
  </conditionalFormatting>
  <conditionalFormatting sqref="AN11:AN16">
    <cfRule type="cellIs" dxfId="6627" priority="271" operator="greaterThan">
      <formula>1179</formula>
    </cfRule>
  </conditionalFormatting>
  <conditionalFormatting sqref="AN11:AN16">
    <cfRule type="cellIs" dxfId="6626" priority="270" operator="greaterThan">
      <formula>99</formula>
    </cfRule>
  </conditionalFormatting>
  <conditionalFormatting sqref="AN11:AN16">
    <cfRule type="cellIs" dxfId="6625" priority="269" operator="greaterThan">
      <formula>0.99</formula>
    </cfRule>
  </conditionalFormatting>
  <conditionalFormatting sqref="AN11:AN16">
    <cfRule type="cellIs" dxfId="6624" priority="268" operator="equal">
      <formula>0</formula>
    </cfRule>
  </conditionalFormatting>
  <conditionalFormatting sqref="AN11:AN16">
    <cfRule type="cellIs" dxfId="6623" priority="267" operator="greaterThan">
      <formula>1179</formula>
    </cfRule>
  </conditionalFormatting>
  <conditionalFormatting sqref="AN11:AN16">
    <cfRule type="cellIs" dxfId="6622" priority="266" operator="greaterThan">
      <formula>99</formula>
    </cfRule>
  </conditionalFormatting>
  <conditionalFormatting sqref="AN11:AN16">
    <cfRule type="cellIs" dxfId="6621" priority="265" operator="greaterThan">
      <formula>0.99</formula>
    </cfRule>
  </conditionalFormatting>
  <conditionalFormatting sqref="AN11:AN16">
    <cfRule type="cellIs" dxfId="6620" priority="264" operator="equal">
      <formula>0</formula>
    </cfRule>
  </conditionalFormatting>
  <conditionalFormatting sqref="AN11:AN16">
    <cfRule type="cellIs" dxfId="6619" priority="263" operator="greaterThan">
      <formula>1179</formula>
    </cfRule>
  </conditionalFormatting>
  <conditionalFormatting sqref="AN11:AN16">
    <cfRule type="cellIs" dxfId="6618" priority="262" operator="greaterThan">
      <formula>99</formula>
    </cfRule>
  </conditionalFormatting>
  <conditionalFormatting sqref="AN11:AN16">
    <cfRule type="cellIs" dxfId="6617" priority="261" operator="greaterThan">
      <formula>0.99</formula>
    </cfRule>
  </conditionalFormatting>
  <conditionalFormatting sqref="AN11:AN16">
    <cfRule type="cellIs" dxfId="6616" priority="260" operator="equal">
      <formula>0</formula>
    </cfRule>
  </conditionalFormatting>
  <conditionalFormatting sqref="AN11:AN16">
    <cfRule type="cellIs" dxfId="6615" priority="259" operator="greaterThan">
      <formula>1179</formula>
    </cfRule>
  </conditionalFormatting>
  <conditionalFormatting sqref="AN11:AN16">
    <cfRule type="cellIs" dxfId="6614" priority="258" operator="greaterThan">
      <formula>99</formula>
    </cfRule>
  </conditionalFormatting>
  <conditionalFormatting sqref="AN11:AN16">
    <cfRule type="cellIs" dxfId="6613" priority="257" operator="greaterThan">
      <formula>0.99</formula>
    </cfRule>
  </conditionalFormatting>
  <conditionalFormatting sqref="AN11:AN16">
    <cfRule type="cellIs" dxfId="6612" priority="256" operator="equal">
      <formula>0</formula>
    </cfRule>
  </conditionalFormatting>
  <conditionalFormatting sqref="AN11:AN16">
    <cfRule type="cellIs" dxfId="6611" priority="255" operator="greaterThan">
      <formula>1179</formula>
    </cfRule>
  </conditionalFormatting>
  <conditionalFormatting sqref="AN11:AN16">
    <cfRule type="cellIs" dxfId="6610" priority="254" operator="greaterThan">
      <formula>99</formula>
    </cfRule>
  </conditionalFormatting>
  <conditionalFormatting sqref="AN11:AN16">
    <cfRule type="cellIs" dxfId="6609" priority="253" operator="greaterThan">
      <formula>0.99</formula>
    </cfRule>
  </conditionalFormatting>
  <conditionalFormatting sqref="AN11:AN16">
    <cfRule type="cellIs" dxfId="6608" priority="252" operator="equal">
      <formula>0</formula>
    </cfRule>
  </conditionalFormatting>
  <conditionalFormatting sqref="AN11:AN16">
    <cfRule type="cellIs" dxfId="6607" priority="251" operator="greaterThan">
      <formula>1179</formula>
    </cfRule>
  </conditionalFormatting>
  <conditionalFormatting sqref="AN11:AN16">
    <cfRule type="cellIs" dxfId="6606" priority="250" operator="greaterThan">
      <formula>99</formula>
    </cfRule>
  </conditionalFormatting>
  <conditionalFormatting sqref="AN11:AN16">
    <cfRule type="cellIs" dxfId="6605" priority="249" operator="greaterThan">
      <formula>0.99</formula>
    </cfRule>
  </conditionalFormatting>
  <conditionalFormatting sqref="AN11:AN16">
    <cfRule type="cellIs" dxfId="6604" priority="248" operator="equal">
      <formula>0</formula>
    </cfRule>
  </conditionalFormatting>
  <conditionalFormatting sqref="AN11:AN16">
    <cfRule type="cellIs" dxfId="6603" priority="247" operator="greaterThan">
      <formula>1179</formula>
    </cfRule>
  </conditionalFormatting>
  <conditionalFormatting sqref="AN11:AN16">
    <cfRule type="cellIs" dxfId="6602" priority="246" operator="greaterThan">
      <formula>99</formula>
    </cfRule>
  </conditionalFormatting>
  <conditionalFormatting sqref="AN11:AN16">
    <cfRule type="cellIs" dxfId="6601" priority="245" operator="greaterThan">
      <formula>0.99</formula>
    </cfRule>
  </conditionalFormatting>
  <conditionalFormatting sqref="AN11:AN16">
    <cfRule type="cellIs" dxfId="6600" priority="244" operator="equal">
      <formula>0</formula>
    </cfRule>
  </conditionalFormatting>
  <conditionalFormatting sqref="AN11:AN16">
    <cfRule type="cellIs" dxfId="6599" priority="243" operator="greaterThan">
      <formula>1179</formula>
    </cfRule>
  </conditionalFormatting>
  <conditionalFormatting sqref="AN11:AN16">
    <cfRule type="cellIs" dxfId="6598" priority="242" operator="greaterThan">
      <formula>99</formula>
    </cfRule>
  </conditionalFormatting>
  <conditionalFormatting sqref="AN11:AN16">
    <cfRule type="cellIs" dxfId="6597" priority="241" operator="greaterThan">
      <formula>0.99</formula>
    </cfRule>
  </conditionalFormatting>
  <conditionalFormatting sqref="AN11:AN16">
    <cfRule type="cellIs" dxfId="6596" priority="240" operator="equal">
      <formula>0</formula>
    </cfRule>
  </conditionalFormatting>
  <conditionalFormatting sqref="AN11:AN16">
    <cfRule type="cellIs" dxfId="6595" priority="239" operator="greaterThan">
      <formula>1179</formula>
    </cfRule>
  </conditionalFormatting>
  <conditionalFormatting sqref="AN11:AN16">
    <cfRule type="cellIs" dxfId="6594" priority="238" operator="greaterThan">
      <formula>99</formula>
    </cfRule>
  </conditionalFormatting>
  <conditionalFormatting sqref="AN11:AN16">
    <cfRule type="cellIs" dxfId="6593" priority="237" operator="greaterThan">
      <formula>0.99</formula>
    </cfRule>
  </conditionalFormatting>
  <conditionalFormatting sqref="AN11:AN16">
    <cfRule type="cellIs" dxfId="6592" priority="236" operator="equal">
      <formula>0</formula>
    </cfRule>
  </conditionalFormatting>
  <conditionalFormatting sqref="AN11:AN16">
    <cfRule type="cellIs" dxfId="6591" priority="235" operator="greaterThan">
      <formula>1179</formula>
    </cfRule>
  </conditionalFormatting>
  <conditionalFormatting sqref="AN11:AN16">
    <cfRule type="cellIs" dxfId="6590" priority="234" operator="greaterThan">
      <formula>99</formula>
    </cfRule>
  </conditionalFormatting>
  <conditionalFormatting sqref="AN11:AN16">
    <cfRule type="cellIs" dxfId="6589" priority="233" operator="greaterThan">
      <formula>0.99</formula>
    </cfRule>
  </conditionalFormatting>
  <conditionalFormatting sqref="AN11:AN16">
    <cfRule type="cellIs" dxfId="6588" priority="232" operator="equal">
      <formula>0</formula>
    </cfRule>
  </conditionalFormatting>
  <conditionalFormatting sqref="AN11:AN16">
    <cfRule type="cellIs" dxfId="6587" priority="231" operator="greaterThan">
      <formula>1179</formula>
    </cfRule>
  </conditionalFormatting>
  <conditionalFormatting sqref="AN11:AN16">
    <cfRule type="cellIs" dxfId="6586" priority="230" operator="greaterThan">
      <formula>99</formula>
    </cfRule>
  </conditionalFormatting>
  <conditionalFormatting sqref="AN11:AN16">
    <cfRule type="cellIs" dxfId="6585" priority="229" operator="greaterThan">
      <formula>0.99</formula>
    </cfRule>
  </conditionalFormatting>
  <conditionalFormatting sqref="AN11:AN16">
    <cfRule type="cellIs" dxfId="6584" priority="228" operator="equal">
      <formula>0</formula>
    </cfRule>
  </conditionalFormatting>
  <conditionalFormatting sqref="AN11:AN16">
    <cfRule type="cellIs" dxfId="6583" priority="227" operator="greaterThan">
      <formula>1179</formula>
    </cfRule>
  </conditionalFormatting>
  <conditionalFormatting sqref="AN11:AN16">
    <cfRule type="cellIs" dxfId="6582" priority="226" operator="greaterThan">
      <formula>99</formula>
    </cfRule>
  </conditionalFormatting>
  <conditionalFormatting sqref="AN11:AN16">
    <cfRule type="cellIs" dxfId="6581" priority="225" operator="greaterThan">
      <formula>0.99</formula>
    </cfRule>
  </conditionalFormatting>
  <conditionalFormatting sqref="AN11:AN16">
    <cfRule type="cellIs" dxfId="6580" priority="224" operator="equal">
      <formula>0</formula>
    </cfRule>
  </conditionalFormatting>
  <conditionalFormatting sqref="AN11:AN16">
    <cfRule type="cellIs" dxfId="6579" priority="223" operator="greaterThan">
      <formula>1179</formula>
    </cfRule>
  </conditionalFormatting>
  <conditionalFormatting sqref="AN11:AN16">
    <cfRule type="cellIs" dxfId="6578" priority="222" operator="greaterThan">
      <formula>99</formula>
    </cfRule>
  </conditionalFormatting>
  <conditionalFormatting sqref="AN11:AN16">
    <cfRule type="cellIs" dxfId="6577" priority="221" operator="greaterThan">
      <formula>0.99</formula>
    </cfRule>
  </conditionalFormatting>
  <conditionalFormatting sqref="AN11:AN16">
    <cfRule type="cellIs" dxfId="6576" priority="220" operator="equal">
      <formula>0</formula>
    </cfRule>
  </conditionalFormatting>
  <conditionalFormatting sqref="AN11:AN16">
    <cfRule type="cellIs" dxfId="6575" priority="219" operator="greaterThan">
      <formula>1179</formula>
    </cfRule>
  </conditionalFormatting>
  <conditionalFormatting sqref="AN11:AN16">
    <cfRule type="cellIs" dxfId="6574" priority="218" operator="greaterThan">
      <formula>99</formula>
    </cfRule>
  </conditionalFormatting>
  <conditionalFormatting sqref="AN11:AN16">
    <cfRule type="cellIs" dxfId="6573" priority="217" operator="greaterThan">
      <formula>0.99</formula>
    </cfRule>
  </conditionalFormatting>
  <conditionalFormatting sqref="AN11:AN16">
    <cfRule type="cellIs" dxfId="6572" priority="216" operator="equal">
      <formula>0</formula>
    </cfRule>
  </conditionalFormatting>
  <conditionalFormatting sqref="AN11:AN16">
    <cfRule type="cellIs" dxfId="6571" priority="215" operator="greaterThan">
      <formula>1179</formula>
    </cfRule>
  </conditionalFormatting>
  <conditionalFormatting sqref="AN11:AN16">
    <cfRule type="cellIs" dxfId="6570" priority="214" operator="greaterThan">
      <formula>99</formula>
    </cfRule>
  </conditionalFormatting>
  <conditionalFormatting sqref="AN11:AN16">
    <cfRule type="cellIs" dxfId="6569" priority="213" operator="greaterThan">
      <formula>0.99</formula>
    </cfRule>
  </conditionalFormatting>
  <conditionalFormatting sqref="AN11:AN16">
    <cfRule type="cellIs" dxfId="6568" priority="212" operator="equal">
      <formula>0</formula>
    </cfRule>
  </conditionalFormatting>
  <conditionalFormatting sqref="AN11:AN16">
    <cfRule type="cellIs" dxfId="6567" priority="211" operator="greaterThan">
      <formula>1179</formula>
    </cfRule>
  </conditionalFormatting>
  <conditionalFormatting sqref="AN11:AN16">
    <cfRule type="cellIs" dxfId="6566" priority="210" operator="greaterThan">
      <formula>99</formula>
    </cfRule>
  </conditionalFormatting>
  <conditionalFormatting sqref="AN11:AN16">
    <cfRule type="cellIs" dxfId="6565" priority="209" operator="greaterThan">
      <formula>0.99</formula>
    </cfRule>
  </conditionalFormatting>
  <conditionalFormatting sqref="AN11:AN16">
    <cfRule type="cellIs" dxfId="6564" priority="208" operator="equal">
      <formula>0</formula>
    </cfRule>
  </conditionalFormatting>
  <conditionalFormatting sqref="AN11:AN16">
    <cfRule type="cellIs" dxfId="6563" priority="207" operator="greaterThan">
      <formula>1179</formula>
    </cfRule>
  </conditionalFormatting>
  <conditionalFormatting sqref="AN11:AN16">
    <cfRule type="cellIs" dxfId="6562" priority="206" operator="greaterThan">
      <formula>99</formula>
    </cfRule>
  </conditionalFormatting>
  <conditionalFormatting sqref="AN11:AN16">
    <cfRule type="cellIs" dxfId="6561" priority="205" operator="greaterThan">
      <formula>0.99</formula>
    </cfRule>
  </conditionalFormatting>
  <conditionalFormatting sqref="AN11:AN16">
    <cfRule type="cellIs" dxfId="6560" priority="204" operator="equal">
      <formula>0</formula>
    </cfRule>
  </conditionalFormatting>
  <conditionalFormatting sqref="AN11:AN16">
    <cfRule type="cellIs" dxfId="6559" priority="203" operator="greaterThan">
      <formula>1179</formula>
    </cfRule>
  </conditionalFormatting>
  <conditionalFormatting sqref="AN11:AN16">
    <cfRule type="cellIs" dxfId="6558" priority="202" operator="greaterThan">
      <formula>99</formula>
    </cfRule>
  </conditionalFormatting>
  <conditionalFormatting sqref="AN11:AN16">
    <cfRule type="cellIs" dxfId="6557" priority="201" operator="greaterThan">
      <formula>0.99</formula>
    </cfRule>
  </conditionalFormatting>
  <conditionalFormatting sqref="AN11:AN16">
    <cfRule type="cellIs" dxfId="6556" priority="200" operator="equal">
      <formula>0</formula>
    </cfRule>
  </conditionalFormatting>
  <conditionalFormatting sqref="AN11:AN16">
    <cfRule type="cellIs" dxfId="6555" priority="199" operator="greaterThan">
      <formula>1179</formula>
    </cfRule>
  </conditionalFormatting>
  <conditionalFormatting sqref="AN11:AN16">
    <cfRule type="cellIs" dxfId="6554" priority="198" operator="greaterThan">
      <formula>99</formula>
    </cfRule>
  </conditionalFormatting>
  <conditionalFormatting sqref="AN11:AN16">
    <cfRule type="cellIs" dxfId="6553" priority="197" operator="greaterThan">
      <formula>0.99</formula>
    </cfRule>
  </conditionalFormatting>
  <conditionalFormatting sqref="AN11:AN16">
    <cfRule type="cellIs" dxfId="6552" priority="196" operator="equal">
      <formula>0</formula>
    </cfRule>
  </conditionalFormatting>
  <conditionalFormatting sqref="AN11:AN16">
    <cfRule type="cellIs" dxfId="6551" priority="195" operator="greaterThan">
      <formula>1179</formula>
    </cfRule>
  </conditionalFormatting>
  <conditionalFormatting sqref="AN11:AN16">
    <cfRule type="cellIs" dxfId="6550" priority="194" operator="greaterThan">
      <formula>99</formula>
    </cfRule>
  </conditionalFormatting>
  <conditionalFormatting sqref="AN11:AN16">
    <cfRule type="cellIs" dxfId="6549" priority="193" operator="greaterThan">
      <formula>0.99</formula>
    </cfRule>
  </conditionalFormatting>
  <conditionalFormatting sqref="AN11:AN16">
    <cfRule type="cellIs" dxfId="6548" priority="192" operator="equal">
      <formula>0</formula>
    </cfRule>
  </conditionalFormatting>
  <conditionalFormatting sqref="AN11:AN16">
    <cfRule type="cellIs" dxfId="6547" priority="191" operator="greaterThan">
      <formula>1179</formula>
    </cfRule>
  </conditionalFormatting>
  <conditionalFormatting sqref="AN11:AN16">
    <cfRule type="cellIs" dxfId="6546" priority="190" operator="greaterThan">
      <formula>99</formula>
    </cfRule>
  </conditionalFormatting>
  <conditionalFormatting sqref="AN11:AN16">
    <cfRule type="cellIs" dxfId="6545" priority="189" operator="greaterThan">
      <formula>0.99</formula>
    </cfRule>
  </conditionalFormatting>
  <conditionalFormatting sqref="AN11:AN15">
    <cfRule type="cellIs" dxfId="6544" priority="188" operator="equal">
      <formula>0</formula>
    </cfRule>
  </conditionalFormatting>
  <conditionalFormatting sqref="AN11:AN15">
    <cfRule type="cellIs" dxfId="6543" priority="187" operator="greaterThan">
      <formula>1179</formula>
    </cfRule>
  </conditionalFormatting>
  <conditionalFormatting sqref="AN11:AN15">
    <cfRule type="cellIs" dxfId="6542" priority="186" operator="greaterThan">
      <formula>99</formula>
    </cfRule>
  </conditionalFormatting>
  <conditionalFormatting sqref="AN11:AN15">
    <cfRule type="cellIs" dxfId="6541" priority="185" operator="greaterThan">
      <formula>0.99</formula>
    </cfRule>
  </conditionalFormatting>
  <conditionalFormatting sqref="AN11:AN15">
    <cfRule type="cellIs" dxfId="6540" priority="184" operator="equal">
      <formula>0</formula>
    </cfRule>
  </conditionalFormatting>
  <conditionalFormatting sqref="AN11:AN15">
    <cfRule type="cellIs" dxfId="6539" priority="183" operator="greaterThan">
      <formula>1179</formula>
    </cfRule>
  </conditionalFormatting>
  <conditionalFormatting sqref="AN11:AN15">
    <cfRule type="cellIs" dxfId="6538" priority="182" operator="greaterThan">
      <formula>99</formula>
    </cfRule>
  </conditionalFormatting>
  <conditionalFormatting sqref="AN11:AN15">
    <cfRule type="cellIs" dxfId="6537" priority="181" operator="greaterThan">
      <formula>0.99</formula>
    </cfRule>
  </conditionalFormatting>
  <conditionalFormatting sqref="AN11:AN15">
    <cfRule type="cellIs" dxfId="6536" priority="180" operator="equal">
      <formula>0</formula>
    </cfRule>
  </conditionalFormatting>
  <conditionalFormatting sqref="AN11:AN15">
    <cfRule type="cellIs" dxfId="6535" priority="179" operator="greaterThan">
      <formula>1179</formula>
    </cfRule>
  </conditionalFormatting>
  <conditionalFormatting sqref="AN11:AN15">
    <cfRule type="cellIs" dxfId="6534" priority="178" operator="greaterThan">
      <formula>99</formula>
    </cfRule>
  </conditionalFormatting>
  <conditionalFormatting sqref="AN11:AN15">
    <cfRule type="cellIs" dxfId="6533" priority="177" operator="greaterThan">
      <formula>0.99</formula>
    </cfRule>
  </conditionalFormatting>
  <conditionalFormatting sqref="AN11:AN15">
    <cfRule type="cellIs" dxfId="6532" priority="176" operator="equal">
      <formula>0</formula>
    </cfRule>
  </conditionalFormatting>
  <conditionalFormatting sqref="AN11:AN15">
    <cfRule type="cellIs" dxfId="6531" priority="175" operator="greaterThan">
      <formula>1179</formula>
    </cfRule>
  </conditionalFormatting>
  <conditionalFormatting sqref="AN11:AN15">
    <cfRule type="cellIs" dxfId="6530" priority="174" operator="greaterThan">
      <formula>99</formula>
    </cfRule>
  </conditionalFormatting>
  <conditionalFormatting sqref="AN11:AN15">
    <cfRule type="cellIs" dxfId="6529" priority="173" operator="greaterThan">
      <formula>0.99</formula>
    </cfRule>
  </conditionalFormatting>
  <conditionalFormatting sqref="AN11:AN15">
    <cfRule type="cellIs" dxfId="6528" priority="172" operator="equal">
      <formula>0</formula>
    </cfRule>
  </conditionalFormatting>
  <conditionalFormatting sqref="AN11:AN15">
    <cfRule type="cellIs" dxfId="6527" priority="171" operator="greaterThan">
      <formula>1179</formula>
    </cfRule>
  </conditionalFormatting>
  <conditionalFormatting sqref="AN11:AN15">
    <cfRule type="cellIs" dxfId="6526" priority="170" operator="greaterThan">
      <formula>99</formula>
    </cfRule>
  </conditionalFormatting>
  <conditionalFormatting sqref="AN11:AN15">
    <cfRule type="cellIs" dxfId="6525" priority="169" operator="greaterThan">
      <formula>0.99</formula>
    </cfRule>
  </conditionalFormatting>
  <conditionalFormatting sqref="AN11:AN15">
    <cfRule type="cellIs" dxfId="6524" priority="168" operator="equal">
      <formula>0</formula>
    </cfRule>
  </conditionalFormatting>
  <conditionalFormatting sqref="AN11:AN15">
    <cfRule type="cellIs" dxfId="6523" priority="167" operator="greaterThan">
      <formula>1179</formula>
    </cfRule>
  </conditionalFormatting>
  <conditionalFormatting sqref="AN11:AN15">
    <cfRule type="cellIs" dxfId="6522" priority="166" operator="greaterThan">
      <formula>99</formula>
    </cfRule>
  </conditionalFormatting>
  <conditionalFormatting sqref="AN11:AN15">
    <cfRule type="cellIs" dxfId="6521" priority="165" operator="greaterThan">
      <formula>0.99</formula>
    </cfRule>
  </conditionalFormatting>
  <conditionalFormatting sqref="AN11:AN15">
    <cfRule type="cellIs" dxfId="6520" priority="164" operator="equal">
      <formula>0</formula>
    </cfRule>
  </conditionalFormatting>
  <conditionalFormatting sqref="AN11:AN15">
    <cfRule type="cellIs" dxfId="6519" priority="163" operator="greaterThan">
      <formula>1179</formula>
    </cfRule>
  </conditionalFormatting>
  <conditionalFormatting sqref="AN11:AN15">
    <cfRule type="cellIs" dxfId="6518" priority="162" operator="greaterThan">
      <formula>99</formula>
    </cfRule>
  </conditionalFormatting>
  <conditionalFormatting sqref="AN11:AN15">
    <cfRule type="cellIs" dxfId="6517" priority="161" operator="greaterThan">
      <formula>0.99</formula>
    </cfRule>
  </conditionalFormatting>
  <conditionalFormatting sqref="AN11:AN15">
    <cfRule type="cellIs" dxfId="6516" priority="160" operator="equal">
      <formula>0</formula>
    </cfRule>
  </conditionalFormatting>
  <conditionalFormatting sqref="AN11:AN15">
    <cfRule type="cellIs" dxfId="6515" priority="159" operator="greaterThan">
      <formula>1179</formula>
    </cfRule>
  </conditionalFormatting>
  <conditionalFormatting sqref="AN11:AN15">
    <cfRule type="cellIs" dxfId="6514" priority="158" operator="greaterThan">
      <formula>99</formula>
    </cfRule>
  </conditionalFormatting>
  <conditionalFormatting sqref="AN11:AN15">
    <cfRule type="cellIs" dxfId="6513" priority="157" operator="greaterThan">
      <formula>0.99</formula>
    </cfRule>
  </conditionalFormatting>
  <conditionalFormatting sqref="AN11:AN15">
    <cfRule type="cellIs" dxfId="6512" priority="156" operator="equal">
      <formula>0</formula>
    </cfRule>
  </conditionalFormatting>
  <conditionalFormatting sqref="AN11:AN15">
    <cfRule type="cellIs" dxfId="6511" priority="155" operator="greaterThan">
      <formula>1179</formula>
    </cfRule>
  </conditionalFormatting>
  <conditionalFormatting sqref="AN11:AN15">
    <cfRule type="cellIs" dxfId="6510" priority="154" operator="greaterThan">
      <formula>99</formula>
    </cfRule>
  </conditionalFormatting>
  <conditionalFormatting sqref="AN11:AN15">
    <cfRule type="cellIs" dxfId="6509" priority="153" operator="greaterThan">
      <formula>0.99</formula>
    </cfRule>
  </conditionalFormatting>
  <conditionalFormatting sqref="AN11:AN15">
    <cfRule type="cellIs" dxfId="6508" priority="152" operator="equal">
      <formula>0</formula>
    </cfRule>
  </conditionalFormatting>
  <conditionalFormatting sqref="AN11:AN15">
    <cfRule type="cellIs" dxfId="6507" priority="151" operator="greaterThan">
      <formula>1179</formula>
    </cfRule>
  </conditionalFormatting>
  <conditionalFormatting sqref="AN11:AN15">
    <cfRule type="cellIs" dxfId="6506" priority="150" operator="greaterThan">
      <formula>99</formula>
    </cfRule>
  </conditionalFormatting>
  <conditionalFormatting sqref="AN11:AN15">
    <cfRule type="cellIs" dxfId="6505" priority="149" operator="greaterThan">
      <formula>0.99</formula>
    </cfRule>
  </conditionalFormatting>
  <conditionalFormatting sqref="AN11:AN15">
    <cfRule type="cellIs" dxfId="6504" priority="148" operator="equal">
      <formula>0</formula>
    </cfRule>
  </conditionalFormatting>
  <conditionalFormatting sqref="AN11:AN15">
    <cfRule type="cellIs" dxfId="6503" priority="147" operator="greaterThan">
      <formula>1179</formula>
    </cfRule>
  </conditionalFormatting>
  <conditionalFormatting sqref="AN11:AN15">
    <cfRule type="cellIs" dxfId="6502" priority="146" operator="greaterThan">
      <formula>99</formula>
    </cfRule>
  </conditionalFormatting>
  <conditionalFormatting sqref="AN11:AN15">
    <cfRule type="cellIs" dxfId="6501" priority="145" operator="greaterThan">
      <formula>0.99</formula>
    </cfRule>
  </conditionalFormatting>
  <conditionalFormatting sqref="AN11:AN15">
    <cfRule type="cellIs" dxfId="6500" priority="144" operator="equal">
      <formula>0</formula>
    </cfRule>
  </conditionalFormatting>
  <conditionalFormatting sqref="AN11:AN15">
    <cfRule type="cellIs" dxfId="6499" priority="143" operator="greaterThan">
      <formula>1179</formula>
    </cfRule>
  </conditionalFormatting>
  <conditionalFormatting sqref="AN11:AN15">
    <cfRule type="cellIs" dxfId="6498" priority="142" operator="greaterThan">
      <formula>99</formula>
    </cfRule>
  </conditionalFormatting>
  <conditionalFormatting sqref="AN11:AN15">
    <cfRule type="cellIs" dxfId="6497" priority="141" operator="greaterThan">
      <formula>0.99</formula>
    </cfRule>
  </conditionalFormatting>
  <conditionalFormatting sqref="AN11:AN15">
    <cfRule type="cellIs" dxfId="6496" priority="140" operator="equal">
      <formula>0</formula>
    </cfRule>
  </conditionalFormatting>
  <conditionalFormatting sqref="AN11:AN15">
    <cfRule type="cellIs" dxfId="6495" priority="139" operator="greaterThan">
      <formula>1179</formula>
    </cfRule>
  </conditionalFormatting>
  <conditionalFormatting sqref="AN11:AN15">
    <cfRule type="cellIs" dxfId="6494" priority="138" operator="greaterThan">
      <formula>99</formula>
    </cfRule>
  </conditionalFormatting>
  <conditionalFormatting sqref="AN11:AN15">
    <cfRule type="cellIs" dxfId="6493" priority="137" operator="greaterThan">
      <formula>0.99</formula>
    </cfRule>
  </conditionalFormatting>
  <conditionalFormatting sqref="AN11:AN15">
    <cfRule type="cellIs" dxfId="6492" priority="136" operator="equal">
      <formula>0</formula>
    </cfRule>
  </conditionalFormatting>
  <conditionalFormatting sqref="AN11:AN15">
    <cfRule type="cellIs" dxfId="6491" priority="135" operator="greaterThan">
      <formula>1179</formula>
    </cfRule>
  </conditionalFormatting>
  <conditionalFormatting sqref="AN11:AN15">
    <cfRule type="cellIs" dxfId="6490" priority="134" operator="greaterThan">
      <formula>99</formula>
    </cfRule>
  </conditionalFormatting>
  <conditionalFormatting sqref="AN11:AN15">
    <cfRule type="cellIs" dxfId="6489" priority="133" operator="greaterThan">
      <formula>0.99</formula>
    </cfRule>
  </conditionalFormatting>
  <conditionalFormatting sqref="AN11:AN15">
    <cfRule type="cellIs" dxfId="6488" priority="132" operator="equal">
      <formula>0</formula>
    </cfRule>
  </conditionalFormatting>
  <conditionalFormatting sqref="AN11:AN15">
    <cfRule type="cellIs" dxfId="6487" priority="131" operator="greaterThan">
      <formula>1179</formula>
    </cfRule>
  </conditionalFormatting>
  <conditionalFormatting sqref="AN11:AN15">
    <cfRule type="cellIs" dxfId="6486" priority="130" operator="greaterThan">
      <formula>99</formula>
    </cfRule>
  </conditionalFormatting>
  <conditionalFormatting sqref="AN11:AN15">
    <cfRule type="cellIs" dxfId="6485" priority="129" operator="greaterThan">
      <formula>0.99</formula>
    </cfRule>
  </conditionalFormatting>
  <conditionalFormatting sqref="AN11:AN15">
    <cfRule type="cellIs" dxfId="6484" priority="128" operator="equal">
      <formula>0</formula>
    </cfRule>
  </conditionalFormatting>
  <conditionalFormatting sqref="AN11:AN15">
    <cfRule type="cellIs" dxfId="6483" priority="127" operator="greaterThan">
      <formula>1179</formula>
    </cfRule>
  </conditionalFormatting>
  <conditionalFormatting sqref="AN11:AN15">
    <cfRule type="cellIs" dxfId="6482" priority="126" operator="greaterThan">
      <formula>99</formula>
    </cfRule>
  </conditionalFormatting>
  <conditionalFormatting sqref="AN11:AN15">
    <cfRule type="cellIs" dxfId="6481" priority="125" operator="greaterThan">
      <formula>0.99</formula>
    </cfRule>
  </conditionalFormatting>
  <conditionalFormatting sqref="AN11:AN15">
    <cfRule type="cellIs" dxfId="6480" priority="124" operator="equal">
      <formula>0</formula>
    </cfRule>
  </conditionalFormatting>
  <conditionalFormatting sqref="AN11:AN15">
    <cfRule type="cellIs" dxfId="6479" priority="123" operator="greaterThan">
      <formula>1179</formula>
    </cfRule>
  </conditionalFormatting>
  <conditionalFormatting sqref="AN11:AN15">
    <cfRule type="cellIs" dxfId="6478" priority="122" operator="greaterThan">
      <formula>99</formula>
    </cfRule>
  </conditionalFormatting>
  <conditionalFormatting sqref="AN11:AN15">
    <cfRule type="cellIs" dxfId="6477" priority="121" operator="greaterThan">
      <formula>0.99</formula>
    </cfRule>
  </conditionalFormatting>
  <conditionalFormatting sqref="AN11:AN15">
    <cfRule type="cellIs" dxfId="6476" priority="120" operator="equal">
      <formula>0</formula>
    </cfRule>
  </conditionalFormatting>
  <conditionalFormatting sqref="AN11:AN15">
    <cfRule type="cellIs" dxfId="6475" priority="119" operator="greaterThan">
      <formula>1179</formula>
    </cfRule>
  </conditionalFormatting>
  <conditionalFormatting sqref="AN11:AN15">
    <cfRule type="cellIs" dxfId="6474" priority="118" operator="greaterThan">
      <formula>99</formula>
    </cfRule>
  </conditionalFormatting>
  <conditionalFormatting sqref="AN11:AN15">
    <cfRule type="cellIs" dxfId="6473" priority="117" operator="greaterThan">
      <formula>0.99</formula>
    </cfRule>
  </conditionalFormatting>
  <conditionalFormatting sqref="AN11:AN15">
    <cfRule type="cellIs" dxfId="6472" priority="116" operator="equal">
      <formula>0</formula>
    </cfRule>
  </conditionalFormatting>
  <conditionalFormatting sqref="AN11:AN15">
    <cfRule type="cellIs" dxfId="6471" priority="115" operator="greaterThan">
      <formula>1179</formula>
    </cfRule>
  </conditionalFormatting>
  <conditionalFormatting sqref="AN11:AN15">
    <cfRule type="cellIs" dxfId="6470" priority="114" operator="greaterThan">
      <formula>99</formula>
    </cfRule>
  </conditionalFormatting>
  <conditionalFormatting sqref="AN11:AN15">
    <cfRule type="cellIs" dxfId="6469" priority="113" operator="greaterThan">
      <formula>0.99</formula>
    </cfRule>
  </conditionalFormatting>
  <conditionalFormatting sqref="AN11:AN15">
    <cfRule type="cellIs" dxfId="6468" priority="112" operator="equal">
      <formula>0</formula>
    </cfRule>
  </conditionalFormatting>
  <conditionalFormatting sqref="AN11:AN15">
    <cfRule type="cellIs" dxfId="6467" priority="111" operator="greaterThan">
      <formula>1179</formula>
    </cfRule>
  </conditionalFormatting>
  <conditionalFormatting sqref="AN11:AN15">
    <cfRule type="cellIs" dxfId="6466" priority="110" operator="greaterThan">
      <formula>99</formula>
    </cfRule>
  </conditionalFormatting>
  <conditionalFormatting sqref="AN11:AN15">
    <cfRule type="cellIs" dxfId="6465" priority="109" operator="greaterThan">
      <formula>0.99</formula>
    </cfRule>
  </conditionalFormatting>
  <conditionalFormatting sqref="AN11:AN15">
    <cfRule type="cellIs" dxfId="6464" priority="108" operator="equal">
      <formula>0</formula>
    </cfRule>
  </conditionalFormatting>
  <conditionalFormatting sqref="AN11:AN15">
    <cfRule type="cellIs" dxfId="6463" priority="107" operator="greaterThan">
      <formula>1179</formula>
    </cfRule>
  </conditionalFormatting>
  <conditionalFormatting sqref="AN11:AN15">
    <cfRule type="cellIs" dxfId="6462" priority="106" operator="greaterThan">
      <formula>99</formula>
    </cfRule>
  </conditionalFormatting>
  <conditionalFormatting sqref="AN11:AN15">
    <cfRule type="cellIs" dxfId="6461" priority="105" operator="greaterThan">
      <formula>0.99</formula>
    </cfRule>
  </conditionalFormatting>
  <conditionalFormatting sqref="AN11:AN15">
    <cfRule type="cellIs" dxfId="6460" priority="104" operator="equal">
      <formula>0</formula>
    </cfRule>
  </conditionalFormatting>
  <conditionalFormatting sqref="AN11:AN15">
    <cfRule type="cellIs" dxfId="6459" priority="103" operator="greaterThan">
      <formula>1179</formula>
    </cfRule>
  </conditionalFormatting>
  <conditionalFormatting sqref="AN11:AN15">
    <cfRule type="cellIs" dxfId="6458" priority="102" operator="greaterThan">
      <formula>99</formula>
    </cfRule>
  </conditionalFormatting>
  <conditionalFormatting sqref="AN11:AN15">
    <cfRule type="cellIs" dxfId="6457" priority="101" operator="greaterThan">
      <formula>0.99</formula>
    </cfRule>
  </conditionalFormatting>
  <conditionalFormatting sqref="AN11:AN15">
    <cfRule type="cellIs" dxfId="6456" priority="100" operator="equal">
      <formula>0</formula>
    </cfRule>
  </conditionalFormatting>
  <conditionalFormatting sqref="AN11:AN15">
    <cfRule type="cellIs" dxfId="6455" priority="99" operator="greaterThan">
      <formula>1179</formula>
    </cfRule>
  </conditionalFormatting>
  <conditionalFormatting sqref="AN11:AN15">
    <cfRule type="cellIs" dxfId="6454" priority="98" operator="greaterThan">
      <formula>99</formula>
    </cfRule>
  </conditionalFormatting>
  <conditionalFormatting sqref="AN11:AN15">
    <cfRule type="cellIs" dxfId="6453" priority="97" operator="greaterThan">
      <formula>0.99</formula>
    </cfRule>
  </conditionalFormatting>
  <conditionalFormatting sqref="AN11:AN15">
    <cfRule type="cellIs" dxfId="6452" priority="96" operator="equal">
      <formula>0</formula>
    </cfRule>
  </conditionalFormatting>
  <conditionalFormatting sqref="AN11:AN15">
    <cfRule type="cellIs" dxfId="6451" priority="95" operator="greaterThan">
      <formula>1179</formula>
    </cfRule>
  </conditionalFormatting>
  <conditionalFormatting sqref="AN11:AN15">
    <cfRule type="cellIs" dxfId="6450" priority="94" operator="greaterThan">
      <formula>99</formula>
    </cfRule>
  </conditionalFormatting>
  <conditionalFormatting sqref="AN11:AN15">
    <cfRule type="cellIs" dxfId="6449" priority="93" operator="greaterThan">
      <formula>0.99</formula>
    </cfRule>
  </conditionalFormatting>
  <conditionalFormatting sqref="AN11:AN15">
    <cfRule type="cellIs" dxfId="6448" priority="92" operator="equal">
      <formula>0</formula>
    </cfRule>
  </conditionalFormatting>
  <conditionalFormatting sqref="AN11:AN15">
    <cfRule type="cellIs" dxfId="6447" priority="91" operator="greaterThan">
      <formula>1179</formula>
    </cfRule>
  </conditionalFormatting>
  <conditionalFormatting sqref="AN11:AN15">
    <cfRule type="cellIs" dxfId="6446" priority="90" operator="greaterThan">
      <formula>99</formula>
    </cfRule>
  </conditionalFormatting>
  <conditionalFormatting sqref="AN11:AN15">
    <cfRule type="cellIs" dxfId="6445" priority="89" operator="greaterThan">
      <formula>0.99</formula>
    </cfRule>
  </conditionalFormatting>
  <conditionalFormatting sqref="AN11:AN15">
    <cfRule type="cellIs" dxfId="6444" priority="88" operator="equal">
      <formula>0</formula>
    </cfRule>
  </conditionalFormatting>
  <conditionalFormatting sqref="AN11:AN15">
    <cfRule type="cellIs" dxfId="6443" priority="87" operator="greaterThan">
      <formula>1179</formula>
    </cfRule>
  </conditionalFormatting>
  <conditionalFormatting sqref="AN11:AN15">
    <cfRule type="cellIs" dxfId="6442" priority="86" operator="greaterThan">
      <formula>99</formula>
    </cfRule>
  </conditionalFormatting>
  <conditionalFormatting sqref="AN11:AN15">
    <cfRule type="cellIs" dxfId="6441" priority="85" operator="greaterThan">
      <formula>0.99</formula>
    </cfRule>
  </conditionalFormatting>
  <conditionalFormatting sqref="AN11:AN15">
    <cfRule type="cellIs" dxfId="6440" priority="84" operator="equal">
      <formula>0</formula>
    </cfRule>
  </conditionalFormatting>
  <conditionalFormatting sqref="AN11:AN15">
    <cfRule type="cellIs" dxfId="6439" priority="83" operator="greaterThan">
      <formula>1179</formula>
    </cfRule>
  </conditionalFormatting>
  <conditionalFormatting sqref="AN11:AN15">
    <cfRule type="cellIs" dxfId="6438" priority="82" operator="greaterThan">
      <formula>99</formula>
    </cfRule>
  </conditionalFormatting>
  <conditionalFormatting sqref="AN11:AN15">
    <cfRule type="cellIs" dxfId="6437" priority="81" operator="greaterThan">
      <formula>0.99</formula>
    </cfRule>
  </conditionalFormatting>
  <conditionalFormatting sqref="AN11:AN15">
    <cfRule type="cellIs" dxfId="6436" priority="80" operator="equal">
      <formula>0</formula>
    </cfRule>
  </conditionalFormatting>
  <conditionalFormatting sqref="AN11:AN15">
    <cfRule type="cellIs" dxfId="6435" priority="79" operator="greaterThan">
      <formula>1179</formula>
    </cfRule>
  </conditionalFormatting>
  <conditionalFormatting sqref="AN11:AN15">
    <cfRule type="cellIs" dxfId="6434" priority="78" operator="greaterThan">
      <formula>99</formula>
    </cfRule>
  </conditionalFormatting>
  <conditionalFormatting sqref="AN11:AN15">
    <cfRule type="cellIs" dxfId="6433" priority="77" operator="greaterThan">
      <formula>0.99</formula>
    </cfRule>
  </conditionalFormatting>
  <conditionalFormatting sqref="AN11:AN15">
    <cfRule type="cellIs" dxfId="6432" priority="76" operator="equal">
      <formula>0</formula>
    </cfRule>
  </conditionalFormatting>
  <conditionalFormatting sqref="AN11:AN15">
    <cfRule type="cellIs" dxfId="6431" priority="75" operator="greaterThan">
      <formula>1179</formula>
    </cfRule>
  </conditionalFormatting>
  <conditionalFormatting sqref="AN11:AN15">
    <cfRule type="cellIs" dxfId="6430" priority="74" operator="greaterThan">
      <formula>99</formula>
    </cfRule>
  </conditionalFormatting>
  <conditionalFormatting sqref="AN11:AN15">
    <cfRule type="cellIs" dxfId="6429" priority="73" operator="greaterThan">
      <formula>0.99</formula>
    </cfRule>
  </conditionalFormatting>
  <conditionalFormatting sqref="AN11:AN15">
    <cfRule type="cellIs" dxfId="6428" priority="72" operator="equal">
      <formula>0</formula>
    </cfRule>
  </conditionalFormatting>
  <conditionalFormatting sqref="AN11:AN15">
    <cfRule type="cellIs" dxfId="6427" priority="71" operator="greaterThan">
      <formula>1179</formula>
    </cfRule>
  </conditionalFormatting>
  <conditionalFormatting sqref="AN11:AN15">
    <cfRule type="cellIs" dxfId="6426" priority="70" operator="greaterThan">
      <formula>99</formula>
    </cfRule>
  </conditionalFormatting>
  <conditionalFormatting sqref="AN11:AN15">
    <cfRule type="cellIs" dxfId="6425" priority="69" operator="greaterThan">
      <formula>0.99</formula>
    </cfRule>
  </conditionalFormatting>
  <conditionalFormatting sqref="AN11:AN15">
    <cfRule type="cellIs" dxfId="6424" priority="68" operator="equal">
      <formula>0</formula>
    </cfRule>
  </conditionalFormatting>
  <conditionalFormatting sqref="AN11:AN15">
    <cfRule type="cellIs" dxfId="6423" priority="67" operator="greaterThan">
      <formula>1179</formula>
    </cfRule>
  </conditionalFormatting>
  <conditionalFormatting sqref="AN11:AN15">
    <cfRule type="cellIs" dxfId="6422" priority="66" operator="greaterThan">
      <formula>99</formula>
    </cfRule>
  </conditionalFormatting>
  <conditionalFormatting sqref="AN11:AN15">
    <cfRule type="cellIs" dxfId="6421" priority="65" operator="greaterThan">
      <formula>0.99</formula>
    </cfRule>
  </conditionalFormatting>
  <conditionalFormatting sqref="AN11:AN15">
    <cfRule type="cellIs" dxfId="6420" priority="64" operator="equal">
      <formula>0</formula>
    </cfRule>
  </conditionalFormatting>
  <conditionalFormatting sqref="AN11:AN15">
    <cfRule type="cellIs" dxfId="6419" priority="63" operator="greaterThan">
      <formula>1179</formula>
    </cfRule>
  </conditionalFormatting>
  <conditionalFormatting sqref="AN11:AN15">
    <cfRule type="cellIs" dxfId="6418" priority="62" operator="greaterThan">
      <formula>99</formula>
    </cfRule>
  </conditionalFormatting>
  <conditionalFormatting sqref="AN11:AN15">
    <cfRule type="cellIs" dxfId="6417" priority="61" operator="greaterThan">
      <formula>0.99</formula>
    </cfRule>
  </conditionalFormatting>
  <conditionalFormatting sqref="AN11:AN15">
    <cfRule type="cellIs" dxfId="6416" priority="60" operator="equal">
      <formula>0</formula>
    </cfRule>
  </conditionalFormatting>
  <conditionalFormatting sqref="AN11:AN15">
    <cfRule type="cellIs" dxfId="6415" priority="59" operator="greaterThan">
      <formula>1179</formula>
    </cfRule>
  </conditionalFormatting>
  <conditionalFormatting sqref="AN11:AN15">
    <cfRule type="cellIs" dxfId="6414" priority="58" operator="greaterThan">
      <formula>99</formula>
    </cfRule>
  </conditionalFormatting>
  <conditionalFormatting sqref="AN11:AN15">
    <cfRule type="cellIs" dxfId="6413" priority="57" operator="greaterThan">
      <formula>0.99</formula>
    </cfRule>
  </conditionalFormatting>
  <conditionalFormatting sqref="AN11:AN15">
    <cfRule type="cellIs" dxfId="6412" priority="56" operator="equal">
      <formula>0</formula>
    </cfRule>
  </conditionalFormatting>
  <conditionalFormatting sqref="AN11:AN15">
    <cfRule type="cellIs" dxfId="6411" priority="55" operator="greaterThan">
      <formula>1179</formula>
    </cfRule>
  </conditionalFormatting>
  <conditionalFormatting sqref="AN11:AN15">
    <cfRule type="cellIs" dxfId="6410" priority="54" operator="greaterThan">
      <formula>99</formula>
    </cfRule>
  </conditionalFormatting>
  <conditionalFormatting sqref="AN11:AN15">
    <cfRule type="cellIs" dxfId="6409" priority="53" operator="greaterThan">
      <formula>0.99</formula>
    </cfRule>
  </conditionalFormatting>
  <conditionalFormatting sqref="AN11:AN15">
    <cfRule type="cellIs" dxfId="6408" priority="52" operator="equal">
      <formula>0</formula>
    </cfRule>
  </conditionalFormatting>
  <conditionalFormatting sqref="AN11:AN15">
    <cfRule type="cellIs" dxfId="6407" priority="51" operator="greaterThan">
      <formula>1179</formula>
    </cfRule>
  </conditionalFormatting>
  <conditionalFormatting sqref="AN11:AN15">
    <cfRule type="cellIs" dxfId="6406" priority="50" operator="greaterThan">
      <formula>99</formula>
    </cfRule>
  </conditionalFormatting>
  <conditionalFormatting sqref="AN11:AN15">
    <cfRule type="cellIs" dxfId="6405" priority="49" operator="greaterThan">
      <formula>0.99</formula>
    </cfRule>
  </conditionalFormatting>
  <conditionalFormatting sqref="AN11:AN15">
    <cfRule type="cellIs" dxfId="6404" priority="48" operator="equal">
      <formula>0</formula>
    </cfRule>
  </conditionalFormatting>
  <conditionalFormatting sqref="AN11:AN15">
    <cfRule type="cellIs" dxfId="6403" priority="47" operator="greaterThan">
      <formula>1179</formula>
    </cfRule>
  </conditionalFormatting>
  <conditionalFormatting sqref="AN11:AN15">
    <cfRule type="cellIs" dxfId="6402" priority="46" operator="greaterThan">
      <formula>99</formula>
    </cfRule>
  </conditionalFormatting>
  <conditionalFormatting sqref="AN11:AN15">
    <cfRule type="cellIs" dxfId="6401" priority="45" operator="greaterThan">
      <formula>0.99</formula>
    </cfRule>
  </conditionalFormatting>
  <conditionalFormatting sqref="AN11:AN15">
    <cfRule type="cellIs" dxfId="6400" priority="44" operator="equal">
      <formula>0</formula>
    </cfRule>
  </conditionalFormatting>
  <conditionalFormatting sqref="AN11:AN15">
    <cfRule type="cellIs" dxfId="6399" priority="43" operator="greaterThan">
      <formula>1179</formula>
    </cfRule>
  </conditionalFormatting>
  <conditionalFormatting sqref="AN11:AN15">
    <cfRule type="cellIs" dxfId="6398" priority="42" operator="greaterThan">
      <formula>99</formula>
    </cfRule>
  </conditionalFormatting>
  <conditionalFormatting sqref="AN11:AN15">
    <cfRule type="cellIs" dxfId="6397" priority="41" operator="greaterThan">
      <formula>0.99</formula>
    </cfRule>
  </conditionalFormatting>
  <conditionalFormatting sqref="AN11:AN15">
    <cfRule type="cellIs" dxfId="6396" priority="40" operator="equal">
      <formula>0</formula>
    </cfRule>
  </conditionalFormatting>
  <conditionalFormatting sqref="AN11:AN15">
    <cfRule type="cellIs" dxfId="6395" priority="39" operator="greaterThan">
      <formula>1179</formula>
    </cfRule>
  </conditionalFormatting>
  <conditionalFormatting sqref="AN11:AN15">
    <cfRule type="cellIs" dxfId="6394" priority="38" operator="greaterThan">
      <formula>99</formula>
    </cfRule>
  </conditionalFormatting>
  <conditionalFormatting sqref="AN11:AN15">
    <cfRule type="cellIs" dxfId="6393" priority="37" operator="greaterThan">
      <formula>0.99</formula>
    </cfRule>
  </conditionalFormatting>
  <conditionalFormatting sqref="AN11:AN15">
    <cfRule type="cellIs" dxfId="6392" priority="36" operator="equal">
      <formula>0</formula>
    </cfRule>
  </conditionalFormatting>
  <conditionalFormatting sqref="AN11:AN15">
    <cfRule type="cellIs" dxfId="6391" priority="35" operator="greaterThan">
      <formula>1179</formula>
    </cfRule>
  </conditionalFormatting>
  <conditionalFormatting sqref="AN11:AN15">
    <cfRule type="cellIs" dxfId="6390" priority="34" operator="greaterThan">
      <formula>99</formula>
    </cfRule>
  </conditionalFormatting>
  <conditionalFormatting sqref="AN11:AN15">
    <cfRule type="cellIs" dxfId="6389" priority="33" operator="greaterThan">
      <formula>0.99</formula>
    </cfRule>
  </conditionalFormatting>
  <conditionalFormatting sqref="AN11:AN15">
    <cfRule type="cellIs" dxfId="6388" priority="32" operator="equal">
      <formula>0</formula>
    </cfRule>
  </conditionalFormatting>
  <conditionalFormatting sqref="AN11:AN15">
    <cfRule type="cellIs" dxfId="6387" priority="31" operator="greaterThan">
      <formula>1179</formula>
    </cfRule>
  </conditionalFormatting>
  <conditionalFormatting sqref="AN11:AN15">
    <cfRule type="cellIs" dxfId="6386" priority="30" operator="greaterThan">
      <formula>99</formula>
    </cfRule>
  </conditionalFormatting>
  <conditionalFormatting sqref="AN11:AN15">
    <cfRule type="cellIs" dxfId="6385" priority="29" operator="greaterThan">
      <formula>0.99</formula>
    </cfRule>
  </conditionalFormatting>
  <conditionalFormatting sqref="AN11:AN15">
    <cfRule type="cellIs" dxfId="6384" priority="28" operator="equal">
      <formula>0</formula>
    </cfRule>
  </conditionalFormatting>
  <conditionalFormatting sqref="AN11:AN15">
    <cfRule type="cellIs" dxfId="6383" priority="27" operator="greaterThan">
      <formula>1179</formula>
    </cfRule>
  </conditionalFormatting>
  <conditionalFormatting sqref="AN11:AN15">
    <cfRule type="cellIs" dxfId="6382" priority="26" operator="greaterThan">
      <formula>99</formula>
    </cfRule>
  </conditionalFormatting>
  <conditionalFormatting sqref="AN11:AN15">
    <cfRule type="cellIs" dxfId="6381" priority="25" operator="greaterThan">
      <formula>0.99</formula>
    </cfRule>
  </conditionalFormatting>
  <conditionalFormatting sqref="AN11:AN15">
    <cfRule type="cellIs" dxfId="6380" priority="24" operator="equal">
      <formula>0</formula>
    </cfRule>
  </conditionalFormatting>
  <conditionalFormatting sqref="AN11:AN15">
    <cfRule type="cellIs" dxfId="6379" priority="23" operator="greaterThan">
      <formula>1179</formula>
    </cfRule>
  </conditionalFormatting>
  <conditionalFormatting sqref="AN11:AN15">
    <cfRule type="cellIs" dxfId="6378" priority="22" operator="greaterThan">
      <formula>99</formula>
    </cfRule>
  </conditionalFormatting>
  <conditionalFormatting sqref="AN11:AN15">
    <cfRule type="cellIs" dxfId="6377" priority="21" operator="greaterThan">
      <formula>0.99</formula>
    </cfRule>
  </conditionalFormatting>
  <conditionalFormatting sqref="AN11:AN15">
    <cfRule type="cellIs" dxfId="6376" priority="20" operator="equal">
      <formula>0</formula>
    </cfRule>
  </conditionalFormatting>
  <conditionalFormatting sqref="AN11:AN15">
    <cfRule type="cellIs" dxfId="6375" priority="19" operator="greaterThan">
      <formula>1179</formula>
    </cfRule>
  </conditionalFormatting>
  <conditionalFormatting sqref="AN11:AN15">
    <cfRule type="cellIs" dxfId="6374" priority="18" operator="greaterThan">
      <formula>99</formula>
    </cfRule>
  </conditionalFormatting>
  <conditionalFormatting sqref="AN11:AN15">
    <cfRule type="cellIs" dxfId="6373" priority="17" operator="greaterThan">
      <formula>0.99</formula>
    </cfRule>
  </conditionalFormatting>
  <conditionalFormatting sqref="AN11:AN15">
    <cfRule type="cellIs" dxfId="6372" priority="16" operator="equal">
      <formula>0</formula>
    </cfRule>
  </conditionalFormatting>
  <conditionalFormatting sqref="AN11:AN15">
    <cfRule type="cellIs" dxfId="6371" priority="15" operator="greaterThan">
      <formula>1179</formula>
    </cfRule>
  </conditionalFormatting>
  <conditionalFormatting sqref="AN11:AN15">
    <cfRule type="cellIs" dxfId="6370" priority="14" operator="greaterThan">
      <formula>99</formula>
    </cfRule>
  </conditionalFormatting>
  <conditionalFormatting sqref="AN11:AN15">
    <cfRule type="cellIs" dxfId="6369" priority="13" operator="greaterThan">
      <formula>0.99</formula>
    </cfRule>
  </conditionalFormatting>
  <conditionalFormatting sqref="AN11:AN15">
    <cfRule type="cellIs" dxfId="6368" priority="12" operator="equal">
      <formula>0</formula>
    </cfRule>
  </conditionalFormatting>
  <conditionalFormatting sqref="AN11:AN15">
    <cfRule type="cellIs" dxfId="6367" priority="11" operator="greaterThan">
      <formula>1179</formula>
    </cfRule>
  </conditionalFormatting>
  <conditionalFormatting sqref="AN11:AN15">
    <cfRule type="cellIs" dxfId="6366" priority="10" operator="greaterThan">
      <formula>99</formula>
    </cfRule>
  </conditionalFormatting>
  <conditionalFormatting sqref="AN11:AN15">
    <cfRule type="cellIs" dxfId="6365" priority="9" operator="greaterThan">
      <formula>0.99</formula>
    </cfRule>
  </conditionalFormatting>
  <conditionalFormatting sqref="AN11:AN15">
    <cfRule type="cellIs" dxfId="6364" priority="8" operator="equal">
      <formula>0</formula>
    </cfRule>
  </conditionalFormatting>
  <conditionalFormatting sqref="AN11:AN15">
    <cfRule type="cellIs" dxfId="6363" priority="7" operator="greaterThan">
      <formula>1179</formula>
    </cfRule>
  </conditionalFormatting>
  <conditionalFormatting sqref="AN11:AN15">
    <cfRule type="cellIs" dxfId="6362" priority="6" operator="greaterThan">
      <formula>99</formula>
    </cfRule>
  </conditionalFormatting>
  <conditionalFormatting sqref="AN11:AN15">
    <cfRule type="cellIs" dxfId="6361" priority="5" operator="greaterThan">
      <formula>0.99</formula>
    </cfRule>
  </conditionalFormatting>
  <conditionalFormatting sqref="AN11:AN15">
    <cfRule type="cellIs" dxfId="6360" priority="4" operator="equal">
      <formula>0</formula>
    </cfRule>
  </conditionalFormatting>
  <conditionalFormatting sqref="AN11:AN15">
    <cfRule type="cellIs" dxfId="6359" priority="3" operator="greaterThan">
      <formula>1179</formula>
    </cfRule>
  </conditionalFormatting>
  <conditionalFormatting sqref="AN11:AN15">
    <cfRule type="cellIs" dxfId="6358" priority="2" operator="greaterThan">
      <formula>99</formula>
    </cfRule>
  </conditionalFormatting>
  <conditionalFormatting sqref="AN11:AN15">
    <cfRule type="cellIs" dxfId="6357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opLeftCell="A28" zoomScaleNormal="100" workbookViewId="0">
      <selection activeCell="B51" sqref="B51:B53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4" width="10" style="97" customWidth="1"/>
    <col min="35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128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129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42427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26452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7" t="s">
        <v>51</v>
      </c>
      <c r="V9" s="18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5" t="s">
        <v>55</v>
      </c>
      <c r="AG9" s="185" t="s">
        <v>56</v>
      </c>
      <c r="AH9" s="190" t="s">
        <v>57</v>
      </c>
      <c r="AI9" s="205" t="s">
        <v>58</v>
      </c>
      <c r="AJ9" s="187" t="s">
        <v>59</v>
      </c>
      <c r="AK9" s="187" t="s">
        <v>60</v>
      </c>
      <c r="AL9" s="187" t="s">
        <v>61</v>
      </c>
      <c r="AM9" s="187" t="s">
        <v>62</v>
      </c>
      <c r="AN9" s="187" t="s">
        <v>63</v>
      </c>
      <c r="AO9" s="187" t="s">
        <v>64</v>
      </c>
      <c r="AP9" s="187" t="s">
        <v>65</v>
      </c>
      <c r="AQ9" s="207" t="s">
        <v>66</v>
      </c>
      <c r="AR9" s="18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7" t="s">
        <v>72</v>
      </c>
      <c r="C10" s="187" t="s">
        <v>73</v>
      </c>
      <c r="D10" s="187" t="s">
        <v>74</v>
      </c>
      <c r="E10" s="187" t="s">
        <v>75</v>
      </c>
      <c r="F10" s="187" t="s">
        <v>74</v>
      </c>
      <c r="G10" s="187" t="s">
        <v>75</v>
      </c>
      <c r="H10" s="216"/>
      <c r="I10" s="187" t="s">
        <v>75</v>
      </c>
      <c r="J10" s="187" t="s">
        <v>75</v>
      </c>
      <c r="K10" s="18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26'!Q34</f>
        <v>72115258</v>
      </c>
      <c r="R10" s="198"/>
      <c r="S10" s="199"/>
      <c r="T10" s="200"/>
      <c r="U10" s="187" t="s">
        <v>75</v>
      </c>
      <c r="V10" s="18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26'!AG34</f>
        <v>44372452</v>
      </c>
      <c r="AH10" s="190"/>
      <c r="AI10" s="206"/>
      <c r="AJ10" s="187" t="s">
        <v>84</v>
      </c>
      <c r="AK10" s="187" t="s">
        <v>84</v>
      </c>
      <c r="AL10" s="187" t="s">
        <v>84</v>
      </c>
      <c r="AM10" s="187" t="s">
        <v>84</v>
      </c>
      <c r="AN10" s="187" t="s">
        <v>84</v>
      </c>
      <c r="AO10" s="187" t="s">
        <v>84</v>
      </c>
      <c r="AP10" s="1">
        <f>'FEB 26'!AP34</f>
        <v>10335781</v>
      </c>
      <c r="AQ10" s="208"/>
      <c r="AR10" s="18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11</v>
      </c>
      <c r="E11" s="41">
        <f t="shared" ref="E11:E34" si="0">D11/1.42</f>
        <v>7.746478873239437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123</v>
      </c>
      <c r="P11" s="111">
        <v>92</v>
      </c>
      <c r="Q11" s="111">
        <v>72119228</v>
      </c>
      <c r="R11" s="46">
        <f>IF(ISBLANK(Q11),"-",Q11-Q10)</f>
        <v>3970</v>
      </c>
      <c r="S11" s="47">
        <f>R11*24/1000</f>
        <v>95.28</v>
      </c>
      <c r="T11" s="47">
        <f>R11/1000</f>
        <v>3.97</v>
      </c>
      <c r="U11" s="112">
        <v>7.5</v>
      </c>
      <c r="V11" s="112">
        <f>U11</f>
        <v>7.5</v>
      </c>
      <c r="W11" s="113" t="s">
        <v>124</v>
      </c>
      <c r="X11" s="115">
        <v>0</v>
      </c>
      <c r="Y11" s="115">
        <v>0</v>
      </c>
      <c r="Z11" s="115">
        <v>946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44373152</v>
      </c>
      <c r="AH11" s="49">
        <f>IF(ISBLANK(AG11),"-",AG11-AG10)</f>
        <v>700</v>
      </c>
      <c r="AI11" s="50">
        <f>AH11/T11</f>
        <v>176.32241813602013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0.42</v>
      </c>
      <c r="AP11" s="115">
        <v>10336866</v>
      </c>
      <c r="AQ11" s="115">
        <f t="shared" ref="AQ11:AQ34" si="1">AP11-AP10</f>
        <v>1085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12</v>
      </c>
      <c r="E12" s="41">
        <f t="shared" si="0"/>
        <v>8.4507042253521139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121</v>
      </c>
      <c r="P12" s="111">
        <v>89</v>
      </c>
      <c r="Q12" s="111">
        <v>72123122</v>
      </c>
      <c r="R12" s="46">
        <f t="shared" ref="R12:R34" si="4">IF(ISBLANK(Q12),"-",Q12-Q11)</f>
        <v>3894</v>
      </c>
      <c r="S12" s="47">
        <f t="shared" ref="S12:S34" si="5">R12*24/1000</f>
        <v>93.456000000000003</v>
      </c>
      <c r="T12" s="47">
        <f t="shared" ref="T12:T34" si="6">R12/1000</f>
        <v>3.8940000000000001</v>
      </c>
      <c r="U12" s="112">
        <v>8.6</v>
      </c>
      <c r="V12" s="112">
        <f t="shared" ref="V12:V34" si="7">U12</f>
        <v>8.6</v>
      </c>
      <c r="W12" s="113" t="s">
        <v>124</v>
      </c>
      <c r="X12" s="115">
        <v>0</v>
      </c>
      <c r="Y12" s="115">
        <v>0</v>
      </c>
      <c r="Z12" s="115">
        <v>946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44373828</v>
      </c>
      <c r="AH12" s="49">
        <f>IF(ISBLANK(AG12),"-",AG12-AG11)</f>
        <v>676</v>
      </c>
      <c r="AI12" s="50">
        <f t="shared" ref="AI12:AI34" si="8">AH12/T12</f>
        <v>173.60041088854646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0.42</v>
      </c>
      <c r="AP12" s="115">
        <v>10338003</v>
      </c>
      <c r="AQ12" s="115">
        <f t="shared" si="1"/>
        <v>1137</v>
      </c>
      <c r="AR12" s="118">
        <v>1.02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14</v>
      </c>
      <c r="E13" s="41">
        <f t="shared" si="0"/>
        <v>9.8591549295774659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99</v>
      </c>
      <c r="P13" s="111">
        <v>95</v>
      </c>
      <c r="Q13" s="111">
        <v>72126795</v>
      </c>
      <c r="R13" s="46">
        <f t="shared" si="4"/>
        <v>3673</v>
      </c>
      <c r="S13" s="47">
        <f t="shared" si="5"/>
        <v>88.152000000000001</v>
      </c>
      <c r="T13" s="47">
        <f t="shared" si="6"/>
        <v>3.673</v>
      </c>
      <c r="U13" s="112">
        <v>9.5</v>
      </c>
      <c r="V13" s="112">
        <f t="shared" si="7"/>
        <v>9.5</v>
      </c>
      <c r="W13" s="113" t="s">
        <v>124</v>
      </c>
      <c r="X13" s="115">
        <v>0</v>
      </c>
      <c r="Y13" s="115">
        <v>0</v>
      </c>
      <c r="Z13" s="115">
        <v>946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44374496</v>
      </c>
      <c r="AH13" s="49">
        <f>IF(ISBLANK(AG13),"-",AG13-AG12)</f>
        <v>668</v>
      </c>
      <c r="AI13" s="50">
        <f t="shared" si="8"/>
        <v>181.86768309283963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0.42</v>
      </c>
      <c r="AP13" s="115">
        <v>10338998</v>
      </c>
      <c r="AQ13" s="115">
        <f t="shared" si="1"/>
        <v>995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15</v>
      </c>
      <c r="E14" s="41">
        <f t="shared" si="0"/>
        <v>10.563380281690142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94</v>
      </c>
      <c r="P14" s="111">
        <v>90</v>
      </c>
      <c r="Q14" s="111">
        <v>72130932</v>
      </c>
      <c r="R14" s="46">
        <f t="shared" si="4"/>
        <v>4137</v>
      </c>
      <c r="S14" s="47">
        <f t="shared" si="5"/>
        <v>99.287999999999997</v>
      </c>
      <c r="T14" s="47">
        <f t="shared" si="6"/>
        <v>4.1369999999999996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946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44375196</v>
      </c>
      <c r="AH14" s="49">
        <f t="shared" ref="AH14:AH34" si="9">IF(ISBLANK(AG14),"-",AG14-AG13)</f>
        <v>700</v>
      </c>
      <c r="AI14" s="50">
        <f t="shared" si="8"/>
        <v>169.20473773265653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>
        <v>10338998</v>
      </c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>
        <v>16</v>
      </c>
      <c r="E15" s="41">
        <f t="shared" si="0"/>
        <v>11.267605633802818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104</v>
      </c>
      <c r="P15" s="111">
        <v>100</v>
      </c>
      <c r="Q15" s="111">
        <v>72134942</v>
      </c>
      <c r="R15" s="46">
        <f t="shared" si="4"/>
        <v>4010</v>
      </c>
      <c r="S15" s="47">
        <f t="shared" si="5"/>
        <v>96.24</v>
      </c>
      <c r="T15" s="47">
        <f t="shared" si="6"/>
        <v>4.01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947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44375876</v>
      </c>
      <c r="AH15" s="49">
        <f t="shared" si="9"/>
        <v>680</v>
      </c>
      <c r="AI15" s="50">
        <f t="shared" si="8"/>
        <v>169.57605985037407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>
        <v>10338998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18</v>
      </c>
      <c r="E16" s="41">
        <f t="shared" si="0"/>
        <v>12.67605633802817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126</v>
      </c>
      <c r="P16" s="111">
        <v>139</v>
      </c>
      <c r="Q16" s="111">
        <v>72139657</v>
      </c>
      <c r="R16" s="46">
        <f t="shared" si="4"/>
        <v>4715</v>
      </c>
      <c r="S16" s="47">
        <f t="shared" si="5"/>
        <v>113.16</v>
      </c>
      <c r="T16" s="47">
        <f t="shared" si="6"/>
        <v>4.7149999999999999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1098</v>
      </c>
      <c r="AA16" s="115">
        <v>1185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44376672</v>
      </c>
      <c r="AH16" s="49">
        <f t="shared" si="9"/>
        <v>796</v>
      </c>
      <c r="AI16" s="50">
        <f t="shared" si="8"/>
        <v>168.82290562036056</v>
      </c>
      <c r="AJ16" s="98">
        <v>0</v>
      </c>
      <c r="AK16" s="98">
        <v>0</v>
      </c>
      <c r="AL16" s="98">
        <v>1</v>
      </c>
      <c r="AM16" s="98">
        <v>1</v>
      </c>
      <c r="AN16" s="98">
        <v>0</v>
      </c>
      <c r="AO16" s="98">
        <v>0</v>
      </c>
      <c r="AP16" s="115">
        <v>10338998</v>
      </c>
      <c r="AQ16" s="115">
        <f t="shared" si="1"/>
        <v>0</v>
      </c>
      <c r="AR16" s="53">
        <v>1.1399999999999999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9</v>
      </c>
      <c r="E17" s="41">
        <f t="shared" si="0"/>
        <v>6.3380281690140849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141</v>
      </c>
      <c r="P17" s="111">
        <v>144</v>
      </c>
      <c r="Q17" s="111">
        <v>72145392</v>
      </c>
      <c r="R17" s="46">
        <f t="shared" si="4"/>
        <v>5735</v>
      </c>
      <c r="S17" s="47">
        <f t="shared" si="5"/>
        <v>137.63999999999999</v>
      </c>
      <c r="T17" s="47">
        <f t="shared" si="6"/>
        <v>5.7350000000000003</v>
      </c>
      <c r="U17" s="112">
        <v>9.5</v>
      </c>
      <c r="V17" s="112">
        <f t="shared" si="7"/>
        <v>9.5</v>
      </c>
      <c r="W17" s="113" t="s">
        <v>130</v>
      </c>
      <c r="X17" s="115">
        <v>1016</v>
      </c>
      <c r="Y17" s="115">
        <v>0</v>
      </c>
      <c r="Z17" s="115">
        <v>1187</v>
      </c>
      <c r="AA17" s="115">
        <v>1185</v>
      </c>
      <c r="AB17" s="115">
        <v>1188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44377908</v>
      </c>
      <c r="AH17" s="49">
        <f t="shared" si="9"/>
        <v>1236</v>
      </c>
      <c r="AI17" s="50">
        <f t="shared" si="8"/>
        <v>215.51874455100261</v>
      </c>
      <c r="AJ17" s="98">
        <v>1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10338998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8</v>
      </c>
      <c r="E18" s="41">
        <f t="shared" si="0"/>
        <v>5.6338028169014089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141</v>
      </c>
      <c r="P18" s="111">
        <v>148</v>
      </c>
      <c r="Q18" s="111">
        <v>72151562</v>
      </c>
      <c r="R18" s="46">
        <f t="shared" si="4"/>
        <v>6170</v>
      </c>
      <c r="S18" s="47">
        <f t="shared" si="5"/>
        <v>148.08000000000001</v>
      </c>
      <c r="T18" s="47">
        <f t="shared" si="6"/>
        <v>6.17</v>
      </c>
      <c r="U18" s="112">
        <v>9.3000000000000007</v>
      </c>
      <c r="V18" s="112">
        <f t="shared" si="7"/>
        <v>9.3000000000000007</v>
      </c>
      <c r="W18" s="113" t="s">
        <v>130</v>
      </c>
      <c r="X18" s="115">
        <v>1007</v>
      </c>
      <c r="Y18" s="115">
        <v>0</v>
      </c>
      <c r="Z18" s="115">
        <v>1187</v>
      </c>
      <c r="AA18" s="115">
        <v>1185</v>
      </c>
      <c r="AB18" s="115">
        <v>1188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44379260</v>
      </c>
      <c r="AH18" s="49">
        <f t="shared" si="9"/>
        <v>1352</v>
      </c>
      <c r="AI18" s="50">
        <f t="shared" si="8"/>
        <v>219.12479740680715</v>
      </c>
      <c r="AJ18" s="98">
        <v>1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10338998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6</v>
      </c>
      <c r="E19" s="41">
        <f t="shared" si="0"/>
        <v>4.2253521126760569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137</v>
      </c>
      <c r="P19" s="111">
        <v>152</v>
      </c>
      <c r="Q19" s="111">
        <v>72157777</v>
      </c>
      <c r="R19" s="46">
        <f t="shared" si="4"/>
        <v>6215</v>
      </c>
      <c r="S19" s="47">
        <f t="shared" si="5"/>
        <v>149.16</v>
      </c>
      <c r="T19" s="47">
        <f t="shared" si="6"/>
        <v>6.2149999999999999</v>
      </c>
      <c r="U19" s="112">
        <v>8.8000000000000007</v>
      </c>
      <c r="V19" s="112">
        <f t="shared" si="7"/>
        <v>8.8000000000000007</v>
      </c>
      <c r="W19" s="113" t="s">
        <v>130</v>
      </c>
      <c r="X19" s="115">
        <v>1027</v>
      </c>
      <c r="Y19" s="115">
        <v>0</v>
      </c>
      <c r="Z19" s="115">
        <v>1187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44380640</v>
      </c>
      <c r="AH19" s="49">
        <f t="shared" si="9"/>
        <v>1380</v>
      </c>
      <c r="AI19" s="50">
        <f t="shared" si="8"/>
        <v>222.04344328238133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10338998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6</v>
      </c>
      <c r="E20" s="41">
        <f t="shared" si="0"/>
        <v>4.2253521126760569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140</v>
      </c>
      <c r="P20" s="111">
        <v>154</v>
      </c>
      <c r="Q20" s="111">
        <v>72164047</v>
      </c>
      <c r="R20" s="46">
        <f t="shared" si="4"/>
        <v>6270</v>
      </c>
      <c r="S20" s="47">
        <f t="shared" si="5"/>
        <v>150.47999999999999</v>
      </c>
      <c r="T20" s="47">
        <f t="shared" si="6"/>
        <v>6.27</v>
      </c>
      <c r="U20" s="112">
        <v>8.1999999999999993</v>
      </c>
      <c r="V20" s="112">
        <f t="shared" si="7"/>
        <v>8.1999999999999993</v>
      </c>
      <c r="W20" s="113" t="s">
        <v>130</v>
      </c>
      <c r="X20" s="115">
        <v>1036</v>
      </c>
      <c r="Y20" s="115">
        <v>0</v>
      </c>
      <c r="Z20" s="115">
        <v>1187</v>
      </c>
      <c r="AA20" s="115">
        <v>1185</v>
      </c>
      <c r="AB20" s="115">
        <v>1188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44382021</v>
      </c>
      <c r="AH20" s="49">
        <f t="shared" si="9"/>
        <v>1381</v>
      </c>
      <c r="AI20" s="50">
        <f t="shared" si="8"/>
        <v>220.25518341307816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10338998</v>
      </c>
      <c r="AQ20" s="115">
        <f t="shared" si="1"/>
        <v>0</v>
      </c>
      <c r="AR20" s="53">
        <v>1.18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6</v>
      </c>
      <c r="E21" s="41">
        <f t="shared" si="0"/>
        <v>4.2253521126760569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150</v>
      </c>
      <c r="Q21" s="111">
        <v>72170303</v>
      </c>
      <c r="R21" s="46">
        <f t="shared" si="4"/>
        <v>6256</v>
      </c>
      <c r="S21" s="47">
        <f t="shared" si="5"/>
        <v>150.14400000000001</v>
      </c>
      <c r="T21" s="47">
        <f t="shared" si="6"/>
        <v>6.2560000000000002</v>
      </c>
      <c r="U21" s="112">
        <v>7.6</v>
      </c>
      <c r="V21" s="112">
        <f t="shared" si="7"/>
        <v>7.6</v>
      </c>
      <c r="W21" s="113" t="s">
        <v>130</v>
      </c>
      <c r="X21" s="115">
        <v>1036</v>
      </c>
      <c r="Y21" s="115">
        <v>0</v>
      </c>
      <c r="Z21" s="115">
        <v>1187</v>
      </c>
      <c r="AA21" s="115">
        <v>1185</v>
      </c>
      <c r="AB21" s="115">
        <v>1188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44383392</v>
      </c>
      <c r="AH21" s="49">
        <f t="shared" si="9"/>
        <v>1371</v>
      </c>
      <c r="AI21" s="50">
        <f t="shared" si="8"/>
        <v>219.14961636828644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10338998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7</v>
      </c>
      <c r="E22" s="41">
        <f t="shared" si="0"/>
        <v>4.9295774647887329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139</v>
      </c>
      <c r="P22" s="111">
        <v>149</v>
      </c>
      <c r="Q22" s="111">
        <v>72176524</v>
      </c>
      <c r="R22" s="46">
        <f t="shared" si="4"/>
        <v>6221</v>
      </c>
      <c r="S22" s="47">
        <f t="shared" si="5"/>
        <v>149.304</v>
      </c>
      <c r="T22" s="47">
        <f t="shared" si="6"/>
        <v>6.2210000000000001</v>
      </c>
      <c r="U22" s="112">
        <v>7.1</v>
      </c>
      <c r="V22" s="112">
        <f t="shared" si="7"/>
        <v>7.1</v>
      </c>
      <c r="W22" s="113" t="s">
        <v>130</v>
      </c>
      <c r="X22" s="115">
        <v>1036</v>
      </c>
      <c r="Y22" s="115">
        <v>0</v>
      </c>
      <c r="Z22" s="115">
        <v>1187</v>
      </c>
      <c r="AA22" s="115">
        <v>1185</v>
      </c>
      <c r="AB22" s="115">
        <v>1188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44384754</v>
      </c>
      <c r="AH22" s="49">
        <f t="shared" si="9"/>
        <v>1362</v>
      </c>
      <c r="AI22" s="50">
        <f t="shared" si="8"/>
        <v>218.93586240154315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10338998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136</v>
      </c>
      <c r="P23" s="111">
        <v>149</v>
      </c>
      <c r="Q23" s="111">
        <v>72182613</v>
      </c>
      <c r="R23" s="46">
        <f t="shared" si="4"/>
        <v>6089</v>
      </c>
      <c r="S23" s="47">
        <f t="shared" si="5"/>
        <v>146.136</v>
      </c>
      <c r="T23" s="47">
        <f t="shared" si="6"/>
        <v>6.0890000000000004</v>
      </c>
      <c r="U23" s="112">
        <v>6.7</v>
      </c>
      <c r="V23" s="112">
        <f t="shared" si="7"/>
        <v>6.7</v>
      </c>
      <c r="W23" s="113" t="s">
        <v>130</v>
      </c>
      <c r="X23" s="115">
        <v>1026</v>
      </c>
      <c r="Y23" s="115">
        <v>0</v>
      </c>
      <c r="Z23" s="115">
        <v>1187</v>
      </c>
      <c r="AA23" s="115">
        <v>1185</v>
      </c>
      <c r="AB23" s="115">
        <v>1188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44386124</v>
      </c>
      <c r="AH23" s="49">
        <f t="shared" si="9"/>
        <v>1370</v>
      </c>
      <c r="AI23" s="50">
        <f t="shared" si="8"/>
        <v>224.99589423550663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10338998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5</v>
      </c>
      <c r="E24" s="41">
        <f t="shared" si="0"/>
        <v>3.5211267605633805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132</v>
      </c>
      <c r="P24" s="111">
        <v>143</v>
      </c>
      <c r="Q24" s="111">
        <v>72188654</v>
      </c>
      <c r="R24" s="46">
        <f t="shared" si="4"/>
        <v>6041</v>
      </c>
      <c r="S24" s="47">
        <f t="shared" si="5"/>
        <v>144.98400000000001</v>
      </c>
      <c r="T24" s="47">
        <f t="shared" si="6"/>
        <v>6.0410000000000004</v>
      </c>
      <c r="U24" s="112">
        <v>6.1</v>
      </c>
      <c r="V24" s="112">
        <f t="shared" si="7"/>
        <v>6.1</v>
      </c>
      <c r="W24" s="113" t="s">
        <v>130</v>
      </c>
      <c r="X24" s="115">
        <v>1046</v>
      </c>
      <c r="Y24" s="115">
        <v>0</v>
      </c>
      <c r="Z24" s="115">
        <v>1187</v>
      </c>
      <c r="AA24" s="115">
        <v>1185</v>
      </c>
      <c r="AB24" s="115">
        <v>1186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44387508</v>
      </c>
      <c r="AH24" s="49">
        <f>IF(ISBLANK(AG24),"-",AG24-AG23)</f>
        <v>1384</v>
      </c>
      <c r="AI24" s="50">
        <f t="shared" si="8"/>
        <v>229.10114219500082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10338998</v>
      </c>
      <c r="AQ24" s="115">
        <f t="shared" si="1"/>
        <v>0</v>
      </c>
      <c r="AR24" s="53">
        <v>1.02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5</v>
      </c>
      <c r="E25" s="41">
        <f t="shared" si="0"/>
        <v>3.5211267605633805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134</v>
      </c>
      <c r="P25" s="111">
        <v>141</v>
      </c>
      <c r="Q25" s="111">
        <v>72194547</v>
      </c>
      <c r="R25" s="46">
        <f t="shared" si="4"/>
        <v>5893</v>
      </c>
      <c r="S25" s="47">
        <f t="shared" si="5"/>
        <v>141.43199999999999</v>
      </c>
      <c r="T25" s="47">
        <f t="shared" si="6"/>
        <v>5.8929999999999998</v>
      </c>
      <c r="U25" s="112">
        <v>5.7</v>
      </c>
      <c r="V25" s="112">
        <f t="shared" si="7"/>
        <v>5.7</v>
      </c>
      <c r="W25" s="113" t="s">
        <v>130</v>
      </c>
      <c r="X25" s="115">
        <v>1027</v>
      </c>
      <c r="Y25" s="115">
        <v>0</v>
      </c>
      <c r="Z25" s="115">
        <v>1187</v>
      </c>
      <c r="AA25" s="115">
        <v>1185</v>
      </c>
      <c r="AB25" s="115">
        <v>1187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44388852</v>
      </c>
      <c r="AH25" s="49">
        <f t="shared" si="9"/>
        <v>1344</v>
      </c>
      <c r="AI25" s="50">
        <f t="shared" si="8"/>
        <v>228.0671983709486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10338998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6</v>
      </c>
      <c r="E26" s="41">
        <f t="shared" si="0"/>
        <v>4.2253521126760569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132</v>
      </c>
      <c r="P26" s="111">
        <v>139</v>
      </c>
      <c r="Q26" s="111">
        <v>72200392</v>
      </c>
      <c r="R26" s="46">
        <f t="shared" si="4"/>
        <v>5845</v>
      </c>
      <c r="S26" s="47">
        <f t="shared" si="5"/>
        <v>140.28</v>
      </c>
      <c r="T26" s="47">
        <f t="shared" si="6"/>
        <v>5.8449999999999998</v>
      </c>
      <c r="U26" s="112">
        <v>5.3</v>
      </c>
      <c r="V26" s="112">
        <f t="shared" si="7"/>
        <v>5.3</v>
      </c>
      <c r="W26" s="113" t="s">
        <v>130</v>
      </c>
      <c r="X26" s="115">
        <v>1026</v>
      </c>
      <c r="Y26" s="115">
        <v>0</v>
      </c>
      <c r="Z26" s="115">
        <v>1187</v>
      </c>
      <c r="AA26" s="115">
        <v>1185</v>
      </c>
      <c r="AB26" s="115">
        <v>1187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44390196</v>
      </c>
      <c r="AH26" s="49">
        <f t="shared" si="9"/>
        <v>1344</v>
      </c>
      <c r="AI26" s="50">
        <f t="shared" si="8"/>
        <v>229.94011976047906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10338998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4</v>
      </c>
      <c r="E27" s="41">
        <f t="shared" si="0"/>
        <v>2.8169014084507045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132</v>
      </c>
      <c r="P27" s="111">
        <v>140</v>
      </c>
      <c r="Q27" s="111">
        <v>72206144</v>
      </c>
      <c r="R27" s="46">
        <f t="shared" si="4"/>
        <v>5752</v>
      </c>
      <c r="S27" s="47">
        <f t="shared" si="5"/>
        <v>138.048</v>
      </c>
      <c r="T27" s="47">
        <f t="shared" si="6"/>
        <v>5.7519999999999998</v>
      </c>
      <c r="U27" s="112">
        <v>5.0999999999999996</v>
      </c>
      <c r="V27" s="112">
        <f t="shared" si="7"/>
        <v>5.0999999999999996</v>
      </c>
      <c r="W27" s="113" t="s">
        <v>130</v>
      </c>
      <c r="X27" s="115">
        <v>1026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44391516</v>
      </c>
      <c r="AH27" s="49">
        <f t="shared" si="9"/>
        <v>1320</v>
      </c>
      <c r="AI27" s="50">
        <f t="shared" si="8"/>
        <v>229.48539638386649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10338998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4</v>
      </c>
      <c r="E28" s="41">
        <f t="shared" si="0"/>
        <v>2.8169014084507045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134</v>
      </c>
      <c r="P28" s="111">
        <v>133</v>
      </c>
      <c r="Q28" s="111">
        <v>72211845</v>
      </c>
      <c r="R28" s="46">
        <f t="shared" si="4"/>
        <v>5701</v>
      </c>
      <c r="S28" s="47">
        <f t="shared" si="5"/>
        <v>136.82400000000001</v>
      </c>
      <c r="T28" s="47">
        <f t="shared" si="6"/>
        <v>5.7009999999999996</v>
      </c>
      <c r="U28" s="112">
        <v>4.8</v>
      </c>
      <c r="V28" s="112">
        <f t="shared" si="7"/>
        <v>4.8</v>
      </c>
      <c r="W28" s="113" t="s">
        <v>130</v>
      </c>
      <c r="X28" s="115">
        <v>996</v>
      </c>
      <c r="Y28" s="115">
        <v>0</v>
      </c>
      <c r="Z28" s="115">
        <v>1187</v>
      </c>
      <c r="AA28" s="115">
        <v>1185</v>
      </c>
      <c r="AB28" s="115">
        <v>1187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44392832</v>
      </c>
      <c r="AH28" s="49">
        <f t="shared" si="9"/>
        <v>1316</v>
      </c>
      <c r="AI28" s="50">
        <f t="shared" si="8"/>
        <v>230.83669531661113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10338998</v>
      </c>
      <c r="AQ28" s="115">
        <f t="shared" si="1"/>
        <v>0</v>
      </c>
      <c r="AR28" s="53">
        <v>0.98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4</v>
      </c>
      <c r="E29" s="41">
        <f t="shared" si="0"/>
        <v>2.8169014084507045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137</v>
      </c>
      <c r="P29" s="111">
        <v>134</v>
      </c>
      <c r="Q29" s="111">
        <v>72217432</v>
      </c>
      <c r="R29" s="46">
        <f t="shared" si="4"/>
        <v>5587</v>
      </c>
      <c r="S29" s="47">
        <f t="shared" si="5"/>
        <v>134.08799999999999</v>
      </c>
      <c r="T29" s="47">
        <f t="shared" si="6"/>
        <v>5.5869999999999997</v>
      </c>
      <c r="U29" s="112">
        <v>4.7</v>
      </c>
      <c r="V29" s="112">
        <f t="shared" si="7"/>
        <v>4.7</v>
      </c>
      <c r="W29" s="113" t="s">
        <v>130</v>
      </c>
      <c r="X29" s="115">
        <v>944</v>
      </c>
      <c r="Y29" s="115">
        <v>0</v>
      </c>
      <c r="Z29" s="115">
        <v>1147</v>
      </c>
      <c r="AA29" s="115">
        <v>1185</v>
      </c>
      <c r="AB29" s="115">
        <v>1188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44394144</v>
      </c>
      <c r="AH29" s="49">
        <f t="shared" si="9"/>
        <v>1312</v>
      </c>
      <c r="AI29" s="50">
        <f t="shared" si="8"/>
        <v>234.83085734741366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10338998</v>
      </c>
      <c r="AQ29" s="115">
        <f t="shared" si="1"/>
        <v>0</v>
      </c>
      <c r="AR29" s="51"/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119</v>
      </c>
      <c r="P30" s="111">
        <v>133</v>
      </c>
      <c r="Q30" s="111">
        <v>72222956</v>
      </c>
      <c r="R30" s="46">
        <f t="shared" si="4"/>
        <v>5524</v>
      </c>
      <c r="S30" s="47">
        <f t="shared" si="5"/>
        <v>132.57599999999999</v>
      </c>
      <c r="T30" s="47">
        <f t="shared" si="6"/>
        <v>5.524</v>
      </c>
      <c r="U30" s="112">
        <v>4.0999999999999996</v>
      </c>
      <c r="V30" s="112">
        <f t="shared" si="7"/>
        <v>4.0999999999999996</v>
      </c>
      <c r="W30" s="113" t="s">
        <v>135</v>
      </c>
      <c r="X30" s="115">
        <v>1067</v>
      </c>
      <c r="Y30" s="115">
        <v>0</v>
      </c>
      <c r="Z30" s="115">
        <v>0</v>
      </c>
      <c r="AA30" s="115">
        <v>1185</v>
      </c>
      <c r="AB30" s="115">
        <v>1187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44395208</v>
      </c>
      <c r="AH30" s="49">
        <f t="shared" si="9"/>
        <v>1064</v>
      </c>
      <c r="AI30" s="50">
        <f t="shared" si="8"/>
        <v>192.61404779145548</v>
      </c>
      <c r="AJ30" s="98">
        <v>1</v>
      </c>
      <c r="AK30" s="98">
        <v>0</v>
      </c>
      <c r="AL30" s="98">
        <v>0</v>
      </c>
      <c r="AM30" s="98">
        <v>1</v>
      </c>
      <c r="AN30" s="98">
        <v>1</v>
      </c>
      <c r="AO30" s="98">
        <v>0</v>
      </c>
      <c r="AP30" s="115">
        <v>10338998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120</v>
      </c>
      <c r="P31" s="111">
        <v>126</v>
      </c>
      <c r="Q31" s="111">
        <v>72228419</v>
      </c>
      <c r="R31" s="46">
        <f t="shared" si="4"/>
        <v>5463</v>
      </c>
      <c r="S31" s="47">
        <f t="shared" si="5"/>
        <v>131.11199999999999</v>
      </c>
      <c r="T31" s="47">
        <f t="shared" si="6"/>
        <v>5.4630000000000001</v>
      </c>
      <c r="U31" s="112">
        <v>3.4</v>
      </c>
      <c r="V31" s="112">
        <f t="shared" si="7"/>
        <v>3.4</v>
      </c>
      <c r="W31" s="113" t="s">
        <v>135</v>
      </c>
      <c r="X31" s="115">
        <v>1046</v>
      </c>
      <c r="Y31" s="115">
        <v>0</v>
      </c>
      <c r="Z31" s="115">
        <v>0</v>
      </c>
      <c r="AA31" s="115">
        <v>1185</v>
      </c>
      <c r="AB31" s="115">
        <v>1188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44396268</v>
      </c>
      <c r="AH31" s="49">
        <f t="shared" si="9"/>
        <v>1060</v>
      </c>
      <c r="AI31" s="50">
        <f t="shared" si="8"/>
        <v>194.0325828299469</v>
      </c>
      <c r="AJ31" s="98">
        <v>1</v>
      </c>
      <c r="AK31" s="98">
        <v>0</v>
      </c>
      <c r="AL31" s="98">
        <v>0</v>
      </c>
      <c r="AM31" s="98">
        <v>1</v>
      </c>
      <c r="AN31" s="98">
        <v>1</v>
      </c>
      <c r="AO31" s="98">
        <v>0</v>
      </c>
      <c r="AP31" s="115">
        <v>10338998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119</v>
      </c>
      <c r="P32" s="111">
        <v>125</v>
      </c>
      <c r="Q32" s="111">
        <v>72233705</v>
      </c>
      <c r="R32" s="46">
        <f t="shared" si="4"/>
        <v>5286</v>
      </c>
      <c r="S32" s="47">
        <f t="shared" si="5"/>
        <v>126.864</v>
      </c>
      <c r="T32" s="47">
        <f t="shared" si="6"/>
        <v>5.2859999999999996</v>
      </c>
      <c r="U32" s="112">
        <v>3.1</v>
      </c>
      <c r="V32" s="112">
        <f t="shared" si="7"/>
        <v>3.1</v>
      </c>
      <c r="W32" s="113" t="s">
        <v>135</v>
      </c>
      <c r="X32" s="115">
        <v>995</v>
      </c>
      <c r="Y32" s="115">
        <v>0</v>
      </c>
      <c r="Z32" s="115">
        <v>0</v>
      </c>
      <c r="AA32" s="115">
        <v>1185</v>
      </c>
      <c r="AB32" s="115">
        <v>1188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44397300</v>
      </c>
      <c r="AH32" s="49">
        <f t="shared" si="9"/>
        <v>1032</v>
      </c>
      <c r="AI32" s="50">
        <f t="shared" si="8"/>
        <v>195.23269012485812</v>
      </c>
      <c r="AJ32" s="98">
        <v>1</v>
      </c>
      <c r="AK32" s="98">
        <v>0</v>
      </c>
      <c r="AL32" s="98">
        <v>0</v>
      </c>
      <c r="AM32" s="98">
        <v>1</v>
      </c>
      <c r="AN32" s="98">
        <v>1</v>
      </c>
      <c r="AO32" s="98">
        <v>0</v>
      </c>
      <c r="AP32" s="115">
        <v>10338998</v>
      </c>
      <c r="AQ32" s="115">
        <f t="shared" si="1"/>
        <v>0</v>
      </c>
      <c r="AR32" s="53">
        <v>1.05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7</v>
      </c>
      <c r="E33" s="41">
        <f t="shared" si="0"/>
        <v>4.9295774647887329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133</v>
      </c>
      <c r="P33" s="111">
        <v>104</v>
      </c>
      <c r="Q33" s="111">
        <v>72238265</v>
      </c>
      <c r="R33" s="46">
        <f t="shared" si="4"/>
        <v>4560</v>
      </c>
      <c r="S33" s="47">
        <f t="shared" si="5"/>
        <v>109.44</v>
      </c>
      <c r="T33" s="47">
        <f t="shared" si="6"/>
        <v>4.5599999999999996</v>
      </c>
      <c r="U33" s="112">
        <v>4</v>
      </c>
      <c r="V33" s="112">
        <f t="shared" si="7"/>
        <v>4</v>
      </c>
      <c r="W33" s="113" t="s">
        <v>124</v>
      </c>
      <c r="X33" s="115">
        <v>0</v>
      </c>
      <c r="Y33" s="115">
        <v>0</v>
      </c>
      <c r="Z33" s="115">
        <v>0</v>
      </c>
      <c r="AA33" s="115">
        <v>1185</v>
      </c>
      <c r="AB33" s="115">
        <v>1047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44398140</v>
      </c>
      <c r="AH33" s="49">
        <f t="shared" si="9"/>
        <v>840</v>
      </c>
      <c r="AI33" s="50">
        <f t="shared" si="8"/>
        <v>184.21052631578948</v>
      </c>
      <c r="AJ33" s="98">
        <v>0</v>
      </c>
      <c r="AK33" s="98">
        <v>0</v>
      </c>
      <c r="AL33" s="98">
        <v>0</v>
      </c>
      <c r="AM33" s="98">
        <v>1</v>
      </c>
      <c r="AN33" s="98">
        <v>1</v>
      </c>
      <c r="AO33" s="98">
        <v>0.42</v>
      </c>
      <c r="AP33" s="115">
        <v>10339999</v>
      </c>
      <c r="AQ33" s="115">
        <f t="shared" si="1"/>
        <v>1001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7</v>
      </c>
      <c r="E34" s="41">
        <f t="shared" si="0"/>
        <v>4.9295774647887329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130</v>
      </c>
      <c r="P34" s="111">
        <v>102</v>
      </c>
      <c r="Q34" s="111">
        <v>72242532</v>
      </c>
      <c r="R34" s="46">
        <f t="shared" si="4"/>
        <v>4267</v>
      </c>
      <c r="S34" s="47">
        <f t="shared" si="5"/>
        <v>102.408</v>
      </c>
      <c r="T34" s="47">
        <f t="shared" si="6"/>
        <v>4.2670000000000003</v>
      </c>
      <c r="U34" s="112">
        <v>5.3</v>
      </c>
      <c r="V34" s="112">
        <f t="shared" si="7"/>
        <v>5.3</v>
      </c>
      <c r="W34" s="113" t="s">
        <v>124</v>
      </c>
      <c r="X34" s="115">
        <v>0</v>
      </c>
      <c r="Y34" s="115">
        <v>0</v>
      </c>
      <c r="Z34" s="115">
        <v>0</v>
      </c>
      <c r="AA34" s="115">
        <v>1185</v>
      </c>
      <c r="AB34" s="115">
        <v>1046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44398904</v>
      </c>
      <c r="AH34" s="49">
        <f t="shared" si="9"/>
        <v>764</v>
      </c>
      <c r="AI34" s="50">
        <f t="shared" si="8"/>
        <v>179.04851183501287</v>
      </c>
      <c r="AJ34" s="98">
        <v>0</v>
      </c>
      <c r="AK34" s="98">
        <v>0</v>
      </c>
      <c r="AL34" s="98">
        <v>0</v>
      </c>
      <c r="AM34" s="98">
        <v>1</v>
      </c>
      <c r="AN34" s="98">
        <v>1</v>
      </c>
      <c r="AO34" s="98">
        <v>0.42</v>
      </c>
      <c r="AP34" s="115">
        <v>10341152</v>
      </c>
      <c r="AQ34" s="115">
        <f t="shared" si="1"/>
        <v>1153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127274</v>
      </c>
      <c r="S35" s="65">
        <f>AVERAGE(S11:S34)</f>
        <v>127.27400000000002</v>
      </c>
      <c r="T35" s="65">
        <f>SUM(T11:T34)</f>
        <v>127.27399999999997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26452</v>
      </c>
      <c r="AI35" s="68">
        <f>$AH$35/$T35</f>
        <v>207.83506450649784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5371</v>
      </c>
      <c r="AQ35" s="71">
        <f>SUM(AQ11:AQ34)</f>
        <v>5371</v>
      </c>
      <c r="AR35" s="72">
        <f>AVERAGE(AR11:AR34)</f>
        <v>1.0649999999999999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241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213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150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242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243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149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239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:B55" name="Range2_12_5_1_1_1_1_1_2_1_1_1_1_1_1_1_1_1_1_1_1_1_1_1_1_1_1_1_1_2_1_1_1_1_1_1_1_1_1_1_1_1_1_3_1_1_1_2_1_1_1_1_1_1_1_1_1_1_1_1_2_1_1_1_1_1_1_1_1_1_1_1_1_1_1_1_1_1_1_1_1_1_1_1_1_1_1_1_1_3_1_2_1_1_1_2_2_1_2_1_1_1_1_1_1_1_1_1_1_1_1_1_1_1_1_1_1_1_2_1_1_1_1__3"/>
    <protectedRange sqref="B43" name="Range2_12_5_1_1_1_2_1_1_1_1_1_1_1_1_1_1_1_2_1_1_1_1_1_1_1_1_1_1_1_1_1_1_1_1_1_1_1_1_1_1_2_1_1_1_1_1_1_1_1_1_1_1_2_1_1_1_1_2_1_1_1_1_1_1_1_1_1_1_1_2_1_1_1_1_1_1_1_1_1_1_1_1_1_1_3_1_1_1_1_2_1_1_1_1_1_1_1_2_1_1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_1_1_1_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1"/>
    <protectedRange sqref="B46" name="Range2_12_5_1_1_1_2_1_1_1_1_1_1_1_1_1_1_1_2_1_1_1_1_1_1_1_1_1_1_1_1_1_1_1_1_1_1_1_1_1_1_2_1_1_1_1_1_1_1_1_1_1_1_2_1_1_1_1_2_1_1_1_1_1_1_1_1_1_1_1_2_1_1_1_1_1_1_1_1_1_1_1_1_1_1_1_1_1_1_1_1_1_1_1_2_1_1_1_1_1_1_1_2_1_1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21 X11:Z15 X16:AB21 X22:AE34">
    <cfRule type="containsText" dxfId="6356" priority="2105" operator="containsText" text="N/A">
      <formula>NOT(ISERROR(SEARCH("N/A",X11)))</formula>
    </cfRule>
    <cfRule type="cellIs" dxfId="6355" priority="2119" operator="equal">
      <formula>0</formula>
    </cfRule>
  </conditionalFormatting>
  <conditionalFormatting sqref="AC11:AE21 X11:Z15 X16:AB21 X22:AE34">
    <cfRule type="cellIs" dxfId="6354" priority="2118" operator="greaterThanOrEqual">
      <formula>1185</formula>
    </cfRule>
  </conditionalFormatting>
  <conditionalFormatting sqref="AC11:AE21 X11:Z15 X16:AB21 X22:AE34">
    <cfRule type="cellIs" dxfId="6353" priority="2117" operator="between">
      <formula>0.1</formula>
      <formula>1184</formula>
    </cfRule>
  </conditionalFormatting>
  <conditionalFormatting sqref="X8">
    <cfRule type="cellIs" dxfId="6352" priority="2116" operator="equal">
      <formula>0</formula>
    </cfRule>
  </conditionalFormatting>
  <conditionalFormatting sqref="X8">
    <cfRule type="cellIs" dxfId="6351" priority="2115" operator="greaterThan">
      <formula>1179</formula>
    </cfRule>
  </conditionalFormatting>
  <conditionalFormatting sqref="X8">
    <cfRule type="cellIs" dxfId="6350" priority="2114" operator="greaterThan">
      <formula>99</formula>
    </cfRule>
  </conditionalFormatting>
  <conditionalFormatting sqref="X8">
    <cfRule type="cellIs" dxfId="6349" priority="2113" operator="greaterThan">
      <formula>0.99</formula>
    </cfRule>
  </conditionalFormatting>
  <conditionalFormatting sqref="AB8">
    <cfRule type="cellIs" dxfId="6348" priority="2112" operator="equal">
      <formula>0</formula>
    </cfRule>
  </conditionalFormatting>
  <conditionalFormatting sqref="AB8">
    <cfRule type="cellIs" dxfId="6347" priority="2111" operator="greaterThan">
      <formula>1179</formula>
    </cfRule>
  </conditionalFormatting>
  <conditionalFormatting sqref="AB8">
    <cfRule type="cellIs" dxfId="6346" priority="2110" operator="greaterThan">
      <formula>99</formula>
    </cfRule>
  </conditionalFormatting>
  <conditionalFormatting sqref="AB8">
    <cfRule type="cellIs" dxfId="6345" priority="2109" operator="greaterThan">
      <formula>0.99</formula>
    </cfRule>
  </conditionalFormatting>
  <conditionalFormatting sqref="AI11:AI34">
    <cfRule type="cellIs" dxfId="6344" priority="2108" operator="greaterThan">
      <formula>$AI$8</formula>
    </cfRule>
  </conditionalFormatting>
  <conditionalFormatting sqref="AH11:AH34">
    <cfRule type="cellIs" dxfId="6343" priority="2106" operator="greaterThan">
      <formula>$AH$8</formula>
    </cfRule>
    <cfRule type="cellIs" dxfId="6342" priority="2107" operator="greaterThan">
      <formula>$AH$8</formula>
    </cfRule>
  </conditionalFormatting>
  <conditionalFormatting sqref="AB11:AB15">
    <cfRule type="containsText" dxfId="6341" priority="2101" operator="containsText" text="N/A">
      <formula>NOT(ISERROR(SEARCH("N/A",AB11)))</formula>
    </cfRule>
    <cfRule type="cellIs" dxfId="6340" priority="2104" operator="equal">
      <formula>0</formula>
    </cfRule>
  </conditionalFormatting>
  <conditionalFormatting sqref="AB11:AB15">
    <cfRule type="cellIs" dxfId="6339" priority="2103" operator="greaterThanOrEqual">
      <formula>1185</formula>
    </cfRule>
  </conditionalFormatting>
  <conditionalFormatting sqref="AB11:AB15">
    <cfRule type="cellIs" dxfId="6338" priority="2102" operator="between">
      <formula>0.1</formula>
      <formula>1184</formula>
    </cfRule>
  </conditionalFormatting>
  <conditionalFormatting sqref="AN11:AO11 AO12:AO34 AN12:AN35">
    <cfRule type="cellIs" dxfId="6337" priority="2100" operator="equal">
      <formula>0</formula>
    </cfRule>
  </conditionalFormatting>
  <conditionalFormatting sqref="AN11:AO11 AO12:AO34 AN12:AN35">
    <cfRule type="cellIs" dxfId="6336" priority="2099" operator="greaterThan">
      <formula>1179</formula>
    </cfRule>
  </conditionalFormatting>
  <conditionalFormatting sqref="AN11:AO11 AO12:AO34 AN12:AN35">
    <cfRule type="cellIs" dxfId="6335" priority="2098" operator="greaterThan">
      <formula>99</formula>
    </cfRule>
  </conditionalFormatting>
  <conditionalFormatting sqref="AN11:AO11 AO12:AO34 AN12:AN35">
    <cfRule type="cellIs" dxfId="6334" priority="2097" operator="greaterThan">
      <formula>0.99</formula>
    </cfRule>
  </conditionalFormatting>
  <conditionalFormatting sqref="AQ11:AQ34">
    <cfRule type="cellIs" dxfId="6333" priority="2096" operator="equal">
      <formula>0</formula>
    </cfRule>
  </conditionalFormatting>
  <conditionalFormatting sqref="AQ11:AQ34">
    <cfRule type="cellIs" dxfId="6332" priority="2095" operator="greaterThan">
      <formula>1179</formula>
    </cfRule>
  </conditionalFormatting>
  <conditionalFormatting sqref="AQ11:AQ34">
    <cfRule type="cellIs" dxfId="6331" priority="2094" operator="greaterThan">
      <formula>99</formula>
    </cfRule>
  </conditionalFormatting>
  <conditionalFormatting sqref="AQ11:AQ34">
    <cfRule type="cellIs" dxfId="6330" priority="2093" operator="greaterThan">
      <formula>0.99</formula>
    </cfRule>
  </conditionalFormatting>
  <conditionalFormatting sqref="AA11:AA15">
    <cfRule type="containsText" dxfId="6329" priority="2089" operator="containsText" text="N/A">
      <formula>NOT(ISERROR(SEARCH("N/A",AA11)))</formula>
    </cfRule>
    <cfRule type="cellIs" dxfId="6328" priority="2092" operator="equal">
      <formula>0</formula>
    </cfRule>
  </conditionalFormatting>
  <conditionalFormatting sqref="AA11:AA15">
    <cfRule type="cellIs" dxfId="6327" priority="2091" operator="greaterThanOrEqual">
      <formula>1185</formula>
    </cfRule>
  </conditionalFormatting>
  <conditionalFormatting sqref="AA11:AA15">
    <cfRule type="cellIs" dxfId="6326" priority="2090" operator="between">
      <formula>0.1</formula>
      <formula>1184</formula>
    </cfRule>
  </conditionalFormatting>
  <conditionalFormatting sqref="AJ11:AN35">
    <cfRule type="cellIs" dxfId="6325" priority="2088" operator="equal">
      <formula>0</formula>
    </cfRule>
  </conditionalFormatting>
  <conditionalFormatting sqref="AJ11:AN35">
    <cfRule type="cellIs" dxfId="6324" priority="2087" operator="greaterThan">
      <formula>1179</formula>
    </cfRule>
  </conditionalFormatting>
  <conditionalFormatting sqref="AJ11:AN35">
    <cfRule type="cellIs" dxfId="6323" priority="2086" operator="greaterThan">
      <formula>99</formula>
    </cfRule>
  </conditionalFormatting>
  <conditionalFormatting sqref="AJ11:AN35">
    <cfRule type="cellIs" dxfId="6322" priority="2085" operator="greaterThan">
      <formula>0.99</formula>
    </cfRule>
  </conditionalFormatting>
  <conditionalFormatting sqref="AP11:AP34">
    <cfRule type="cellIs" dxfId="6321" priority="2084" operator="equal">
      <formula>0</formula>
    </cfRule>
  </conditionalFormatting>
  <conditionalFormatting sqref="AP11:AP34">
    <cfRule type="cellIs" dxfId="6320" priority="2083" operator="greaterThan">
      <formula>1179</formula>
    </cfRule>
  </conditionalFormatting>
  <conditionalFormatting sqref="AP11:AP34">
    <cfRule type="cellIs" dxfId="6319" priority="2082" operator="greaterThan">
      <formula>99</formula>
    </cfRule>
  </conditionalFormatting>
  <conditionalFormatting sqref="AP11:AP34">
    <cfRule type="cellIs" dxfId="6318" priority="2081" operator="greaterThan">
      <formula>0.99</formula>
    </cfRule>
  </conditionalFormatting>
  <conditionalFormatting sqref="AM17:AN34 AL11:AL35 AL22:AN23">
    <cfRule type="cellIs" dxfId="6317" priority="2080" operator="equal">
      <formula>0</formula>
    </cfRule>
  </conditionalFormatting>
  <conditionalFormatting sqref="AM17:AN34 AL11:AL35 AL22:AN23">
    <cfRule type="cellIs" dxfId="6316" priority="2079" operator="greaterThan">
      <formula>1179</formula>
    </cfRule>
  </conditionalFormatting>
  <conditionalFormatting sqref="AM17:AN34 AL11:AL35 AL22:AN23">
    <cfRule type="cellIs" dxfId="6315" priority="2078" operator="greaterThan">
      <formula>99</formula>
    </cfRule>
  </conditionalFormatting>
  <conditionalFormatting sqref="AM17:AN34 AL11:AL35 AL22:AN23">
    <cfRule type="cellIs" dxfId="6314" priority="2077" operator="greaterThan">
      <formula>0.99</formula>
    </cfRule>
  </conditionalFormatting>
  <conditionalFormatting sqref="AL11:AL34">
    <cfRule type="cellIs" dxfId="6313" priority="2076" operator="equal">
      <formula>0</formula>
    </cfRule>
  </conditionalFormatting>
  <conditionalFormatting sqref="AL11:AL34">
    <cfRule type="cellIs" dxfId="6312" priority="2075" operator="greaterThan">
      <formula>1179</formula>
    </cfRule>
  </conditionalFormatting>
  <conditionalFormatting sqref="AL11:AL34">
    <cfRule type="cellIs" dxfId="6311" priority="2074" operator="greaterThan">
      <formula>99</formula>
    </cfRule>
  </conditionalFormatting>
  <conditionalFormatting sqref="AL11:AL34">
    <cfRule type="cellIs" dxfId="6310" priority="2073" operator="greaterThan">
      <formula>0.99</formula>
    </cfRule>
  </conditionalFormatting>
  <conditionalFormatting sqref="AL11:AL34">
    <cfRule type="cellIs" dxfId="6309" priority="2072" operator="equal">
      <formula>0</formula>
    </cfRule>
  </conditionalFormatting>
  <conditionalFormatting sqref="AL11:AL34">
    <cfRule type="cellIs" dxfId="6308" priority="2071" operator="greaterThan">
      <formula>1179</formula>
    </cfRule>
  </conditionalFormatting>
  <conditionalFormatting sqref="AL11:AL34">
    <cfRule type="cellIs" dxfId="6307" priority="2070" operator="greaterThan">
      <formula>99</formula>
    </cfRule>
  </conditionalFormatting>
  <conditionalFormatting sqref="AL11:AL34">
    <cfRule type="cellIs" dxfId="6306" priority="2069" operator="greaterThan">
      <formula>0.99</formula>
    </cfRule>
  </conditionalFormatting>
  <conditionalFormatting sqref="AN11:AN35">
    <cfRule type="cellIs" dxfId="6305" priority="2068" operator="equal">
      <formula>0</formula>
    </cfRule>
  </conditionalFormatting>
  <conditionalFormatting sqref="AN11:AN35">
    <cfRule type="cellIs" dxfId="6304" priority="2067" operator="greaterThan">
      <formula>1179</formula>
    </cfRule>
  </conditionalFormatting>
  <conditionalFormatting sqref="AN11:AN35">
    <cfRule type="cellIs" dxfId="6303" priority="2066" operator="greaterThan">
      <formula>99</formula>
    </cfRule>
  </conditionalFormatting>
  <conditionalFormatting sqref="AN11:AN35">
    <cfRule type="cellIs" dxfId="6302" priority="2065" operator="greaterThan">
      <formula>0.99</formula>
    </cfRule>
  </conditionalFormatting>
  <conditionalFormatting sqref="AN11:AN35">
    <cfRule type="cellIs" dxfId="6301" priority="2064" operator="equal">
      <formula>0</formula>
    </cfRule>
  </conditionalFormatting>
  <conditionalFormatting sqref="AN11:AN35">
    <cfRule type="cellIs" dxfId="6300" priority="2063" operator="greaterThan">
      <formula>1179</formula>
    </cfRule>
  </conditionalFormatting>
  <conditionalFormatting sqref="AN11:AN35">
    <cfRule type="cellIs" dxfId="6299" priority="2062" operator="greaterThan">
      <formula>99</formula>
    </cfRule>
  </conditionalFormatting>
  <conditionalFormatting sqref="AN11:AN35">
    <cfRule type="cellIs" dxfId="6298" priority="2061" operator="greaterThan">
      <formula>0.99</formula>
    </cfRule>
  </conditionalFormatting>
  <conditionalFormatting sqref="AN11:AN35">
    <cfRule type="cellIs" dxfId="6297" priority="2060" operator="equal">
      <formula>0</formula>
    </cfRule>
  </conditionalFormatting>
  <conditionalFormatting sqref="AN11:AN35">
    <cfRule type="cellIs" dxfId="6296" priority="2059" operator="greaterThan">
      <formula>1179</formula>
    </cfRule>
  </conditionalFormatting>
  <conditionalFormatting sqref="AN11:AN35">
    <cfRule type="cellIs" dxfId="6295" priority="2058" operator="greaterThan">
      <formula>99</formula>
    </cfRule>
  </conditionalFormatting>
  <conditionalFormatting sqref="AN11:AN35">
    <cfRule type="cellIs" dxfId="6294" priority="2057" operator="greaterThan">
      <formula>0.99</formula>
    </cfRule>
  </conditionalFormatting>
  <conditionalFormatting sqref="AL11:AL34">
    <cfRule type="cellIs" dxfId="6293" priority="2056" operator="equal">
      <formula>0</formula>
    </cfRule>
  </conditionalFormatting>
  <conditionalFormatting sqref="AL11:AL34">
    <cfRule type="cellIs" dxfId="6292" priority="2055" operator="greaterThan">
      <formula>1179</formula>
    </cfRule>
  </conditionalFormatting>
  <conditionalFormatting sqref="AL11:AL34">
    <cfRule type="cellIs" dxfId="6291" priority="2054" operator="greaterThan">
      <formula>99</formula>
    </cfRule>
  </conditionalFormatting>
  <conditionalFormatting sqref="AL11:AL34">
    <cfRule type="cellIs" dxfId="6290" priority="2053" operator="greaterThan">
      <formula>0.99</formula>
    </cfRule>
  </conditionalFormatting>
  <conditionalFormatting sqref="AL11:AL34">
    <cfRule type="cellIs" dxfId="6289" priority="2052" operator="equal">
      <formula>0</formula>
    </cfRule>
  </conditionalFormatting>
  <conditionalFormatting sqref="AL11:AL34">
    <cfRule type="cellIs" dxfId="6288" priority="2051" operator="greaterThan">
      <formula>1179</formula>
    </cfRule>
  </conditionalFormatting>
  <conditionalFormatting sqref="AL11:AL34">
    <cfRule type="cellIs" dxfId="6287" priority="2050" operator="greaterThan">
      <formula>99</formula>
    </cfRule>
  </conditionalFormatting>
  <conditionalFormatting sqref="AL11:AL34">
    <cfRule type="cellIs" dxfId="6286" priority="2049" operator="greaterThan">
      <formula>0.99</formula>
    </cfRule>
  </conditionalFormatting>
  <conditionalFormatting sqref="AL11:AL34">
    <cfRule type="cellIs" dxfId="6285" priority="2048" operator="equal">
      <formula>0</formula>
    </cfRule>
  </conditionalFormatting>
  <conditionalFormatting sqref="AL11:AL34">
    <cfRule type="cellIs" dxfId="6284" priority="2047" operator="greaterThan">
      <formula>1179</formula>
    </cfRule>
  </conditionalFormatting>
  <conditionalFormatting sqref="AL11:AL34">
    <cfRule type="cellIs" dxfId="6283" priority="2046" operator="greaterThan">
      <formula>99</formula>
    </cfRule>
  </conditionalFormatting>
  <conditionalFormatting sqref="AL11:AL34">
    <cfRule type="cellIs" dxfId="6282" priority="2045" operator="greaterThan">
      <formula>0.99</formula>
    </cfRule>
  </conditionalFormatting>
  <conditionalFormatting sqref="AL11:AL34">
    <cfRule type="cellIs" dxfId="6281" priority="2044" operator="equal">
      <formula>0</formula>
    </cfRule>
  </conditionalFormatting>
  <conditionalFormatting sqref="AL11:AL34">
    <cfRule type="cellIs" dxfId="6280" priority="2043" operator="greaterThan">
      <formula>1179</formula>
    </cfRule>
  </conditionalFormatting>
  <conditionalFormatting sqref="AL11:AL34">
    <cfRule type="cellIs" dxfId="6279" priority="2042" operator="greaterThan">
      <formula>99</formula>
    </cfRule>
  </conditionalFormatting>
  <conditionalFormatting sqref="AL11:AL34">
    <cfRule type="cellIs" dxfId="6278" priority="2041" operator="greaterThan">
      <formula>0.99</formula>
    </cfRule>
  </conditionalFormatting>
  <conditionalFormatting sqref="AN11:AN35">
    <cfRule type="cellIs" dxfId="6277" priority="2040" operator="equal">
      <formula>0</formula>
    </cfRule>
  </conditionalFormatting>
  <conditionalFormatting sqref="AN11:AN35">
    <cfRule type="cellIs" dxfId="6276" priority="2039" operator="greaterThan">
      <formula>1179</formula>
    </cfRule>
  </conditionalFormatting>
  <conditionalFormatting sqref="AN11:AN35">
    <cfRule type="cellIs" dxfId="6275" priority="2038" operator="greaterThan">
      <formula>99</formula>
    </cfRule>
  </conditionalFormatting>
  <conditionalFormatting sqref="AN11:AN35">
    <cfRule type="cellIs" dxfId="6274" priority="2037" operator="greaterThan">
      <formula>0.99</formula>
    </cfRule>
  </conditionalFormatting>
  <conditionalFormatting sqref="AN11:AN35">
    <cfRule type="cellIs" dxfId="6273" priority="2036" operator="equal">
      <formula>0</formula>
    </cfRule>
  </conditionalFormatting>
  <conditionalFormatting sqref="AN11:AN35">
    <cfRule type="cellIs" dxfId="6272" priority="2035" operator="greaterThan">
      <formula>1179</formula>
    </cfRule>
  </conditionalFormatting>
  <conditionalFormatting sqref="AN11:AN35">
    <cfRule type="cellIs" dxfId="6271" priority="2034" operator="greaterThan">
      <formula>99</formula>
    </cfRule>
  </conditionalFormatting>
  <conditionalFormatting sqref="AN11:AN35">
    <cfRule type="cellIs" dxfId="6270" priority="2033" operator="greaterThan">
      <formula>0.99</formula>
    </cfRule>
  </conditionalFormatting>
  <conditionalFormatting sqref="AN11:AN35">
    <cfRule type="cellIs" dxfId="6269" priority="2032" operator="equal">
      <formula>0</formula>
    </cfRule>
  </conditionalFormatting>
  <conditionalFormatting sqref="AN11:AN35">
    <cfRule type="cellIs" dxfId="6268" priority="2031" operator="greaterThan">
      <formula>1179</formula>
    </cfRule>
  </conditionalFormatting>
  <conditionalFormatting sqref="AN11:AN35">
    <cfRule type="cellIs" dxfId="6267" priority="2030" operator="greaterThan">
      <formula>99</formula>
    </cfRule>
  </conditionalFormatting>
  <conditionalFormatting sqref="AN11:AN35">
    <cfRule type="cellIs" dxfId="6266" priority="2029" operator="greaterThan">
      <formula>0.99</formula>
    </cfRule>
  </conditionalFormatting>
  <conditionalFormatting sqref="AN11:AN35">
    <cfRule type="cellIs" dxfId="6265" priority="2028" operator="equal">
      <formula>0</formula>
    </cfRule>
  </conditionalFormatting>
  <conditionalFormatting sqref="AN11:AN35">
    <cfRule type="cellIs" dxfId="6264" priority="2027" operator="greaterThan">
      <formula>1179</formula>
    </cfRule>
  </conditionalFormatting>
  <conditionalFormatting sqref="AN11:AN35">
    <cfRule type="cellIs" dxfId="6263" priority="2026" operator="greaterThan">
      <formula>99</formula>
    </cfRule>
  </conditionalFormatting>
  <conditionalFormatting sqref="AN11:AN35">
    <cfRule type="cellIs" dxfId="6262" priority="2025" operator="greaterThan">
      <formula>0.99</formula>
    </cfRule>
  </conditionalFormatting>
  <conditionalFormatting sqref="AN11:AN35">
    <cfRule type="cellIs" dxfId="6261" priority="2024" operator="equal">
      <formula>0</formula>
    </cfRule>
  </conditionalFormatting>
  <conditionalFormatting sqref="AN11:AN35">
    <cfRule type="cellIs" dxfId="6260" priority="2023" operator="greaterThan">
      <formula>1179</formula>
    </cfRule>
  </conditionalFormatting>
  <conditionalFormatting sqref="AN11:AN35">
    <cfRule type="cellIs" dxfId="6259" priority="2022" operator="greaterThan">
      <formula>99</formula>
    </cfRule>
  </conditionalFormatting>
  <conditionalFormatting sqref="AN11:AN35">
    <cfRule type="cellIs" dxfId="6258" priority="2021" operator="greaterThan">
      <formula>0.99</formula>
    </cfRule>
  </conditionalFormatting>
  <conditionalFormatting sqref="AN11:AN35">
    <cfRule type="cellIs" dxfId="6257" priority="2020" operator="equal">
      <formula>0</formula>
    </cfRule>
  </conditionalFormatting>
  <conditionalFormatting sqref="AN11:AN35">
    <cfRule type="cellIs" dxfId="6256" priority="2019" operator="greaterThan">
      <formula>1179</formula>
    </cfRule>
  </conditionalFormatting>
  <conditionalFormatting sqref="AN11:AN35">
    <cfRule type="cellIs" dxfId="6255" priority="2018" operator="greaterThan">
      <formula>99</formula>
    </cfRule>
  </conditionalFormatting>
  <conditionalFormatting sqref="AN11:AN35">
    <cfRule type="cellIs" dxfId="6254" priority="2017" operator="greaterThan">
      <formula>0.99</formula>
    </cfRule>
  </conditionalFormatting>
  <conditionalFormatting sqref="AN11:AN35">
    <cfRule type="cellIs" dxfId="6253" priority="2016" operator="equal">
      <formula>0</formula>
    </cfRule>
  </conditionalFormatting>
  <conditionalFormatting sqref="AN11:AN35">
    <cfRule type="cellIs" dxfId="6252" priority="2015" operator="greaterThan">
      <formula>1179</formula>
    </cfRule>
  </conditionalFormatting>
  <conditionalFormatting sqref="AN11:AN35">
    <cfRule type="cellIs" dxfId="6251" priority="2014" operator="greaterThan">
      <formula>99</formula>
    </cfRule>
  </conditionalFormatting>
  <conditionalFormatting sqref="AN11:AN35">
    <cfRule type="cellIs" dxfId="6250" priority="2013" operator="greaterThan">
      <formula>0.99</formula>
    </cfRule>
  </conditionalFormatting>
  <conditionalFormatting sqref="AL11:AL34">
    <cfRule type="cellIs" dxfId="6249" priority="2012" operator="equal">
      <formula>0</formula>
    </cfRule>
  </conditionalFormatting>
  <conditionalFormatting sqref="AL11:AL34">
    <cfRule type="cellIs" dxfId="6248" priority="2011" operator="greaterThan">
      <formula>1179</formula>
    </cfRule>
  </conditionalFormatting>
  <conditionalFormatting sqref="AL11:AL34">
    <cfRule type="cellIs" dxfId="6247" priority="2010" operator="greaterThan">
      <formula>99</formula>
    </cfRule>
  </conditionalFormatting>
  <conditionalFormatting sqref="AL11:AL34">
    <cfRule type="cellIs" dxfId="6246" priority="2009" operator="greaterThan">
      <formula>0.99</formula>
    </cfRule>
  </conditionalFormatting>
  <conditionalFormatting sqref="AL11:AL34">
    <cfRule type="cellIs" dxfId="6245" priority="2008" operator="equal">
      <formula>0</formula>
    </cfRule>
  </conditionalFormatting>
  <conditionalFormatting sqref="AL11:AL34">
    <cfRule type="cellIs" dxfId="6244" priority="2007" operator="greaterThan">
      <formula>1179</formula>
    </cfRule>
  </conditionalFormatting>
  <conditionalFormatting sqref="AL11:AL34">
    <cfRule type="cellIs" dxfId="6243" priority="2006" operator="greaterThan">
      <formula>99</formula>
    </cfRule>
  </conditionalFormatting>
  <conditionalFormatting sqref="AL11:AL34">
    <cfRule type="cellIs" dxfId="6242" priority="2005" operator="greaterThan">
      <formula>0.99</formula>
    </cfRule>
  </conditionalFormatting>
  <conditionalFormatting sqref="AL11:AL34">
    <cfRule type="cellIs" dxfId="6241" priority="2004" operator="equal">
      <formula>0</formula>
    </cfRule>
  </conditionalFormatting>
  <conditionalFormatting sqref="AL11:AL34">
    <cfRule type="cellIs" dxfId="6240" priority="2003" operator="greaterThan">
      <formula>1179</formula>
    </cfRule>
  </conditionalFormatting>
  <conditionalFormatting sqref="AL11:AL34">
    <cfRule type="cellIs" dxfId="6239" priority="2002" operator="greaterThan">
      <formula>99</formula>
    </cfRule>
  </conditionalFormatting>
  <conditionalFormatting sqref="AL11:AL34">
    <cfRule type="cellIs" dxfId="6238" priority="2001" operator="greaterThan">
      <formula>0.99</formula>
    </cfRule>
  </conditionalFormatting>
  <conditionalFormatting sqref="AL11:AL34">
    <cfRule type="cellIs" dxfId="6237" priority="2000" operator="equal">
      <formula>0</formula>
    </cfRule>
  </conditionalFormatting>
  <conditionalFormatting sqref="AL11:AL34">
    <cfRule type="cellIs" dxfId="6236" priority="1999" operator="greaterThan">
      <formula>1179</formula>
    </cfRule>
  </conditionalFormatting>
  <conditionalFormatting sqref="AL11:AL34">
    <cfRule type="cellIs" dxfId="6235" priority="1998" operator="greaterThan">
      <formula>99</formula>
    </cfRule>
  </conditionalFormatting>
  <conditionalFormatting sqref="AL11:AL34">
    <cfRule type="cellIs" dxfId="6234" priority="1997" operator="greaterThan">
      <formula>0.99</formula>
    </cfRule>
  </conditionalFormatting>
  <conditionalFormatting sqref="AL11:AL34">
    <cfRule type="cellIs" dxfId="6233" priority="1996" operator="equal">
      <formula>0</formula>
    </cfRule>
  </conditionalFormatting>
  <conditionalFormatting sqref="AL11:AL34">
    <cfRule type="cellIs" dxfId="6232" priority="1995" operator="greaterThan">
      <formula>1179</formula>
    </cfRule>
  </conditionalFormatting>
  <conditionalFormatting sqref="AL11:AL34">
    <cfRule type="cellIs" dxfId="6231" priority="1994" operator="greaterThan">
      <formula>99</formula>
    </cfRule>
  </conditionalFormatting>
  <conditionalFormatting sqref="AL11:AL34">
    <cfRule type="cellIs" dxfId="6230" priority="1993" operator="greaterThan">
      <formula>0.99</formula>
    </cfRule>
  </conditionalFormatting>
  <conditionalFormatting sqref="AL11:AL34">
    <cfRule type="cellIs" dxfId="6229" priority="1992" operator="equal">
      <formula>0</formula>
    </cfRule>
  </conditionalFormatting>
  <conditionalFormatting sqref="AL11:AL34">
    <cfRule type="cellIs" dxfId="6228" priority="1991" operator="greaterThan">
      <formula>1179</formula>
    </cfRule>
  </conditionalFormatting>
  <conditionalFormatting sqref="AL11:AL34">
    <cfRule type="cellIs" dxfId="6227" priority="1990" operator="greaterThan">
      <formula>99</formula>
    </cfRule>
  </conditionalFormatting>
  <conditionalFormatting sqref="AL11:AL34">
    <cfRule type="cellIs" dxfId="6226" priority="1989" operator="greaterThan">
      <formula>0.99</formula>
    </cfRule>
  </conditionalFormatting>
  <conditionalFormatting sqref="AL11:AL34">
    <cfRule type="cellIs" dxfId="6225" priority="1988" operator="equal">
      <formula>0</formula>
    </cfRule>
  </conditionalFormatting>
  <conditionalFormatting sqref="AL11:AL34">
    <cfRule type="cellIs" dxfId="6224" priority="1987" operator="greaterThan">
      <formula>1179</formula>
    </cfRule>
  </conditionalFormatting>
  <conditionalFormatting sqref="AL11:AL34">
    <cfRule type="cellIs" dxfId="6223" priority="1986" operator="greaterThan">
      <formula>99</formula>
    </cfRule>
  </conditionalFormatting>
  <conditionalFormatting sqref="AL11:AL34">
    <cfRule type="cellIs" dxfId="6222" priority="1985" operator="greaterThan">
      <formula>0.99</formula>
    </cfRule>
  </conditionalFormatting>
  <conditionalFormatting sqref="AL11:AL34">
    <cfRule type="cellIs" dxfId="6221" priority="1984" operator="equal">
      <formula>0</formula>
    </cfRule>
  </conditionalFormatting>
  <conditionalFormatting sqref="AL11:AL34">
    <cfRule type="cellIs" dxfId="6220" priority="1983" operator="greaterThan">
      <formula>1179</formula>
    </cfRule>
  </conditionalFormatting>
  <conditionalFormatting sqref="AL11:AL34">
    <cfRule type="cellIs" dxfId="6219" priority="1982" operator="greaterThan">
      <formula>99</formula>
    </cfRule>
  </conditionalFormatting>
  <conditionalFormatting sqref="AL11:AL34">
    <cfRule type="cellIs" dxfId="6218" priority="1981" operator="greaterThan">
      <formula>0.99</formula>
    </cfRule>
  </conditionalFormatting>
  <conditionalFormatting sqref="AL11:AL34">
    <cfRule type="cellIs" dxfId="6217" priority="1980" operator="equal">
      <formula>0</formula>
    </cfRule>
  </conditionalFormatting>
  <conditionalFormatting sqref="AL11:AL34">
    <cfRule type="cellIs" dxfId="6216" priority="1979" operator="greaterThan">
      <formula>1179</formula>
    </cfRule>
  </conditionalFormatting>
  <conditionalFormatting sqref="AL11:AL34">
    <cfRule type="cellIs" dxfId="6215" priority="1978" operator="greaterThan">
      <formula>99</formula>
    </cfRule>
  </conditionalFormatting>
  <conditionalFormatting sqref="AL11:AL34">
    <cfRule type="cellIs" dxfId="6214" priority="1977" operator="greaterThan">
      <formula>0.99</formula>
    </cfRule>
  </conditionalFormatting>
  <conditionalFormatting sqref="AL11:AL34">
    <cfRule type="cellIs" dxfId="6213" priority="1976" operator="equal">
      <formula>0</formula>
    </cfRule>
  </conditionalFormatting>
  <conditionalFormatting sqref="AL11:AL34">
    <cfRule type="cellIs" dxfId="6212" priority="1975" operator="greaterThan">
      <formula>1179</formula>
    </cfRule>
  </conditionalFormatting>
  <conditionalFormatting sqref="AL11:AL34">
    <cfRule type="cellIs" dxfId="6211" priority="1974" operator="greaterThan">
      <formula>99</formula>
    </cfRule>
  </conditionalFormatting>
  <conditionalFormatting sqref="AL11:AL34">
    <cfRule type="cellIs" dxfId="6210" priority="1973" operator="greaterThan">
      <formula>0.99</formula>
    </cfRule>
  </conditionalFormatting>
  <conditionalFormatting sqref="AL11:AL34">
    <cfRule type="cellIs" dxfId="6209" priority="1972" operator="equal">
      <formula>0</formula>
    </cfRule>
  </conditionalFormatting>
  <conditionalFormatting sqref="AL11:AL34">
    <cfRule type="cellIs" dxfId="6208" priority="1971" operator="greaterThan">
      <formula>1179</formula>
    </cfRule>
  </conditionalFormatting>
  <conditionalFormatting sqref="AL11:AL34">
    <cfRule type="cellIs" dxfId="6207" priority="1970" operator="greaterThan">
      <formula>99</formula>
    </cfRule>
  </conditionalFormatting>
  <conditionalFormatting sqref="AL11:AL34">
    <cfRule type="cellIs" dxfId="6206" priority="1969" operator="greaterThan">
      <formula>0.99</formula>
    </cfRule>
  </conditionalFormatting>
  <conditionalFormatting sqref="AN11:AN34">
    <cfRule type="cellIs" dxfId="6205" priority="1968" operator="equal">
      <formula>0</formula>
    </cfRule>
  </conditionalFormatting>
  <conditionalFormatting sqref="AN11:AN34">
    <cfRule type="cellIs" dxfId="6204" priority="1967" operator="greaterThan">
      <formula>1179</formula>
    </cfRule>
  </conditionalFormatting>
  <conditionalFormatting sqref="AN11:AN34">
    <cfRule type="cellIs" dxfId="6203" priority="1966" operator="greaterThan">
      <formula>99</formula>
    </cfRule>
  </conditionalFormatting>
  <conditionalFormatting sqref="AN11:AN34">
    <cfRule type="cellIs" dxfId="6202" priority="1965" operator="greaterThan">
      <formula>0.99</formula>
    </cfRule>
  </conditionalFormatting>
  <conditionalFormatting sqref="AN11:AN34">
    <cfRule type="cellIs" dxfId="6201" priority="1964" operator="equal">
      <formula>0</formula>
    </cfRule>
  </conditionalFormatting>
  <conditionalFormatting sqref="AN11:AN34">
    <cfRule type="cellIs" dxfId="6200" priority="1963" operator="greaterThan">
      <formula>1179</formula>
    </cfRule>
  </conditionalFormatting>
  <conditionalFormatting sqref="AN11:AN34">
    <cfRule type="cellIs" dxfId="6199" priority="1962" operator="greaterThan">
      <formula>99</formula>
    </cfRule>
  </conditionalFormatting>
  <conditionalFormatting sqref="AN11:AN34">
    <cfRule type="cellIs" dxfId="6198" priority="1961" operator="greaterThan">
      <formula>0.99</formula>
    </cfRule>
  </conditionalFormatting>
  <conditionalFormatting sqref="AN11:AN34">
    <cfRule type="cellIs" dxfId="6197" priority="1960" operator="equal">
      <formula>0</formula>
    </cfRule>
  </conditionalFormatting>
  <conditionalFormatting sqref="AN11:AN34">
    <cfRule type="cellIs" dxfId="6196" priority="1959" operator="greaterThan">
      <formula>1179</formula>
    </cfRule>
  </conditionalFormatting>
  <conditionalFormatting sqref="AN11:AN34">
    <cfRule type="cellIs" dxfId="6195" priority="1958" operator="greaterThan">
      <formula>99</formula>
    </cfRule>
  </conditionalFormatting>
  <conditionalFormatting sqref="AN11:AN34">
    <cfRule type="cellIs" dxfId="6194" priority="1957" operator="greaterThan">
      <formula>0.99</formula>
    </cfRule>
  </conditionalFormatting>
  <conditionalFormatting sqref="AN11:AN34">
    <cfRule type="cellIs" dxfId="6193" priority="1956" operator="equal">
      <formula>0</formula>
    </cfRule>
  </conditionalFormatting>
  <conditionalFormatting sqref="AN11:AN34">
    <cfRule type="cellIs" dxfId="6192" priority="1955" operator="greaterThan">
      <formula>1179</formula>
    </cfRule>
  </conditionalFormatting>
  <conditionalFormatting sqref="AN11:AN34">
    <cfRule type="cellIs" dxfId="6191" priority="1954" operator="greaterThan">
      <formula>99</formula>
    </cfRule>
  </conditionalFormatting>
  <conditionalFormatting sqref="AN11:AN34">
    <cfRule type="cellIs" dxfId="6190" priority="1953" operator="greaterThan">
      <formula>0.99</formula>
    </cfRule>
  </conditionalFormatting>
  <conditionalFormatting sqref="AN11:AN34">
    <cfRule type="cellIs" dxfId="6189" priority="1952" operator="equal">
      <formula>0</formula>
    </cfRule>
  </conditionalFormatting>
  <conditionalFormatting sqref="AN11:AN34">
    <cfRule type="cellIs" dxfId="6188" priority="1951" operator="greaterThan">
      <formula>1179</formula>
    </cfRule>
  </conditionalFormatting>
  <conditionalFormatting sqref="AN11:AN34">
    <cfRule type="cellIs" dxfId="6187" priority="1950" operator="greaterThan">
      <formula>99</formula>
    </cfRule>
  </conditionalFormatting>
  <conditionalFormatting sqref="AN11:AN34">
    <cfRule type="cellIs" dxfId="6186" priority="1949" operator="greaterThan">
      <formula>0.99</formula>
    </cfRule>
  </conditionalFormatting>
  <conditionalFormatting sqref="AN11:AN34">
    <cfRule type="cellIs" dxfId="6185" priority="1948" operator="equal">
      <formula>0</formula>
    </cfRule>
  </conditionalFormatting>
  <conditionalFormatting sqref="AN11:AN34">
    <cfRule type="cellIs" dxfId="6184" priority="1947" operator="greaterThan">
      <formula>1179</formula>
    </cfRule>
  </conditionalFormatting>
  <conditionalFormatting sqref="AN11:AN34">
    <cfRule type="cellIs" dxfId="6183" priority="1946" operator="greaterThan">
      <formula>99</formula>
    </cfRule>
  </conditionalFormatting>
  <conditionalFormatting sqref="AN11:AN34">
    <cfRule type="cellIs" dxfId="6182" priority="1945" operator="greaterThan">
      <formula>0.99</formula>
    </cfRule>
  </conditionalFormatting>
  <conditionalFormatting sqref="AN11:AN34">
    <cfRule type="cellIs" dxfId="6181" priority="1944" operator="equal">
      <formula>0</formula>
    </cfRule>
  </conditionalFormatting>
  <conditionalFormatting sqref="AN11:AN34">
    <cfRule type="cellIs" dxfId="6180" priority="1943" operator="greaterThan">
      <formula>1179</formula>
    </cfRule>
  </conditionalFormatting>
  <conditionalFormatting sqref="AN11:AN34">
    <cfRule type="cellIs" dxfId="6179" priority="1942" operator="greaterThan">
      <formula>99</formula>
    </cfRule>
  </conditionalFormatting>
  <conditionalFormatting sqref="AN11:AN34">
    <cfRule type="cellIs" dxfId="6178" priority="1941" operator="greaterThan">
      <formula>0.99</formula>
    </cfRule>
  </conditionalFormatting>
  <conditionalFormatting sqref="AN11:AN34">
    <cfRule type="cellIs" dxfId="6177" priority="1940" operator="equal">
      <formula>0</formula>
    </cfRule>
  </conditionalFormatting>
  <conditionalFormatting sqref="AN11:AN34">
    <cfRule type="cellIs" dxfId="6176" priority="1939" operator="greaterThan">
      <formula>1179</formula>
    </cfRule>
  </conditionalFormatting>
  <conditionalFormatting sqref="AN11:AN34">
    <cfRule type="cellIs" dxfId="6175" priority="1938" operator="greaterThan">
      <formula>99</formula>
    </cfRule>
  </conditionalFormatting>
  <conditionalFormatting sqref="AN11:AN34">
    <cfRule type="cellIs" dxfId="6174" priority="1937" operator="greaterThan">
      <formula>0.99</formula>
    </cfRule>
  </conditionalFormatting>
  <conditionalFormatting sqref="AN11:AN34">
    <cfRule type="cellIs" dxfId="6173" priority="1936" operator="equal">
      <formula>0</formula>
    </cfRule>
  </conditionalFormatting>
  <conditionalFormatting sqref="AN11:AN34">
    <cfRule type="cellIs" dxfId="6172" priority="1935" operator="greaterThan">
      <formula>1179</formula>
    </cfRule>
  </conditionalFormatting>
  <conditionalFormatting sqref="AN11:AN34">
    <cfRule type="cellIs" dxfId="6171" priority="1934" operator="greaterThan">
      <formula>99</formula>
    </cfRule>
  </conditionalFormatting>
  <conditionalFormatting sqref="AN11:AN34">
    <cfRule type="cellIs" dxfId="6170" priority="1933" operator="greaterThan">
      <formula>0.99</formula>
    </cfRule>
  </conditionalFormatting>
  <conditionalFormatting sqref="AN11:AN34">
    <cfRule type="cellIs" dxfId="6169" priority="1932" operator="equal">
      <formula>0</formula>
    </cfRule>
  </conditionalFormatting>
  <conditionalFormatting sqref="AN11:AN34">
    <cfRule type="cellIs" dxfId="6168" priority="1931" operator="greaterThan">
      <formula>1179</formula>
    </cfRule>
  </conditionalFormatting>
  <conditionalFormatting sqref="AN11:AN34">
    <cfRule type="cellIs" dxfId="6167" priority="1930" operator="greaterThan">
      <formula>99</formula>
    </cfRule>
  </conditionalFormatting>
  <conditionalFormatting sqref="AN11:AN34">
    <cfRule type="cellIs" dxfId="6166" priority="1929" operator="greaterThan">
      <formula>0.99</formula>
    </cfRule>
  </conditionalFormatting>
  <conditionalFormatting sqref="AN11:AN34">
    <cfRule type="cellIs" dxfId="6165" priority="1928" operator="equal">
      <formula>0</formula>
    </cfRule>
  </conditionalFormatting>
  <conditionalFormatting sqref="AN11:AN34">
    <cfRule type="cellIs" dxfId="6164" priority="1927" operator="greaterThan">
      <formula>1179</formula>
    </cfRule>
  </conditionalFormatting>
  <conditionalFormatting sqref="AN11:AN34">
    <cfRule type="cellIs" dxfId="6163" priority="1926" operator="greaterThan">
      <formula>99</formula>
    </cfRule>
  </conditionalFormatting>
  <conditionalFormatting sqref="AN11:AN34">
    <cfRule type="cellIs" dxfId="6162" priority="1925" operator="greaterThan">
      <formula>0.99</formula>
    </cfRule>
  </conditionalFormatting>
  <conditionalFormatting sqref="AN11:AN34">
    <cfRule type="cellIs" dxfId="6161" priority="1924" operator="equal">
      <formula>0</formula>
    </cfRule>
  </conditionalFormatting>
  <conditionalFormatting sqref="AN11:AN34">
    <cfRule type="cellIs" dxfId="6160" priority="1923" operator="greaterThan">
      <formula>1179</formula>
    </cfRule>
  </conditionalFormatting>
  <conditionalFormatting sqref="AN11:AN34">
    <cfRule type="cellIs" dxfId="6159" priority="1922" operator="greaterThan">
      <formula>99</formula>
    </cfRule>
  </conditionalFormatting>
  <conditionalFormatting sqref="AN11:AN34">
    <cfRule type="cellIs" dxfId="6158" priority="1921" operator="greaterThan">
      <formula>0.99</formula>
    </cfRule>
  </conditionalFormatting>
  <conditionalFormatting sqref="AN11:AN34">
    <cfRule type="cellIs" dxfId="6157" priority="1920" operator="equal">
      <formula>0</formula>
    </cfRule>
  </conditionalFormatting>
  <conditionalFormatting sqref="AN11:AN34">
    <cfRule type="cellIs" dxfId="6156" priority="1919" operator="greaterThan">
      <formula>1179</formula>
    </cfRule>
  </conditionalFormatting>
  <conditionalFormatting sqref="AN11:AN34">
    <cfRule type="cellIs" dxfId="6155" priority="1918" operator="greaterThan">
      <formula>99</formula>
    </cfRule>
  </conditionalFormatting>
  <conditionalFormatting sqref="AN11:AN34">
    <cfRule type="cellIs" dxfId="6154" priority="1917" operator="greaterThan">
      <formula>0.99</formula>
    </cfRule>
  </conditionalFormatting>
  <conditionalFormatting sqref="AN11:AN34">
    <cfRule type="cellIs" dxfId="6153" priority="1916" operator="equal">
      <formula>0</formula>
    </cfRule>
  </conditionalFormatting>
  <conditionalFormatting sqref="AN11:AN34">
    <cfRule type="cellIs" dxfId="6152" priority="1915" operator="greaterThan">
      <formula>1179</formula>
    </cfRule>
  </conditionalFormatting>
  <conditionalFormatting sqref="AN11:AN34">
    <cfRule type="cellIs" dxfId="6151" priority="1914" operator="greaterThan">
      <formula>99</formula>
    </cfRule>
  </conditionalFormatting>
  <conditionalFormatting sqref="AN11:AN34">
    <cfRule type="cellIs" dxfId="6150" priority="1913" operator="greaterThan">
      <formula>0.99</formula>
    </cfRule>
  </conditionalFormatting>
  <conditionalFormatting sqref="AN11:AN34">
    <cfRule type="cellIs" dxfId="6149" priority="1912" operator="equal">
      <formula>0</formula>
    </cfRule>
  </conditionalFormatting>
  <conditionalFormatting sqref="AN11:AN34">
    <cfRule type="cellIs" dxfId="6148" priority="1911" operator="greaterThan">
      <formula>1179</formula>
    </cfRule>
  </conditionalFormatting>
  <conditionalFormatting sqref="AN11:AN34">
    <cfRule type="cellIs" dxfId="6147" priority="1910" operator="greaterThan">
      <formula>99</formula>
    </cfRule>
  </conditionalFormatting>
  <conditionalFormatting sqref="AN11:AN34">
    <cfRule type="cellIs" dxfId="6146" priority="1909" operator="greaterThan">
      <formula>0.99</formula>
    </cfRule>
  </conditionalFormatting>
  <conditionalFormatting sqref="AN11:AN34">
    <cfRule type="cellIs" dxfId="6145" priority="1908" operator="equal">
      <formula>0</formula>
    </cfRule>
  </conditionalFormatting>
  <conditionalFormatting sqref="AN11:AN34">
    <cfRule type="cellIs" dxfId="6144" priority="1907" operator="greaterThan">
      <formula>1179</formula>
    </cfRule>
  </conditionalFormatting>
  <conditionalFormatting sqref="AN11:AN34">
    <cfRule type="cellIs" dxfId="6143" priority="1906" operator="greaterThan">
      <formula>99</formula>
    </cfRule>
  </conditionalFormatting>
  <conditionalFormatting sqref="AN11:AN34">
    <cfRule type="cellIs" dxfId="6142" priority="1905" operator="greaterThan">
      <formula>0.99</formula>
    </cfRule>
  </conditionalFormatting>
  <conditionalFormatting sqref="AN11:AN34">
    <cfRule type="cellIs" dxfId="6141" priority="1904" operator="equal">
      <formula>0</formula>
    </cfRule>
  </conditionalFormatting>
  <conditionalFormatting sqref="AN11:AN34">
    <cfRule type="cellIs" dxfId="6140" priority="1903" operator="greaterThan">
      <formula>1179</formula>
    </cfRule>
  </conditionalFormatting>
  <conditionalFormatting sqref="AN11:AN34">
    <cfRule type="cellIs" dxfId="6139" priority="1902" operator="greaterThan">
      <formula>99</formula>
    </cfRule>
  </conditionalFormatting>
  <conditionalFormatting sqref="AN11:AN34">
    <cfRule type="cellIs" dxfId="6138" priority="1901" operator="greaterThan">
      <formula>0.99</formula>
    </cfRule>
  </conditionalFormatting>
  <conditionalFormatting sqref="AN11:AN34">
    <cfRule type="cellIs" dxfId="6137" priority="1900" operator="equal">
      <formula>0</formula>
    </cfRule>
  </conditionalFormatting>
  <conditionalFormatting sqref="AN11:AN34">
    <cfRule type="cellIs" dxfId="6136" priority="1899" operator="greaterThan">
      <formula>1179</formula>
    </cfRule>
  </conditionalFormatting>
  <conditionalFormatting sqref="AN11:AN34">
    <cfRule type="cellIs" dxfId="6135" priority="1898" operator="greaterThan">
      <formula>99</formula>
    </cfRule>
  </conditionalFormatting>
  <conditionalFormatting sqref="AN11:AN34">
    <cfRule type="cellIs" dxfId="6134" priority="1897" operator="greaterThan">
      <formula>0.99</formula>
    </cfRule>
  </conditionalFormatting>
  <conditionalFormatting sqref="AL11:AL34">
    <cfRule type="cellIs" dxfId="6133" priority="1896" operator="equal">
      <formula>0</formula>
    </cfRule>
  </conditionalFormatting>
  <conditionalFormatting sqref="AL11:AL34">
    <cfRule type="cellIs" dxfId="6132" priority="1895" operator="greaterThan">
      <formula>1179</formula>
    </cfRule>
  </conditionalFormatting>
  <conditionalFormatting sqref="AL11:AL34">
    <cfRule type="cellIs" dxfId="6131" priority="1894" operator="greaterThan">
      <formula>99</formula>
    </cfRule>
  </conditionalFormatting>
  <conditionalFormatting sqref="AL11:AL34">
    <cfRule type="cellIs" dxfId="6130" priority="1893" operator="greaterThan">
      <formula>0.99</formula>
    </cfRule>
  </conditionalFormatting>
  <conditionalFormatting sqref="AL11:AL34">
    <cfRule type="cellIs" dxfId="6129" priority="1892" operator="equal">
      <formula>0</formula>
    </cfRule>
  </conditionalFormatting>
  <conditionalFormatting sqref="AL11:AL34">
    <cfRule type="cellIs" dxfId="6128" priority="1891" operator="greaterThan">
      <formula>1179</formula>
    </cfRule>
  </conditionalFormatting>
  <conditionalFormatting sqref="AL11:AL34">
    <cfRule type="cellIs" dxfId="6127" priority="1890" operator="greaterThan">
      <formula>99</formula>
    </cfRule>
  </conditionalFormatting>
  <conditionalFormatting sqref="AL11:AL34">
    <cfRule type="cellIs" dxfId="6126" priority="1889" operator="greaterThan">
      <formula>0.99</formula>
    </cfRule>
  </conditionalFormatting>
  <conditionalFormatting sqref="AL11:AL34">
    <cfRule type="cellIs" dxfId="6125" priority="1888" operator="equal">
      <formula>0</formula>
    </cfRule>
  </conditionalFormatting>
  <conditionalFormatting sqref="AL11:AL34">
    <cfRule type="cellIs" dxfId="6124" priority="1887" operator="greaterThan">
      <formula>1179</formula>
    </cfRule>
  </conditionalFormatting>
  <conditionalFormatting sqref="AL11:AL34">
    <cfRule type="cellIs" dxfId="6123" priority="1886" operator="greaterThan">
      <formula>99</formula>
    </cfRule>
  </conditionalFormatting>
  <conditionalFormatting sqref="AL11:AL34">
    <cfRule type="cellIs" dxfId="6122" priority="1885" operator="greaterThan">
      <formula>0.99</formula>
    </cfRule>
  </conditionalFormatting>
  <conditionalFormatting sqref="AL11:AL34">
    <cfRule type="cellIs" dxfId="6121" priority="1884" operator="equal">
      <formula>0</formula>
    </cfRule>
  </conditionalFormatting>
  <conditionalFormatting sqref="AL11:AL34">
    <cfRule type="cellIs" dxfId="6120" priority="1883" operator="greaterThan">
      <formula>1179</formula>
    </cfRule>
  </conditionalFormatting>
  <conditionalFormatting sqref="AL11:AL34">
    <cfRule type="cellIs" dxfId="6119" priority="1882" operator="greaterThan">
      <formula>99</formula>
    </cfRule>
  </conditionalFormatting>
  <conditionalFormatting sqref="AL11:AL34">
    <cfRule type="cellIs" dxfId="6118" priority="1881" operator="greaterThan">
      <formula>0.99</formula>
    </cfRule>
  </conditionalFormatting>
  <conditionalFormatting sqref="AL11:AL34">
    <cfRule type="cellIs" dxfId="6117" priority="1880" operator="equal">
      <formula>0</formula>
    </cfRule>
  </conditionalFormatting>
  <conditionalFormatting sqref="AL11:AL34">
    <cfRule type="cellIs" dxfId="6116" priority="1879" operator="greaterThan">
      <formula>1179</formula>
    </cfRule>
  </conditionalFormatting>
  <conditionalFormatting sqref="AL11:AL34">
    <cfRule type="cellIs" dxfId="6115" priority="1878" operator="greaterThan">
      <formula>99</formula>
    </cfRule>
  </conditionalFormatting>
  <conditionalFormatting sqref="AL11:AL34">
    <cfRule type="cellIs" dxfId="6114" priority="1877" operator="greaterThan">
      <formula>0.99</formula>
    </cfRule>
  </conditionalFormatting>
  <conditionalFormatting sqref="AL11:AL34">
    <cfRule type="cellIs" dxfId="6113" priority="1876" operator="equal">
      <formula>0</formula>
    </cfRule>
  </conditionalFormatting>
  <conditionalFormatting sqref="AL11:AL34">
    <cfRule type="cellIs" dxfId="6112" priority="1875" operator="greaterThan">
      <formula>1179</formula>
    </cfRule>
  </conditionalFormatting>
  <conditionalFormatting sqref="AL11:AL34">
    <cfRule type="cellIs" dxfId="6111" priority="1874" operator="greaterThan">
      <formula>99</formula>
    </cfRule>
  </conditionalFormatting>
  <conditionalFormatting sqref="AL11:AL34">
    <cfRule type="cellIs" dxfId="6110" priority="1873" operator="greaterThan">
      <formula>0.99</formula>
    </cfRule>
  </conditionalFormatting>
  <conditionalFormatting sqref="AL11:AL34">
    <cfRule type="cellIs" dxfId="6109" priority="1872" operator="equal">
      <formula>0</formula>
    </cfRule>
  </conditionalFormatting>
  <conditionalFormatting sqref="AL11:AL34">
    <cfRule type="cellIs" dxfId="6108" priority="1871" operator="greaterThan">
      <formula>1179</formula>
    </cfRule>
  </conditionalFormatting>
  <conditionalFormatting sqref="AL11:AL34">
    <cfRule type="cellIs" dxfId="6107" priority="1870" operator="greaterThan">
      <formula>99</formula>
    </cfRule>
  </conditionalFormatting>
  <conditionalFormatting sqref="AL11:AL34">
    <cfRule type="cellIs" dxfId="6106" priority="1869" operator="greaterThan">
      <formula>0.99</formula>
    </cfRule>
  </conditionalFormatting>
  <conditionalFormatting sqref="AL11:AL34">
    <cfRule type="cellIs" dxfId="6105" priority="1868" operator="equal">
      <formula>0</formula>
    </cfRule>
  </conditionalFormatting>
  <conditionalFormatting sqref="AL11:AL34">
    <cfRule type="cellIs" dxfId="6104" priority="1867" operator="greaterThan">
      <formula>1179</formula>
    </cfRule>
  </conditionalFormatting>
  <conditionalFormatting sqref="AL11:AL34">
    <cfRule type="cellIs" dxfId="6103" priority="1866" operator="greaterThan">
      <formula>99</formula>
    </cfRule>
  </conditionalFormatting>
  <conditionalFormatting sqref="AL11:AL34">
    <cfRule type="cellIs" dxfId="6102" priority="1865" operator="greaterThan">
      <formula>0.99</formula>
    </cfRule>
  </conditionalFormatting>
  <conditionalFormatting sqref="AL11:AL34">
    <cfRule type="cellIs" dxfId="6101" priority="1864" operator="equal">
      <formula>0</formula>
    </cfRule>
  </conditionalFormatting>
  <conditionalFormatting sqref="AL11:AL34">
    <cfRule type="cellIs" dxfId="6100" priority="1863" operator="greaterThan">
      <formula>1179</formula>
    </cfRule>
  </conditionalFormatting>
  <conditionalFormatting sqref="AL11:AL34">
    <cfRule type="cellIs" dxfId="6099" priority="1862" operator="greaterThan">
      <formula>99</formula>
    </cfRule>
  </conditionalFormatting>
  <conditionalFormatting sqref="AL11:AL34">
    <cfRule type="cellIs" dxfId="6098" priority="1861" operator="greaterThan">
      <formula>0.99</formula>
    </cfRule>
  </conditionalFormatting>
  <conditionalFormatting sqref="AL11:AL34">
    <cfRule type="cellIs" dxfId="6097" priority="1860" operator="equal">
      <formula>0</formula>
    </cfRule>
  </conditionalFormatting>
  <conditionalFormatting sqref="AL11:AL34">
    <cfRule type="cellIs" dxfId="6096" priority="1859" operator="greaterThan">
      <formula>1179</formula>
    </cfRule>
  </conditionalFormatting>
  <conditionalFormatting sqref="AL11:AL34">
    <cfRule type="cellIs" dxfId="6095" priority="1858" operator="greaterThan">
      <formula>99</formula>
    </cfRule>
  </conditionalFormatting>
  <conditionalFormatting sqref="AL11:AL34">
    <cfRule type="cellIs" dxfId="6094" priority="1857" operator="greaterThan">
      <formula>0.99</formula>
    </cfRule>
  </conditionalFormatting>
  <conditionalFormatting sqref="AL11:AL34">
    <cfRule type="cellIs" dxfId="6093" priority="1856" operator="equal">
      <formula>0</formula>
    </cfRule>
  </conditionalFormatting>
  <conditionalFormatting sqref="AL11:AL34">
    <cfRule type="cellIs" dxfId="6092" priority="1855" operator="greaterThan">
      <formula>1179</formula>
    </cfRule>
  </conditionalFormatting>
  <conditionalFormatting sqref="AL11:AL34">
    <cfRule type="cellIs" dxfId="6091" priority="1854" operator="greaterThan">
      <formula>99</formula>
    </cfRule>
  </conditionalFormatting>
  <conditionalFormatting sqref="AL11:AL34">
    <cfRule type="cellIs" dxfId="6090" priority="1853" operator="greaterThan">
      <formula>0.99</formula>
    </cfRule>
  </conditionalFormatting>
  <conditionalFormatting sqref="AL11:AL34">
    <cfRule type="cellIs" dxfId="6089" priority="1852" operator="equal">
      <formula>0</formula>
    </cfRule>
  </conditionalFormatting>
  <conditionalFormatting sqref="AL11:AL34">
    <cfRule type="cellIs" dxfId="6088" priority="1851" operator="greaterThan">
      <formula>1179</formula>
    </cfRule>
  </conditionalFormatting>
  <conditionalFormatting sqref="AL11:AL34">
    <cfRule type="cellIs" dxfId="6087" priority="1850" operator="greaterThan">
      <formula>99</formula>
    </cfRule>
  </conditionalFormatting>
  <conditionalFormatting sqref="AL11:AL34">
    <cfRule type="cellIs" dxfId="6086" priority="1849" operator="greaterThan">
      <formula>0.99</formula>
    </cfRule>
  </conditionalFormatting>
  <conditionalFormatting sqref="AL11:AL34">
    <cfRule type="cellIs" dxfId="6085" priority="1848" operator="equal">
      <formula>0</formula>
    </cfRule>
  </conditionalFormatting>
  <conditionalFormatting sqref="AL11:AL34">
    <cfRule type="cellIs" dxfId="6084" priority="1847" operator="greaterThan">
      <formula>1179</formula>
    </cfRule>
  </conditionalFormatting>
  <conditionalFormatting sqref="AL11:AL34">
    <cfRule type="cellIs" dxfId="6083" priority="1846" operator="greaterThan">
      <formula>99</formula>
    </cfRule>
  </conditionalFormatting>
  <conditionalFormatting sqref="AL11:AL34">
    <cfRule type="cellIs" dxfId="6082" priority="1845" operator="greaterThan">
      <formula>0.99</formula>
    </cfRule>
  </conditionalFormatting>
  <conditionalFormatting sqref="AL11:AL34">
    <cfRule type="cellIs" dxfId="6081" priority="1844" operator="equal">
      <formula>0</formula>
    </cfRule>
  </conditionalFormatting>
  <conditionalFormatting sqref="AL11:AL34">
    <cfRule type="cellIs" dxfId="6080" priority="1843" operator="greaterThan">
      <formula>1179</formula>
    </cfRule>
  </conditionalFormatting>
  <conditionalFormatting sqref="AL11:AL34">
    <cfRule type="cellIs" dxfId="6079" priority="1842" operator="greaterThan">
      <formula>99</formula>
    </cfRule>
  </conditionalFormatting>
  <conditionalFormatting sqref="AL11:AL34">
    <cfRule type="cellIs" dxfId="6078" priority="1841" operator="greaterThan">
      <formula>0.99</formula>
    </cfRule>
  </conditionalFormatting>
  <conditionalFormatting sqref="AL11:AL34">
    <cfRule type="cellIs" dxfId="6077" priority="1840" operator="equal">
      <formula>0</formula>
    </cfRule>
  </conditionalFormatting>
  <conditionalFormatting sqref="AL11:AL34">
    <cfRule type="cellIs" dxfId="6076" priority="1839" operator="greaterThan">
      <formula>1179</formula>
    </cfRule>
  </conditionalFormatting>
  <conditionalFormatting sqref="AL11:AL34">
    <cfRule type="cellIs" dxfId="6075" priority="1838" operator="greaterThan">
      <formula>99</formula>
    </cfRule>
  </conditionalFormatting>
  <conditionalFormatting sqref="AL11:AL34">
    <cfRule type="cellIs" dxfId="6074" priority="1837" operator="greaterThan">
      <formula>0.99</formula>
    </cfRule>
  </conditionalFormatting>
  <conditionalFormatting sqref="AL11:AL34">
    <cfRule type="cellIs" dxfId="6073" priority="1836" operator="equal">
      <formula>0</formula>
    </cfRule>
  </conditionalFormatting>
  <conditionalFormatting sqref="AL11:AL34">
    <cfRule type="cellIs" dxfId="6072" priority="1835" operator="greaterThan">
      <formula>1179</formula>
    </cfRule>
  </conditionalFormatting>
  <conditionalFormatting sqref="AL11:AL34">
    <cfRule type="cellIs" dxfId="6071" priority="1834" operator="greaterThan">
      <formula>99</formula>
    </cfRule>
  </conditionalFormatting>
  <conditionalFormatting sqref="AL11:AL34">
    <cfRule type="cellIs" dxfId="6070" priority="1833" operator="greaterThan">
      <formula>0.99</formula>
    </cfRule>
  </conditionalFormatting>
  <conditionalFormatting sqref="AL11:AL34">
    <cfRule type="cellIs" dxfId="6069" priority="1832" operator="equal">
      <formula>0</formula>
    </cfRule>
  </conditionalFormatting>
  <conditionalFormatting sqref="AL11:AL34">
    <cfRule type="cellIs" dxfId="6068" priority="1831" operator="greaterThan">
      <formula>1179</formula>
    </cfRule>
  </conditionalFormatting>
  <conditionalFormatting sqref="AL11:AL34">
    <cfRule type="cellIs" dxfId="6067" priority="1830" operator="greaterThan">
      <formula>99</formula>
    </cfRule>
  </conditionalFormatting>
  <conditionalFormatting sqref="AL11:AL34">
    <cfRule type="cellIs" dxfId="6066" priority="1829" operator="greaterThan">
      <formula>0.99</formula>
    </cfRule>
  </conditionalFormatting>
  <conditionalFormatting sqref="AL11:AL34">
    <cfRule type="cellIs" dxfId="6065" priority="1828" operator="equal">
      <formula>0</formula>
    </cfRule>
  </conditionalFormatting>
  <conditionalFormatting sqref="AL11:AL34">
    <cfRule type="cellIs" dxfId="6064" priority="1827" operator="greaterThan">
      <formula>1179</formula>
    </cfRule>
  </conditionalFormatting>
  <conditionalFormatting sqref="AL11:AL34">
    <cfRule type="cellIs" dxfId="6063" priority="1826" operator="greaterThan">
      <formula>99</formula>
    </cfRule>
  </conditionalFormatting>
  <conditionalFormatting sqref="AL11:AL34">
    <cfRule type="cellIs" dxfId="6062" priority="1825" operator="greaterThan">
      <formula>0.99</formula>
    </cfRule>
  </conditionalFormatting>
  <conditionalFormatting sqref="AL11:AL34">
    <cfRule type="cellIs" dxfId="6061" priority="1824" operator="equal">
      <formula>0</formula>
    </cfRule>
  </conditionalFormatting>
  <conditionalFormatting sqref="AL11:AL34">
    <cfRule type="cellIs" dxfId="6060" priority="1823" operator="greaterThan">
      <formula>1179</formula>
    </cfRule>
  </conditionalFormatting>
  <conditionalFormatting sqref="AL11:AL34">
    <cfRule type="cellIs" dxfId="6059" priority="1822" operator="greaterThan">
      <formula>99</formula>
    </cfRule>
  </conditionalFormatting>
  <conditionalFormatting sqref="AL11:AL34">
    <cfRule type="cellIs" dxfId="6058" priority="1821" operator="greaterThan">
      <formula>0.99</formula>
    </cfRule>
  </conditionalFormatting>
  <conditionalFormatting sqref="AL11:AL34">
    <cfRule type="cellIs" dxfId="6057" priority="1820" operator="equal">
      <formula>0</formula>
    </cfRule>
  </conditionalFormatting>
  <conditionalFormatting sqref="AL11:AL34">
    <cfRule type="cellIs" dxfId="6056" priority="1819" operator="greaterThan">
      <formula>1179</formula>
    </cfRule>
  </conditionalFormatting>
  <conditionalFormatting sqref="AL11:AL34">
    <cfRule type="cellIs" dxfId="6055" priority="1818" operator="greaterThan">
      <formula>99</formula>
    </cfRule>
  </conditionalFormatting>
  <conditionalFormatting sqref="AL11:AL34">
    <cfRule type="cellIs" dxfId="6054" priority="1817" operator="greaterThan">
      <formula>0.99</formula>
    </cfRule>
  </conditionalFormatting>
  <conditionalFormatting sqref="AL11:AL34">
    <cfRule type="cellIs" dxfId="6053" priority="1816" operator="equal">
      <formula>0</formula>
    </cfRule>
  </conditionalFormatting>
  <conditionalFormatting sqref="AL11:AL34">
    <cfRule type="cellIs" dxfId="6052" priority="1815" operator="greaterThan">
      <formula>1179</formula>
    </cfRule>
  </conditionalFormatting>
  <conditionalFormatting sqref="AL11:AL34">
    <cfRule type="cellIs" dxfId="6051" priority="1814" operator="greaterThan">
      <formula>99</formula>
    </cfRule>
  </conditionalFormatting>
  <conditionalFormatting sqref="AL11:AL34">
    <cfRule type="cellIs" dxfId="6050" priority="1813" operator="greaterThan">
      <formula>0.99</formula>
    </cfRule>
  </conditionalFormatting>
  <conditionalFormatting sqref="AL11:AL34">
    <cfRule type="cellIs" dxfId="6049" priority="1812" operator="equal">
      <formula>0</formula>
    </cfRule>
  </conditionalFormatting>
  <conditionalFormatting sqref="AL11:AL34">
    <cfRule type="cellIs" dxfId="6048" priority="1811" operator="greaterThan">
      <formula>1179</formula>
    </cfRule>
  </conditionalFormatting>
  <conditionalFormatting sqref="AL11:AL34">
    <cfRule type="cellIs" dxfId="6047" priority="1810" operator="greaterThan">
      <formula>99</formula>
    </cfRule>
  </conditionalFormatting>
  <conditionalFormatting sqref="AL11:AL34">
    <cfRule type="cellIs" dxfId="6046" priority="1809" operator="greaterThan">
      <formula>0.99</formula>
    </cfRule>
  </conditionalFormatting>
  <conditionalFormatting sqref="AL11:AL34">
    <cfRule type="cellIs" dxfId="6045" priority="1808" operator="equal">
      <formula>0</formula>
    </cfRule>
  </conditionalFormatting>
  <conditionalFormatting sqref="AL11:AL34">
    <cfRule type="cellIs" dxfId="6044" priority="1807" operator="greaterThan">
      <formula>1179</formula>
    </cfRule>
  </conditionalFormatting>
  <conditionalFormatting sqref="AL11:AL34">
    <cfRule type="cellIs" dxfId="6043" priority="1806" operator="greaterThan">
      <formula>99</formula>
    </cfRule>
  </conditionalFormatting>
  <conditionalFormatting sqref="AL11:AL34">
    <cfRule type="cellIs" dxfId="6042" priority="1805" operator="greaterThan">
      <formula>0.99</formula>
    </cfRule>
  </conditionalFormatting>
  <conditionalFormatting sqref="AL11:AL34">
    <cfRule type="cellIs" dxfId="6041" priority="1804" operator="equal">
      <formula>0</formula>
    </cfRule>
  </conditionalFormatting>
  <conditionalFormatting sqref="AL11:AL34">
    <cfRule type="cellIs" dxfId="6040" priority="1803" operator="greaterThan">
      <formula>1179</formula>
    </cfRule>
  </conditionalFormatting>
  <conditionalFormatting sqref="AL11:AL34">
    <cfRule type="cellIs" dxfId="6039" priority="1802" operator="greaterThan">
      <formula>99</formula>
    </cfRule>
  </conditionalFormatting>
  <conditionalFormatting sqref="AL11:AL34">
    <cfRule type="cellIs" dxfId="6038" priority="1801" operator="greaterThan">
      <formula>0.99</formula>
    </cfRule>
  </conditionalFormatting>
  <conditionalFormatting sqref="AL11:AL34">
    <cfRule type="cellIs" dxfId="6037" priority="1800" operator="equal">
      <formula>0</formula>
    </cfRule>
  </conditionalFormatting>
  <conditionalFormatting sqref="AL11:AL34">
    <cfRule type="cellIs" dxfId="6036" priority="1799" operator="greaterThan">
      <formula>1179</formula>
    </cfRule>
  </conditionalFormatting>
  <conditionalFormatting sqref="AL11:AL34">
    <cfRule type="cellIs" dxfId="6035" priority="1798" operator="greaterThan">
      <formula>99</formula>
    </cfRule>
  </conditionalFormatting>
  <conditionalFormatting sqref="AL11:AL34">
    <cfRule type="cellIs" dxfId="6034" priority="1797" operator="greaterThan">
      <formula>0.99</formula>
    </cfRule>
  </conditionalFormatting>
  <conditionalFormatting sqref="AL11:AL34">
    <cfRule type="cellIs" dxfId="6033" priority="1796" operator="equal">
      <formula>0</formula>
    </cfRule>
  </conditionalFormatting>
  <conditionalFormatting sqref="AL11:AL34">
    <cfRule type="cellIs" dxfId="6032" priority="1795" operator="greaterThan">
      <formula>1179</formula>
    </cfRule>
  </conditionalFormatting>
  <conditionalFormatting sqref="AL11:AL34">
    <cfRule type="cellIs" dxfId="6031" priority="1794" operator="greaterThan">
      <formula>99</formula>
    </cfRule>
  </conditionalFormatting>
  <conditionalFormatting sqref="AL11:AL34">
    <cfRule type="cellIs" dxfId="6030" priority="1793" operator="greaterThan">
      <formula>0.99</formula>
    </cfRule>
  </conditionalFormatting>
  <conditionalFormatting sqref="AL11:AL34">
    <cfRule type="cellIs" dxfId="6029" priority="1792" operator="equal">
      <formula>0</formula>
    </cfRule>
  </conditionalFormatting>
  <conditionalFormatting sqref="AL11:AL34">
    <cfRule type="cellIs" dxfId="6028" priority="1791" operator="greaterThan">
      <formula>1179</formula>
    </cfRule>
  </conditionalFormatting>
  <conditionalFormatting sqref="AL11:AL34">
    <cfRule type="cellIs" dxfId="6027" priority="1790" operator="greaterThan">
      <formula>99</formula>
    </cfRule>
  </conditionalFormatting>
  <conditionalFormatting sqref="AL11:AL34">
    <cfRule type="cellIs" dxfId="6026" priority="1789" operator="greaterThan">
      <formula>0.99</formula>
    </cfRule>
  </conditionalFormatting>
  <conditionalFormatting sqref="AL11:AL34">
    <cfRule type="cellIs" dxfId="6025" priority="1788" operator="equal">
      <formula>0</formula>
    </cfRule>
  </conditionalFormatting>
  <conditionalFormatting sqref="AL11:AL34">
    <cfRule type="cellIs" dxfId="6024" priority="1787" operator="greaterThan">
      <formula>1179</formula>
    </cfRule>
  </conditionalFormatting>
  <conditionalFormatting sqref="AL11:AL34">
    <cfRule type="cellIs" dxfId="6023" priority="1786" operator="greaterThan">
      <formula>99</formula>
    </cfRule>
  </conditionalFormatting>
  <conditionalFormatting sqref="AL11:AL34">
    <cfRule type="cellIs" dxfId="6022" priority="1785" operator="greaterThan">
      <formula>0.99</formula>
    </cfRule>
  </conditionalFormatting>
  <conditionalFormatting sqref="AL11:AL34">
    <cfRule type="cellIs" dxfId="6021" priority="1784" operator="equal">
      <formula>0</formula>
    </cfRule>
  </conditionalFormatting>
  <conditionalFormatting sqref="AL11:AL34">
    <cfRule type="cellIs" dxfId="6020" priority="1783" operator="greaterThan">
      <formula>1179</formula>
    </cfRule>
  </conditionalFormatting>
  <conditionalFormatting sqref="AL11:AL34">
    <cfRule type="cellIs" dxfId="6019" priority="1782" operator="greaterThan">
      <formula>99</formula>
    </cfRule>
  </conditionalFormatting>
  <conditionalFormatting sqref="AL11:AL34">
    <cfRule type="cellIs" dxfId="6018" priority="1781" operator="greaterThan">
      <formula>0.99</formula>
    </cfRule>
  </conditionalFormatting>
  <conditionalFormatting sqref="AN11:AN32">
    <cfRule type="cellIs" dxfId="6017" priority="1780" operator="equal">
      <formula>0</formula>
    </cfRule>
  </conditionalFormatting>
  <conditionalFormatting sqref="AN11:AN32">
    <cfRule type="cellIs" dxfId="6016" priority="1779" operator="greaterThan">
      <formula>1179</formula>
    </cfRule>
  </conditionalFormatting>
  <conditionalFormatting sqref="AN11:AN32">
    <cfRule type="cellIs" dxfId="6015" priority="1778" operator="greaterThan">
      <formula>99</formula>
    </cfRule>
  </conditionalFormatting>
  <conditionalFormatting sqref="AN11:AN32">
    <cfRule type="cellIs" dxfId="6014" priority="1777" operator="greaterThan">
      <formula>0.99</formula>
    </cfRule>
  </conditionalFormatting>
  <conditionalFormatting sqref="AN11:AN32">
    <cfRule type="cellIs" dxfId="6013" priority="1776" operator="equal">
      <formula>0</formula>
    </cfRule>
  </conditionalFormatting>
  <conditionalFormatting sqref="AN11:AN32">
    <cfRule type="cellIs" dxfId="6012" priority="1775" operator="greaterThan">
      <formula>1179</formula>
    </cfRule>
  </conditionalFormatting>
  <conditionalFormatting sqref="AN11:AN32">
    <cfRule type="cellIs" dxfId="6011" priority="1774" operator="greaterThan">
      <formula>99</formula>
    </cfRule>
  </conditionalFormatting>
  <conditionalFormatting sqref="AN11:AN32">
    <cfRule type="cellIs" dxfId="6010" priority="1773" operator="greaterThan">
      <formula>0.99</formula>
    </cfRule>
  </conditionalFormatting>
  <conditionalFormatting sqref="AN11:AN32">
    <cfRule type="cellIs" dxfId="6009" priority="1772" operator="equal">
      <formula>0</formula>
    </cfRule>
  </conditionalFormatting>
  <conditionalFormatting sqref="AN11:AN32">
    <cfRule type="cellIs" dxfId="6008" priority="1771" operator="greaterThan">
      <formula>1179</formula>
    </cfRule>
  </conditionalFormatting>
  <conditionalFormatting sqref="AN11:AN32">
    <cfRule type="cellIs" dxfId="6007" priority="1770" operator="greaterThan">
      <formula>99</formula>
    </cfRule>
  </conditionalFormatting>
  <conditionalFormatting sqref="AN11:AN32">
    <cfRule type="cellIs" dxfId="6006" priority="1769" operator="greaterThan">
      <formula>0.99</formula>
    </cfRule>
  </conditionalFormatting>
  <conditionalFormatting sqref="AN11:AN32">
    <cfRule type="cellIs" dxfId="6005" priority="1768" operator="equal">
      <formula>0</formula>
    </cfRule>
  </conditionalFormatting>
  <conditionalFormatting sqref="AN11:AN32">
    <cfRule type="cellIs" dxfId="6004" priority="1767" operator="greaterThan">
      <formula>1179</formula>
    </cfRule>
  </conditionalFormatting>
  <conditionalFormatting sqref="AN11:AN32">
    <cfRule type="cellIs" dxfId="6003" priority="1766" operator="greaterThan">
      <formula>99</formula>
    </cfRule>
  </conditionalFormatting>
  <conditionalFormatting sqref="AN11:AN32">
    <cfRule type="cellIs" dxfId="6002" priority="1765" operator="greaterThan">
      <formula>0.99</formula>
    </cfRule>
  </conditionalFormatting>
  <conditionalFormatting sqref="AN11:AN32">
    <cfRule type="cellIs" dxfId="6001" priority="1764" operator="equal">
      <formula>0</formula>
    </cfRule>
  </conditionalFormatting>
  <conditionalFormatting sqref="AN11:AN32">
    <cfRule type="cellIs" dxfId="6000" priority="1763" operator="greaterThan">
      <formula>1179</formula>
    </cfRule>
  </conditionalFormatting>
  <conditionalFormatting sqref="AN11:AN32">
    <cfRule type="cellIs" dxfId="5999" priority="1762" operator="greaterThan">
      <formula>99</formula>
    </cfRule>
  </conditionalFormatting>
  <conditionalFormatting sqref="AN11:AN32">
    <cfRule type="cellIs" dxfId="5998" priority="1761" operator="greaterThan">
      <formula>0.99</formula>
    </cfRule>
  </conditionalFormatting>
  <conditionalFormatting sqref="AN11:AN32">
    <cfRule type="cellIs" dxfId="5997" priority="1760" operator="equal">
      <formula>0</formula>
    </cfRule>
  </conditionalFormatting>
  <conditionalFormatting sqref="AN11:AN32">
    <cfRule type="cellIs" dxfId="5996" priority="1759" operator="greaterThan">
      <formula>1179</formula>
    </cfRule>
  </conditionalFormatting>
  <conditionalFormatting sqref="AN11:AN32">
    <cfRule type="cellIs" dxfId="5995" priority="1758" operator="greaterThan">
      <formula>99</formula>
    </cfRule>
  </conditionalFormatting>
  <conditionalFormatting sqref="AN11:AN32">
    <cfRule type="cellIs" dxfId="5994" priority="1757" operator="greaterThan">
      <formula>0.99</formula>
    </cfRule>
  </conditionalFormatting>
  <conditionalFormatting sqref="AN11:AN32">
    <cfRule type="cellIs" dxfId="5993" priority="1756" operator="equal">
      <formula>0</formula>
    </cfRule>
  </conditionalFormatting>
  <conditionalFormatting sqref="AN11:AN32">
    <cfRule type="cellIs" dxfId="5992" priority="1755" operator="greaterThan">
      <formula>1179</formula>
    </cfRule>
  </conditionalFormatting>
  <conditionalFormatting sqref="AN11:AN32">
    <cfRule type="cellIs" dxfId="5991" priority="1754" operator="greaterThan">
      <formula>99</formula>
    </cfRule>
  </conditionalFormatting>
  <conditionalFormatting sqref="AN11:AN32">
    <cfRule type="cellIs" dxfId="5990" priority="1753" operator="greaterThan">
      <formula>0.99</formula>
    </cfRule>
  </conditionalFormatting>
  <conditionalFormatting sqref="AN11:AN32">
    <cfRule type="cellIs" dxfId="5989" priority="1752" operator="equal">
      <formula>0</formula>
    </cfRule>
  </conditionalFormatting>
  <conditionalFormatting sqref="AN11:AN32">
    <cfRule type="cellIs" dxfId="5988" priority="1751" operator="greaterThan">
      <formula>1179</formula>
    </cfRule>
  </conditionalFormatting>
  <conditionalFormatting sqref="AN11:AN32">
    <cfRule type="cellIs" dxfId="5987" priority="1750" operator="greaterThan">
      <formula>99</formula>
    </cfRule>
  </conditionalFormatting>
  <conditionalFormatting sqref="AN11:AN32">
    <cfRule type="cellIs" dxfId="5986" priority="1749" operator="greaterThan">
      <formula>0.99</formula>
    </cfRule>
  </conditionalFormatting>
  <conditionalFormatting sqref="AN11:AN32">
    <cfRule type="cellIs" dxfId="5985" priority="1748" operator="equal">
      <formula>0</formula>
    </cfRule>
  </conditionalFormatting>
  <conditionalFormatting sqref="AN11:AN32">
    <cfRule type="cellIs" dxfId="5984" priority="1747" operator="greaterThan">
      <formula>1179</formula>
    </cfRule>
  </conditionalFormatting>
  <conditionalFormatting sqref="AN11:AN32">
    <cfRule type="cellIs" dxfId="5983" priority="1746" operator="greaterThan">
      <formula>99</formula>
    </cfRule>
  </conditionalFormatting>
  <conditionalFormatting sqref="AN11:AN32">
    <cfRule type="cellIs" dxfId="5982" priority="1745" operator="greaterThan">
      <formula>0.99</formula>
    </cfRule>
  </conditionalFormatting>
  <conditionalFormatting sqref="AN11:AN32">
    <cfRule type="cellIs" dxfId="5981" priority="1744" operator="equal">
      <formula>0</formula>
    </cfRule>
  </conditionalFormatting>
  <conditionalFormatting sqref="AN11:AN32">
    <cfRule type="cellIs" dxfId="5980" priority="1743" operator="greaterThan">
      <formula>1179</formula>
    </cfRule>
  </conditionalFormatting>
  <conditionalFormatting sqref="AN11:AN32">
    <cfRule type="cellIs" dxfId="5979" priority="1742" operator="greaterThan">
      <formula>99</formula>
    </cfRule>
  </conditionalFormatting>
  <conditionalFormatting sqref="AN11:AN32">
    <cfRule type="cellIs" dxfId="5978" priority="1741" operator="greaterThan">
      <formula>0.99</formula>
    </cfRule>
  </conditionalFormatting>
  <conditionalFormatting sqref="AN11:AN32">
    <cfRule type="cellIs" dxfId="5977" priority="1740" operator="equal">
      <formula>0</formula>
    </cfRule>
  </conditionalFormatting>
  <conditionalFormatting sqref="AN11:AN32">
    <cfRule type="cellIs" dxfId="5976" priority="1739" operator="greaterThan">
      <formula>1179</formula>
    </cfRule>
  </conditionalFormatting>
  <conditionalFormatting sqref="AN11:AN32">
    <cfRule type="cellIs" dxfId="5975" priority="1738" operator="greaterThan">
      <formula>99</formula>
    </cfRule>
  </conditionalFormatting>
  <conditionalFormatting sqref="AN11:AN32">
    <cfRule type="cellIs" dxfId="5974" priority="1737" operator="greaterThan">
      <formula>0.99</formula>
    </cfRule>
  </conditionalFormatting>
  <conditionalFormatting sqref="AN11:AN32">
    <cfRule type="cellIs" dxfId="5973" priority="1736" operator="equal">
      <formula>0</formula>
    </cfRule>
  </conditionalFormatting>
  <conditionalFormatting sqref="AN11:AN32">
    <cfRule type="cellIs" dxfId="5972" priority="1735" operator="greaterThan">
      <formula>1179</formula>
    </cfRule>
  </conditionalFormatting>
  <conditionalFormatting sqref="AN11:AN32">
    <cfRule type="cellIs" dxfId="5971" priority="1734" operator="greaterThan">
      <formula>99</formula>
    </cfRule>
  </conditionalFormatting>
  <conditionalFormatting sqref="AN11:AN32">
    <cfRule type="cellIs" dxfId="5970" priority="1733" operator="greaterThan">
      <formula>0.99</formula>
    </cfRule>
  </conditionalFormatting>
  <conditionalFormatting sqref="AN11:AN32">
    <cfRule type="cellIs" dxfId="5969" priority="1732" operator="equal">
      <formula>0</formula>
    </cfRule>
  </conditionalFormatting>
  <conditionalFormatting sqref="AN11:AN32">
    <cfRule type="cellIs" dxfId="5968" priority="1731" operator="greaterThan">
      <formula>1179</formula>
    </cfRule>
  </conditionalFormatting>
  <conditionalFormatting sqref="AN11:AN32">
    <cfRule type="cellIs" dxfId="5967" priority="1730" operator="greaterThan">
      <formula>99</formula>
    </cfRule>
  </conditionalFormatting>
  <conditionalFormatting sqref="AN11:AN32">
    <cfRule type="cellIs" dxfId="5966" priority="1729" operator="greaterThan">
      <formula>0.99</formula>
    </cfRule>
  </conditionalFormatting>
  <conditionalFormatting sqref="AN11:AN32">
    <cfRule type="cellIs" dxfId="5965" priority="1728" operator="equal">
      <formula>0</formula>
    </cfRule>
  </conditionalFormatting>
  <conditionalFormatting sqref="AN11:AN32">
    <cfRule type="cellIs" dxfId="5964" priority="1727" operator="greaterThan">
      <formula>1179</formula>
    </cfRule>
  </conditionalFormatting>
  <conditionalFormatting sqref="AN11:AN32">
    <cfRule type="cellIs" dxfId="5963" priority="1726" operator="greaterThan">
      <formula>99</formula>
    </cfRule>
  </conditionalFormatting>
  <conditionalFormatting sqref="AN11:AN32">
    <cfRule type="cellIs" dxfId="5962" priority="1725" operator="greaterThan">
      <formula>0.99</formula>
    </cfRule>
  </conditionalFormatting>
  <conditionalFormatting sqref="AN11:AN32">
    <cfRule type="cellIs" dxfId="5961" priority="1724" operator="equal">
      <formula>0</formula>
    </cfRule>
  </conditionalFormatting>
  <conditionalFormatting sqref="AN11:AN32">
    <cfRule type="cellIs" dxfId="5960" priority="1723" operator="greaterThan">
      <formula>1179</formula>
    </cfRule>
  </conditionalFormatting>
  <conditionalFormatting sqref="AN11:AN32">
    <cfRule type="cellIs" dxfId="5959" priority="1722" operator="greaterThan">
      <formula>99</formula>
    </cfRule>
  </conditionalFormatting>
  <conditionalFormatting sqref="AN11:AN32">
    <cfRule type="cellIs" dxfId="5958" priority="1721" operator="greaterThan">
      <formula>0.99</formula>
    </cfRule>
  </conditionalFormatting>
  <conditionalFormatting sqref="AN11:AN32">
    <cfRule type="cellIs" dxfId="5957" priority="1720" operator="equal">
      <formula>0</formula>
    </cfRule>
  </conditionalFormatting>
  <conditionalFormatting sqref="AN11:AN32">
    <cfRule type="cellIs" dxfId="5956" priority="1719" operator="greaterThan">
      <formula>1179</formula>
    </cfRule>
  </conditionalFormatting>
  <conditionalFormatting sqref="AN11:AN32">
    <cfRule type="cellIs" dxfId="5955" priority="1718" operator="greaterThan">
      <formula>99</formula>
    </cfRule>
  </conditionalFormatting>
  <conditionalFormatting sqref="AN11:AN32">
    <cfRule type="cellIs" dxfId="5954" priority="1717" operator="greaterThan">
      <formula>0.99</formula>
    </cfRule>
  </conditionalFormatting>
  <conditionalFormatting sqref="AN11:AN32">
    <cfRule type="cellIs" dxfId="5953" priority="1716" operator="equal">
      <formula>0</formula>
    </cfRule>
  </conditionalFormatting>
  <conditionalFormatting sqref="AN11:AN32">
    <cfRule type="cellIs" dxfId="5952" priority="1715" operator="greaterThan">
      <formula>1179</formula>
    </cfRule>
  </conditionalFormatting>
  <conditionalFormatting sqref="AN11:AN32">
    <cfRule type="cellIs" dxfId="5951" priority="1714" operator="greaterThan">
      <formula>99</formula>
    </cfRule>
  </conditionalFormatting>
  <conditionalFormatting sqref="AN11:AN32">
    <cfRule type="cellIs" dxfId="5950" priority="1713" operator="greaterThan">
      <formula>0.99</formula>
    </cfRule>
  </conditionalFormatting>
  <conditionalFormatting sqref="AN11:AN32">
    <cfRule type="cellIs" dxfId="5949" priority="1712" operator="equal">
      <formula>0</formula>
    </cfRule>
  </conditionalFormatting>
  <conditionalFormatting sqref="AN11:AN32">
    <cfRule type="cellIs" dxfId="5948" priority="1711" operator="greaterThan">
      <formula>1179</formula>
    </cfRule>
  </conditionalFormatting>
  <conditionalFormatting sqref="AN11:AN32">
    <cfRule type="cellIs" dxfId="5947" priority="1710" operator="greaterThan">
      <formula>99</formula>
    </cfRule>
  </conditionalFormatting>
  <conditionalFormatting sqref="AN11:AN32">
    <cfRule type="cellIs" dxfId="5946" priority="1709" operator="greaterThan">
      <formula>0.99</formula>
    </cfRule>
  </conditionalFormatting>
  <conditionalFormatting sqref="AN11:AN32">
    <cfRule type="cellIs" dxfId="5945" priority="1708" operator="equal">
      <formula>0</formula>
    </cfRule>
  </conditionalFormatting>
  <conditionalFormatting sqref="AN11:AN32">
    <cfRule type="cellIs" dxfId="5944" priority="1707" operator="greaterThan">
      <formula>1179</formula>
    </cfRule>
  </conditionalFormatting>
  <conditionalFormatting sqref="AN11:AN32">
    <cfRule type="cellIs" dxfId="5943" priority="1706" operator="greaterThan">
      <formula>99</formula>
    </cfRule>
  </conditionalFormatting>
  <conditionalFormatting sqref="AN11:AN32">
    <cfRule type="cellIs" dxfId="5942" priority="1705" operator="greaterThan">
      <formula>0.99</formula>
    </cfRule>
  </conditionalFormatting>
  <conditionalFormatting sqref="AN11:AN32">
    <cfRule type="cellIs" dxfId="5941" priority="1704" operator="equal">
      <formula>0</formula>
    </cfRule>
  </conditionalFormatting>
  <conditionalFormatting sqref="AN11:AN32">
    <cfRule type="cellIs" dxfId="5940" priority="1703" operator="greaterThan">
      <formula>1179</formula>
    </cfRule>
  </conditionalFormatting>
  <conditionalFormatting sqref="AN11:AN32">
    <cfRule type="cellIs" dxfId="5939" priority="1702" operator="greaterThan">
      <formula>99</formula>
    </cfRule>
  </conditionalFormatting>
  <conditionalFormatting sqref="AN11:AN32">
    <cfRule type="cellIs" dxfId="5938" priority="1701" operator="greaterThan">
      <formula>0.99</formula>
    </cfRule>
  </conditionalFormatting>
  <conditionalFormatting sqref="AN11:AN32">
    <cfRule type="cellIs" dxfId="5937" priority="1700" operator="equal">
      <formula>0</formula>
    </cfRule>
  </conditionalFormatting>
  <conditionalFormatting sqref="AN11:AN32">
    <cfRule type="cellIs" dxfId="5936" priority="1699" operator="greaterThan">
      <formula>1179</formula>
    </cfRule>
  </conditionalFormatting>
  <conditionalFormatting sqref="AN11:AN32">
    <cfRule type="cellIs" dxfId="5935" priority="1698" operator="greaterThan">
      <formula>99</formula>
    </cfRule>
  </conditionalFormatting>
  <conditionalFormatting sqref="AN11:AN32">
    <cfRule type="cellIs" dxfId="5934" priority="1697" operator="greaterThan">
      <formula>0.99</formula>
    </cfRule>
  </conditionalFormatting>
  <conditionalFormatting sqref="AN11:AN32">
    <cfRule type="cellIs" dxfId="5933" priority="1696" operator="equal">
      <formula>0</formula>
    </cfRule>
  </conditionalFormatting>
  <conditionalFormatting sqref="AN11:AN32">
    <cfRule type="cellIs" dxfId="5932" priority="1695" operator="greaterThan">
      <formula>1179</formula>
    </cfRule>
  </conditionalFormatting>
  <conditionalFormatting sqref="AN11:AN32">
    <cfRule type="cellIs" dxfId="5931" priority="1694" operator="greaterThan">
      <formula>99</formula>
    </cfRule>
  </conditionalFormatting>
  <conditionalFormatting sqref="AN11:AN32">
    <cfRule type="cellIs" dxfId="5930" priority="1693" operator="greaterThan">
      <formula>0.99</formula>
    </cfRule>
  </conditionalFormatting>
  <conditionalFormatting sqref="AN11:AN32">
    <cfRule type="cellIs" dxfId="5929" priority="1692" operator="equal">
      <formula>0</formula>
    </cfRule>
  </conditionalFormatting>
  <conditionalFormatting sqref="AN11:AN32">
    <cfRule type="cellIs" dxfId="5928" priority="1691" operator="greaterThan">
      <formula>1179</formula>
    </cfRule>
  </conditionalFormatting>
  <conditionalFormatting sqref="AN11:AN32">
    <cfRule type="cellIs" dxfId="5927" priority="1690" operator="greaterThan">
      <formula>99</formula>
    </cfRule>
  </conditionalFormatting>
  <conditionalFormatting sqref="AN11:AN32">
    <cfRule type="cellIs" dxfId="5926" priority="1689" operator="greaterThan">
      <formula>0.99</formula>
    </cfRule>
  </conditionalFormatting>
  <conditionalFormatting sqref="AN11:AN32">
    <cfRule type="cellIs" dxfId="5925" priority="1688" operator="equal">
      <formula>0</formula>
    </cfRule>
  </conditionalFormatting>
  <conditionalFormatting sqref="AN11:AN32">
    <cfRule type="cellIs" dxfId="5924" priority="1687" operator="greaterThan">
      <formula>1179</formula>
    </cfRule>
  </conditionalFormatting>
  <conditionalFormatting sqref="AN11:AN32">
    <cfRule type="cellIs" dxfId="5923" priority="1686" operator="greaterThan">
      <formula>99</formula>
    </cfRule>
  </conditionalFormatting>
  <conditionalFormatting sqref="AN11:AN32">
    <cfRule type="cellIs" dxfId="5922" priority="1685" operator="greaterThan">
      <formula>0.99</formula>
    </cfRule>
  </conditionalFormatting>
  <conditionalFormatting sqref="AN11:AN32">
    <cfRule type="cellIs" dxfId="5921" priority="1684" operator="equal">
      <formula>0</formula>
    </cfRule>
  </conditionalFormatting>
  <conditionalFormatting sqref="AN11:AN32">
    <cfRule type="cellIs" dxfId="5920" priority="1683" operator="greaterThan">
      <formula>1179</formula>
    </cfRule>
  </conditionalFormatting>
  <conditionalFormatting sqref="AN11:AN32">
    <cfRule type="cellIs" dxfId="5919" priority="1682" operator="greaterThan">
      <formula>99</formula>
    </cfRule>
  </conditionalFormatting>
  <conditionalFormatting sqref="AN11:AN32">
    <cfRule type="cellIs" dxfId="5918" priority="1681" operator="greaterThan">
      <formula>0.99</formula>
    </cfRule>
  </conditionalFormatting>
  <conditionalFormatting sqref="AN11:AN32">
    <cfRule type="cellIs" dxfId="5917" priority="1680" operator="equal">
      <formula>0</formula>
    </cfRule>
  </conditionalFormatting>
  <conditionalFormatting sqref="AN11:AN32">
    <cfRule type="cellIs" dxfId="5916" priority="1679" operator="greaterThan">
      <formula>1179</formula>
    </cfRule>
  </conditionalFormatting>
  <conditionalFormatting sqref="AN11:AN32">
    <cfRule type="cellIs" dxfId="5915" priority="1678" operator="greaterThan">
      <formula>99</formula>
    </cfRule>
  </conditionalFormatting>
  <conditionalFormatting sqref="AN11:AN32">
    <cfRule type="cellIs" dxfId="5914" priority="1677" operator="greaterThan">
      <formula>0.99</formula>
    </cfRule>
  </conditionalFormatting>
  <conditionalFormatting sqref="AN11:AN32">
    <cfRule type="cellIs" dxfId="5913" priority="1676" operator="equal">
      <formula>0</formula>
    </cfRule>
  </conditionalFormatting>
  <conditionalFormatting sqref="AN11:AN32">
    <cfRule type="cellIs" dxfId="5912" priority="1675" operator="greaterThan">
      <formula>1179</formula>
    </cfRule>
  </conditionalFormatting>
  <conditionalFormatting sqref="AN11:AN32">
    <cfRule type="cellIs" dxfId="5911" priority="1674" operator="greaterThan">
      <formula>99</formula>
    </cfRule>
  </conditionalFormatting>
  <conditionalFormatting sqref="AN11:AN32">
    <cfRule type="cellIs" dxfId="5910" priority="1673" operator="greaterThan">
      <formula>0.99</formula>
    </cfRule>
  </conditionalFormatting>
  <conditionalFormatting sqref="AN11:AN32">
    <cfRule type="cellIs" dxfId="5909" priority="1672" operator="equal">
      <formula>0</formula>
    </cfRule>
  </conditionalFormatting>
  <conditionalFormatting sqref="AN11:AN32">
    <cfRule type="cellIs" dxfId="5908" priority="1671" operator="greaterThan">
      <formula>1179</formula>
    </cfRule>
  </conditionalFormatting>
  <conditionalFormatting sqref="AN11:AN32">
    <cfRule type="cellIs" dxfId="5907" priority="1670" operator="greaterThan">
      <formula>99</formula>
    </cfRule>
  </conditionalFormatting>
  <conditionalFormatting sqref="AN11:AN32">
    <cfRule type="cellIs" dxfId="5906" priority="1669" operator="greaterThan">
      <formula>0.99</formula>
    </cfRule>
  </conditionalFormatting>
  <conditionalFormatting sqref="AN11:AN32">
    <cfRule type="cellIs" dxfId="5905" priority="1668" operator="equal">
      <formula>0</formula>
    </cfRule>
  </conditionalFormatting>
  <conditionalFormatting sqref="AN11:AN32">
    <cfRule type="cellIs" dxfId="5904" priority="1667" operator="greaterThan">
      <formula>1179</formula>
    </cfRule>
  </conditionalFormatting>
  <conditionalFormatting sqref="AN11:AN32">
    <cfRule type="cellIs" dxfId="5903" priority="1666" operator="greaterThan">
      <formula>99</formula>
    </cfRule>
  </conditionalFormatting>
  <conditionalFormatting sqref="AN11:AN32">
    <cfRule type="cellIs" dxfId="5902" priority="1665" operator="greaterThan">
      <formula>0.99</formula>
    </cfRule>
  </conditionalFormatting>
  <conditionalFormatting sqref="AN11:AN32">
    <cfRule type="cellIs" dxfId="5901" priority="1664" operator="equal">
      <formula>0</formula>
    </cfRule>
  </conditionalFormatting>
  <conditionalFormatting sqref="AN11:AN32">
    <cfRule type="cellIs" dxfId="5900" priority="1663" operator="greaterThan">
      <formula>1179</formula>
    </cfRule>
  </conditionalFormatting>
  <conditionalFormatting sqref="AN11:AN32">
    <cfRule type="cellIs" dxfId="5899" priority="1662" operator="greaterThan">
      <formula>99</formula>
    </cfRule>
  </conditionalFormatting>
  <conditionalFormatting sqref="AN11:AN32">
    <cfRule type="cellIs" dxfId="5898" priority="1661" operator="greaterThan">
      <formula>0.99</formula>
    </cfRule>
  </conditionalFormatting>
  <conditionalFormatting sqref="AN11:AN32">
    <cfRule type="cellIs" dxfId="5897" priority="1660" operator="equal">
      <formula>0</formula>
    </cfRule>
  </conditionalFormatting>
  <conditionalFormatting sqref="AN11:AN32">
    <cfRule type="cellIs" dxfId="5896" priority="1659" operator="greaterThan">
      <formula>1179</formula>
    </cfRule>
  </conditionalFormatting>
  <conditionalFormatting sqref="AN11:AN32">
    <cfRule type="cellIs" dxfId="5895" priority="1658" operator="greaterThan">
      <formula>99</formula>
    </cfRule>
  </conditionalFormatting>
  <conditionalFormatting sqref="AN11:AN32">
    <cfRule type="cellIs" dxfId="5894" priority="1657" operator="greaterThan">
      <formula>0.99</formula>
    </cfRule>
  </conditionalFormatting>
  <conditionalFormatting sqref="AN11:AN32">
    <cfRule type="cellIs" dxfId="5893" priority="1656" operator="equal">
      <formula>0</formula>
    </cfRule>
  </conditionalFormatting>
  <conditionalFormatting sqref="AN11:AN32">
    <cfRule type="cellIs" dxfId="5892" priority="1655" operator="greaterThan">
      <formula>1179</formula>
    </cfRule>
  </conditionalFormatting>
  <conditionalFormatting sqref="AN11:AN32">
    <cfRule type="cellIs" dxfId="5891" priority="1654" operator="greaterThan">
      <formula>99</formula>
    </cfRule>
  </conditionalFormatting>
  <conditionalFormatting sqref="AN11:AN32">
    <cfRule type="cellIs" dxfId="5890" priority="1653" operator="greaterThan">
      <formula>0.99</formula>
    </cfRule>
  </conditionalFormatting>
  <conditionalFormatting sqref="AN11:AN32">
    <cfRule type="cellIs" dxfId="5889" priority="1652" operator="equal">
      <formula>0</formula>
    </cfRule>
  </conditionalFormatting>
  <conditionalFormatting sqref="AN11:AN32">
    <cfRule type="cellIs" dxfId="5888" priority="1651" operator="greaterThan">
      <formula>1179</formula>
    </cfRule>
  </conditionalFormatting>
  <conditionalFormatting sqref="AN11:AN32">
    <cfRule type="cellIs" dxfId="5887" priority="1650" operator="greaterThan">
      <formula>99</formula>
    </cfRule>
  </conditionalFormatting>
  <conditionalFormatting sqref="AN11:AN32">
    <cfRule type="cellIs" dxfId="5886" priority="1649" operator="greaterThan">
      <formula>0.99</formula>
    </cfRule>
  </conditionalFormatting>
  <conditionalFormatting sqref="AN11:AN32">
    <cfRule type="cellIs" dxfId="5885" priority="1648" operator="equal">
      <formula>0</formula>
    </cfRule>
  </conditionalFormatting>
  <conditionalFormatting sqref="AN11:AN32">
    <cfRule type="cellIs" dxfId="5884" priority="1647" operator="greaterThan">
      <formula>1179</formula>
    </cfRule>
  </conditionalFormatting>
  <conditionalFormatting sqref="AN11:AN32">
    <cfRule type="cellIs" dxfId="5883" priority="1646" operator="greaterThan">
      <formula>99</formula>
    </cfRule>
  </conditionalFormatting>
  <conditionalFormatting sqref="AN11:AN32">
    <cfRule type="cellIs" dxfId="5882" priority="1645" operator="greaterThan">
      <formula>0.99</formula>
    </cfRule>
  </conditionalFormatting>
  <conditionalFormatting sqref="AN11:AN32">
    <cfRule type="cellIs" dxfId="5881" priority="1644" operator="equal">
      <formula>0</formula>
    </cfRule>
  </conditionalFormatting>
  <conditionalFormatting sqref="AN11:AN32">
    <cfRule type="cellIs" dxfId="5880" priority="1643" operator="greaterThan">
      <formula>1179</formula>
    </cfRule>
  </conditionalFormatting>
  <conditionalFormatting sqref="AN11:AN32">
    <cfRule type="cellIs" dxfId="5879" priority="1642" operator="greaterThan">
      <formula>99</formula>
    </cfRule>
  </conditionalFormatting>
  <conditionalFormatting sqref="AN11:AN32">
    <cfRule type="cellIs" dxfId="5878" priority="1641" operator="greaterThan">
      <formula>0.99</formula>
    </cfRule>
  </conditionalFormatting>
  <conditionalFormatting sqref="AN11:AN32">
    <cfRule type="cellIs" dxfId="5877" priority="1640" operator="equal">
      <formula>0</formula>
    </cfRule>
  </conditionalFormatting>
  <conditionalFormatting sqref="AN11:AN32">
    <cfRule type="cellIs" dxfId="5876" priority="1639" operator="greaterThan">
      <formula>1179</formula>
    </cfRule>
  </conditionalFormatting>
  <conditionalFormatting sqref="AN11:AN32">
    <cfRule type="cellIs" dxfId="5875" priority="1638" operator="greaterThan">
      <formula>99</formula>
    </cfRule>
  </conditionalFormatting>
  <conditionalFormatting sqref="AN11:AN32">
    <cfRule type="cellIs" dxfId="5874" priority="1637" operator="greaterThan">
      <formula>0.99</formula>
    </cfRule>
  </conditionalFormatting>
  <conditionalFormatting sqref="AN11:AN32">
    <cfRule type="cellIs" dxfId="5873" priority="1636" operator="equal">
      <formula>0</formula>
    </cfRule>
  </conditionalFormatting>
  <conditionalFormatting sqref="AN11:AN32">
    <cfRule type="cellIs" dxfId="5872" priority="1635" operator="greaterThan">
      <formula>1179</formula>
    </cfRule>
  </conditionalFormatting>
  <conditionalFormatting sqref="AN11:AN32">
    <cfRule type="cellIs" dxfId="5871" priority="1634" operator="greaterThan">
      <formula>99</formula>
    </cfRule>
  </conditionalFormatting>
  <conditionalFormatting sqref="AN11:AN32">
    <cfRule type="cellIs" dxfId="5870" priority="1633" operator="greaterThan">
      <formula>0.99</formula>
    </cfRule>
  </conditionalFormatting>
  <conditionalFormatting sqref="AN11:AN32">
    <cfRule type="cellIs" dxfId="5869" priority="1632" operator="equal">
      <formula>0</formula>
    </cfRule>
  </conditionalFormatting>
  <conditionalFormatting sqref="AN11:AN32">
    <cfRule type="cellIs" dxfId="5868" priority="1631" operator="greaterThan">
      <formula>1179</formula>
    </cfRule>
  </conditionalFormatting>
  <conditionalFormatting sqref="AN11:AN32">
    <cfRule type="cellIs" dxfId="5867" priority="1630" operator="greaterThan">
      <formula>99</formula>
    </cfRule>
  </conditionalFormatting>
  <conditionalFormatting sqref="AN11:AN32">
    <cfRule type="cellIs" dxfId="5866" priority="1629" operator="greaterThan">
      <formula>0.99</formula>
    </cfRule>
  </conditionalFormatting>
  <conditionalFormatting sqref="AN11:AN32">
    <cfRule type="cellIs" dxfId="5865" priority="1628" operator="equal">
      <formula>0</formula>
    </cfRule>
  </conditionalFormatting>
  <conditionalFormatting sqref="AN11:AN32">
    <cfRule type="cellIs" dxfId="5864" priority="1627" operator="greaterThan">
      <formula>1179</formula>
    </cfRule>
  </conditionalFormatting>
  <conditionalFormatting sqref="AN11:AN32">
    <cfRule type="cellIs" dxfId="5863" priority="1626" operator="greaterThan">
      <formula>99</formula>
    </cfRule>
  </conditionalFormatting>
  <conditionalFormatting sqref="AN11:AN32">
    <cfRule type="cellIs" dxfId="5862" priority="1625" operator="greaterThan">
      <formula>0.99</formula>
    </cfRule>
  </conditionalFormatting>
  <conditionalFormatting sqref="AN11:AN32">
    <cfRule type="cellIs" dxfId="5861" priority="1624" operator="equal">
      <formula>0</formula>
    </cfRule>
  </conditionalFormatting>
  <conditionalFormatting sqref="AN11:AN32">
    <cfRule type="cellIs" dxfId="5860" priority="1623" operator="greaterThan">
      <formula>1179</formula>
    </cfRule>
  </conditionalFormatting>
  <conditionalFormatting sqref="AN11:AN32">
    <cfRule type="cellIs" dxfId="5859" priority="1622" operator="greaterThan">
      <formula>99</formula>
    </cfRule>
  </conditionalFormatting>
  <conditionalFormatting sqref="AN11:AN32">
    <cfRule type="cellIs" dxfId="5858" priority="1621" operator="greaterThan">
      <formula>0.99</formula>
    </cfRule>
  </conditionalFormatting>
  <conditionalFormatting sqref="AN11:AN32">
    <cfRule type="cellIs" dxfId="5857" priority="1620" operator="equal">
      <formula>0</formula>
    </cfRule>
  </conditionalFormatting>
  <conditionalFormatting sqref="AN11:AN32">
    <cfRule type="cellIs" dxfId="5856" priority="1619" operator="greaterThan">
      <formula>1179</formula>
    </cfRule>
  </conditionalFormatting>
  <conditionalFormatting sqref="AN11:AN32">
    <cfRule type="cellIs" dxfId="5855" priority="1618" operator="greaterThan">
      <formula>99</formula>
    </cfRule>
  </conditionalFormatting>
  <conditionalFormatting sqref="AN11:AN32">
    <cfRule type="cellIs" dxfId="5854" priority="1617" operator="greaterThan">
      <formula>0.99</formula>
    </cfRule>
  </conditionalFormatting>
  <conditionalFormatting sqref="AN11:AN32">
    <cfRule type="cellIs" dxfId="5853" priority="1616" operator="equal">
      <formula>0</formula>
    </cfRule>
  </conditionalFormatting>
  <conditionalFormatting sqref="AN11:AN32">
    <cfRule type="cellIs" dxfId="5852" priority="1615" operator="greaterThan">
      <formula>1179</formula>
    </cfRule>
  </conditionalFormatting>
  <conditionalFormatting sqref="AN11:AN32">
    <cfRule type="cellIs" dxfId="5851" priority="1614" operator="greaterThan">
      <formula>99</formula>
    </cfRule>
  </conditionalFormatting>
  <conditionalFormatting sqref="AN11:AN32">
    <cfRule type="cellIs" dxfId="5850" priority="1613" operator="greaterThan">
      <formula>0.99</formula>
    </cfRule>
  </conditionalFormatting>
  <conditionalFormatting sqref="AN11:AN32">
    <cfRule type="cellIs" dxfId="5849" priority="1612" operator="equal">
      <formula>0</formula>
    </cfRule>
  </conditionalFormatting>
  <conditionalFormatting sqref="AN11:AN32">
    <cfRule type="cellIs" dxfId="5848" priority="1611" operator="greaterThan">
      <formula>1179</formula>
    </cfRule>
  </conditionalFormatting>
  <conditionalFormatting sqref="AN11:AN32">
    <cfRule type="cellIs" dxfId="5847" priority="1610" operator="greaterThan">
      <formula>99</formula>
    </cfRule>
  </conditionalFormatting>
  <conditionalFormatting sqref="AN11:AN32">
    <cfRule type="cellIs" dxfId="5846" priority="1609" operator="greaterThan">
      <formula>0.99</formula>
    </cfRule>
  </conditionalFormatting>
  <conditionalFormatting sqref="AN11:AN32">
    <cfRule type="cellIs" dxfId="5845" priority="1608" operator="equal">
      <formula>0</formula>
    </cfRule>
  </conditionalFormatting>
  <conditionalFormatting sqref="AN11:AN32">
    <cfRule type="cellIs" dxfId="5844" priority="1607" operator="greaterThan">
      <formula>1179</formula>
    </cfRule>
  </conditionalFormatting>
  <conditionalFormatting sqref="AN11:AN32">
    <cfRule type="cellIs" dxfId="5843" priority="1606" operator="greaterThan">
      <formula>99</formula>
    </cfRule>
  </conditionalFormatting>
  <conditionalFormatting sqref="AN11:AN32">
    <cfRule type="cellIs" dxfId="5842" priority="1605" operator="greaterThan">
      <formula>0.99</formula>
    </cfRule>
  </conditionalFormatting>
  <conditionalFormatting sqref="AN11:AN32">
    <cfRule type="cellIs" dxfId="5841" priority="1604" operator="equal">
      <formula>0</formula>
    </cfRule>
  </conditionalFormatting>
  <conditionalFormatting sqref="AN11:AN32">
    <cfRule type="cellIs" dxfId="5840" priority="1603" operator="greaterThan">
      <formula>1179</formula>
    </cfRule>
  </conditionalFormatting>
  <conditionalFormatting sqref="AN11:AN32">
    <cfRule type="cellIs" dxfId="5839" priority="1602" operator="greaterThan">
      <formula>99</formula>
    </cfRule>
  </conditionalFormatting>
  <conditionalFormatting sqref="AN11:AN32">
    <cfRule type="cellIs" dxfId="5838" priority="1601" operator="greaterThan">
      <formula>0.99</formula>
    </cfRule>
  </conditionalFormatting>
  <conditionalFormatting sqref="AN11:AN32">
    <cfRule type="cellIs" dxfId="5837" priority="1600" operator="equal">
      <formula>0</formula>
    </cfRule>
  </conditionalFormatting>
  <conditionalFormatting sqref="AN11:AN32">
    <cfRule type="cellIs" dxfId="5836" priority="1599" operator="greaterThan">
      <formula>1179</formula>
    </cfRule>
  </conditionalFormatting>
  <conditionalFormatting sqref="AN11:AN32">
    <cfRule type="cellIs" dxfId="5835" priority="1598" operator="greaterThan">
      <formula>99</formula>
    </cfRule>
  </conditionalFormatting>
  <conditionalFormatting sqref="AN11:AN32">
    <cfRule type="cellIs" dxfId="5834" priority="1597" operator="greaterThan">
      <formula>0.99</formula>
    </cfRule>
  </conditionalFormatting>
  <conditionalFormatting sqref="AN11:AN32">
    <cfRule type="cellIs" dxfId="5833" priority="1596" operator="equal">
      <formula>0</formula>
    </cfRule>
  </conditionalFormatting>
  <conditionalFormatting sqref="AN11:AN32">
    <cfRule type="cellIs" dxfId="5832" priority="1595" operator="greaterThan">
      <formula>1179</formula>
    </cfRule>
  </conditionalFormatting>
  <conditionalFormatting sqref="AN11:AN32">
    <cfRule type="cellIs" dxfId="5831" priority="1594" operator="greaterThan">
      <formula>99</formula>
    </cfRule>
  </conditionalFormatting>
  <conditionalFormatting sqref="AN11:AN32">
    <cfRule type="cellIs" dxfId="5830" priority="1593" operator="greaterThan">
      <formula>0.99</formula>
    </cfRule>
  </conditionalFormatting>
  <conditionalFormatting sqref="AL11:AL32">
    <cfRule type="cellIs" dxfId="5829" priority="1592" operator="equal">
      <formula>0</formula>
    </cfRule>
  </conditionalFormatting>
  <conditionalFormatting sqref="AL11:AL32">
    <cfRule type="cellIs" dxfId="5828" priority="1591" operator="greaterThan">
      <formula>1179</formula>
    </cfRule>
  </conditionalFormatting>
  <conditionalFormatting sqref="AL11:AL32">
    <cfRule type="cellIs" dxfId="5827" priority="1590" operator="greaterThan">
      <formula>99</formula>
    </cfRule>
  </conditionalFormatting>
  <conditionalFormatting sqref="AL11:AL32">
    <cfRule type="cellIs" dxfId="5826" priority="1589" operator="greaterThan">
      <formula>0.99</formula>
    </cfRule>
  </conditionalFormatting>
  <conditionalFormatting sqref="AL11:AL32">
    <cfRule type="cellIs" dxfId="5825" priority="1588" operator="equal">
      <formula>0</formula>
    </cfRule>
  </conditionalFormatting>
  <conditionalFormatting sqref="AL11:AL32">
    <cfRule type="cellIs" dxfId="5824" priority="1587" operator="greaterThan">
      <formula>1179</formula>
    </cfRule>
  </conditionalFormatting>
  <conditionalFormatting sqref="AL11:AL32">
    <cfRule type="cellIs" dxfId="5823" priority="1586" operator="greaterThan">
      <formula>99</formula>
    </cfRule>
  </conditionalFormatting>
  <conditionalFormatting sqref="AL11:AL32">
    <cfRule type="cellIs" dxfId="5822" priority="1585" operator="greaterThan">
      <formula>0.99</formula>
    </cfRule>
  </conditionalFormatting>
  <conditionalFormatting sqref="AL11:AL32">
    <cfRule type="cellIs" dxfId="5821" priority="1584" operator="equal">
      <formula>0</formula>
    </cfRule>
  </conditionalFormatting>
  <conditionalFormatting sqref="AL11:AL32">
    <cfRule type="cellIs" dxfId="5820" priority="1583" operator="greaterThan">
      <formula>1179</formula>
    </cfRule>
  </conditionalFormatting>
  <conditionalFormatting sqref="AL11:AL32">
    <cfRule type="cellIs" dxfId="5819" priority="1582" operator="greaterThan">
      <formula>99</formula>
    </cfRule>
  </conditionalFormatting>
  <conditionalFormatting sqref="AL11:AL32">
    <cfRule type="cellIs" dxfId="5818" priority="1581" operator="greaterThan">
      <formula>0.99</formula>
    </cfRule>
  </conditionalFormatting>
  <conditionalFormatting sqref="AL11:AL32">
    <cfRule type="cellIs" dxfId="5817" priority="1580" operator="equal">
      <formula>0</formula>
    </cfRule>
  </conditionalFormatting>
  <conditionalFormatting sqref="AL11:AL32">
    <cfRule type="cellIs" dxfId="5816" priority="1579" operator="greaterThan">
      <formula>1179</formula>
    </cfRule>
  </conditionalFormatting>
  <conditionalFormatting sqref="AL11:AL32">
    <cfRule type="cellIs" dxfId="5815" priority="1578" operator="greaterThan">
      <formula>99</formula>
    </cfRule>
  </conditionalFormatting>
  <conditionalFormatting sqref="AL11:AL32">
    <cfRule type="cellIs" dxfId="5814" priority="1577" operator="greaterThan">
      <formula>0.99</formula>
    </cfRule>
  </conditionalFormatting>
  <conditionalFormatting sqref="AL11:AL32">
    <cfRule type="cellIs" dxfId="5813" priority="1576" operator="equal">
      <formula>0</formula>
    </cfRule>
  </conditionalFormatting>
  <conditionalFormatting sqref="AL11:AL32">
    <cfRule type="cellIs" dxfId="5812" priority="1575" operator="greaterThan">
      <formula>1179</formula>
    </cfRule>
  </conditionalFormatting>
  <conditionalFormatting sqref="AL11:AL32">
    <cfRule type="cellIs" dxfId="5811" priority="1574" operator="greaterThan">
      <formula>99</formula>
    </cfRule>
  </conditionalFormatting>
  <conditionalFormatting sqref="AL11:AL32">
    <cfRule type="cellIs" dxfId="5810" priority="1573" operator="greaterThan">
      <formula>0.99</formula>
    </cfRule>
  </conditionalFormatting>
  <conditionalFormatting sqref="AL11:AL32">
    <cfRule type="cellIs" dxfId="5809" priority="1572" operator="equal">
      <formula>0</formula>
    </cfRule>
  </conditionalFormatting>
  <conditionalFormatting sqref="AL11:AL32">
    <cfRule type="cellIs" dxfId="5808" priority="1571" operator="greaterThan">
      <formula>1179</formula>
    </cfRule>
  </conditionalFormatting>
  <conditionalFormatting sqref="AL11:AL32">
    <cfRule type="cellIs" dxfId="5807" priority="1570" operator="greaterThan">
      <formula>99</formula>
    </cfRule>
  </conditionalFormatting>
  <conditionalFormatting sqref="AL11:AL32">
    <cfRule type="cellIs" dxfId="5806" priority="1569" operator="greaterThan">
      <formula>0.99</formula>
    </cfRule>
  </conditionalFormatting>
  <conditionalFormatting sqref="AL11:AL32">
    <cfRule type="cellIs" dxfId="5805" priority="1568" operator="equal">
      <formula>0</formula>
    </cfRule>
  </conditionalFormatting>
  <conditionalFormatting sqref="AL11:AL32">
    <cfRule type="cellIs" dxfId="5804" priority="1567" operator="greaterThan">
      <formula>1179</formula>
    </cfRule>
  </conditionalFormatting>
  <conditionalFormatting sqref="AL11:AL32">
    <cfRule type="cellIs" dxfId="5803" priority="1566" operator="greaterThan">
      <formula>99</formula>
    </cfRule>
  </conditionalFormatting>
  <conditionalFormatting sqref="AL11:AL32">
    <cfRule type="cellIs" dxfId="5802" priority="1565" operator="greaterThan">
      <formula>0.99</formula>
    </cfRule>
  </conditionalFormatting>
  <conditionalFormatting sqref="AL11:AL32">
    <cfRule type="cellIs" dxfId="5801" priority="1564" operator="equal">
      <formula>0</formula>
    </cfRule>
  </conditionalFormatting>
  <conditionalFormatting sqref="AL11:AL32">
    <cfRule type="cellIs" dxfId="5800" priority="1563" operator="greaterThan">
      <formula>1179</formula>
    </cfRule>
  </conditionalFormatting>
  <conditionalFormatting sqref="AL11:AL32">
    <cfRule type="cellIs" dxfId="5799" priority="1562" operator="greaterThan">
      <formula>99</formula>
    </cfRule>
  </conditionalFormatting>
  <conditionalFormatting sqref="AL11:AL32">
    <cfRule type="cellIs" dxfId="5798" priority="1561" operator="greaterThan">
      <formula>0.99</formula>
    </cfRule>
  </conditionalFormatting>
  <conditionalFormatting sqref="AL11:AL32">
    <cfRule type="cellIs" dxfId="5797" priority="1560" operator="equal">
      <formula>0</formula>
    </cfRule>
  </conditionalFormatting>
  <conditionalFormatting sqref="AL11:AL32">
    <cfRule type="cellIs" dxfId="5796" priority="1559" operator="greaterThan">
      <formula>1179</formula>
    </cfRule>
  </conditionalFormatting>
  <conditionalFormatting sqref="AL11:AL32">
    <cfRule type="cellIs" dxfId="5795" priority="1558" operator="greaterThan">
      <formula>99</formula>
    </cfRule>
  </conditionalFormatting>
  <conditionalFormatting sqref="AL11:AL32">
    <cfRule type="cellIs" dxfId="5794" priority="1557" operator="greaterThan">
      <formula>0.99</formula>
    </cfRule>
  </conditionalFormatting>
  <conditionalFormatting sqref="AL11:AL32">
    <cfRule type="cellIs" dxfId="5793" priority="1556" operator="equal">
      <formula>0</formula>
    </cfRule>
  </conditionalFormatting>
  <conditionalFormatting sqref="AL11:AL32">
    <cfRule type="cellIs" dxfId="5792" priority="1555" operator="greaterThan">
      <formula>1179</formula>
    </cfRule>
  </conditionalFormatting>
  <conditionalFormatting sqref="AL11:AL32">
    <cfRule type="cellIs" dxfId="5791" priority="1554" operator="greaterThan">
      <formula>99</formula>
    </cfRule>
  </conditionalFormatting>
  <conditionalFormatting sqref="AL11:AL32">
    <cfRule type="cellIs" dxfId="5790" priority="1553" operator="greaterThan">
      <formula>0.99</formula>
    </cfRule>
  </conditionalFormatting>
  <conditionalFormatting sqref="AL11:AL32">
    <cfRule type="cellIs" dxfId="5789" priority="1552" operator="equal">
      <formula>0</formula>
    </cfRule>
  </conditionalFormatting>
  <conditionalFormatting sqref="AL11:AL32">
    <cfRule type="cellIs" dxfId="5788" priority="1551" operator="greaterThan">
      <formula>1179</formula>
    </cfRule>
  </conditionalFormatting>
  <conditionalFormatting sqref="AL11:AL32">
    <cfRule type="cellIs" dxfId="5787" priority="1550" operator="greaterThan">
      <formula>99</formula>
    </cfRule>
  </conditionalFormatting>
  <conditionalFormatting sqref="AL11:AL32">
    <cfRule type="cellIs" dxfId="5786" priority="1549" operator="greaterThan">
      <formula>0.99</formula>
    </cfRule>
  </conditionalFormatting>
  <conditionalFormatting sqref="AL11:AL32">
    <cfRule type="cellIs" dxfId="5785" priority="1548" operator="equal">
      <formula>0</formula>
    </cfRule>
  </conditionalFormatting>
  <conditionalFormatting sqref="AL11:AL32">
    <cfRule type="cellIs" dxfId="5784" priority="1547" operator="greaterThan">
      <formula>1179</formula>
    </cfRule>
  </conditionalFormatting>
  <conditionalFormatting sqref="AL11:AL32">
    <cfRule type="cellIs" dxfId="5783" priority="1546" operator="greaterThan">
      <formula>99</formula>
    </cfRule>
  </conditionalFormatting>
  <conditionalFormatting sqref="AL11:AL32">
    <cfRule type="cellIs" dxfId="5782" priority="1545" operator="greaterThan">
      <formula>0.99</formula>
    </cfRule>
  </conditionalFormatting>
  <conditionalFormatting sqref="AL11:AL32">
    <cfRule type="cellIs" dxfId="5781" priority="1544" operator="equal">
      <formula>0</formula>
    </cfRule>
  </conditionalFormatting>
  <conditionalFormatting sqref="AL11:AL32">
    <cfRule type="cellIs" dxfId="5780" priority="1543" operator="greaterThan">
      <formula>1179</formula>
    </cfRule>
  </conditionalFormatting>
  <conditionalFormatting sqref="AL11:AL32">
    <cfRule type="cellIs" dxfId="5779" priority="1542" operator="greaterThan">
      <formula>99</formula>
    </cfRule>
  </conditionalFormatting>
  <conditionalFormatting sqref="AL11:AL32">
    <cfRule type="cellIs" dxfId="5778" priority="1541" operator="greaterThan">
      <formula>0.99</formula>
    </cfRule>
  </conditionalFormatting>
  <conditionalFormatting sqref="AL11:AL32">
    <cfRule type="cellIs" dxfId="5777" priority="1540" operator="equal">
      <formula>0</formula>
    </cfRule>
  </conditionalFormatting>
  <conditionalFormatting sqref="AL11:AL32">
    <cfRule type="cellIs" dxfId="5776" priority="1539" operator="greaterThan">
      <formula>1179</formula>
    </cfRule>
  </conditionalFormatting>
  <conditionalFormatting sqref="AL11:AL32">
    <cfRule type="cellIs" dxfId="5775" priority="1538" operator="greaterThan">
      <formula>99</formula>
    </cfRule>
  </conditionalFormatting>
  <conditionalFormatting sqref="AL11:AL32">
    <cfRule type="cellIs" dxfId="5774" priority="1537" operator="greaterThan">
      <formula>0.99</formula>
    </cfRule>
  </conditionalFormatting>
  <conditionalFormatting sqref="AL11:AL32">
    <cfRule type="cellIs" dxfId="5773" priority="1536" operator="equal">
      <formula>0</formula>
    </cfRule>
  </conditionalFormatting>
  <conditionalFormatting sqref="AL11:AL32">
    <cfRule type="cellIs" dxfId="5772" priority="1535" operator="greaterThan">
      <formula>1179</formula>
    </cfRule>
  </conditionalFormatting>
  <conditionalFormatting sqref="AL11:AL32">
    <cfRule type="cellIs" dxfId="5771" priority="1534" operator="greaterThan">
      <formula>99</formula>
    </cfRule>
  </conditionalFormatting>
  <conditionalFormatting sqref="AL11:AL32">
    <cfRule type="cellIs" dxfId="5770" priority="1533" operator="greaterThan">
      <formula>0.99</formula>
    </cfRule>
  </conditionalFormatting>
  <conditionalFormatting sqref="AL11:AL32">
    <cfRule type="cellIs" dxfId="5769" priority="1532" operator="equal">
      <formula>0</formula>
    </cfRule>
  </conditionalFormatting>
  <conditionalFormatting sqref="AL11:AL32">
    <cfRule type="cellIs" dxfId="5768" priority="1531" operator="greaterThan">
      <formula>1179</formula>
    </cfRule>
  </conditionalFormatting>
  <conditionalFormatting sqref="AL11:AL32">
    <cfRule type="cellIs" dxfId="5767" priority="1530" operator="greaterThan">
      <formula>99</formula>
    </cfRule>
  </conditionalFormatting>
  <conditionalFormatting sqref="AL11:AL32">
    <cfRule type="cellIs" dxfId="5766" priority="1529" operator="greaterThan">
      <formula>0.99</formula>
    </cfRule>
  </conditionalFormatting>
  <conditionalFormatting sqref="AL11:AL32">
    <cfRule type="cellIs" dxfId="5765" priority="1528" operator="equal">
      <formula>0</formula>
    </cfRule>
  </conditionalFormatting>
  <conditionalFormatting sqref="AL11:AL32">
    <cfRule type="cellIs" dxfId="5764" priority="1527" operator="greaterThan">
      <formula>1179</formula>
    </cfRule>
  </conditionalFormatting>
  <conditionalFormatting sqref="AL11:AL32">
    <cfRule type="cellIs" dxfId="5763" priority="1526" operator="greaterThan">
      <formula>99</formula>
    </cfRule>
  </conditionalFormatting>
  <conditionalFormatting sqref="AL11:AL32">
    <cfRule type="cellIs" dxfId="5762" priority="1525" operator="greaterThan">
      <formula>0.99</formula>
    </cfRule>
  </conditionalFormatting>
  <conditionalFormatting sqref="AL11:AL32">
    <cfRule type="cellIs" dxfId="5761" priority="1524" operator="equal">
      <formula>0</formula>
    </cfRule>
  </conditionalFormatting>
  <conditionalFormatting sqref="AL11:AL32">
    <cfRule type="cellIs" dxfId="5760" priority="1523" operator="greaterThan">
      <formula>1179</formula>
    </cfRule>
  </conditionalFormatting>
  <conditionalFormatting sqref="AL11:AL32">
    <cfRule type="cellIs" dxfId="5759" priority="1522" operator="greaterThan">
      <formula>99</formula>
    </cfRule>
  </conditionalFormatting>
  <conditionalFormatting sqref="AL11:AL32">
    <cfRule type="cellIs" dxfId="5758" priority="1521" operator="greaterThan">
      <formula>0.99</formula>
    </cfRule>
  </conditionalFormatting>
  <conditionalFormatting sqref="AL11:AL32">
    <cfRule type="cellIs" dxfId="5757" priority="1520" operator="equal">
      <formula>0</formula>
    </cfRule>
  </conditionalFormatting>
  <conditionalFormatting sqref="AL11:AL32">
    <cfRule type="cellIs" dxfId="5756" priority="1519" operator="greaterThan">
      <formula>1179</formula>
    </cfRule>
  </conditionalFormatting>
  <conditionalFormatting sqref="AL11:AL32">
    <cfRule type="cellIs" dxfId="5755" priority="1518" operator="greaterThan">
      <formula>99</formula>
    </cfRule>
  </conditionalFormatting>
  <conditionalFormatting sqref="AL11:AL32">
    <cfRule type="cellIs" dxfId="5754" priority="1517" operator="greaterThan">
      <formula>0.99</formula>
    </cfRule>
  </conditionalFormatting>
  <conditionalFormatting sqref="AL11:AL32">
    <cfRule type="cellIs" dxfId="5753" priority="1516" operator="equal">
      <formula>0</formula>
    </cfRule>
  </conditionalFormatting>
  <conditionalFormatting sqref="AL11:AL32">
    <cfRule type="cellIs" dxfId="5752" priority="1515" operator="greaterThan">
      <formula>1179</formula>
    </cfRule>
  </conditionalFormatting>
  <conditionalFormatting sqref="AL11:AL32">
    <cfRule type="cellIs" dxfId="5751" priority="1514" operator="greaterThan">
      <formula>99</formula>
    </cfRule>
  </conditionalFormatting>
  <conditionalFormatting sqref="AL11:AL32">
    <cfRule type="cellIs" dxfId="5750" priority="1513" operator="greaterThan">
      <formula>0.99</formula>
    </cfRule>
  </conditionalFormatting>
  <conditionalFormatting sqref="AL11:AL32">
    <cfRule type="cellIs" dxfId="5749" priority="1512" operator="equal">
      <formula>0</formula>
    </cfRule>
  </conditionalFormatting>
  <conditionalFormatting sqref="AL11:AL32">
    <cfRule type="cellIs" dxfId="5748" priority="1511" operator="greaterThan">
      <formula>1179</formula>
    </cfRule>
  </conditionalFormatting>
  <conditionalFormatting sqref="AL11:AL32">
    <cfRule type="cellIs" dxfId="5747" priority="1510" operator="greaterThan">
      <formula>99</formula>
    </cfRule>
  </conditionalFormatting>
  <conditionalFormatting sqref="AL11:AL32">
    <cfRule type="cellIs" dxfId="5746" priority="1509" operator="greaterThan">
      <formula>0.99</formula>
    </cfRule>
  </conditionalFormatting>
  <conditionalFormatting sqref="AL11:AL32">
    <cfRule type="cellIs" dxfId="5745" priority="1508" operator="equal">
      <formula>0</formula>
    </cfRule>
  </conditionalFormatting>
  <conditionalFormatting sqref="AL11:AL32">
    <cfRule type="cellIs" dxfId="5744" priority="1507" operator="greaterThan">
      <formula>1179</formula>
    </cfRule>
  </conditionalFormatting>
  <conditionalFormatting sqref="AL11:AL32">
    <cfRule type="cellIs" dxfId="5743" priority="1506" operator="greaterThan">
      <formula>99</formula>
    </cfRule>
  </conditionalFormatting>
  <conditionalFormatting sqref="AL11:AL32">
    <cfRule type="cellIs" dxfId="5742" priority="1505" operator="greaterThan">
      <formula>0.99</formula>
    </cfRule>
  </conditionalFormatting>
  <conditionalFormatting sqref="AL11:AL32">
    <cfRule type="cellIs" dxfId="5741" priority="1504" operator="equal">
      <formula>0</formula>
    </cfRule>
  </conditionalFormatting>
  <conditionalFormatting sqref="AL11:AL32">
    <cfRule type="cellIs" dxfId="5740" priority="1503" operator="greaterThan">
      <formula>1179</formula>
    </cfRule>
  </conditionalFormatting>
  <conditionalFormatting sqref="AL11:AL32">
    <cfRule type="cellIs" dxfId="5739" priority="1502" operator="greaterThan">
      <formula>99</formula>
    </cfRule>
  </conditionalFormatting>
  <conditionalFormatting sqref="AL11:AL32">
    <cfRule type="cellIs" dxfId="5738" priority="1501" operator="greaterThan">
      <formula>0.99</formula>
    </cfRule>
  </conditionalFormatting>
  <conditionalFormatting sqref="AL11:AL32">
    <cfRule type="cellIs" dxfId="5737" priority="1500" operator="equal">
      <formula>0</formula>
    </cfRule>
  </conditionalFormatting>
  <conditionalFormatting sqref="AL11:AL32">
    <cfRule type="cellIs" dxfId="5736" priority="1499" operator="greaterThan">
      <formula>1179</formula>
    </cfRule>
  </conditionalFormatting>
  <conditionalFormatting sqref="AL11:AL32">
    <cfRule type="cellIs" dxfId="5735" priority="1498" operator="greaterThan">
      <formula>99</formula>
    </cfRule>
  </conditionalFormatting>
  <conditionalFormatting sqref="AL11:AL32">
    <cfRule type="cellIs" dxfId="5734" priority="1497" operator="greaterThan">
      <formula>0.99</formula>
    </cfRule>
  </conditionalFormatting>
  <conditionalFormatting sqref="AL11:AL32">
    <cfRule type="cellIs" dxfId="5733" priority="1496" operator="equal">
      <formula>0</formula>
    </cfRule>
  </conditionalFormatting>
  <conditionalFormatting sqref="AL11:AL32">
    <cfRule type="cellIs" dxfId="5732" priority="1495" operator="greaterThan">
      <formula>1179</formula>
    </cfRule>
  </conditionalFormatting>
  <conditionalFormatting sqref="AL11:AL32">
    <cfRule type="cellIs" dxfId="5731" priority="1494" operator="greaterThan">
      <formula>99</formula>
    </cfRule>
  </conditionalFormatting>
  <conditionalFormatting sqref="AL11:AL32">
    <cfRule type="cellIs" dxfId="5730" priority="1493" operator="greaterThan">
      <formula>0.99</formula>
    </cfRule>
  </conditionalFormatting>
  <conditionalFormatting sqref="AL11:AL32">
    <cfRule type="cellIs" dxfId="5729" priority="1492" operator="equal">
      <formula>0</formula>
    </cfRule>
  </conditionalFormatting>
  <conditionalFormatting sqref="AL11:AL32">
    <cfRule type="cellIs" dxfId="5728" priority="1491" operator="greaterThan">
      <formula>1179</formula>
    </cfRule>
  </conditionalFormatting>
  <conditionalFormatting sqref="AL11:AL32">
    <cfRule type="cellIs" dxfId="5727" priority="1490" operator="greaterThan">
      <formula>99</formula>
    </cfRule>
  </conditionalFormatting>
  <conditionalFormatting sqref="AL11:AL32">
    <cfRule type="cellIs" dxfId="5726" priority="1489" operator="greaterThan">
      <formula>0.99</formula>
    </cfRule>
  </conditionalFormatting>
  <conditionalFormatting sqref="AL11:AL32">
    <cfRule type="cellIs" dxfId="5725" priority="1488" operator="equal">
      <formula>0</formula>
    </cfRule>
  </conditionalFormatting>
  <conditionalFormatting sqref="AL11:AL32">
    <cfRule type="cellIs" dxfId="5724" priority="1487" operator="greaterThan">
      <formula>1179</formula>
    </cfRule>
  </conditionalFormatting>
  <conditionalFormatting sqref="AL11:AL32">
    <cfRule type="cellIs" dxfId="5723" priority="1486" operator="greaterThan">
      <formula>99</formula>
    </cfRule>
  </conditionalFormatting>
  <conditionalFormatting sqref="AL11:AL32">
    <cfRule type="cellIs" dxfId="5722" priority="1485" operator="greaterThan">
      <formula>0.99</formula>
    </cfRule>
  </conditionalFormatting>
  <conditionalFormatting sqref="AL11:AL32">
    <cfRule type="cellIs" dxfId="5721" priority="1484" operator="equal">
      <formula>0</formula>
    </cfRule>
  </conditionalFormatting>
  <conditionalFormatting sqref="AL11:AL32">
    <cfRule type="cellIs" dxfId="5720" priority="1483" operator="greaterThan">
      <formula>1179</formula>
    </cfRule>
  </conditionalFormatting>
  <conditionalFormatting sqref="AL11:AL32">
    <cfRule type="cellIs" dxfId="5719" priority="1482" operator="greaterThan">
      <formula>99</formula>
    </cfRule>
  </conditionalFormatting>
  <conditionalFormatting sqref="AL11:AL32">
    <cfRule type="cellIs" dxfId="5718" priority="1481" operator="greaterThan">
      <formula>0.99</formula>
    </cfRule>
  </conditionalFormatting>
  <conditionalFormatting sqref="AL11:AL32">
    <cfRule type="cellIs" dxfId="5717" priority="1480" operator="equal">
      <formula>0</formula>
    </cfRule>
  </conditionalFormatting>
  <conditionalFormatting sqref="AL11:AL32">
    <cfRule type="cellIs" dxfId="5716" priority="1479" operator="greaterThan">
      <formula>1179</formula>
    </cfRule>
  </conditionalFormatting>
  <conditionalFormatting sqref="AL11:AL32">
    <cfRule type="cellIs" dxfId="5715" priority="1478" operator="greaterThan">
      <formula>99</formula>
    </cfRule>
  </conditionalFormatting>
  <conditionalFormatting sqref="AL11:AL32">
    <cfRule type="cellIs" dxfId="5714" priority="1477" operator="greaterThan">
      <formula>0.99</formula>
    </cfRule>
  </conditionalFormatting>
  <conditionalFormatting sqref="AL11:AL15">
    <cfRule type="cellIs" dxfId="5713" priority="1476" operator="equal">
      <formula>0</formula>
    </cfRule>
  </conditionalFormatting>
  <conditionalFormatting sqref="AL11:AL15">
    <cfRule type="cellIs" dxfId="5712" priority="1475" operator="greaterThan">
      <formula>1179</formula>
    </cfRule>
  </conditionalFormatting>
  <conditionalFormatting sqref="AL11:AL15">
    <cfRule type="cellIs" dxfId="5711" priority="1474" operator="greaterThan">
      <formula>99</formula>
    </cfRule>
  </conditionalFormatting>
  <conditionalFormatting sqref="AL11:AL15">
    <cfRule type="cellIs" dxfId="5710" priority="1473" operator="greaterThan">
      <formula>0.99</formula>
    </cfRule>
  </conditionalFormatting>
  <conditionalFormatting sqref="AL11:AL15">
    <cfRule type="cellIs" dxfId="5709" priority="1472" operator="equal">
      <formula>0</formula>
    </cfRule>
  </conditionalFormatting>
  <conditionalFormatting sqref="AL11:AL15">
    <cfRule type="cellIs" dxfId="5708" priority="1471" operator="greaterThan">
      <formula>1179</formula>
    </cfRule>
  </conditionalFormatting>
  <conditionalFormatting sqref="AL11:AL15">
    <cfRule type="cellIs" dxfId="5707" priority="1470" operator="greaterThan">
      <formula>99</formula>
    </cfRule>
  </conditionalFormatting>
  <conditionalFormatting sqref="AL11:AL15">
    <cfRule type="cellIs" dxfId="5706" priority="1469" operator="greaterThan">
      <formula>0.99</formula>
    </cfRule>
  </conditionalFormatting>
  <conditionalFormatting sqref="AL11:AL15">
    <cfRule type="cellIs" dxfId="5705" priority="1468" operator="equal">
      <formula>0</formula>
    </cfRule>
  </conditionalFormatting>
  <conditionalFormatting sqref="AL11:AL15">
    <cfRule type="cellIs" dxfId="5704" priority="1467" operator="greaterThan">
      <formula>1179</formula>
    </cfRule>
  </conditionalFormatting>
  <conditionalFormatting sqref="AL11:AL15">
    <cfRule type="cellIs" dxfId="5703" priority="1466" operator="greaterThan">
      <formula>99</formula>
    </cfRule>
  </conditionalFormatting>
  <conditionalFormatting sqref="AL11:AL15">
    <cfRule type="cellIs" dxfId="5702" priority="1465" operator="greaterThan">
      <formula>0.99</formula>
    </cfRule>
  </conditionalFormatting>
  <conditionalFormatting sqref="AL11:AL15">
    <cfRule type="cellIs" dxfId="5701" priority="1464" operator="equal">
      <formula>0</formula>
    </cfRule>
  </conditionalFormatting>
  <conditionalFormatting sqref="AL11:AL15">
    <cfRule type="cellIs" dxfId="5700" priority="1463" operator="greaterThan">
      <formula>1179</formula>
    </cfRule>
  </conditionalFormatting>
  <conditionalFormatting sqref="AL11:AL15">
    <cfRule type="cellIs" dxfId="5699" priority="1462" operator="greaterThan">
      <formula>99</formula>
    </cfRule>
  </conditionalFormatting>
  <conditionalFormatting sqref="AL11:AL15">
    <cfRule type="cellIs" dxfId="5698" priority="1461" operator="greaterThan">
      <formula>0.99</formula>
    </cfRule>
  </conditionalFormatting>
  <conditionalFormatting sqref="AL11:AL15">
    <cfRule type="cellIs" dxfId="5697" priority="1460" operator="equal">
      <formula>0</formula>
    </cfRule>
  </conditionalFormatting>
  <conditionalFormatting sqref="AL11:AL15">
    <cfRule type="cellIs" dxfId="5696" priority="1459" operator="greaterThan">
      <formula>1179</formula>
    </cfRule>
  </conditionalFormatting>
  <conditionalFormatting sqref="AL11:AL15">
    <cfRule type="cellIs" dxfId="5695" priority="1458" operator="greaterThan">
      <formula>99</formula>
    </cfRule>
  </conditionalFormatting>
  <conditionalFormatting sqref="AL11:AL15">
    <cfRule type="cellIs" dxfId="5694" priority="1457" operator="greaterThan">
      <formula>0.99</formula>
    </cfRule>
  </conditionalFormatting>
  <conditionalFormatting sqref="AL11:AL15">
    <cfRule type="cellIs" dxfId="5693" priority="1456" operator="equal">
      <formula>0</formula>
    </cfRule>
  </conditionalFormatting>
  <conditionalFormatting sqref="AL11:AL15">
    <cfRule type="cellIs" dxfId="5692" priority="1455" operator="greaterThan">
      <formula>1179</formula>
    </cfRule>
  </conditionalFormatting>
  <conditionalFormatting sqref="AL11:AL15">
    <cfRule type="cellIs" dxfId="5691" priority="1454" operator="greaterThan">
      <formula>99</formula>
    </cfRule>
  </conditionalFormatting>
  <conditionalFormatting sqref="AL11:AL15">
    <cfRule type="cellIs" dxfId="5690" priority="1453" operator="greaterThan">
      <formula>0.99</formula>
    </cfRule>
  </conditionalFormatting>
  <conditionalFormatting sqref="AL11:AL15">
    <cfRule type="cellIs" dxfId="5689" priority="1452" operator="equal">
      <formula>0</formula>
    </cfRule>
  </conditionalFormatting>
  <conditionalFormatting sqref="AL11:AL15">
    <cfRule type="cellIs" dxfId="5688" priority="1451" operator="greaterThan">
      <formula>1179</formula>
    </cfRule>
  </conditionalFormatting>
  <conditionalFormatting sqref="AL11:AL15">
    <cfRule type="cellIs" dxfId="5687" priority="1450" operator="greaterThan">
      <formula>99</formula>
    </cfRule>
  </conditionalFormatting>
  <conditionalFormatting sqref="AL11:AL15">
    <cfRule type="cellIs" dxfId="5686" priority="1449" operator="greaterThan">
      <formula>0.99</formula>
    </cfRule>
  </conditionalFormatting>
  <conditionalFormatting sqref="AL11:AL15">
    <cfRule type="cellIs" dxfId="5685" priority="1448" operator="equal">
      <formula>0</formula>
    </cfRule>
  </conditionalFormatting>
  <conditionalFormatting sqref="AL11:AL15">
    <cfRule type="cellIs" dxfId="5684" priority="1447" operator="greaterThan">
      <formula>1179</formula>
    </cfRule>
  </conditionalFormatting>
  <conditionalFormatting sqref="AL11:AL15">
    <cfRule type="cellIs" dxfId="5683" priority="1446" operator="greaterThan">
      <formula>99</formula>
    </cfRule>
  </conditionalFormatting>
  <conditionalFormatting sqref="AL11:AL15">
    <cfRule type="cellIs" dxfId="5682" priority="1445" operator="greaterThan">
      <formula>0.99</formula>
    </cfRule>
  </conditionalFormatting>
  <conditionalFormatting sqref="AL11:AL15">
    <cfRule type="cellIs" dxfId="5681" priority="1444" operator="equal">
      <formula>0</formula>
    </cfRule>
  </conditionalFormatting>
  <conditionalFormatting sqref="AL11:AL15">
    <cfRule type="cellIs" dxfId="5680" priority="1443" operator="greaterThan">
      <formula>1179</formula>
    </cfRule>
  </conditionalFormatting>
  <conditionalFormatting sqref="AL11:AL15">
    <cfRule type="cellIs" dxfId="5679" priority="1442" operator="greaterThan">
      <formula>99</formula>
    </cfRule>
  </conditionalFormatting>
  <conditionalFormatting sqref="AL11:AL15">
    <cfRule type="cellIs" dxfId="5678" priority="1441" operator="greaterThan">
      <formula>0.99</formula>
    </cfRule>
  </conditionalFormatting>
  <conditionalFormatting sqref="AL11:AL15">
    <cfRule type="cellIs" dxfId="5677" priority="1440" operator="equal">
      <formula>0</formula>
    </cfRule>
  </conditionalFormatting>
  <conditionalFormatting sqref="AL11:AL15">
    <cfRule type="cellIs" dxfId="5676" priority="1439" operator="greaterThan">
      <formula>1179</formula>
    </cfRule>
  </conditionalFormatting>
  <conditionalFormatting sqref="AL11:AL15">
    <cfRule type="cellIs" dxfId="5675" priority="1438" operator="greaterThan">
      <formula>99</formula>
    </cfRule>
  </conditionalFormatting>
  <conditionalFormatting sqref="AL11:AL15">
    <cfRule type="cellIs" dxfId="5674" priority="1437" operator="greaterThan">
      <formula>0.99</formula>
    </cfRule>
  </conditionalFormatting>
  <conditionalFormatting sqref="AL11:AL15">
    <cfRule type="cellIs" dxfId="5673" priority="1436" operator="equal">
      <formula>0</formula>
    </cfRule>
  </conditionalFormatting>
  <conditionalFormatting sqref="AL11:AL15">
    <cfRule type="cellIs" dxfId="5672" priority="1435" operator="greaterThan">
      <formula>1179</formula>
    </cfRule>
  </conditionalFormatting>
  <conditionalFormatting sqref="AL11:AL15">
    <cfRule type="cellIs" dxfId="5671" priority="1434" operator="greaterThan">
      <formula>99</formula>
    </cfRule>
  </conditionalFormatting>
  <conditionalFormatting sqref="AL11:AL15">
    <cfRule type="cellIs" dxfId="5670" priority="1433" operator="greaterThan">
      <formula>0.99</formula>
    </cfRule>
  </conditionalFormatting>
  <conditionalFormatting sqref="AL11:AL15">
    <cfRule type="cellIs" dxfId="5669" priority="1432" operator="equal">
      <formula>0</formula>
    </cfRule>
  </conditionalFormatting>
  <conditionalFormatting sqref="AL11:AL15">
    <cfRule type="cellIs" dxfId="5668" priority="1431" operator="greaterThan">
      <formula>1179</formula>
    </cfRule>
  </conditionalFormatting>
  <conditionalFormatting sqref="AL11:AL15">
    <cfRule type="cellIs" dxfId="5667" priority="1430" operator="greaterThan">
      <formula>99</formula>
    </cfRule>
  </conditionalFormatting>
  <conditionalFormatting sqref="AL11:AL15">
    <cfRule type="cellIs" dxfId="5666" priority="1429" operator="greaterThan">
      <formula>0.99</formula>
    </cfRule>
  </conditionalFormatting>
  <conditionalFormatting sqref="AL11:AL15">
    <cfRule type="cellIs" dxfId="5665" priority="1428" operator="equal">
      <formula>0</formula>
    </cfRule>
  </conditionalFormatting>
  <conditionalFormatting sqref="AL11:AL15">
    <cfRule type="cellIs" dxfId="5664" priority="1427" operator="greaterThan">
      <formula>1179</formula>
    </cfRule>
  </conditionalFormatting>
  <conditionalFormatting sqref="AL11:AL15">
    <cfRule type="cellIs" dxfId="5663" priority="1426" operator="greaterThan">
      <formula>99</formula>
    </cfRule>
  </conditionalFormatting>
  <conditionalFormatting sqref="AL11:AL15">
    <cfRule type="cellIs" dxfId="5662" priority="1425" operator="greaterThan">
      <formula>0.99</formula>
    </cfRule>
  </conditionalFormatting>
  <conditionalFormatting sqref="AL11:AL15">
    <cfRule type="cellIs" dxfId="5661" priority="1424" operator="equal">
      <formula>0</formula>
    </cfRule>
  </conditionalFormatting>
  <conditionalFormatting sqref="AL11:AL15">
    <cfRule type="cellIs" dxfId="5660" priority="1423" operator="greaterThan">
      <formula>1179</formula>
    </cfRule>
  </conditionalFormatting>
  <conditionalFormatting sqref="AL11:AL15">
    <cfRule type="cellIs" dxfId="5659" priority="1422" operator="greaterThan">
      <formula>99</formula>
    </cfRule>
  </conditionalFormatting>
  <conditionalFormatting sqref="AL11:AL15">
    <cfRule type="cellIs" dxfId="5658" priority="1421" operator="greaterThan">
      <formula>0.99</formula>
    </cfRule>
  </conditionalFormatting>
  <conditionalFormatting sqref="AL11:AL15">
    <cfRule type="cellIs" dxfId="5657" priority="1420" operator="equal">
      <formula>0</formula>
    </cfRule>
  </conditionalFormatting>
  <conditionalFormatting sqref="AL11:AL15">
    <cfRule type="cellIs" dxfId="5656" priority="1419" operator="greaterThan">
      <formula>1179</formula>
    </cfRule>
  </conditionalFormatting>
  <conditionalFormatting sqref="AL11:AL15">
    <cfRule type="cellIs" dxfId="5655" priority="1418" operator="greaterThan">
      <formula>99</formula>
    </cfRule>
  </conditionalFormatting>
  <conditionalFormatting sqref="AL11:AL15">
    <cfRule type="cellIs" dxfId="5654" priority="1417" operator="greaterThan">
      <formula>0.99</formula>
    </cfRule>
  </conditionalFormatting>
  <conditionalFormatting sqref="AL11:AL15">
    <cfRule type="cellIs" dxfId="5653" priority="1416" operator="equal">
      <formula>0</formula>
    </cfRule>
  </conditionalFormatting>
  <conditionalFormatting sqref="AL11:AL15">
    <cfRule type="cellIs" dxfId="5652" priority="1415" operator="greaterThan">
      <formula>1179</formula>
    </cfRule>
  </conditionalFormatting>
  <conditionalFormatting sqref="AL11:AL15">
    <cfRule type="cellIs" dxfId="5651" priority="1414" operator="greaterThan">
      <formula>99</formula>
    </cfRule>
  </conditionalFormatting>
  <conditionalFormatting sqref="AL11:AL15">
    <cfRule type="cellIs" dxfId="5650" priority="1413" operator="greaterThan">
      <formula>0.99</formula>
    </cfRule>
  </conditionalFormatting>
  <conditionalFormatting sqref="AL11:AL15">
    <cfRule type="cellIs" dxfId="5649" priority="1412" operator="equal">
      <formula>0</formula>
    </cfRule>
  </conditionalFormatting>
  <conditionalFormatting sqref="AL11:AL15">
    <cfRule type="cellIs" dxfId="5648" priority="1411" operator="greaterThan">
      <formula>1179</formula>
    </cfRule>
  </conditionalFormatting>
  <conditionalFormatting sqref="AL11:AL15">
    <cfRule type="cellIs" dxfId="5647" priority="1410" operator="greaterThan">
      <formula>99</formula>
    </cfRule>
  </conditionalFormatting>
  <conditionalFormatting sqref="AL11:AL15">
    <cfRule type="cellIs" dxfId="5646" priority="1409" operator="greaterThan">
      <formula>0.99</formula>
    </cfRule>
  </conditionalFormatting>
  <conditionalFormatting sqref="AL11:AL15">
    <cfRule type="cellIs" dxfId="5645" priority="1408" operator="equal">
      <formula>0</formula>
    </cfRule>
  </conditionalFormatting>
  <conditionalFormatting sqref="AL11:AL15">
    <cfRule type="cellIs" dxfId="5644" priority="1407" operator="greaterThan">
      <formula>1179</formula>
    </cfRule>
  </conditionalFormatting>
  <conditionalFormatting sqref="AL11:AL15">
    <cfRule type="cellIs" dxfId="5643" priority="1406" operator="greaterThan">
      <formula>99</formula>
    </cfRule>
  </conditionalFormatting>
  <conditionalFormatting sqref="AL11:AL15">
    <cfRule type="cellIs" dxfId="5642" priority="1405" operator="greaterThan">
      <formula>0.99</formula>
    </cfRule>
  </conditionalFormatting>
  <conditionalFormatting sqref="AL11:AL15">
    <cfRule type="cellIs" dxfId="5641" priority="1404" operator="equal">
      <formula>0</formula>
    </cfRule>
  </conditionalFormatting>
  <conditionalFormatting sqref="AL11:AL15">
    <cfRule type="cellIs" dxfId="5640" priority="1403" operator="greaterThan">
      <formula>1179</formula>
    </cfRule>
  </conditionalFormatting>
  <conditionalFormatting sqref="AL11:AL15">
    <cfRule type="cellIs" dxfId="5639" priority="1402" operator="greaterThan">
      <formula>99</formula>
    </cfRule>
  </conditionalFormatting>
  <conditionalFormatting sqref="AL11:AL15">
    <cfRule type="cellIs" dxfId="5638" priority="1401" operator="greaterThan">
      <formula>0.99</formula>
    </cfRule>
  </conditionalFormatting>
  <conditionalFormatting sqref="AL11:AL15">
    <cfRule type="cellIs" dxfId="5637" priority="1400" operator="equal">
      <formula>0</formula>
    </cfRule>
  </conditionalFormatting>
  <conditionalFormatting sqref="AL11:AL15">
    <cfRule type="cellIs" dxfId="5636" priority="1399" operator="greaterThan">
      <formula>1179</formula>
    </cfRule>
  </conditionalFormatting>
  <conditionalFormatting sqref="AL11:AL15">
    <cfRule type="cellIs" dxfId="5635" priority="1398" operator="greaterThan">
      <formula>99</formula>
    </cfRule>
  </conditionalFormatting>
  <conditionalFormatting sqref="AL11:AL15">
    <cfRule type="cellIs" dxfId="5634" priority="1397" operator="greaterThan">
      <formula>0.99</formula>
    </cfRule>
  </conditionalFormatting>
  <conditionalFormatting sqref="AL11:AL15">
    <cfRule type="cellIs" dxfId="5633" priority="1396" operator="equal">
      <formula>0</formula>
    </cfRule>
  </conditionalFormatting>
  <conditionalFormatting sqref="AL11:AL15">
    <cfRule type="cellIs" dxfId="5632" priority="1395" operator="greaterThan">
      <formula>1179</formula>
    </cfRule>
  </conditionalFormatting>
  <conditionalFormatting sqref="AL11:AL15">
    <cfRule type="cellIs" dxfId="5631" priority="1394" operator="greaterThan">
      <formula>99</formula>
    </cfRule>
  </conditionalFormatting>
  <conditionalFormatting sqref="AL11:AL15">
    <cfRule type="cellIs" dxfId="5630" priority="1393" operator="greaterThan">
      <formula>0.99</formula>
    </cfRule>
  </conditionalFormatting>
  <conditionalFormatting sqref="AL11:AL15">
    <cfRule type="cellIs" dxfId="5629" priority="1392" operator="equal">
      <formula>0</formula>
    </cfRule>
  </conditionalFormatting>
  <conditionalFormatting sqref="AL11:AL15">
    <cfRule type="cellIs" dxfId="5628" priority="1391" operator="greaterThan">
      <formula>1179</formula>
    </cfRule>
  </conditionalFormatting>
  <conditionalFormatting sqref="AL11:AL15">
    <cfRule type="cellIs" dxfId="5627" priority="1390" operator="greaterThan">
      <formula>99</formula>
    </cfRule>
  </conditionalFormatting>
  <conditionalFormatting sqref="AL11:AL15">
    <cfRule type="cellIs" dxfId="5626" priority="1389" operator="greaterThan">
      <formula>0.99</formula>
    </cfRule>
  </conditionalFormatting>
  <conditionalFormatting sqref="AL11:AL15">
    <cfRule type="cellIs" dxfId="5625" priority="1388" operator="equal">
      <formula>0</formula>
    </cfRule>
  </conditionalFormatting>
  <conditionalFormatting sqref="AL11:AL15">
    <cfRule type="cellIs" dxfId="5624" priority="1387" operator="greaterThan">
      <formula>1179</formula>
    </cfRule>
  </conditionalFormatting>
  <conditionalFormatting sqref="AL11:AL15">
    <cfRule type="cellIs" dxfId="5623" priority="1386" operator="greaterThan">
      <formula>99</formula>
    </cfRule>
  </conditionalFormatting>
  <conditionalFormatting sqref="AL11:AL15">
    <cfRule type="cellIs" dxfId="5622" priority="1385" operator="greaterThan">
      <formula>0.99</formula>
    </cfRule>
  </conditionalFormatting>
  <conditionalFormatting sqref="AL11:AL15">
    <cfRule type="cellIs" dxfId="5621" priority="1384" operator="equal">
      <formula>0</formula>
    </cfRule>
  </conditionalFormatting>
  <conditionalFormatting sqref="AL11:AL15">
    <cfRule type="cellIs" dxfId="5620" priority="1383" operator="greaterThan">
      <formula>1179</formula>
    </cfRule>
  </conditionalFormatting>
  <conditionalFormatting sqref="AL11:AL15">
    <cfRule type="cellIs" dxfId="5619" priority="1382" operator="greaterThan">
      <formula>99</formula>
    </cfRule>
  </conditionalFormatting>
  <conditionalFormatting sqref="AL11:AL15">
    <cfRule type="cellIs" dxfId="5618" priority="1381" operator="greaterThan">
      <formula>0.99</formula>
    </cfRule>
  </conditionalFormatting>
  <conditionalFormatting sqref="AL11:AL15">
    <cfRule type="cellIs" dxfId="5617" priority="1380" operator="equal">
      <formula>0</formula>
    </cfRule>
  </conditionalFormatting>
  <conditionalFormatting sqref="AL11:AL15">
    <cfRule type="cellIs" dxfId="5616" priority="1379" operator="greaterThan">
      <formula>1179</formula>
    </cfRule>
  </conditionalFormatting>
  <conditionalFormatting sqref="AL11:AL15">
    <cfRule type="cellIs" dxfId="5615" priority="1378" operator="greaterThan">
      <formula>99</formula>
    </cfRule>
  </conditionalFormatting>
  <conditionalFormatting sqref="AL11:AL15">
    <cfRule type="cellIs" dxfId="5614" priority="1377" operator="greaterThan">
      <formula>0.99</formula>
    </cfRule>
  </conditionalFormatting>
  <conditionalFormatting sqref="AL11:AL15">
    <cfRule type="cellIs" dxfId="5613" priority="1376" operator="equal">
      <formula>0</formula>
    </cfRule>
  </conditionalFormatting>
  <conditionalFormatting sqref="AL11:AL15">
    <cfRule type="cellIs" dxfId="5612" priority="1375" operator="greaterThan">
      <formula>1179</formula>
    </cfRule>
  </conditionalFormatting>
  <conditionalFormatting sqref="AL11:AL15">
    <cfRule type="cellIs" dxfId="5611" priority="1374" operator="greaterThan">
      <formula>99</formula>
    </cfRule>
  </conditionalFormatting>
  <conditionalFormatting sqref="AL11:AL15">
    <cfRule type="cellIs" dxfId="5610" priority="1373" operator="greaterThan">
      <formula>0.99</formula>
    </cfRule>
  </conditionalFormatting>
  <conditionalFormatting sqref="AL11:AL15">
    <cfRule type="cellIs" dxfId="5609" priority="1372" operator="equal">
      <formula>0</formula>
    </cfRule>
  </conditionalFormatting>
  <conditionalFormatting sqref="AL11:AL15">
    <cfRule type="cellIs" dxfId="5608" priority="1371" operator="greaterThan">
      <formula>1179</formula>
    </cfRule>
  </conditionalFormatting>
  <conditionalFormatting sqref="AL11:AL15">
    <cfRule type="cellIs" dxfId="5607" priority="1370" operator="greaterThan">
      <formula>99</formula>
    </cfRule>
  </conditionalFormatting>
  <conditionalFormatting sqref="AL11:AL15">
    <cfRule type="cellIs" dxfId="5606" priority="1369" operator="greaterThan">
      <formula>0.99</formula>
    </cfRule>
  </conditionalFormatting>
  <conditionalFormatting sqref="AL11:AL15">
    <cfRule type="cellIs" dxfId="5605" priority="1368" operator="equal">
      <formula>0</formula>
    </cfRule>
  </conditionalFormatting>
  <conditionalFormatting sqref="AL11:AL15">
    <cfRule type="cellIs" dxfId="5604" priority="1367" operator="greaterThan">
      <formula>1179</formula>
    </cfRule>
  </conditionalFormatting>
  <conditionalFormatting sqref="AL11:AL15">
    <cfRule type="cellIs" dxfId="5603" priority="1366" operator="greaterThan">
      <formula>99</formula>
    </cfRule>
  </conditionalFormatting>
  <conditionalFormatting sqref="AL11:AL15">
    <cfRule type="cellIs" dxfId="5602" priority="1365" operator="greaterThan">
      <formula>0.99</formula>
    </cfRule>
  </conditionalFormatting>
  <conditionalFormatting sqref="AL11:AL15">
    <cfRule type="cellIs" dxfId="5601" priority="1364" operator="equal">
      <formula>0</formula>
    </cfRule>
  </conditionalFormatting>
  <conditionalFormatting sqref="AL11:AL15">
    <cfRule type="cellIs" dxfId="5600" priority="1363" operator="greaterThan">
      <formula>1179</formula>
    </cfRule>
  </conditionalFormatting>
  <conditionalFormatting sqref="AL11:AL15">
    <cfRule type="cellIs" dxfId="5599" priority="1362" operator="greaterThan">
      <formula>99</formula>
    </cfRule>
  </conditionalFormatting>
  <conditionalFormatting sqref="AL11:AL15">
    <cfRule type="cellIs" dxfId="5598" priority="1361" operator="greaterThan">
      <formula>0.99</formula>
    </cfRule>
  </conditionalFormatting>
  <conditionalFormatting sqref="AL11:AL15">
    <cfRule type="cellIs" dxfId="5597" priority="1360" operator="equal">
      <formula>0</formula>
    </cfRule>
  </conditionalFormatting>
  <conditionalFormatting sqref="AL11:AL15">
    <cfRule type="cellIs" dxfId="5596" priority="1359" operator="greaterThan">
      <formula>1179</formula>
    </cfRule>
  </conditionalFormatting>
  <conditionalFormatting sqref="AL11:AL15">
    <cfRule type="cellIs" dxfId="5595" priority="1358" operator="greaterThan">
      <formula>99</formula>
    </cfRule>
  </conditionalFormatting>
  <conditionalFormatting sqref="AL11:AL15">
    <cfRule type="cellIs" dxfId="5594" priority="1357" operator="greaterThan">
      <formula>0.99</formula>
    </cfRule>
  </conditionalFormatting>
  <conditionalFormatting sqref="AL11:AL15">
    <cfRule type="cellIs" dxfId="5593" priority="1356" operator="equal">
      <formula>0</formula>
    </cfRule>
  </conditionalFormatting>
  <conditionalFormatting sqref="AL11:AL15">
    <cfRule type="cellIs" dxfId="5592" priority="1355" operator="greaterThan">
      <formula>1179</formula>
    </cfRule>
  </conditionalFormatting>
  <conditionalFormatting sqref="AL11:AL15">
    <cfRule type="cellIs" dxfId="5591" priority="1354" operator="greaterThan">
      <formula>99</formula>
    </cfRule>
  </conditionalFormatting>
  <conditionalFormatting sqref="AL11:AL15">
    <cfRule type="cellIs" dxfId="5590" priority="1353" operator="greaterThan">
      <formula>0.99</formula>
    </cfRule>
  </conditionalFormatting>
  <conditionalFormatting sqref="AL11:AL15">
    <cfRule type="cellIs" dxfId="5589" priority="1352" operator="equal">
      <formula>0</formula>
    </cfRule>
  </conditionalFormatting>
  <conditionalFormatting sqref="AL11:AL15">
    <cfRule type="cellIs" dxfId="5588" priority="1351" operator="greaterThan">
      <formula>1179</formula>
    </cfRule>
  </conditionalFormatting>
  <conditionalFormatting sqref="AL11:AL15">
    <cfRule type="cellIs" dxfId="5587" priority="1350" operator="greaterThan">
      <formula>99</formula>
    </cfRule>
  </conditionalFormatting>
  <conditionalFormatting sqref="AL11:AL15">
    <cfRule type="cellIs" dxfId="5586" priority="1349" operator="greaterThan">
      <formula>0.99</formula>
    </cfRule>
  </conditionalFormatting>
  <conditionalFormatting sqref="AL11:AL15">
    <cfRule type="cellIs" dxfId="5585" priority="1348" operator="equal">
      <formula>0</formula>
    </cfRule>
  </conditionalFormatting>
  <conditionalFormatting sqref="AL11:AL15">
    <cfRule type="cellIs" dxfId="5584" priority="1347" operator="greaterThan">
      <formula>1179</formula>
    </cfRule>
  </conditionalFormatting>
  <conditionalFormatting sqref="AL11:AL15">
    <cfRule type="cellIs" dxfId="5583" priority="1346" operator="greaterThan">
      <formula>99</formula>
    </cfRule>
  </conditionalFormatting>
  <conditionalFormatting sqref="AL11:AL15">
    <cfRule type="cellIs" dxfId="5582" priority="1345" operator="greaterThan">
      <formula>0.99</formula>
    </cfRule>
  </conditionalFormatting>
  <conditionalFormatting sqref="AL11:AL15">
    <cfRule type="cellIs" dxfId="5581" priority="1344" operator="equal">
      <formula>0</formula>
    </cfRule>
  </conditionalFormatting>
  <conditionalFormatting sqref="AL11:AL15">
    <cfRule type="cellIs" dxfId="5580" priority="1343" operator="greaterThan">
      <formula>1179</formula>
    </cfRule>
  </conditionalFormatting>
  <conditionalFormatting sqref="AL11:AL15">
    <cfRule type="cellIs" dxfId="5579" priority="1342" operator="greaterThan">
      <formula>99</formula>
    </cfRule>
  </conditionalFormatting>
  <conditionalFormatting sqref="AL11:AL15">
    <cfRule type="cellIs" dxfId="5578" priority="1341" operator="greaterThan">
      <formula>0.99</formula>
    </cfRule>
  </conditionalFormatting>
  <conditionalFormatting sqref="AL11:AL15">
    <cfRule type="cellIs" dxfId="5577" priority="1340" operator="equal">
      <formula>0</formula>
    </cfRule>
  </conditionalFormatting>
  <conditionalFormatting sqref="AL11:AL15">
    <cfRule type="cellIs" dxfId="5576" priority="1339" operator="greaterThan">
      <formula>1179</formula>
    </cfRule>
  </conditionalFormatting>
  <conditionalFormatting sqref="AL11:AL15">
    <cfRule type="cellIs" dxfId="5575" priority="1338" operator="greaterThan">
      <formula>99</formula>
    </cfRule>
  </conditionalFormatting>
  <conditionalFormatting sqref="AL11:AL15">
    <cfRule type="cellIs" dxfId="5574" priority="1337" operator="greaterThan">
      <formula>0.99</formula>
    </cfRule>
  </conditionalFormatting>
  <conditionalFormatting sqref="AL11:AL15">
    <cfRule type="cellIs" dxfId="5573" priority="1336" operator="equal">
      <formula>0</formula>
    </cfRule>
  </conditionalFormatting>
  <conditionalFormatting sqref="AL11:AL15">
    <cfRule type="cellIs" dxfId="5572" priority="1335" operator="greaterThan">
      <formula>1179</formula>
    </cfRule>
  </conditionalFormatting>
  <conditionalFormatting sqref="AL11:AL15">
    <cfRule type="cellIs" dxfId="5571" priority="1334" operator="greaterThan">
      <formula>99</formula>
    </cfRule>
  </conditionalFormatting>
  <conditionalFormatting sqref="AL11:AL15">
    <cfRule type="cellIs" dxfId="5570" priority="1333" operator="greaterThan">
      <formula>0.99</formula>
    </cfRule>
  </conditionalFormatting>
  <conditionalFormatting sqref="AL11:AL15">
    <cfRule type="cellIs" dxfId="5569" priority="1332" operator="equal">
      <formula>0</formula>
    </cfRule>
  </conditionalFormatting>
  <conditionalFormatting sqref="AL11:AL15">
    <cfRule type="cellIs" dxfId="5568" priority="1331" operator="greaterThan">
      <formula>1179</formula>
    </cfRule>
  </conditionalFormatting>
  <conditionalFormatting sqref="AL11:AL15">
    <cfRule type="cellIs" dxfId="5567" priority="1330" operator="greaterThan">
      <formula>99</formula>
    </cfRule>
  </conditionalFormatting>
  <conditionalFormatting sqref="AL11:AL15">
    <cfRule type="cellIs" dxfId="5566" priority="1329" operator="greaterThan">
      <formula>0.99</formula>
    </cfRule>
  </conditionalFormatting>
  <conditionalFormatting sqref="AL11:AL15">
    <cfRule type="cellIs" dxfId="5565" priority="1328" operator="equal">
      <formula>0</formula>
    </cfRule>
  </conditionalFormatting>
  <conditionalFormatting sqref="AL11:AL15">
    <cfRule type="cellIs" dxfId="5564" priority="1327" operator="greaterThan">
      <formula>1179</formula>
    </cfRule>
  </conditionalFormatting>
  <conditionalFormatting sqref="AL11:AL15">
    <cfRule type="cellIs" dxfId="5563" priority="1326" operator="greaterThan">
      <formula>99</formula>
    </cfRule>
  </conditionalFormatting>
  <conditionalFormatting sqref="AL11:AL15">
    <cfRule type="cellIs" dxfId="5562" priority="1325" operator="greaterThan">
      <formula>0.99</formula>
    </cfRule>
  </conditionalFormatting>
  <conditionalFormatting sqref="AL11:AL15">
    <cfRule type="cellIs" dxfId="5561" priority="1324" operator="equal">
      <formula>0</formula>
    </cfRule>
  </conditionalFormatting>
  <conditionalFormatting sqref="AL11:AL15">
    <cfRule type="cellIs" dxfId="5560" priority="1323" operator="greaterThan">
      <formula>1179</formula>
    </cfRule>
  </conditionalFormatting>
  <conditionalFormatting sqref="AL11:AL15">
    <cfRule type="cellIs" dxfId="5559" priority="1322" operator="greaterThan">
      <formula>99</formula>
    </cfRule>
  </conditionalFormatting>
  <conditionalFormatting sqref="AL11:AL15">
    <cfRule type="cellIs" dxfId="5558" priority="1321" operator="greaterThan">
      <formula>0.99</formula>
    </cfRule>
  </conditionalFormatting>
  <conditionalFormatting sqref="AL11:AL15">
    <cfRule type="cellIs" dxfId="5557" priority="1320" operator="equal">
      <formula>0</formula>
    </cfRule>
  </conditionalFormatting>
  <conditionalFormatting sqref="AL11:AL15">
    <cfRule type="cellIs" dxfId="5556" priority="1319" operator="greaterThan">
      <formula>1179</formula>
    </cfRule>
  </conditionalFormatting>
  <conditionalFormatting sqref="AL11:AL15">
    <cfRule type="cellIs" dxfId="5555" priority="1318" operator="greaterThan">
      <formula>99</formula>
    </cfRule>
  </conditionalFormatting>
  <conditionalFormatting sqref="AL11:AL15">
    <cfRule type="cellIs" dxfId="5554" priority="1317" operator="greaterThan">
      <formula>0.99</formula>
    </cfRule>
  </conditionalFormatting>
  <conditionalFormatting sqref="AL11:AL15">
    <cfRule type="cellIs" dxfId="5553" priority="1316" operator="equal">
      <formula>0</formula>
    </cfRule>
  </conditionalFormatting>
  <conditionalFormatting sqref="AL11:AL15">
    <cfRule type="cellIs" dxfId="5552" priority="1315" operator="greaterThan">
      <formula>1179</formula>
    </cfRule>
  </conditionalFormatting>
  <conditionalFormatting sqref="AL11:AL15">
    <cfRule type="cellIs" dxfId="5551" priority="1314" operator="greaterThan">
      <formula>99</formula>
    </cfRule>
  </conditionalFormatting>
  <conditionalFormatting sqref="AL11:AL15">
    <cfRule type="cellIs" dxfId="5550" priority="1313" operator="greaterThan">
      <formula>0.99</formula>
    </cfRule>
  </conditionalFormatting>
  <conditionalFormatting sqref="AL11:AL15">
    <cfRule type="cellIs" dxfId="5549" priority="1312" operator="equal">
      <formula>0</formula>
    </cfRule>
  </conditionalFormatting>
  <conditionalFormatting sqref="AL11:AL15">
    <cfRule type="cellIs" dxfId="5548" priority="1311" operator="greaterThan">
      <formula>1179</formula>
    </cfRule>
  </conditionalFormatting>
  <conditionalFormatting sqref="AL11:AL15">
    <cfRule type="cellIs" dxfId="5547" priority="1310" operator="greaterThan">
      <formula>99</formula>
    </cfRule>
  </conditionalFormatting>
  <conditionalFormatting sqref="AL11:AL15">
    <cfRule type="cellIs" dxfId="5546" priority="1309" operator="greaterThan">
      <formula>0.99</formula>
    </cfRule>
  </conditionalFormatting>
  <conditionalFormatting sqref="AL11:AL15">
    <cfRule type="cellIs" dxfId="5545" priority="1308" operator="equal">
      <formula>0</formula>
    </cfRule>
  </conditionalFormatting>
  <conditionalFormatting sqref="AL11:AL15">
    <cfRule type="cellIs" dxfId="5544" priority="1307" operator="greaterThan">
      <formula>1179</formula>
    </cfRule>
  </conditionalFormatting>
  <conditionalFormatting sqref="AL11:AL15">
    <cfRule type="cellIs" dxfId="5543" priority="1306" operator="greaterThan">
      <formula>99</formula>
    </cfRule>
  </conditionalFormatting>
  <conditionalFormatting sqref="AL11:AL15">
    <cfRule type="cellIs" dxfId="5542" priority="1305" operator="greaterThan">
      <formula>0.99</formula>
    </cfRule>
  </conditionalFormatting>
  <conditionalFormatting sqref="AL11:AL15">
    <cfRule type="cellIs" dxfId="5541" priority="1304" operator="equal">
      <formula>0</formula>
    </cfRule>
  </conditionalFormatting>
  <conditionalFormatting sqref="AL11:AL15">
    <cfRule type="cellIs" dxfId="5540" priority="1303" operator="greaterThan">
      <formula>1179</formula>
    </cfRule>
  </conditionalFormatting>
  <conditionalFormatting sqref="AL11:AL15">
    <cfRule type="cellIs" dxfId="5539" priority="1302" operator="greaterThan">
      <formula>99</formula>
    </cfRule>
  </conditionalFormatting>
  <conditionalFormatting sqref="AL11:AL15">
    <cfRule type="cellIs" dxfId="5538" priority="1301" operator="greaterThan">
      <formula>0.99</formula>
    </cfRule>
  </conditionalFormatting>
  <conditionalFormatting sqref="AL11:AL15">
    <cfRule type="cellIs" dxfId="5537" priority="1300" operator="equal">
      <formula>0</formula>
    </cfRule>
  </conditionalFormatting>
  <conditionalFormatting sqref="AL11:AL15">
    <cfRule type="cellIs" dxfId="5536" priority="1299" operator="greaterThan">
      <formula>1179</formula>
    </cfRule>
  </conditionalFormatting>
  <conditionalFormatting sqref="AL11:AL15">
    <cfRule type="cellIs" dxfId="5535" priority="1298" operator="greaterThan">
      <formula>99</formula>
    </cfRule>
  </conditionalFormatting>
  <conditionalFormatting sqref="AL11:AL15">
    <cfRule type="cellIs" dxfId="5534" priority="1297" operator="greaterThan">
      <formula>0.99</formula>
    </cfRule>
  </conditionalFormatting>
  <conditionalFormatting sqref="AL11:AL15">
    <cfRule type="cellIs" dxfId="5533" priority="1296" operator="equal">
      <formula>0</formula>
    </cfRule>
  </conditionalFormatting>
  <conditionalFormatting sqref="AL11:AL15">
    <cfRule type="cellIs" dxfId="5532" priority="1295" operator="greaterThan">
      <formula>1179</formula>
    </cfRule>
  </conditionalFormatting>
  <conditionalFormatting sqref="AL11:AL15">
    <cfRule type="cellIs" dxfId="5531" priority="1294" operator="greaterThan">
      <formula>99</formula>
    </cfRule>
  </conditionalFormatting>
  <conditionalFormatting sqref="AL11:AL15">
    <cfRule type="cellIs" dxfId="5530" priority="1293" operator="greaterThan">
      <formula>0.99</formula>
    </cfRule>
  </conditionalFormatting>
  <conditionalFormatting sqref="AL11:AL15">
    <cfRule type="cellIs" dxfId="5529" priority="1292" operator="equal">
      <formula>0</formula>
    </cfRule>
  </conditionalFormatting>
  <conditionalFormatting sqref="AL11:AL15">
    <cfRule type="cellIs" dxfId="5528" priority="1291" operator="greaterThan">
      <formula>1179</formula>
    </cfRule>
  </conditionalFormatting>
  <conditionalFormatting sqref="AL11:AL15">
    <cfRule type="cellIs" dxfId="5527" priority="1290" operator="greaterThan">
      <formula>99</formula>
    </cfRule>
  </conditionalFormatting>
  <conditionalFormatting sqref="AL11:AL15">
    <cfRule type="cellIs" dxfId="5526" priority="1289" operator="greaterThan">
      <formula>0.99</formula>
    </cfRule>
  </conditionalFormatting>
  <conditionalFormatting sqref="AN11:AN27">
    <cfRule type="cellIs" dxfId="5525" priority="1288" operator="equal">
      <formula>0</formula>
    </cfRule>
  </conditionalFormatting>
  <conditionalFormatting sqref="AN11:AN27">
    <cfRule type="cellIs" dxfId="5524" priority="1287" operator="greaterThan">
      <formula>1179</formula>
    </cfRule>
  </conditionalFormatting>
  <conditionalFormatting sqref="AN11:AN27">
    <cfRule type="cellIs" dxfId="5523" priority="1286" operator="greaterThan">
      <formula>99</formula>
    </cfRule>
  </conditionalFormatting>
  <conditionalFormatting sqref="AN11:AN27">
    <cfRule type="cellIs" dxfId="5522" priority="1285" operator="greaterThan">
      <formula>0.99</formula>
    </cfRule>
  </conditionalFormatting>
  <conditionalFormatting sqref="AN11:AN27">
    <cfRule type="cellIs" dxfId="5521" priority="1284" operator="equal">
      <formula>0</formula>
    </cfRule>
  </conditionalFormatting>
  <conditionalFormatting sqref="AN11:AN27">
    <cfRule type="cellIs" dxfId="5520" priority="1283" operator="greaterThan">
      <formula>1179</formula>
    </cfRule>
  </conditionalFormatting>
  <conditionalFormatting sqref="AN11:AN27">
    <cfRule type="cellIs" dxfId="5519" priority="1282" operator="greaterThan">
      <formula>99</formula>
    </cfRule>
  </conditionalFormatting>
  <conditionalFormatting sqref="AN11:AN27">
    <cfRule type="cellIs" dxfId="5518" priority="1281" operator="greaterThan">
      <formula>0.99</formula>
    </cfRule>
  </conditionalFormatting>
  <conditionalFormatting sqref="AN11:AN27">
    <cfRule type="cellIs" dxfId="5517" priority="1280" operator="equal">
      <formula>0</formula>
    </cfRule>
  </conditionalFormatting>
  <conditionalFormatting sqref="AN11:AN27">
    <cfRule type="cellIs" dxfId="5516" priority="1279" operator="greaterThan">
      <formula>1179</formula>
    </cfRule>
  </conditionalFormatting>
  <conditionalFormatting sqref="AN11:AN27">
    <cfRule type="cellIs" dxfId="5515" priority="1278" operator="greaterThan">
      <formula>99</formula>
    </cfRule>
  </conditionalFormatting>
  <conditionalFormatting sqref="AN11:AN27">
    <cfRule type="cellIs" dxfId="5514" priority="1277" operator="greaterThan">
      <formula>0.99</formula>
    </cfRule>
  </conditionalFormatting>
  <conditionalFormatting sqref="AN11:AN27">
    <cfRule type="cellIs" dxfId="5513" priority="1276" operator="equal">
      <formula>0</formula>
    </cfRule>
  </conditionalFormatting>
  <conditionalFormatting sqref="AN11:AN27">
    <cfRule type="cellIs" dxfId="5512" priority="1275" operator="greaterThan">
      <formula>1179</formula>
    </cfRule>
  </conditionalFormatting>
  <conditionalFormatting sqref="AN11:AN27">
    <cfRule type="cellIs" dxfId="5511" priority="1274" operator="greaterThan">
      <formula>99</formula>
    </cfRule>
  </conditionalFormatting>
  <conditionalFormatting sqref="AN11:AN27">
    <cfRule type="cellIs" dxfId="5510" priority="1273" operator="greaterThan">
      <formula>0.99</formula>
    </cfRule>
  </conditionalFormatting>
  <conditionalFormatting sqref="AN11:AN27">
    <cfRule type="cellIs" dxfId="5509" priority="1272" operator="equal">
      <formula>0</formula>
    </cfRule>
  </conditionalFormatting>
  <conditionalFormatting sqref="AN11:AN27">
    <cfRule type="cellIs" dxfId="5508" priority="1271" operator="greaterThan">
      <formula>1179</formula>
    </cfRule>
  </conditionalFormatting>
  <conditionalFormatting sqref="AN11:AN27">
    <cfRule type="cellIs" dxfId="5507" priority="1270" operator="greaterThan">
      <formula>99</formula>
    </cfRule>
  </conditionalFormatting>
  <conditionalFormatting sqref="AN11:AN27">
    <cfRule type="cellIs" dxfId="5506" priority="1269" operator="greaterThan">
      <formula>0.99</formula>
    </cfRule>
  </conditionalFormatting>
  <conditionalFormatting sqref="AN11:AN27">
    <cfRule type="cellIs" dxfId="5505" priority="1268" operator="equal">
      <formula>0</formula>
    </cfRule>
  </conditionalFormatting>
  <conditionalFormatting sqref="AN11:AN27">
    <cfRule type="cellIs" dxfId="5504" priority="1267" operator="greaterThan">
      <formula>1179</formula>
    </cfRule>
  </conditionalFormatting>
  <conditionalFormatting sqref="AN11:AN27">
    <cfRule type="cellIs" dxfId="5503" priority="1266" operator="greaterThan">
      <formula>99</formula>
    </cfRule>
  </conditionalFormatting>
  <conditionalFormatting sqref="AN11:AN27">
    <cfRule type="cellIs" dxfId="5502" priority="1265" operator="greaterThan">
      <formula>0.99</formula>
    </cfRule>
  </conditionalFormatting>
  <conditionalFormatting sqref="AN11:AN27">
    <cfRule type="cellIs" dxfId="5501" priority="1264" operator="equal">
      <formula>0</formula>
    </cfRule>
  </conditionalFormatting>
  <conditionalFormatting sqref="AN11:AN27">
    <cfRule type="cellIs" dxfId="5500" priority="1263" operator="greaterThan">
      <formula>1179</formula>
    </cfRule>
  </conditionalFormatting>
  <conditionalFormatting sqref="AN11:AN27">
    <cfRule type="cellIs" dxfId="5499" priority="1262" operator="greaterThan">
      <formula>99</formula>
    </cfRule>
  </conditionalFormatting>
  <conditionalFormatting sqref="AN11:AN27">
    <cfRule type="cellIs" dxfId="5498" priority="1261" operator="greaterThan">
      <formula>0.99</formula>
    </cfRule>
  </conditionalFormatting>
  <conditionalFormatting sqref="AN11:AN27">
    <cfRule type="cellIs" dxfId="5497" priority="1260" operator="equal">
      <formula>0</formula>
    </cfRule>
  </conditionalFormatting>
  <conditionalFormatting sqref="AN11:AN27">
    <cfRule type="cellIs" dxfId="5496" priority="1259" operator="greaterThan">
      <formula>1179</formula>
    </cfRule>
  </conditionalFormatting>
  <conditionalFormatting sqref="AN11:AN27">
    <cfRule type="cellIs" dxfId="5495" priority="1258" operator="greaterThan">
      <formula>99</formula>
    </cfRule>
  </conditionalFormatting>
  <conditionalFormatting sqref="AN11:AN27">
    <cfRule type="cellIs" dxfId="5494" priority="1257" operator="greaterThan">
      <formula>0.99</formula>
    </cfRule>
  </conditionalFormatting>
  <conditionalFormatting sqref="AN11:AN27">
    <cfRule type="cellIs" dxfId="5493" priority="1256" operator="equal">
      <formula>0</formula>
    </cfRule>
  </conditionalFormatting>
  <conditionalFormatting sqref="AN11:AN27">
    <cfRule type="cellIs" dxfId="5492" priority="1255" operator="greaterThan">
      <formula>1179</formula>
    </cfRule>
  </conditionalFormatting>
  <conditionalFormatting sqref="AN11:AN27">
    <cfRule type="cellIs" dxfId="5491" priority="1254" operator="greaterThan">
      <formula>99</formula>
    </cfRule>
  </conditionalFormatting>
  <conditionalFormatting sqref="AN11:AN27">
    <cfRule type="cellIs" dxfId="5490" priority="1253" operator="greaterThan">
      <formula>0.99</formula>
    </cfRule>
  </conditionalFormatting>
  <conditionalFormatting sqref="AN11:AN27">
    <cfRule type="cellIs" dxfId="5489" priority="1252" operator="equal">
      <formula>0</formula>
    </cfRule>
  </conditionalFormatting>
  <conditionalFormatting sqref="AN11:AN27">
    <cfRule type="cellIs" dxfId="5488" priority="1251" operator="greaterThan">
      <formula>1179</formula>
    </cfRule>
  </conditionalFormatting>
  <conditionalFormatting sqref="AN11:AN27">
    <cfRule type="cellIs" dxfId="5487" priority="1250" operator="greaterThan">
      <formula>99</formula>
    </cfRule>
  </conditionalFormatting>
  <conditionalFormatting sqref="AN11:AN27">
    <cfRule type="cellIs" dxfId="5486" priority="1249" operator="greaterThan">
      <formula>0.99</formula>
    </cfRule>
  </conditionalFormatting>
  <conditionalFormatting sqref="AN11:AN27">
    <cfRule type="cellIs" dxfId="5485" priority="1248" operator="equal">
      <formula>0</formula>
    </cfRule>
  </conditionalFormatting>
  <conditionalFormatting sqref="AN11:AN27">
    <cfRule type="cellIs" dxfId="5484" priority="1247" operator="greaterThan">
      <formula>1179</formula>
    </cfRule>
  </conditionalFormatting>
  <conditionalFormatting sqref="AN11:AN27">
    <cfRule type="cellIs" dxfId="5483" priority="1246" operator="greaterThan">
      <formula>99</formula>
    </cfRule>
  </conditionalFormatting>
  <conditionalFormatting sqref="AN11:AN27">
    <cfRule type="cellIs" dxfId="5482" priority="1245" operator="greaterThan">
      <formula>0.99</formula>
    </cfRule>
  </conditionalFormatting>
  <conditionalFormatting sqref="AN11:AN27">
    <cfRule type="cellIs" dxfId="5481" priority="1244" operator="equal">
      <formula>0</formula>
    </cfRule>
  </conditionalFormatting>
  <conditionalFormatting sqref="AN11:AN27">
    <cfRule type="cellIs" dxfId="5480" priority="1243" operator="greaterThan">
      <formula>1179</formula>
    </cfRule>
  </conditionalFormatting>
  <conditionalFormatting sqref="AN11:AN27">
    <cfRule type="cellIs" dxfId="5479" priority="1242" operator="greaterThan">
      <formula>99</formula>
    </cfRule>
  </conditionalFormatting>
  <conditionalFormatting sqref="AN11:AN27">
    <cfRule type="cellIs" dxfId="5478" priority="1241" operator="greaterThan">
      <formula>0.99</formula>
    </cfRule>
  </conditionalFormatting>
  <conditionalFormatting sqref="AN11:AN27">
    <cfRule type="cellIs" dxfId="5477" priority="1240" operator="equal">
      <formula>0</formula>
    </cfRule>
  </conditionalFormatting>
  <conditionalFormatting sqref="AN11:AN27">
    <cfRule type="cellIs" dxfId="5476" priority="1239" operator="greaterThan">
      <formula>1179</formula>
    </cfRule>
  </conditionalFormatting>
  <conditionalFormatting sqref="AN11:AN27">
    <cfRule type="cellIs" dxfId="5475" priority="1238" operator="greaterThan">
      <formula>99</formula>
    </cfRule>
  </conditionalFormatting>
  <conditionalFormatting sqref="AN11:AN27">
    <cfRule type="cellIs" dxfId="5474" priority="1237" operator="greaterThan">
      <formula>0.99</formula>
    </cfRule>
  </conditionalFormatting>
  <conditionalFormatting sqref="AN11:AN27">
    <cfRule type="cellIs" dxfId="5473" priority="1236" operator="equal">
      <formula>0</formula>
    </cfRule>
  </conditionalFormatting>
  <conditionalFormatting sqref="AN11:AN27">
    <cfRule type="cellIs" dxfId="5472" priority="1235" operator="greaterThan">
      <formula>1179</formula>
    </cfRule>
  </conditionalFormatting>
  <conditionalFormatting sqref="AN11:AN27">
    <cfRule type="cellIs" dxfId="5471" priority="1234" operator="greaterThan">
      <formula>99</formula>
    </cfRule>
  </conditionalFormatting>
  <conditionalFormatting sqref="AN11:AN27">
    <cfRule type="cellIs" dxfId="5470" priority="1233" operator="greaterThan">
      <formula>0.99</formula>
    </cfRule>
  </conditionalFormatting>
  <conditionalFormatting sqref="AN11:AN27">
    <cfRule type="cellIs" dxfId="5469" priority="1232" operator="equal">
      <formula>0</formula>
    </cfRule>
  </conditionalFormatting>
  <conditionalFormatting sqref="AN11:AN27">
    <cfRule type="cellIs" dxfId="5468" priority="1231" operator="greaterThan">
      <formula>1179</formula>
    </cfRule>
  </conditionalFormatting>
  <conditionalFormatting sqref="AN11:AN27">
    <cfRule type="cellIs" dxfId="5467" priority="1230" operator="greaterThan">
      <formula>99</formula>
    </cfRule>
  </conditionalFormatting>
  <conditionalFormatting sqref="AN11:AN27">
    <cfRule type="cellIs" dxfId="5466" priority="1229" operator="greaterThan">
      <formula>0.99</formula>
    </cfRule>
  </conditionalFormatting>
  <conditionalFormatting sqref="AN11:AN27">
    <cfRule type="cellIs" dxfId="5465" priority="1228" operator="equal">
      <formula>0</formula>
    </cfRule>
  </conditionalFormatting>
  <conditionalFormatting sqref="AN11:AN27">
    <cfRule type="cellIs" dxfId="5464" priority="1227" operator="greaterThan">
      <formula>1179</formula>
    </cfRule>
  </conditionalFormatting>
  <conditionalFormatting sqref="AN11:AN27">
    <cfRule type="cellIs" dxfId="5463" priority="1226" operator="greaterThan">
      <formula>99</formula>
    </cfRule>
  </conditionalFormatting>
  <conditionalFormatting sqref="AN11:AN27">
    <cfRule type="cellIs" dxfId="5462" priority="1225" operator="greaterThan">
      <formula>0.99</formula>
    </cfRule>
  </conditionalFormatting>
  <conditionalFormatting sqref="AN11:AN27">
    <cfRule type="cellIs" dxfId="5461" priority="1224" operator="equal">
      <formula>0</formula>
    </cfRule>
  </conditionalFormatting>
  <conditionalFormatting sqref="AN11:AN27">
    <cfRule type="cellIs" dxfId="5460" priority="1223" operator="greaterThan">
      <formula>1179</formula>
    </cfRule>
  </conditionalFormatting>
  <conditionalFormatting sqref="AN11:AN27">
    <cfRule type="cellIs" dxfId="5459" priority="1222" operator="greaterThan">
      <formula>99</formula>
    </cfRule>
  </conditionalFormatting>
  <conditionalFormatting sqref="AN11:AN27">
    <cfRule type="cellIs" dxfId="5458" priority="1221" operator="greaterThan">
      <formula>0.99</formula>
    </cfRule>
  </conditionalFormatting>
  <conditionalFormatting sqref="AN11:AN27">
    <cfRule type="cellIs" dxfId="5457" priority="1220" operator="equal">
      <formula>0</formula>
    </cfRule>
  </conditionalFormatting>
  <conditionalFormatting sqref="AN11:AN27">
    <cfRule type="cellIs" dxfId="5456" priority="1219" operator="greaterThan">
      <formula>1179</formula>
    </cfRule>
  </conditionalFormatting>
  <conditionalFormatting sqref="AN11:AN27">
    <cfRule type="cellIs" dxfId="5455" priority="1218" operator="greaterThan">
      <formula>99</formula>
    </cfRule>
  </conditionalFormatting>
  <conditionalFormatting sqref="AN11:AN27">
    <cfRule type="cellIs" dxfId="5454" priority="1217" operator="greaterThan">
      <formula>0.99</formula>
    </cfRule>
  </conditionalFormatting>
  <conditionalFormatting sqref="AN11:AN27">
    <cfRule type="cellIs" dxfId="5453" priority="1216" operator="equal">
      <formula>0</formula>
    </cfRule>
  </conditionalFormatting>
  <conditionalFormatting sqref="AN11:AN27">
    <cfRule type="cellIs" dxfId="5452" priority="1215" operator="greaterThan">
      <formula>1179</formula>
    </cfRule>
  </conditionalFormatting>
  <conditionalFormatting sqref="AN11:AN27">
    <cfRule type="cellIs" dxfId="5451" priority="1214" operator="greaterThan">
      <formula>99</formula>
    </cfRule>
  </conditionalFormatting>
  <conditionalFormatting sqref="AN11:AN27">
    <cfRule type="cellIs" dxfId="5450" priority="1213" operator="greaterThan">
      <formula>0.99</formula>
    </cfRule>
  </conditionalFormatting>
  <conditionalFormatting sqref="AN11:AN27">
    <cfRule type="cellIs" dxfId="5449" priority="1212" operator="equal">
      <formula>0</formula>
    </cfRule>
  </conditionalFormatting>
  <conditionalFormatting sqref="AN11:AN27">
    <cfRule type="cellIs" dxfId="5448" priority="1211" operator="greaterThan">
      <formula>1179</formula>
    </cfRule>
  </conditionalFormatting>
  <conditionalFormatting sqref="AN11:AN27">
    <cfRule type="cellIs" dxfId="5447" priority="1210" operator="greaterThan">
      <formula>99</formula>
    </cfRule>
  </conditionalFormatting>
  <conditionalFormatting sqref="AN11:AN27">
    <cfRule type="cellIs" dxfId="5446" priority="1209" operator="greaterThan">
      <formula>0.99</formula>
    </cfRule>
  </conditionalFormatting>
  <conditionalFormatting sqref="AN11:AN27">
    <cfRule type="cellIs" dxfId="5445" priority="1208" operator="equal">
      <formula>0</formula>
    </cfRule>
  </conditionalFormatting>
  <conditionalFormatting sqref="AN11:AN27">
    <cfRule type="cellIs" dxfId="5444" priority="1207" operator="greaterThan">
      <formula>1179</formula>
    </cfRule>
  </conditionalFormatting>
  <conditionalFormatting sqref="AN11:AN27">
    <cfRule type="cellIs" dxfId="5443" priority="1206" operator="greaterThan">
      <formula>99</formula>
    </cfRule>
  </conditionalFormatting>
  <conditionalFormatting sqref="AN11:AN27">
    <cfRule type="cellIs" dxfId="5442" priority="1205" operator="greaterThan">
      <formula>0.99</formula>
    </cfRule>
  </conditionalFormatting>
  <conditionalFormatting sqref="AN11:AN27">
    <cfRule type="cellIs" dxfId="5441" priority="1204" operator="equal">
      <formula>0</formula>
    </cfRule>
  </conditionalFormatting>
  <conditionalFormatting sqref="AN11:AN27">
    <cfRule type="cellIs" dxfId="5440" priority="1203" operator="greaterThan">
      <formula>1179</formula>
    </cfRule>
  </conditionalFormatting>
  <conditionalFormatting sqref="AN11:AN27">
    <cfRule type="cellIs" dxfId="5439" priority="1202" operator="greaterThan">
      <formula>99</formula>
    </cfRule>
  </conditionalFormatting>
  <conditionalFormatting sqref="AN11:AN27">
    <cfRule type="cellIs" dxfId="5438" priority="1201" operator="greaterThan">
      <formula>0.99</formula>
    </cfRule>
  </conditionalFormatting>
  <conditionalFormatting sqref="AN11:AN27">
    <cfRule type="cellIs" dxfId="5437" priority="1200" operator="equal">
      <formula>0</formula>
    </cfRule>
  </conditionalFormatting>
  <conditionalFormatting sqref="AN11:AN27">
    <cfRule type="cellIs" dxfId="5436" priority="1199" operator="greaterThan">
      <formula>1179</formula>
    </cfRule>
  </conditionalFormatting>
  <conditionalFormatting sqref="AN11:AN27">
    <cfRule type="cellIs" dxfId="5435" priority="1198" operator="greaterThan">
      <formula>99</formula>
    </cfRule>
  </conditionalFormatting>
  <conditionalFormatting sqref="AN11:AN27">
    <cfRule type="cellIs" dxfId="5434" priority="1197" operator="greaterThan">
      <formula>0.99</formula>
    </cfRule>
  </conditionalFormatting>
  <conditionalFormatting sqref="AN11:AN27">
    <cfRule type="cellIs" dxfId="5433" priority="1196" operator="equal">
      <formula>0</formula>
    </cfRule>
  </conditionalFormatting>
  <conditionalFormatting sqref="AN11:AN27">
    <cfRule type="cellIs" dxfId="5432" priority="1195" operator="greaterThan">
      <formula>1179</formula>
    </cfRule>
  </conditionalFormatting>
  <conditionalFormatting sqref="AN11:AN27">
    <cfRule type="cellIs" dxfId="5431" priority="1194" operator="greaterThan">
      <formula>99</formula>
    </cfRule>
  </conditionalFormatting>
  <conditionalFormatting sqref="AN11:AN27">
    <cfRule type="cellIs" dxfId="5430" priority="1193" operator="greaterThan">
      <formula>0.99</formula>
    </cfRule>
  </conditionalFormatting>
  <conditionalFormatting sqref="AN11:AN27">
    <cfRule type="cellIs" dxfId="5429" priority="1192" operator="equal">
      <formula>0</formula>
    </cfRule>
  </conditionalFormatting>
  <conditionalFormatting sqref="AN11:AN27">
    <cfRule type="cellIs" dxfId="5428" priority="1191" operator="greaterThan">
      <formula>1179</formula>
    </cfRule>
  </conditionalFormatting>
  <conditionalFormatting sqref="AN11:AN27">
    <cfRule type="cellIs" dxfId="5427" priority="1190" operator="greaterThan">
      <formula>99</formula>
    </cfRule>
  </conditionalFormatting>
  <conditionalFormatting sqref="AN11:AN27">
    <cfRule type="cellIs" dxfId="5426" priority="1189" operator="greaterThan">
      <formula>0.99</formula>
    </cfRule>
  </conditionalFormatting>
  <conditionalFormatting sqref="AN11:AN27">
    <cfRule type="cellIs" dxfId="5425" priority="1188" operator="equal">
      <formula>0</formula>
    </cfRule>
  </conditionalFormatting>
  <conditionalFormatting sqref="AN11:AN27">
    <cfRule type="cellIs" dxfId="5424" priority="1187" operator="greaterThan">
      <formula>1179</formula>
    </cfRule>
  </conditionalFormatting>
  <conditionalFormatting sqref="AN11:AN27">
    <cfRule type="cellIs" dxfId="5423" priority="1186" operator="greaterThan">
      <formula>99</formula>
    </cfRule>
  </conditionalFormatting>
  <conditionalFormatting sqref="AN11:AN27">
    <cfRule type="cellIs" dxfId="5422" priority="1185" operator="greaterThan">
      <formula>0.99</formula>
    </cfRule>
  </conditionalFormatting>
  <conditionalFormatting sqref="AN11:AN27">
    <cfRule type="cellIs" dxfId="5421" priority="1184" operator="equal">
      <formula>0</formula>
    </cfRule>
  </conditionalFormatting>
  <conditionalFormatting sqref="AN11:AN27">
    <cfRule type="cellIs" dxfId="5420" priority="1183" operator="greaterThan">
      <formula>1179</formula>
    </cfRule>
  </conditionalFormatting>
  <conditionalFormatting sqref="AN11:AN27">
    <cfRule type="cellIs" dxfId="5419" priority="1182" operator="greaterThan">
      <formula>99</formula>
    </cfRule>
  </conditionalFormatting>
  <conditionalFormatting sqref="AN11:AN27">
    <cfRule type="cellIs" dxfId="5418" priority="1181" operator="greaterThan">
      <formula>0.99</formula>
    </cfRule>
  </conditionalFormatting>
  <conditionalFormatting sqref="AN11:AN27">
    <cfRule type="cellIs" dxfId="5417" priority="1180" operator="equal">
      <formula>0</formula>
    </cfRule>
  </conditionalFormatting>
  <conditionalFormatting sqref="AN11:AN27">
    <cfRule type="cellIs" dxfId="5416" priority="1179" operator="greaterThan">
      <formula>1179</formula>
    </cfRule>
  </conditionalFormatting>
  <conditionalFormatting sqref="AN11:AN27">
    <cfRule type="cellIs" dxfId="5415" priority="1178" operator="greaterThan">
      <formula>99</formula>
    </cfRule>
  </conditionalFormatting>
  <conditionalFormatting sqref="AN11:AN27">
    <cfRule type="cellIs" dxfId="5414" priority="1177" operator="greaterThan">
      <formula>0.99</formula>
    </cfRule>
  </conditionalFormatting>
  <conditionalFormatting sqref="AN11:AN27">
    <cfRule type="cellIs" dxfId="5413" priority="1176" operator="equal">
      <formula>0</formula>
    </cfRule>
  </conditionalFormatting>
  <conditionalFormatting sqref="AN11:AN27">
    <cfRule type="cellIs" dxfId="5412" priority="1175" operator="greaterThan">
      <formula>1179</formula>
    </cfRule>
  </conditionalFormatting>
  <conditionalFormatting sqref="AN11:AN27">
    <cfRule type="cellIs" dxfId="5411" priority="1174" operator="greaterThan">
      <formula>99</formula>
    </cfRule>
  </conditionalFormatting>
  <conditionalFormatting sqref="AN11:AN27">
    <cfRule type="cellIs" dxfId="5410" priority="1173" operator="greaterThan">
      <formula>0.99</formula>
    </cfRule>
  </conditionalFormatting>
  <conditionalFormatting sqref="AN11:AN27">
    <cfRule type="cellIs" dxfId="5409" priority="1172" operator="equal">
      <formula>0</formula>
    </cfRule>
  </conditionalFormatting>
  <conditionalFormatting sqref="AN11:AN27">
    <cfRule type="cellIs" dxfId="5408" priority="1171" operator="greaterThan">
      <formula>1179</formula>
    </cfRule>
  </conditionalFormatting>
  <conditionalFormatting sqref="AN11:AN27">
    <cfRule type="cellIs" dxfId="5407" priority="1170" operator="greaterThan">
      <formula>99</formula>
    </cfRule>
  </conditionalFormatting>
  <conditionalFormatting sqref="AN11:AN27">
    <cfRule type="cellIs" dxfId="5406" priority="1169" operator="greaterThan">
      <formula>0.99</formula>
    </cfRule>
  </conditionalFormatting>
  <conditionalFormatting sqref="AN11:AN27">
    <cfRule type="cellIs" dxfId="5405" priority="1168" operator="equal">
      <formula>0</formula>
    </cfRule>
  </conditionalFormatting>
  <conditionalFormatting sqref="AN11:AN27">
    <cfRule type="cellIs" dxfId="5404" priority="1167" operator="greaterThan">
      <formula>1179</formula>
    </cfRule>
  </conditionalFormatting>
  <conditionalFormatting sqref="AN11:AN27">
    <cfRule type="cellIs" dxfId="5403" priority="1166" operator="greaterThan">
      <formula>99</formula>
    </cfRule>
  </conditionalFormatting>
  <conditionalFormatting sqref="AN11:AN27">
    <cfRule type="cellIs" dxfId="5402" priority="1165" operator="greaterThan">
      <formula>0.99</formula>
    </cfRule>
  </conditionalFormatting>
  <conditionalFormatting sqref="AN11:AN27">
    <cfRule type="cellIs" dxfId="5401" priority="1164" operator="equal">
      <formula>0</formula>
    </cfRule>
  </conditionalFormatting>
  <conditionalFormatting sqref="AN11:AN27">
    <cfRule type="cellIs" dxfId="5400" priority="1163" operator="greaterThan">
      <formula>1179</formula>
    </cfRule>
  </conditionalFormatting>
  <conditionalFormatting sqref="AN11:AN27">
    <cfRule type="cellIs" dxfId="5399" priority="1162" operator="greaterThan">
      <formula>99</formula>
    </cfRule>
  </conditionalFormatting>
  <conditionalFormatting sqref="AN11:AN27">
    <cfRule type="cellIs" dxfId="5398" priority="1161" operator="greaterThan">
      <formula>0.99</formula>
    </cfRule>
  </conditionalFormatting>
  <conditionalFormatting sqref="AN11:AN27">
    <cfRule type="cellIs" dxfId="5397" priority="1160" operator="equal">
      <formula>0</formula>
    </cfRule>
  </conditionalFormatting>
  <conditionalFormatting sqref="AN11:AN27">
    <cfRule type="cellIs" dxfId="5396" priority="1159" operator="greaterThan">
      <formula>1179</formula>
    </cfRule>
  </conditionalFormatting>
  <conditionalFormatting sqref="AN11:AN27">
    <cfRule type="cellIs" dxfId="5395" priority="1158" operator="greaterThan">
      <formula>99</formula>
    </cfRule>
  </conditionalFormatting>
  <conditionalFormatting sqref="AN11:AN27">
    <cfRule type="cellIs" dxfId="5394" priority="1157" operator="greaterThan">
      <formula>0.99</formula>
    </cfRule>
  </conditionalFormatting>
  <conditionalFormatting sqref="AN11:AN27">
    <cfRule type="cellIs" dxfId="5393" priority="1156" operator="equal">
      <formula>0</formula>
    </cfRule>
  </conditionalFormatting>
  <conditionalFormatting sqref="AN11:AN27">
    <cfRule type="cellIs" dxfId="5392" priority="1155" operator="greaterThan">
      <formula>1179</formula>
    </cfRule>
  </conditionalFormatting>
  <conditionalFormatting sqref="AN11:AN27">
    <cfRule type="cellIs" dxfId="5391" priority="1154" operator="greaterThan">
      <formula>99</formula>
    </cfRule>
  </conditionalFormatting>
  <conditionalFormatting sqref="AN11:AN27">
    <cfRule type="cellIs" dxfId="5390" priority="1153" operator="greaterThan">
      <formula>0.99</formula>
    </cfRule>
  </conditionalFormatting>
  <conditionalFormatting sqref="AN11:AN27">
    <cfRule type="cellIs" dxfId="5389" priority="1152" operator="equal">
      <formula>0</formula>
    </cfRule>
  </conditionalFormatting>
  <conditionalFormatting sqref="AN11:AN27">
    <cfRule type="cellIs" dxfId="5388" priority="1151" operator="greaterThan">
      <formula>1179</formula>
    </cfRule>
  </conditionalFormatting>
  <conditionalFormatting sqref="AN11:AN27">
    <cfRule type="cellIs" dxfId="5387" priority="1150" operator="greaterThan">
      <formula>99</formula>
    </cfRule>
  </conditionalFormatting>
  <conditionalFormatting sqref="AN11:AN27">
    <cfRule type="cellIs" dxfId="5386" priority="1149" operator="greaterThan">
      <formula>0.99</formula>
    </cfRule>
  </conditionalFormatting>
  <conditionalFormatting sqref="AN11:AN27">
    <cfRule type="cellIs" dxfId="5385" priority="1148" operator="equal">
      <formula>0</formula>
    </cfRule>
  </conditionalFormatting>
  <conditionalFormatting sqref="AN11:AN27">
    <cfRule type="cellIs" dxfId="5384" priority="1147" operator="greaterThan">
      <formula>1179</formula>
    </cfRule>
  </conditionalFormatting>
  <conditionalFormatting sqref="AN11:AN27">
    <cfRule type="cellIs" dxfId="5383" priority="1146" operator="greaterThan">
      <formula>99</formula>
    </cfRule>
  </conditionalFormatting>
  <conditionalFormatting sqref="AN11:AN27">
    <cfRule type="cellIs" dxfId="5382" priority="1145" operator="greaterThan">
      <formula>0.99</formula>
    </cfRule>
  </conditionalFormatting>
  <conditionalFormatting sqref="AN11:AN27">
    <cfRule type="cellIs" dxfId="5381" priority="1144" operator="equal">
      <formula>0</formula>
    </cfRule>
  </conditionalFormatting>
  <conditionalFormatting sqref="AN11:AN27">
    <cfRule type="cellIs" dxfId="5380" priority="1143" operator="greaterThan">
      <formula>1179</formula>
    </cfRule>
  </conditionalFormatting>
  <conditionalFormatting sqref="AN11:AN27">
    <cfRule type="cellIs" dxfId="5379" priority="1142" operator="greaterThan">
      <formula>99</formula>
    </cfRule>
  </conditionalFormatting>
  <conditionalFormatting sqref="AN11:AN27">
    <cfRule type="cellIs" dxfId="5378" priority="1141" operator="greaterThan">
      <formula>0.99</formula>
    </cfRule>
  </conditionalFormatting>
  <conditionalFormatting sqref="AN11:AN27">
    <cfRule type="cellIs" dxfId="5377" priority="1140" operator="equal">
      <formula>0</formula>
    </cfRule>
  </conditionalFormatting>
  <conditionalFormatting sqref="AN11:AN27">
    <cfRule type="cellIs" dxfId="5376" priority="1139" operator="greaterThan">
      <formula>1179</formula>
    </cfRule>
  </conditionalFormatting>
  <conditionalFormatting sqref="AN11:AN27">
    <cfRule type="cellIs" dxfId="5375" priority="1138" operator="greaterThan">
      <formula>99</formula>
    </cfRule>
  </conditionalFormatting>
  <conditionalFormatting sqref="AN11:AN27">
    <cfRule type="cellIs" dxfId="5374" priority="1137" operator="greaterThan">
      <formula>0.99</formula>
    </cfRule>
  </conditionalFormatting>
  <conditionalFormatting sqref="AN11:AN27">
    <cfRule type="cellIs" dxfId="5373" priority="1136" operator="equal">
      <formula>0</formula>
    </cfRule>
  </conditionalFormatting>
  <conditionalFormatting sqref="AN11:AN27">
    <cfRule type="cellIs" dxfId="5372" priority="1135" operator="greaterThan">
      <formula>1179</formula>
    </cfRule>
  </conditionalFormatting>
  <conditionalFormatting sqref="AN11:AN27">
    <cfRule type="cellIs" dxfId="5371" priority="1134" operator="greaterThan">
      <formula>99</formula>
    </cfRule>
  </conditionalFormatting>
  <conditionalFormatting sqref="AN11:AN27">
    <cfRule type="cellIs" dxfId="5370" priority="1133" operator="greaterThan">
      <formula>0.99</formula>
    </cfRule>
  </conditionalFormatting>
  <conditionalFormatting sqref="AN11:AN27">
    <cfRule type="cellIs" dxfId="5369" priority="1132" operator="equal">
      <formula>0</formula>
    </cfRule>
  </conditionalFormatting>
  <conditionalFormatting sqref="AN11:AN27">
    <cfRule type="cellIs" dxfId="5368" priority="1131" operator="greaterThan">
      <formula>1179</formula>
    </cfRule>
  </conditionalFormatting>
  <conditionalFormatting sqref="AN11:AN27">
    <cfRule type="cellIs" dxfId="5367" priority="1130" operator="greaterThan">
      <formula>99</formula>
    </cfRule>
  </conditionalFormatting>
  <conditionalFormatting sqref="AN11:AN27">
    <cfRule type="cellIs" dxfId="5366" priority="1129" operator="greaterThan">
      <formula>0.99</formula>
    </cfRule>
  </conditionalFormatting>
  <conditionalFormatting sqref="AN11:AN27">
    <cfRule type="cellIs" dxfId="5365" priority="1128" operator="equal">
      <formula>0</formula>
    </cfRule>
  </conditionalFormatting>
  <conditionalFormatting sqref="AN11:AN27">
    <cfRule type="cellIs" dxfId="5364" priority="1127" operator="greaterThan">
      <formula>1179</formula>
    </cfRule>
  </conditionalFormatting>
  <conditionalFormatting sqref="AN11:AN27">
    <cfRule type="cellIs" dxfId="5363" priority="1126" operator="greaterThan">
      <formula>99</formula>
    </cfRule>
  </conditionalFormatting>
  <conditionalFormatting sqref="AN11:AN27">
    <cfRule type="cellIs" dxfId="5362" priority="1125" operator="greaterThan">
      <formula>0.99</formula>
    </cfRule>
  </conditionalFormatting>
  <conditionalFormatting sqref="AN11:AN27">
    <cfRule type="cellIs" dxfId="5361" priority="1124" operator="equal">
      <formula>0</formula>
    </cfRule>
  </conditionalFormatting>
  <conditionalFormatting sqref="AN11:AN27">
    <cfRule type="cellIs" dxfId="5360" priority="1123" operator="greaterThan">
      <formula>1179</formula>
    </cfRule>
  </conditionalFormatting>
  <conditionalFormatting sqref="AN11:AN27">
    <cfRule type="cellIs" dxfId="5359" priority="1122" operator="greaterThan">
      <formula>99</formula>
    </cfRule>
  </conditionalFormatting>
  <conditionalFormatting sqref="AN11:AN27">
    <cfRule type="cellIs" dxfId="5358" priority="1121" operator="greaterThan">
      <formula>0.99</formula>
    </cfRule>
  </conditionalFormatting>
  <conditionalFormatting sqref="AN11:AN27">
    <cfRule type="cellIs" dxfId="5357" priority="1120" operator="equal">
      <formula>0</formula>
    </cfRule>
  </conditionalFormatting>
  <conditionalFormatting sqref="AN11:AN27">
    <cfRule type="cellIs" dxfId="5356" priority="1119" operator="greaterThan">
      <formula>1179</formula>
    </cfRule>
  </conditionalFormatting>
  <conditionalFormatting sqref="AN11:AN27">
    <cfRule type="cellIs" dxfId="5355" priority="1118" operator="greaterThan">
      <formula>99</formula>
    </cfRule>
  </conditionalFormatting>
  <conditionalFormatting sqref="AN11:AN27">
    <cfRule type="cellIs" dxfId="5354" priority="1117" operator="greaterThan">
      <formula>0.99</formula>
    </cfRule>
  </conditionalFormatting>
  <conditionalFormatting sqref="AN11:AN27">
    <cfRule type="cellIs" dxfId="5353" priority="1116" operator="equal">
      <formula>0</formula>
    </cfRule>
  </conditionalFormatting>
  <conditionalFormatting sqref="AN11:AN27">
    <cfRule type="cellIs" dxfId="5352" priority="1115" operator="greaterThan">
      <formula>1179</formula>
    </cfRule>
  </conditionalFormatting>
  <conditionalFormatting sqref="AN11:AN27">
    <cfRule type="cellIs" dxfId="5351" priority="1114" operator="greaterThan">
      <formula>99</formula>
    </cfRule>
  </conditionalFormatting>
  <conditionalFormatting sqref="AN11:AN27">
    <cfRule type="cellIs" dxfId="5350" priority="1113" operator="greaterThan">
      <formula>0.99</formula>
    </cfRule>
  </conditionalFormatting>
  <conditionalFormatting sqref="AN11:AN27">
    <cfRule type="cellIs" dxfId="5349" priority="1112" operator="equal">
      <formula>0</formula>
    </cfRule>
  </conditionalFormatting>
  <conditionalFormatting sqref="AN11:AN27">
    <cfRule type="cellIs" dxfId="5348" priority="1111" operator="greaterThan">
      <formula>1179</formula>
    </cfRule>
  </conditionalFormatting>
  <conditionalFormatting sqref="AN11:AN27">
    <cfRule type="cellIs" dxfId="5347" priority="1110" operator="greaterThan">
      <formula>99</formula>
    </cfRule>
  </conditionalFormatting>
  <conditionalFormatting sqref="AN11:AN27">
    <cfRule type="cellIs" dxfId="5346" priority="1109" operator="greaterThan">
      <formula>0.99</formula>
    </cfRule>
  </conditionalFormatting>
  <conditionalFormatting sqref="AN11:AN27">
    <cfRule type="cellIs" dxfId="5345" priority="1108" operator="equal">
      <formula>0</formula>
    </cfRule>
  </conditionalFormatting>
  <conditionalFormatting sqref="AN11:AN27">
    <cfRule type="cellIs" dxfId="5344" priority="1107" operator="greaterThan">
      <formula>1179</formula>
    </cfRule>
  </conditionalFormatting>
  <conditionalFormatting sqref="AN11:AN27">
    <cfRule type="cellIs" dxfId="5343" priority="1106" operator="greaterThan">
      <formula>99</formula>
    </cfRule>
  </conditionalFormatting>
  <conditionalFormatting sqref="AN11:AN27">
    <cfRule type="cellIs" dxfId="5342" priority="1105" operator="greaterThan">
      <formula>0.99</formula>
    </cfRule>
  </conditionalFormatting>
  <conditionalFormatting sqref="AN11:AN27">
    <cfRule type="cellIs" dxfId="5341" priority="1104" operator="equal">
      <formula>0</formula>
    </cfRule>
  </conditionalFormatting>
  <conditionalFormatting sqref="AN11:AN27">
    <cfRule type="cellIs" dxfId="5340" priority="1103" operator="greaterThan">
      <formula>1179</formula>
    </cfRule>
  </conditionalFormatting>
  <conditionalFormatting sqref="AN11:AN27">
    <cfRule type="cellIs" dxfId="5339" priority="1102" operator="greaterThan">
      <formula>99</formula>
    </cfRule>
  </conditionalFormatting>
  <conditionalFormatting sqref="AN11:AN27">
    <cfRule type="cellIs" dxfId="5338" priority="1101" operator="greaterThan">
      <formula>0.99</formula>
    </cfRule>
  </conditionalFormatting>
  <conditionalFormatting sqref="AN11:AN27">
    <cfRule type="cellIs" dxfId="5337" priority="1100" operator="equal">
      <formula>0</formula>
    </cfRule>
  </conditionalFormatting>
  <conditionalFormatting sqref="AN11:AN27">
    <cfRule type="cellIs" dxfId="5336" priority="1099" operator="greaterThan">
      <formula>1179</formula>
    </cfRule>
  </conditionalFormatting>
  <conditionalFormatting sqref="AN11:AN27">
    <cfRule type="cellIs" dxfId="5335" priority="1098" operator="greaterThan">
      <formula>99</formula>
    </cfRule>
  </conditionalFormatting>
  <conditionalFormatting sqref="AN11:AN27">
    <cfRule type="cellIs" dxfId="5334" priority="1097" operator="greaterThan">
      <formula>0.99</formula>
    </cfRule>
  </conditionalFormatting>
  <conditionalFormatting sqref="AN11:AN27">
    <cfRule type="cellIs" dxfId="5333" priority="1096" operator="equal">
      <formula>0</formula>
    </cfRule>
  </conditionalFormatting>
  <conditionalFormatting sqref="AN11:AN27">
    <cfRule type="cellIs" dxfId="5332" priority="1095" operator="greaterThan">
      <formula>1179</formula>
    </cfRule>
  </conditionalFormatting>
  <conditionalFormatting sqref="AN11:AN27">
    <cfRule type="cellIs" dxfId="5331" priority="1094" operator="greaterThan">
      <formula>99</formula>
    </cfRule>
  </conditionalFormatting>
  <conditionalFormatting sqref="AN11:AN27">
    <cfRule type="cellIs" dxfId="5330" priority="1093" operator="greaterThan">
      <formula>0.99</formula>
    </cfRule>
  </conditionalFormatting>
  <conditionalFormatting sqref="AN11:AN27">
    <cfRule type="cellIs" dxfId="5329" priority="1092" operator="equal">
      <formula>0</formula>
    </cfRule>
  </conditionalFormatting>
  <conditionalFormatting sqref="AN11:AN27">
    <cfRule type="cellIs" dxfId="5328" priority="1091" operator="greaterThan">
      <formula>1179</formula>
    </cfRule>
  </conditionalFormatting>
  <conditionalFormatting sqref="AN11:AN27">
    <cfRule type="cellIs" dxfId="5327" priority="1090" operator="greaterThan">
      <formula>99</formula>
    </cfRule>
  </conditionalFormatting>
  <conditionalFormatting sqref="AN11:AN27">
    <cfRule type="cellIs" dxfId="5326" priority="1089" operator="greaterThan">
      <formula>0.99</formula>
    </cfRule>
  </conditionalFormatting>
  <conditionalFormatting sqref="AN11:AN27">
    <cfRule type="cellIs" dxfId="5325" priority="1088" operator="equal">
      <formula>0</formula>
    </cfRule>
  </conditionalFormatting>
  <conditionalFormatting sqref="AN11:AN27">
    <cfRule type="cellIs" dxfId="5324" priority="1087" operator="greaterThan">
      <formula>1179</formula>
    </cfRule>
  </conditionalFormatting>
  <conditionalFormatting sqref="AN11:AN27">
    <cfRule type="cellIs" dxfId="5323" priority="1086" operator="greaterThan">
      <formula>99</formula>
    </cfRule>
  </conditionalFormatting>
  <conditionalFormatting sqref="AN11:AN27">
    <cfRule type="cellIs" dxfId="5322" priority="1085" operator="greaterThan">
      <formula>0.99</formula>
    </cfRule>
  </conditionalFormatting>
  <conditionalFormatting sqref="AN11:AN27">
    <cfRule type="cellIs" dxfId="5321" priority="1084" operator="equal">
      <formula>0</formula>
    </cfRule>
  </conditionalFormatting>
  <conditionalFormatting sqref="AN11:AN27">
    <cfRule type="cellIs" dxfId="5320" priority="1083" operator="greaterThan">
      <formula>1179</formula>
    </cfRule>
  </conditionalFormatting>
  <conditionalFormatting sqref="AN11:AN27">
    <cfRule type="cellIs" dxfId="5319" priority="1082" operator="greaterThan">
      <formula>99</formula>
    </cfRule>
  </conditionalFormatting>
  <conditionalFormatting sqref="AN11:AN27">
    <cfRule type="cellIs" dxfId="5318" priority="1081" operator="greaterThan">
      <formula>0.99</formula>
    </cfRule>
  </conditionalFormatting>
  <conditionalFormatting sqref="AN11:AN27">
    <cfRule type="cellIs" dxfId="5317" priority="1080" operator="equal">
      <formula>0</formula>
    </cfRule>
  </conditionalFormatting>
  <conditionalFormatting sqref="AN11:AN27">
    <cfRule type="cellIs" dxfId="5316" priority="1079" operator="greaterThan">
      <formula>1179</formula>
    </cfRule>
  </conditionalFormatting>
  <conditionalFormatting sqref="AN11:AN27">
    <cfRule type="cellIs" dxfId="5315" priority="1078" operator="greaterThan">
      <formula>99</formula>
    </cfRule>
  </conditionalFormatting>
  <conditionalFormatting sqref="AN11:AN27">
    <cfRule type="cellIs" dxfId="5314" priority="1077" operator="greaterThan">
      <formula>0.99</formula>
    </cfRule>
  </conditionalFormatting>
  <conditionalFormatting sqref="AN11:AN27">
    <cfRule type="cellIs" dxfId="5313" priority="1076" operator="equal">
      <formula>0</formula>
    </cfRule>
  </conditionalFormatting>
  <conditionalFormatting sqref="AN11:AN27">
    <cfRule type="cellIs" dxfId="5312" priority="1075" operator="greaterThan">
      <formula>1179</formula>
    </cfRule>
  </conditionalFormatting>
  <conditionalFormatting sqref="AN11:AN27">
    <cfRule type="cellIs" dxfId="5311" priority="1074" operator="greaterThan">
      <formula>99</formula>
    </cfRule>
  </conditionalFormatting>
  <conditionalFormatting sqref="AN11:AN27">
    <cfRule type="cellIs" dxfId="5310" priority="1073" operator="greaterThan">
      <formula>0.99</formula>
    </cfRule>
  </conditionalFormatting>
  <conditionalFormatting sqref="AN11:AN27">
    <cfRule type="cellIs" dxfId="5309" priority="1072" operator="equal">
      <formula>0</formula>
    </cfRule>
  </conditionalFormatting>
  <conditionalFormatting sqref="AN11:AN27">
    <cfRule type="cellIs" dxfId="5308" priority="1071" operator="greaterThan">
      <formula>1179</formula>
    </cfRule>
  </conditionalFormatting>
  <conditionalFormatting sqref="AN11:AN27">
    <cfRule type="cellIs" dxfId="5307" priority="1070" operator="greaterThan">
      <formula>99</formula>
    </cfRule>
  </conditionalFormatting>
  <conditionalFormatting sqref="AN11:AN27">
    <cfRule type="cellIs" dxfId="5306" priority="1069" operator="greaterThan">
      <formula>0.99</formula>
    </cfRule>
  </conditionalFormatting>
  <conditionalFormatting sqref="AN11:AN27">
    <cfRule type="cellIs" dxfId="5305" priority="1068" operator="equal">
      <formula>0</formula>
    </cfRule>
  </conditionalFormatting>
  <conditionalFormatting sqref="AN11:AN27">
    <cfRule type="cellIs" dxfId="5304" priority="1067" operator="greaterThan">
      <formula>1179</formula>
    </cfRule>
  </conditionalFormatting>
  <conditionalFormatting sqref="AN11:AN27">
    <cfRule type="cellIs" dxfId="5303" priority="1066" operator="greaterThan">
      <formula>99</formula>
    </cfRule>
  </conditionalFormatting>
  <conditionalFormatting sqref="AN11:AN27">
    <cfRule type="cellIs" dxfId="5302" priority="1065" operator="greaterThan">
      <formula>0.99</formula>
    </cfRule>
  </conditionalFormatting>
  <conditionalFormatting sqref="AN11:AN27">
    <cfRule type="cellIs" dxfId="5301" priority="1064" operator="equal">
      <formula>0</formula>
    </cfRule>
  </conditionalFormatting>
  <conditionalFormatting sqref="AN11:AN27">
    <cfRule type="cellIs" dxfId="5300" priority="1063" operator="greaterThan">
      <formula>1179</formula>
    </cfRule>
  </conditionalFormatting>
  <conditionalFormatting sqref="AN11:AN27">
    <cfRule type="cellIs" dxfId="5299" priority="1062" operator="greaterThan">
      <formula>99</formula>
    </cfRule>
  </conditionalFormatting>
  <conditionalFormatting sqref="AN11:AN27">
    <cfRule type="cellIs" dxfId="5298" priority="1061" operator="greaterThan">
      <formula>0.99</formula>
    </cfRule>
  </conditionalFormatting>
  <conditionalFormatting sqref="AN11:AN27">
    <cfRule type="cellIs" dxfId="5297" priority="1060" operator="equal">
      <formula>0</formula>
    </cfRule>
  </conditionalFormatting>
  <conditionalFormatting sqref="AN11:AN27">
    <cfRule type="cellIs" dxfId="5296" priority="1059" operator="greaterThan">
      <formula>1179</formula>
    </cfRule>
  </conditionalFormatting>
  <conditionalFormatting sqref="AN11:AN27">
    <cfRule type="cellIs" dxfId="5295" priority="1058" operator="greaterThan">
      <formula>99</formula>
    </cfRule>
  </conditionalFormatting>
  <conditionalFormatting sqref="AN11:AN27">
    <cfRule type="cellIs" dxfId="5294" priority="1057" operator="greaterThan">
      <formula>0.99</formula>
    </cfRule>
  </conditionalFormatting>
  <conditionalFormatting sqref="AN11:AN27">
    <cfRule type="cellIs" dxfId="5293" priority="1056" operator="equal">
      <formula>0</formula>
    </cfRule>
  </conditionalFormatting>
  <conditionalFormatting sqref="AN11:AN27">
    <cfRule type="cellIs" dxfId="5292" priority="1055" operator="greaterThan">
      <formula>1179</formula>
    </cfRule>
  </conditionalFormatting>
  <conditionalFormatting sqref="AN11:AN27">
    <cfRule type="cellIs" dxfId="5291" priority="1054" operator="greaterThan">
      <formula>99</formula>
    </cfRule>
  </conditionalFormatting>
  <conditionalFormatting sqref="AN11:AN27">
    <cfRule type="cellIs" dxfId="5290" priority="1053" operator="greaterThan">
      <formula>0.99</formula>
    </cfRule>
  </conditionalFormatting>
  <conditionalFormatting sqref="AN11:AN27">
    <cfRule type="cellIs" dxfId="5289" priority="1052" operator="equal">
      <formula>0</formula>
    </cfRule>
  </conditionalFormatting>
  <conditionalFormatting sqref="AN11:AN27">
    <cfRule type="cellIs" dxfId="5288" priority="1051" operator="greaterThan">
      <formula>1179</formula>
    </cfRule>
  </conditionalFormatting>
  <conditionalFormatting sqref="AN11:AN27">
    <cfRule type="cellIs" dxfId="5287" priority="1050" operator="greaterThan">
      <formula>99</formula>
    </cfRule>
  </conditionalFormatting>
  <conditionalFormatting sqref="AN11:AN27">
    <cfRule type="cellIs" dxfId="5286" priority="1049" operator="greaterThan">
      <formula>0.99</formula>
    </cfRule>
  </conditionalFormatting>
  <conditionalFormatting sqref="AN11:AN27">
    <cfRule type="cellIs" dxfId="5285" priority="1048" operator="equal">
      <formula>0</formula>
    </cfRule>
  </conditionalFormatting>
  <conditionalFormatting sqref="AN11:AN27">
    <cfRule type="cellIs" dxfId="5284" priority="1047" operator="greaterThan">
      <formula>1179</formula>
    </cfRule>
  </conditionalFormatting>
  <conditionalFormatting sqref="AN11:AN27">
    <cfRule type="cellIs" dxfId="5283" priority="1046" operator="greaterThan">
      <formula>99</formula>
    </cfRule>
  </conditionalFormatting>
  <conditionalFormatting sqref="AN11:AN27">
    <cfRule type="cellIs" dxfId="5282" priority="1045" operator="greaterThan">
      <formula>0.99</formula>
    </cfRule>
  </conditionalFormatting>
  <conditionalFormatting sqref="AN11:AN27">
    <cfRule type="cellIs" dxfId="5281" priority="1044" operator="equal">
      <formula>0</formula>
    </cfRule>
  </conditionalFormatting>
  <conditionalFormatting sqref="AN11:AN27">
    <cfRule type="cellIs" dxfId="5280" priority="1043" operator="greaterThan">
      <formula>1179</formula>
    </cfRule>
  </conditionalFormatting>
  <conditionalFormatting sqref="AN11:AN27">
    <cfRule type="cellIs" dxfId="5279" priority="1042" operator="greaterThan">
      <formula>99</formula>
    </cfRule>
  </conditionalFormatting>
  <conditionalFormatting sqref="AN11:AN27">
    <cfRule type="cellIs" dxfId="5278" priority="1041" operator="greaterThan">
      <formula>0.99</formula>
    </cfRule>
  </conditionalFormatting>
  <conditionalFormatting sqref="AN11:AN27">
    <cfRule type="cellIs" dxfId="5277" priority="1040" operator="equal">
      <formula>0</formula>
    </cfRule>
  </conditionalFormatting>
  <conditionalFormatting sqref="AN11:AN27">
    <cfRule type="cellIs" dxfId="5276" priority="1039" operator="greaterThan">
      <formula>1179</formula>
    </cfRule>
  </conditionalFormatting>
  <conditionalFormatting sqref="AN11:AN27">
    <cfRule type="cellIs" dxfId="5275" priority="1038" operator="greaterThan">
      <formula>99</formula>
    </cfRule>
  </conditionalFormatting>
  <conditionalFormatting sqref="AN11:AN27">
    <cfRule type="cellIs" dxfId="5274" priority="1037" operator="greaterThan">
      <formula>0.99</formula>
    </cfRule>
  </conditionalFormatting>
  <conditionalFormatting sqref="AN11:AN27">
    <cfRule type="cellIs" dxfId="5273" priority="1036" operator="equal">
      <formula>0</formula>
    </cfRule>
  </conditionalFormatting>
  <conditionalFormatting sqref="AN11:AN27">
    <cfRule type="cellIs" dxfId="5272" priority="1035" operator="greaterThan">
      <formula>1179</formula>
    </cfRule>
  </conditionalFormatting>
  <conditionalFormatting sqref="AN11:AN27">
    <cfRule type="cellIs" dxfId="5271" priority="1034" operator="greaterThan">
      <formula>99</formula>
    </cfRule>
  </conditionalFormatting>
  <conditionalFormatting sqref="AN11:AN27">
    <cfRule type="cellIs" dxfId="5270" priority="1033" operator="greaterThan">
      <formula>0.99</formula>
    </cfRule>
  </conditionalFormatting>
  <conditionalFormatting sqref="AN11:AN27">
    <cfRule type="cellIs" dxfId="5269" priority="1032" operator="equal">
      <formula>0</formula>
    </cfRule>
  </conditionalFormatting>
  <conditionalFormatting sqref="AN11:AN27">
    <cfRule type="cellIs" dxfId="5268" priority="1031" operator="greaterThan">
      <formula>1179</formula>
    </cfRule>
  </conditionalFormatting>
  <conditionalFormatting sqref="AN11:AN27">
    <cfRule type="cellIs" dxfId="5267" priority="1030" operator="greaterThan">
      <formula>99</formula>
    </cfRule>
  </conditionalFormatting>
  <conditionalFormatting sqref="AN11:AN27">
    <cfRule type="cellIs" dxfId="5266" priority="1029" operator="greaterThan">
      <formula>0.99</formula>
    </cfRule>
  </conditionalFormatting>
  <conditionalFormatting sqref="AN11:AN27">
    <cfRule type="cellIs" dxfId="5265" priority="1028" operator="equal">
      <formula>0</formula>
    </cfRule>
  </conditionalFormatting>
  <conditionalFormatting sqref="AN11:AN27">
    <cfRule type="cellIs" dxfId="5264" priority="1027" operator="greaterThan">
      <formula>1179</formula>
    </cfRule>
  </conditionalFormatting>
  <conditionalFormatting sqref="AN11:AN27">
    <cfRule type="cellIs" dxfId="5263" priority="1026" operator="greaterThan">
      <formula>99</formula>
    </cfRule>
  </conditionalFormatting>
  <conditionalFormatting sqref="AN11:AN27">
    <cfRule type="cellIs" dxfId="5262" priority="1025" operator="greaterThan">
      <formula>0.99</formula>
    </cfRule>
  </conditionalFormatting>
  <conditionalFormatting sqref="AN11:AN27">
    <cfRule type="cellIs" dxfId="5261" priority="1024" operator="equal">
      <formula>0</formula>
    </cfRule>
  </conditionalFormatting>
  <conditionalFormatting sqref="AN11:AN27">
    <cfRule type="cellIs" dxfId="5260" priority="1023" operator="greaterThan">
      <formula>1179</formula>
    </cfRule>
  </conditionalFormatting>
  <conditionalFormatting sqref="AN11:AN27">
    <cfRule type="cellIs" dxfId="5259" priority="1022" operator="greaterThan">
      <formula>99</formula>
    </cfRule>
  </conditionalFormatting>
  <conditionalFormatting sqref="AN11:AN27">
    <cfRule type="cellIs" dxfId="5258" priority="1021" operator="greaterThan">
      <formula>0.99</formula>
    </cfRule>
  </conditionalFormatting>
  <conditionalFormatting sqref="AN11:AN27">
    <cfRule type="cellIs" dxfId="5257" priority="1020" operator="equal">
      <formula>0</formula>
    </cfRule>
  </conditionalFormatting>
  <conditionalFormatting sqref="AN11:AN27">
    <cfRule type="cellIs" dxfId="5256" priority="1019" operator="greaterThan">
      <formula>1179</formula>
    </cfRule>
  </conditionalFormatting>
  <conditionalFormatting sqref="AN11:AN27">
    <cfRule type="cellIs" dxfId="5255" priority="1018" operator="greaterThan">
      <formula>99</formula>
    </cfRule>
  </conditionalFormatting>
  <conditionalFormatting sqref="AN11:AN27">
    <cfRule type="cellIs" dxfId="5254" priority="1017" operator="greaterThan">
      <formula>0.99</formula>
    </cfRule>
  </conditionalFormatting>
  <conditionalFormatting sqref="AN11:AN27">
    <cfRule type="cellIs" dxfId="5253" priority="1016" operator="equal">
      <formula>0</formula>
    </cfRule>
  </conditionalFormatting>
  <conditionalFormatting sqref="AN11:AN27">
    <cfRule type="cellIs" dxfId="5252" priority="1015" operator="greaterThan">
      <formula>1179</formula>
    </cfRule>
  </conditionalFormatting>
  <conditionalFormatting sqref="AN11:AN27">
    <cfRule type="cellIs" dxfId="5251" priority="1014" operator="greaterThan">
      <formula>99</formula>
    </cfRule>
  </conditionalFormatting>
  <conditionalFormatting sqref="AN11:AN27">
    <cfRule type="cellIs" dxfId="5250" priority="1013" operator="greaterThan">
      <formula>0.99</formula>
    </cfRule>
  </conditionalFormatting>
  <conditionalFormatting sqref="AN11:AN27">
    <cfRule type="cellIs" dxfId="5249" priority="1012" operator="equal">
      <formula>0</formula>
    </cfRule>
  </conditionalFormatting>
  <conditionalFormatting sqref="AN11:AN27">
    <cfRule type="cellIs" dxfId="5248" priority="1011" operator="greaterThan">
      <formula>1179</formula>
    </cfRule>
  </conditionalFormatting>
  <conditionalFormatting sqref="AN11:AN27">
    <cfRule type="cellIs" dxfId="5247" priority="1010" operator="greaterThan">
      <formula>99</formula>
    </cfRule>
  </conditionalFormatting>
  <conditionalFormatting sqref="AN11:AN27">
    <cfRule type="cellIs" dxfId="5246" priority="1009" operator="greaterThan">
      <formula>0.99</formula>
    </cfRule>
  </conditionalFormatting>
  <conditionalFormatting sqref="AN11:AN27">
    <cfRule type="cellIs" dxfId="5245" priority="1008" operator="equal">
      <formula>0</formula>
    </cfRule>
  </conditionalFormatting>
  <conditionalFormatting sqref="AN11:AN27">
    <cfRule type="cellIs" dxfId="5244" priority="1007" operator="greaterThan">
      <formula>1179</formula>
    </cfRule>
  </conditionalFormatting>
  <conditionalFormatting sqref="AN11:AN27">
    <cfRule type="cellIs" dxfId="5243" priority="1006" operator="greaterThan">
      <formula>99</formula>
    </cfRule>
  </conditionalFormatting>
  <conditionalFormatting sqref="AN11:AN27">
    <cfRule type="cellIs" dxfId="5242" priority="1005" operator="greaterThan">
      <formula>0.99</formula>
    </cfRule>
  </conditionalFormatting>
  <conditionalFormatting sqref="AN11:AN27">
    <cfRule type="cellIs" dxfId="5241" priority="1004" operator="equal">
      <formula>0</formula>
    </cfRule>
  </conditionalFormatting>
  <conditionalFormatting sqref="AN11:AN27">
    <cfRule type="cellIs" dxfId="5240" priority="1003" operator="greaterThan">
      <formula>1179</formula>
    </cfRule>
  </conditionalFormatting>
  <conditionalFormatting sqref="AN11:AN27">
    <cfRule type="cellIs" dxfId="5239" priority="1002" operator="greaterThan">
      <formula>99</formula>
    </cfRule>
  </conditionalFormatting>
  <conditionalFormatting sqref="AN11:AN27">
    <cfRule type="cellIs" dxfId="5238" priority="1001" operator="greaterThan">
      <formula>0.99</formula>
    </cfRule>
  </conditionalFormatting>
  <conditionalFormatting sqref="AN11:AN27">
    <cfRule type="cellIs" dxfId="5237" priority="1000" operator="equal">
      <formula>0</formula>
    </cfRule>
  </conditionalFormatting>
  <conditionalFormatting sqref="AN11:AN27">
    <cfRule type="cellIs" dxfId="5236" priority="999" operator="greaterThan">
      <formula>1179</formula>
    </cfRule>
  </conditionalFormatting>
  <conditionalFormatting sqref="AN11:AN27">
    <cfRule type="cellIs" dxfId="5235" priority="998" operator="greaterThan">
      <formula>99</formula>
    </cfRule>
  </conditionalFormatting>
  <conditionalFormatting sqref="AN11:AN27">
    <cfRule type="cellIs" dxfId="5234" priority="997" operator="greaterThan">
      <formula>0.99</formula>
    </cfRule>
  </conditionalFormatting>
  <conditionalFormatting sqref="AN11:AN27">
    <cfRule type="cellIs" dxfId="5233" priority="996" operator="equal">
      <formula>0</formula>
    </cfRule>
  </conditionalFormatting>
  <conditionalFormatting sqref="AN11:AN27">
    <cfRule type="cellIs" dxfId="5232" priority="995" operator="greaterThan">
      <formula>1179</formula>
    </cfRule>
  </conditionalFormatting>
  <conditionalFormatting sqref="AN11:AN27">
    <cfRule type="cellIs" dxfId="5231" priority="994" operator="greaterThan">
      <formula>99</formula>
    </cfRule>
  </conditionalFormatting>
  <conditionalFormatting sqref="AN11:AN27">
    <cfRule type="cellIs" dxfId="5230" priority="993" operator="greaterThan">
      <formula>0.99</formula>
    </cfRule>
  </conditionalFormatting>
  <conditionalFormatting sqref="AN11:AN27">
    <cfRule type="cellIs" dxfId="5229" priority="992" operator="equal">
      <formula>0</formula>
    </cfRule>
  </conditionalFormatting>
  <conditionalFormatting sqref="AN11:AN27">
    <cfRule type="cellIs" dxfId="5228" priority="991" operator="greaterThan">
      <formula>1179</formula>
    </cfRule>
  </conditionalFormatting>
  <conditionalFormatting sqref="AN11:AN27">
    <cfRule type="cellIs" dxfId="5227" priority="990" operator="greaterThan">
      <formula>99</formula>
    </cfRule>
  </conditionalFormatting>
  <conditionalFormatting sqref="AN11:AN27">
    <cfRule type="cellIs" dxfId="5226" priority="989" operator="greaterThan">
      <formula>0.99</formula>
    </cfRule>
  </conditionalFormatting>
  <conditionalFormatting sqref="AN11:AN27">
    <cfRule type="cellIs" dxfId="5225" priority="988" operator="equal">
      <formula>0</formula>
    </cfRule>
  </conditionalFormatting>
  <conditionalFormatting sqref="AN11:AN27">
    <cfRule type="cellIs" dxfId="5224" priority="987" operator="greaterThan">
      <formula>1179</formula>
    </cfRule>
  </conditionalFormatting>
  <conditionalFormatting sqref="AN11:AN27">
    <cfRule type="cellIs" dxfId="5223" priority="986" operator="greaterThan">
      <formula>99</formula>
    </cfRule>
  </conditionalFormatting>
  <conditionalFormatting sqref="AN11:AN27">
    <cfRule type="cellIs" dxfId="5222" priority="985" operator="greaterThan">
      <formula>0.99</formula>
    </cfRule>
  </conditionalFormatting>
  <conditionalFormatting sqref="AN11:AN27">
    <cfRule type="cellIs" dxfId="5221" priority="984" operator="equal">
      <formula>0</formula>
    </cfRule>
  </conditionalFormatting>
  <conditionalFormatting sqref="AN11:AN27">
    <cfRule type="cellIs" dxfId="5220" priority="983" operator="greaterThan">
      <formula>1179</formula>
    </cfRule>
  </conditionalFormatting>
  <conditionalFormatting sqref="AN11:AN27">
    <cfRule type="cellIs" dxfId="5219" priority="982" operator="greaterThan">
      <formula>99</formula>
    </cfRule>
  </conditionalFormatting>
  <conditionalFormatting sqref="AN11:AN27">
    <cfRule type="cellIs" dxfId="5218" priority="981" operator="greaterThan">
      <formula>0.99</formula>
    </cfRule>
  </conditionalFormatting>
  <conditionalFormatting sqref="AN11:AN27">
    <cfRule type="cellIs" dxfId="5217" priority="980" operator="equal">
      <formula>0</formula>
    </cfRule>
  </conditionalFormatting>
  <conditionalFormatting sqref="AN11:AN27">
    <cfRule type="cellIs" dxfId="5216" priority="979" operator="greaterThan">
      <formula>1179</formula>
    </cfRule>
  </conditionalFormatting>
  <conditionalFormatting sqref="AN11:AN27">
    <cfRule type="cellIs" dxfId="5215" priority="978" operator="greaterThan">
      <formula>99</formula>
    </cfRule>
  </conditionalFormatting>
  <conditionalFormatting sqref="AN11:AN27">
    <cfRule type="cellIs" dxfId="5214" priority="977" operator="greaterThan">
      <formula>0.99</formula>
    </cfRule>
  </conditionalFormatting>
  <conditionalFormatting sqref="AN11:AN27">
    <cfRule type="cellIs" dxfId="5213" priority="976" operator="equal">
      <formula>0</formula>
    </cfRule>
  </conditionalFormatting>
  <conditionalFormatting sqref="AN11:AN27">
    <cfRule type="cellIs" dxfId="5212" priority="975" operator="greaterThan">
      <formula>1179</formula>
    </cfRule>
  </conditionalFormatting>
  <conditionalFormatting sqref="AN11:AN27">
    <cfRule type="cellIs" dxfId="5211" priority="974" operator="greaterThan">
      <formula>99</formula>
    </cfRule>
  </conditionalFormatting>
  <conditionalFormatting sqref="AN11:AN27">
    <cfRule type="cellIs" dxfId="5210" priority="973" operator="greaterThan">
      <formula>0.99</formula>
    </cfRule>
  </conditionalFormatting>
  <conditionalFormatting sqref="AN11:AN27">
    <cfRule type="cellIs" dxfId="5209" priority="972" operator="equal">
      <formula>0</formula>
    </cfRule>
  </conditionalFormatting>
  <conditionalFormatting sqref="AN11:AN27">
    <cfRule type="cellIs" dxfId="5208" priority="971" operator="greaterThan">
      <formula>1179</formula>
    </cfRule>
  </conditionalFormatting>
  <conditionalFormatting sqref="AN11:AN27">
    <cfRule type="cellIs" dxfId="5207" priority="970" operator="greaterThan">
      <formula>99</formula>
    </cfRule>
  </conditionalFormatting>
  <conditionalFormatting sqref="AN11:AN27">
    <cfRule type="cellIs" dxfId="5206" priority="969" operator="greaterThan">
      <formula>0.99</formula>
    </cfRule>
  </conditionalFormatting>
  <conditionalFormatting sqref="AN11:AN27">
    <cfRule type="cellIs" dxfId="5205" priority="968" operator="equal">
      <formula>0</formula>
    </cfRule>
  </conditionalFormatting>
  <conditionalFormatting sqref="AN11:AN27">
    <cfRule type="cellIs" dxfId="5204" priority="967" operator="greaterThan">
      <formula>1179</formula>
    </cfRule>
  </conditionalFormatting>
  <conditionalFormatting sqref="AN11:AN27">
    <cfRule type="cellIs" dxfId="5203" priority="966" operator="greaterThan">
      <formula>99</formula>
    </cfRule>
  </conditionalFormatting>
  <conditionalFormatting sqref="AN11:AN27">
    <cfRule type="cellIs" dxfId="5202" priority="965" operator="greaterThan">
      <formula>0.99</formula>
    </cfRule>
  </conditionalFormatting>
  <conditionalFormatting sqref="AN11:AN27">
    <cfRule type="cellIs" dxfId="5201" priority="964" operator="equal">
      <formula>0</formula>
    </cfRule>
  </conditionalFormatting>
  <conditionalFormatting sqref="AN11:AN27">
    <cfRule type="cellIs" dxfId="5200" priority="963" operator="greaterThan">
      <formula>1179</formula>
    </cfRule>
  </conditionalFormatting>
  <conditionalFormatting sqref="AN11:AN27">
    <cfRule type="cellIs" dxfId="5199" priority="962" operator="greaterThan">
      <formula>99</formula>
    </cfRule>
  </conditionalFormatting>
  <conditionalFormatting sqref="AN11:AN27">
    <cfRule type="cellIs" dxfId="5198" priority="961" operator="greaterThan">
      <formula>0.99</formula>
    </cfRule>
  </conditionalFormatting>
  <conditionalFormatting sqref="AN11:AN27">
    <cfRule type="cellIs" dxfId="5197" priority="960" operator="equal">
      <formula>0</formula>
    </cfRule>
  </conditionalFormatting>
  <conditionalFormatting sqref="AN11:AN27">
    <cfRule type="cellIs" dxfId="5196" priority="959" operator="greaterThan">
      <formula>1179</formula>
    </cfRule>
  </conditionalFormatting>
  <conditionalFormatting sqref="AN11:AN27">
    <cfRule type="cellIs" dxfId="5195" priority="958" operator="greaterThan">
      <formula>99</formula>
    </cfRule>
  </conditionalFormatting>
  <conditionalFormatting sqref="AN11:AN27">
    <cfRule type="cellIs" dxfId="5194" priority="957" operator="greaterThan">
      <formula>0.99</formula>
    </cfRule>
  </conditionalFormatting>
  <conditionalFormatting sqref="AN11:AN27">
    <cfRule type="cellIs" dxfId="5193" priority="956" operator="equal">
      <formula>0</formula>
    </cfRule>
  </conditionalFormatting>
  <conditionalFormatting sqref="AN11:AN27">
    <cfRule type="cellIs" dxfId="5192" priority="955" operator="greaterThan">
      <formula>1179</formula>
    </cfRule>
  </conditionalFormatting>
  <conditionalFormatting sqref="AN11:AN27">
    <cfRule type="cellIs" dxfId="5191" priority="954" operator="greaterThan">
      <formula>99</formula>
    </cfRule>
  </conditionalFormatting>
  <conditionalFormatting sqref="AN11:AN27">
    <cfRule type="cellIs" dxfId="5190" priority="953" operator="greaterThan">
      <formula>0.99</formula>
    </cfRule>
  </conditionalFormatting>
  <conditionalFormatting sqref="AN11:AN27">
    <cfRule type="cellIs" dxfId="5189" priority="952" operator="equal">
      <formula>0</formula>
    </cfRule>
  </conditionalFormatting>
  <conditionalFormatting sqref="AN11:AN27">
    <cfRule type="cellIs" dxfId="5188" priority="951" operator="greaterThan">
      <formula>1179</formula>
    </cfRule>
  </conditionalFormatting>
  <conditionalFormatting sqref="AN11:AN27">
    <cfRule type="cellIs" dxfId="5187" priority="950" operator="greaterThan">
      <formula>99</formula>
    </cfRule>
  </conditionalFormatting>
  <conditionalFormatting sqref="AN11:AN27">
    <cfRule type="cellIs" dxfId="5186" priority="949" operator="greaterThan">
      <formula>0.99</formula>
    </cfRule>
  </conditionalFormatting>
  <conditionalFormatting sqref="AN11:AN27">
    <cfRule type="cellIs" dxfId="5185" priority="948" operator="equal">
      <formula>0</formula>
    </cfRule>
  </conditionalFormatting>
  <conditionalFormatting sqref="AN11:AN27">
    <cfRule type="cellIs" dxfId="5184" priority="947" operator="greaterThan">
      <formula>1179</formula>
    </cfRule>
  </conditionalFormatting>
  <conditionalFormatting sqref="AN11:AN27">
    <cfRule type="cellIs" dxfId="5183" priority="946" operator="greaterThan">
      <formula>99</formula>
    </cfRule>
  </conditionalFormatting>
  <conditionalFormatting sqref="AN11:AN27">
    <cfRule type="cellIs" dxfId="5182" priority="945" operator="greaterThan">
      <formula>0.99</formula>
    </cfRule>
  </conditionalFormatting>
  <conditionalFormatting sqref="AN11:AN27">
    <cfRule type="cellIs" dxfId="5181" priority="944" operator="equal">
      <formula>0</formula>
    </cfRule>
  </conditionalFormatting>
  <conditionalFormatting sqref="AN11:AN27">
    <cfRule type="cellIs" dxfId="5180" priority="943" operator="greaterThan">
      <formula>1179</formula>
    </cfRule>
  </conditionalFormatting>
  <conditionalFormatting sqref="AN11:AN27">
    <cfRule type="cellIs" dxfId="5179" priority="942" operator="greaterThan">
      <formula>99</formula>
    </cfRule>
  </conditionalFormatting>
  <conditionalFormatting sqref="AN11:AN27">
    <cfRule type="cellIs" dxfId="5178" priority="941" operator="greaterThan">
      <formula>0.99</formula>
    </cfRule>
  </conditionalFormatting>
  <conditionalFormatting sqref="AN11:AN27">
    <cfRule type="cellIs" dxfId="5177" priority="940" operator="equal">
      <formula>0</formula>
    </cfRule>
  </conditionalFormatting>
  <conditionalFormatting sqref="AN11:AN27">
    <cfRule type="cellIs" dxfId="5176" priority="939" operator="greaterThan">
      <formula>1179</formula>
    </cfRule>
  </conditionalFormatting>
  <conditionalFormatting sqref="AN11:AN27">
    <cfRule type="cellIs" dxfId="5175" priority="938" operator="greaterThan">
      <formula>99</formula>
    </cfRule>
  </conditionalFormatting>
  <conditionalFormatting sqref="AN11:AN27">
    <cfRule type="cellIs" dxfId="5174" priority="937" operator="greaterThan">
      <formula>0.99</formula>
    </cfRule>
  </conditionalFormatting>
  <conditionalFormatting sqref="AN11:AN27">
    <cfRule type="cellIs" dxfId="5173" priority="936" operator="equal">
      <formula>0</formula>
    </cfRule>
  </conditionalFormatting>
  <conditionalFormatting sqref="AN11:AN27">
    <cfRule type="cellIs" dxfId="5172" priority="935" operator="greaterThan">
      <formula>1179</formula>
    </cfRule>
  </conditionalFormatting>
  <conditionalFormatting sqref="AN11:AN27">
    <cfRule type="cellIs" dxfId="5171" priority="934" operator="greaterThan">
      <formula>99</formula>
    </cfRule>
  </conditionalFormatting>
  <conditionalFormatting sqref="AN11:AN27">
    <cfRule type="cellIs" dxfId="5170" priority="933" operator="greaterThan">
      <formula>0.99</formula>
    </cfRule>
  </conditionalFormatting>
  <conditionalFormatting sqref="AN11:AN27">
    <cfRule type="cellIs" dxfId="5169" priority="932" operator="equal">
      <formula>0</formula>
    </cfRule>
  </conditionalFormatting>
  <conditionalFormatting sqref="AN11:AN27">
    <cfRule type="cellIs" dxfId="5168" priority="931" operator="greaterThan">
      <formula>1179</formula>
    </cfRule>
  </conditionalFormatting>
  <conditionalFormatting sqref="AN11:AN27">
    <cfRule type="cellIs" dxfId="5167" priority="930" operator="greaterThan">
      <formula>99</formula>
    </cfRule>
  </conditionalFormatting>
  <conditionalFormatting sqref="AN11:AN27">
    <cfRule type="cellIs" dxfId="5166" priority="929" operator="greaterThan">
      <formula>0.99</formula>
    </cfRule>
  </conditionalFormatting>
  <conditionalFormatting sqref="AN11:AN27">
    <cfRule type="cellIs" dxfId="5165" priority="928" operator="equal">
      <formula>0</formula>
    </cfRule>
  </conditionalFormatting>
  <conditionalFormatting sqref="AN11:AN27">
    <cfRule type="cellIs" dxfId="5164" priority="927" operator="greaterThan">
      <formula>1179</formula>
    </cfRule>
  </conditionalFormatting>
  <conditionalFormatting sqref="AN11:AN27">
    <cfRule type="cellIs" dxfId="5163" priority="926" operator="greaterThan">
      <formula>99</formula>
    </cfRule>
  </conditionalFormatting>
  <conditionalFormatting sqref="AN11:AN27">
    <cfRule type="cellIs" dxfId="5162" priority="925" operator="greaterThan">
      <formula>0.99</formula>
    </cfRule>
  </conditionalFormatting>
  <conditionalFormatting sqref="AN11:AN27">
    <cfRule type="cellIs" dxfId="5161" priority="924" operator="equal">
      <formula>0</formula>
    </cfRule>
  </conditionalFormatting>
  <conditionalFormatting sqref="AN11:AN27">
    <cfRule type="cellIs" dxfId="5160" priority="923" operator="greaterThan">
      <formula>1179</formula>
    </cfRule>
  </conditionalFormatting>
  <conditionalFormatting sqref="AN11:AN27">
    <cfRule type="cellIs" dxfId="5159" priority="922" operator="greaterThan">
      <formula>99</formula>
    </cfRule>
  </conditionalFormatting>
  <conditionalFormatting sqref="AN11:AN27">
    <cfRule type="cellIs" dxfId="5158" priority="921" operator="greaterThan">
      <formula>0.99</formula>
    </cfRule>
  </conditionalFormatting>
  <conditionalFormatting sqref="AN11:AN27">
    <cfRule type="cellIs" dxfId="5157" priority="920" operator="equal">
      <formula>0</formula>
    </cfRule>
  </conditionalFormatting>
  <conditionalFormatting sqref="AN11:AN27">
    <cfRule type="cellIs" dxfId="5156" priority="919" operator="greaterThan">
      <formula>1179</formula>
    </cfRule>
  </conditionalFormatting>
  <conditionalFormatting sqref="AN11:AN27">
    <cfRule type="cellIs" dxfId="5155" priority="918" operator="greaterThan">
      <formula>99</formula>
    </cfRule>
  </conditionalFormatting>
  <conditionalFormatting sqref="AN11:AN27">
    <cfRule type="cellIs" dxfId="5154" priority="917" operator="greaterThan">
      <formula>0.99</formula>
    </cfRule>
  </conditionalFormatting>
  <conditionalFormatting sqref="AN11:AN27">
    <cfRule type="cellIs" dxfId="5153" priority="916" operator="equal">
      <formula>0</formula>
    </cfRule>
  </conditionalFormatting>
  <conditionalFormatting sqref="AN11:AN27">
    <cfRule type="cellIs" dxfId="5152" priority="915" operator="greaterThan">
      <formula>1179</formula>
    </cfRule>
  </conditionalFormatting>
  <conditionalFormatting sqref="AN11:AN27">
    <cfRule type="cellIs" dxfId="5151" priority="914" operator="greaterThan">
      <formula>99</formula>
    </cfRule>
  </conditionalFormatting>
  <conditionalFormatting sqref="AN11:AN27">
    <cfRule type="cellIs" dxfId="5150" priority="913" operator="greaterThan">
      <formula>0.99</formula>
    </cfRule>
  </conditionalFormatting>
  <conditionalFormatting sqref="AN11:AN27">
    <cfRule type="cellIs" dxfId="5149" priority="912" operator="equal">
      <formula>0</formula>
    </cfRule>
  </conditionalFormatting>
  <conditionalFormatting sqref="AN11:AN27">
    <cfRule type="cellIs" dxfId="5148" priority="911" operator="greaterThan">
      <formula>1179</formula>
    </cfRule>
  </conditionalFormatting>
  <conditionalFormatting sqref="AN11:AN27">
    <cfRule type="cellIs" dxfId="5147" priority="910" operator="greaterThan">
      <formula>99</formula>
    </cfRule>
  </conditionalFormatting>
  <conditionalFormatting sqref="AN11:AN27">
    <cfRule type="cellIs" dxfId="5146" priority="909" operator="greaterThan">
      <formula>0.99</formula>
    </cfRule>
  </conditionalFormatting>
  <conditionalFormatting sqref="AN11:AN27">
    <cfRule type="cellIs" dxfId="5145" priority="908" operator="equal">
      <formula>0</formula>
    </cfRule>
  </conditionalFormatting>
  <conditionalFormatting sqref="AN11:AN27">
    <cfRule type="cellIs" dxfId="5144" priority="907" operator="greaterThan">
      <formula>1179</formula>
    </cfRule>
  </conditionalFormatting>
  <conditionalFormatting sqref="AN11:AN27">
    <cfRule type="cellIs" dxfId="5143" priority="906" operator="greaterThan">
      <formula>99</formula>
    </cfRule>
  </conditionalFormatting>
  <conditionalFormatting sqref="AN11:AN27">
    <cfRule type="cellIs" dxfId="5142" priority="905" operator="greaterThan">
      <formula>0.99</formula>
    </cfRule>
  </conditionalFormatting>
  <conditionalFormatting sqref="AN11:AN27">
    <cfRule type="cellIs" dxfId="5141" priority="904" operator="equal">
      <formula>0</formula>
    </cfRule>
  </conditionalFormatting>
  <conditionalFormatting sqref="AN11:AN27">
    <cfRule type="cellIs" dxfId="5140" priority="903" operator="greaterThan">
      <formula>1179</formula>
    </cfRule>
  </conditionalFormatting>
  <conditionalFormatting sqref="AN11:AN27">
    <cfRule type="cellIs" dxfId="5139" priority="902" operator="greaterThan">
      <formula>99</formula>
    </cfRule>
  </conditionalFormatting>
  <conditionalFormatting sqref="AN11:AN27">
    <cfRule type="cellIs" dxfId="5138" priority="901" operator="greaterThan">
      <formula>0.99</formula>
    </cfRule>
  </conditionalFormatting>
  <conditionalFormatting sqref="AN11:AN27">
    <cfRule type="cellIs" dxfId="5137" priority="900" operator="equal">
      <formula>0</formula>
    </cfRule>
  </conditionalFormatting>
  <conditionalFormatting sqref="AN11:AN27">
    <cfRule type="cellIs" dxfId="5136" priority="899" operator="greaterThan">
      <formula>1179</formula>
    </cfRule>
  </conditionalFormatting>
  <conditionalFormatting sqref="AN11:AN27">
    <cfRule type="cellIs" dxfId="5135" priority="898" operator="greaterThan">
      <formula>99</formula>
    </cfRule>
  </conditionalFormatting>
  <conditionalFormatting sqref="AN11:AN27">
    <cfRule type="cellIs" dxfId="5134" priority="897" operator="greaterThan">
      <formula>0.99</formula>
    </cfRule>
  </conditionalFormatting>
  <conditionalFormatting sqref="AN11:AN27">
    <cfRule type="cellIs" dxfId="5133" priority="896" operator="equal">
      <formula>0</formula>
    </cfRule>
  </conditionalFormatting>
  <conditionalFormatting sqref="AN11:AN27">
    <cfRule type="cellIs" dxfId="5132" priority="895" operator="greaterThan">
      <formula>1179</formula>
    </cfRule>
  </conditionalFormatting>
  <conditionalFormatting sqref="AN11:AN27">
    <cfRule type="cellIs" dxfId="5131" priority="894" operator="greaterThan">
      <formula>99</formula>
    </cfRule>
  </conditionalFormatting>
  <conditionalFormatting sqref="AN11:AN27">
    <cfRule type="cellIs" dxfId="5130" priority="893" operator="greaterThan">
      <formula>0.99</formula>
    </cfRule>
  </conditionalFormatting>
  <conditionalFormatting sqref="AN11:AN27">
    <cfRule type="cellIs" dxfId="5129" priority="892" operator="equal">
      <formula>0</formula>
    </cfRule>
  </conditionalFormatting>
  <conditionalFormatting sqref="AN11:AN27">
    <cfRule type="cellIs" dxfId="5128" priority="891" operator="greaterThan">
      <formula>1179</formula>
    </cfRule>
  </conditionalFormatting>
  <conditionalFormatting sqref="AN11:AN27">
    <cfRule type="cellIs" dxfId="5127" priority="890" operator="greaterThan">
      <formula>99</formula>
    </cfRule>
  </conditionalFormatting>
  <conditionalFormatting sqref="AN11:AN27">
    <cfRule type="cellIs" dxfId="5126" priority="889" operator="greaterThan">
      <formula>0.99</formula>
    </cfRule>
  </conditionalFormatting>
  <conditionalFormatting sqref="AN11:AN27">
    <cfRule type="cellIs" dxfId="5125" priority="888" operator="equal">
      <formula>0</formula>
    </cfRule>
  </conditionalFormatting>
  <conditionalFormatting sqref="AN11:AN27">
    <cfRule type="cellIs" dxfId="5124" priority="887" operator="greaterThan">
      <formula>1179</formula>
    </cfRule>
  </conditionalFormatting>
  <conditionalFormatting sqref="AN11:AN27">
    <cfRule type="cellIs" dxfId="5123" priority="886" operator="greaterThan">
      <formula>99</formula>
    </cfRule>
  </conditionalFormatting>
  <conditionalFormatting sqref="AN11:AN27">
    <cfRule type="cellIs" dxfId="5122" priority="885" operator="greaterThan">
      <formula>0.99</formula>
    </cfRule>
  </conditionalFormatting>
  <conditionalFormatting sqref="AN11:AN27">
    <cfRule type="cellIs" dxfId="5121" priority="884" operator="equal">
      <formula>0</formula>
    </cfRule>
  </conditionalFormatting>
  <conditionalFormatting sqref="AN11:AN27">
    <cfRule type="cellIs" dxfId="5120" priority="883" operator="greaterThan">
      <formula>1179</formula>
    </cfRule>
  </conditionalFormatting>
  <conditionalFormatting sqref="AN11:AN27">
    <cfRule type="cellIs" dxfId="5119" priority="882" operator="greaterThan">
      <formula>99</formula>
    </cfRule>
  </conditionalFormatting>
  <conditionalFormatting sqref="AN11:AN27">
    <cfRule type="cellIs" dxfId="5118" priority="881" operator="greaterThan">
      <formula>0.99</formula>
    </cfRule>
  </conditionalFormatting>
  <conditionalFormatting sqref="AN11:AN27">
    <cfRule type="cellIs" dxfId="5117" priority="880" operator="equal">
      <formula>0</formula>
    </cfRule>
  </conditionalFormatting>
  <conditionalFormatting sqref="AN11:AN27">
    <cfRule type="cellIs" dxfId="5116" priority="879" operator="greaterThan">
      <formula>1179</formula>
    </cfRule>
  </conditionalFormatting>
  <conditionalFormatting sqref="AN11:AN27">
    <cfRule type="cellIs" dxfId="5115" priority="878" operator="greaterThan">
      <formula>99</formula>
    </cfRule>
  </conditionalFormatting>
  <conditionalFormatting sqref="AN11:AN27">
    <cfRule type="cellIs" dxfId="5114" priority="877" operator="greaterThan">
      <formula>0.99</formula>
    </cfRule>
  </conditionalFormatting>
  <conditionalFormatting sqref="AN11:AN27">
    <cfRule type="cellIs" dxfId="5113" priority="876" operator="equal">
      <formula>0</formula>
    </cfRule>
  </conditionalFormatting>
  <conditionalFormatting sqref="AN11:AN27">
    <cfRule type="cellIs" dxfId="5112" priority="875" operator="greaterThan">
      <formula>1179</formula>
    </cfRule>
  </conditionalFormatting>
  <conditionalFormatting sqref="AN11:AN27">
    <cfRule type="cellIs" dxfId="5111" priority="874" operator="greaterThan">
      <formula>99</formula>
    </cfRule>
  </conditionalFormatting>
  <conditionalFormatting sqref="AN11:AN27">
    <cfRule type="cellIs" dxfId="5110" priority="873" operator="greaterThan">
      <formula>0.99</formula>
    </cfRule>
  </conditionalFormatting>
  <conditionalFormatting sqref="AN11:AN27">
    <cfRule type="cellIs" dxfId="5109" priority="872" operator="equal">
      <formula>0</formula>
    </cfRule>
  </conditionalFormatting>
  <conditionalFormatting sqref="AN11:AN27">
    <cfRule type="cellIs" dxfId="5108" priority="871" operator="greaterThan">
      <formula>1179</formula>
    </cfRule>
  </conditionalFormatting>
  <conditionalFormatting sqref="AN11:AN27">
    <cfRule type="cellIs" dxfId="5107" priority="870" operator="greaterThan">
      <formula>99</formula>
    </cfRule>
  </conditionalFormatting>
  <conditionalFormatting sqref="AN11:AN27">
    <cfRule type="cellIs" dxfId="5106" priority="869" operator="greaterThan">
      <formula>0.99</formula>
    </cfRule>
  </conditionalFormatting>
  <conditionalFormatting sqref="AN11:AN27">
    <cfRule type="cellIs" dxfId="5105" priority="868" operator="equal">
      <formula>0</formula>
    </cfRule>
  </conditionalFormatting>
  <conditionalFormatting sqref="AN11:AN27">
    <cfRule type="cellIs" dxfId="5104" priority="867" operator="greaterThan">
      <formula>1179</formula>
    </cfRule>
  </conditionalFormatting>
  <conditionalFormatting sqref="AN11:AN27">
    <cfRule type="cellIs" dxfId="5103" priority="866" operator="greaterThan">
      <formula>99</formula>
    </cfRule>
  </conditionalFormatting>
  <conditionalFormatting sqref="AN11:AN27">
    <cfRule type="cellIs" dxfId="5102" priority="865" operator="greaterThan">
      <formula>0.99</formula>
    </cfRule>
  </conditionalFormatting>
  <conditionalFormatting sqref="AN11:AN27">
    <cfRule type="cellIs" dxfId="5101" priority="864" operator="equal">
      <formula>0</formula>
    </cfRule>
  </conditionalFormatting>
  <conditionalFormatting sqref="AN11:AN27">
    <cfRule type="cellIs" dxfId="5100" priority="863" operator="greaterThan">
      <formula>1179</formula>
    </cfRule>
  </conditionalFormatting>
  <conditionalFormatting sqref="AN11:AN27">
    <cfRule type="cellIs" dxfId="5099" priority="862" operator="greaterThan">
      <formula>99</formula>
    </cfRule>
  </conditionalFormatting>
  <conditionalFormatting sqref="AN11:AN27">
    <cfRule type="cellIs" dxfId="5098" priority="861" operator="greaterThan">
      <formula>0.99</formula>
    </cfRule>
  </conditionalFormatting>
  <conditionalFormatting sqref="AN11:AN27">
    <cfRule type="cellIs" dxfId="5097" priority="860" operator="equal">
      <formula>0</formula>
    </cfRule>
  </conditionalFormatting>
  <conditionalFormatting sqref="AN11:AN27">
    <cfRule type="cellIs" dxfId="5096" priority="859" operator="greaterThan">
      <formula>1179</formula>
    </cfRule>
  </conditionalFormatting>
  <conditionalFormatting sqref="AN11:AN27">
    <cfRule type="cellIs" dxfId="5095" priority="858" operator="greaterThan">
      <formula>99</formula>
    </cfRule>
  </conditionalFormatting>
  <conditionalFormatting sqref="AN11:AN27">
    <cfRule type="cellIs" dxfId="5094" priority="857" operator="greaterThan">
      <formula>0.99</formula>
    </cfRule>
  </conditionalFormatting>
  <conditionalFormatting sqref="AN11:AN27">
    <cfRule type="cellIs" dxfId="5093" priority="856" operator="equal">
      <formula>0</formula>
    </cfRule>
  </conditionalFormatting>
  <conditionalFormatting sqref="AN11:AN27">
    <cfRule type="cellIs" dxfId="5092" priority="855" operator="greaterThan">
      <formula>1179</formula>
    </cfRule>
  </conditionalFormatting>
  <conditionalFormatting sqref="AN11:AN27">
    <cfRule type="cellIs" dxfId="5091" priority="854" operator="greaterThan">
      <formula>99</formula>
    </cfRule>
  </conditionalFormatting>
  <conditionalFormatting sqref="AN11:AN27">
    <cfRule type="cellIs" dxfId="5090" priority="853" operator="greaterThan">
      <formula>0.99</formula>
    </cfRule>
  </conditionalFormatting>
  <conditionalFormatting sqref="AN11:AN27">
    <cfRule type="cellIs" dxfId="5089" priority="852" operator="equal">
      <formula>0</formula>
    </cfRule>
  </conditionalFormatting>
  <conditionalFormatting sqref="AN11:AN27">
    <cfRule type="cellIs" dxfId="5088" priority="851" operator="greaterThan">
      <formula>1179</formula>
    </cfRule>
  </conditionalFormatting>
  <conditionalFormatting sqref="AN11:AN27">
    <cfRule type="cellIs" dxfId="5087" priority="850" operator="greaterThan">
      <formula>99</formula>
    </cfRule>
  </conditionalFormatting>
  <conditionalFormatting sqref="AN11:AN27">
    <cfRule type="cellIs" dxfId="5086" priority="849" operator="greaterThan">
      <formula>0.99</formula>
    </cfRule>
  </conditionalFormatting>
  <conditionalFormatting sqref="AN11:AN27">
    <cfRule type="cellIs" dxfId="5085" priority="848" operator="equal">
      <formula>0</formula>
    </cfRule>
  </conditionalFormatting>
  <conditionalFormatting sqref="AN11:AN27">
    <cfRule type="cellIs" dxfId="5084" priority="847" operator="greaterThan">
      <formula>1179</formula>
    </cfRule>
  </conditionalFormatting>
  <conditionalFormatting sqref="AN11:AN27">
    <cfRule type="cellIs" dxfId="5083" priority="846" operator="greaterThan">
      <formula>99</formula>
    </cfRule>
  </conditionalFormatting>
  <conditionalFormatting sqref="AN11:AN27">
    <cfRule type="cellIs" dxfId="5082" priority="845" operator="greaterThan">
      <formula>0.99</formula>
    </cfRule>
  </conditionalFormatting>
  <conditionalFormatting sqref="AN11:AN27">
    <cfRule type="cellIs" dxfId="5081" priority="844" operator="equal">
      <formula>0</formula>
    </cfRule>
  </conditionalFormatting>
  <conditionalFormatting sqref="AN11:AN27">
    <cfRule type="cellIs" dxfId="5080" priority="843" operator="greaterThan">
      <formula>1179</formula>
    </cfRule>
  </conditionalFormatting>
  <conditionalFormatting sqref="AN11:AN27">
    <cfRule type="cellIs" dxfId="5079" priority="842" operator="greaterThan">
      <formula>99</formula>
    </cfRule>
  </conditionalFormatting>
  <conditionalFormatting sqref="AN11:AN27">
    <cfRule type="cellIs" dxfId="5078" priority="841" operator="greaterThan">
      <formula>0.99</formula>
    </cfRule>
  </conditionalFormatting>
  <conditionalFormatting sqref="AN11:AN27">
    <cfRule type="cellIs" dxfId="5077" priority="840" operator="equal">
      <formula>0</formula>
    </cfRule>
  </conditionalFormatting>
  <conditionalFormatting sqref="AN11:AN27">
    <cfRule type="cellIs" dxfId="5076" priority="839" operator="greaterThan">
      <formula>1179</formula>
    </cfRule>
  </conditionalFormatting>
  <conditionalFormatting sqref="AN11:AN27">
    <cfRule type="cellIs" dxfId="5075" priority="838" operator="greaterThan">
      <formula>99</formula>
    </cfRule>
  </conditionalFormatting>
  <conditionalFormatting sqref="AN11:AN27">
    <cfRule type="cellIs" dxfId="5074" priority="837" operator="greaterThan">
      <formula>0.99</formula>
    </cfRule>
  </conditionalFormatting>
  <conditionalFormatting sqref="AN11:AN27">
    <cfRule type="cellIs" dxfId="5073" priority="836" operator="equal">
      <formula>0</formula>
    </cfRule>
  </conditionalFormatting>
  <conditionalFormatting sqref="AN11:AN27">
    <cfRule type="cellIs" dxfId="5072" priority="835" operator="greaterThan">
      <formula>1179</formula>
    </cfRule>
  </conditionalFormatting>
  <conditionalFormatting sqref="AN11:AN27">
    <cfRule type="cellIs" dxfId="5071" priority="834" operator="greaterThan">
      <formula>99</formula>
    </cfRule>
  </conditionalFormatting>
  <conditionalFormatting sqref="AN11:AN27">
    <cfRule type="cellIs" dxfId="5070" priority="833" operator="greaterThan">
      <formula>0.99</formula>
    </cfRule>
  </conditionalFormatting>
  <conditionalFormatting sqref="AN11:AN27">
    <cfRule type="cellIs" dxfId="5069" priority="832" operator="equal">
      <formula>0</formula>
    </cfRule>
  </conditionalFormatting>
  <conditionalFormatting sqref="AN11:AN27">
    <cfRule type="cellIs" dxfId="5068" priority="831" operator="greaterThan">
      <formula>1179</formula>
    </cfRule>
  </conditionalFormatting>
  <conditionalFormatting sqref="AN11:AN27">
    <cfRule type="cellIs" dxfId="5067" priority="830" operator="greaterThan">
      <formula>99</formula>
    </cfRule>
  </conditionalFormatting>
  <conditionalFormatting sqref="AN11:AN27">
    <cfRule type="cellIs" dxfId="5066" priority="829" operator="greaterThan">
      <formula>0.99</formula>
    </cfRule>
  </conditionalFormatting>
  <conditionalFormatting sqref="AN11:AN27">
    <cfRule type="cellIs" dxfId="5065" priority="828" operator="equal">
      <formula>0</formula>
    </cfRule>
  </conditionalFormatting>
  <conditionalFormatting sqref="AN11:AN27">
    <cfRule type="cellIs" dxfId="5064" priority="827" operator="greaterThan">
      <formula>1179</formula>
    </cfRule>
  </conditionalFormatting>
  <conditionalFormatting sqref="AN11:AN27">
    <cfRule type="cellIs" dxfId="5063" priority="826" operator="greaterThan">
      <formula>99</formula>
    </cfRule>
  </conditionalFormatting>
  <conditionalFormatting sqref="AN11:AN27">
    <cfRule type="cellIs" dxfId="5062" priority="825" operator="greaterThan">
      <formula>0.99</formula>
    </cfRule>
  </conditionalFormatting>
  <conditionalFormatting sqref="AN11:AN27">
    <cfRule type="cellIs" dxfId="5061" priority="824" operator="equal">
      <formula>0</formula>
    </cfRule>
  </conditionalFormatting>
  <conditionalFormatting sqref="AN11:AN27">
    <cfRule type="cellIs" dxfId="5060" priority="823" operator="greaterThan">
      <formula>1179</formula>
    </cfRule>
  </conditionalFormatting>
  <conditionalFormatting sqref="AN11:AN27">
    <cfRule type="cellIs" dxfId="5059" priority="822" operator="greaterThan">
      <formula>99</formula>
    </cfRule>
  </conditionalFormatting>
  <conditionalFormatting sqref="AN11:AN27">
    <cfRule type="cellIs" dxfId="5058" priority="821" operator="greaterThan">
      <formula>0.99</formula>
    </cfRule>
  </conditionalFormatting>
  <conditionalFormatting sqref="AN11:AN27">
    <cfRule type="cellIs" dxfId="5057" priority="820" operator="equal">
      <formula>0</formula>
    </cfRule>
  </conditionalFormatting>
  <conditionalFormatting sqref="AN11:AN27">
    <cfRule type="cellIs" dxfId="5056" priority="819" operator="greaterThan">
      <formula>1179</formula>
    </cfRule>
  </conditionalFormatting>
  <conditionalFormatting sqref="AN11:AN27">
    <cfRule type="cellIs" dxfId="5055" priority="818" operator="greaterThan">
      <formula>99</formula>
    </cfRule>
  </conditionalFormatting>
  <conditionalFormatting sqref="AN11:AN27">
    <cfRule type="cellIs" dxfId="5054" priority="817" operator="greaterThan">
      <formula>0.99</formula>
    </cfRule>
  </conditionalFormatting>
  <conditionalFormatting sqref="AN11:AN27">
    <cfRule type="cellIs" dxfId="5053" priority="816" operator="equal">
      <formula>0</formula>
    </cfRule>
  </conditionalFormatting>
  <conditionalFormatting sqref="AN11:AN27">
    <cfRule type="cellIs" dxfId="5052" priority="815" operator="greaterThan">
      <formula>1179</formula>
    </cfRule>
  </conditionalFormatting>
  <conditionalFormatting sqref="AN11:AN27">
    <cfRule type="cellIs" dxfId="5051" priority="814" operator="greaterThan">
      <formula>99</formula>
    </cfRule>
  </conditionalFormatting>
  <conditionalFormatting sqref="AN11:AN27">
    <cfRule type="cellIs" dxfId="5050" priority="813" operator="greaterThan">
      <formula>0.99</formula>
    </cfRule>
  </conditionalFormatting>
  <conditionalFormatting sqref="AN11:AN27">
    <cfRule type="cellIs" dxfId="5049" priority="812" operator="equal">
      <formula>0</formula>
    </cfRule>
  </conditionalFormatting>
  <conditionalFormatting sqref="AN11:AN27">
    <cfRule type="cellIs" dxfId="5048" priority="811" operator="greaterThan">
      <formula>1179</formula>
    </cfRule>
  </conditionalFormatting>
  <conditionalFormatting sqref="AN11:AN27">
    <cfRule type="cellIs" dxfId="5047" priority="810" operator="greaterThan">
      <formula>99</formula>
    </cfRule>
  </conditionalFormatting>
  <conditionalFormatting sqref="AN11:AN27">
    <cfRule type="cellIs" dxfId="5046" priority="809" operator="greaterThan">
      <formula>0.99</formula>
    </cfRule>
  </conditionalFormatting>
  <conditionalFormatting sqref="AN11:AN27">
    <cfRule type="cellIs" dxfId="5045" priority="808" operator="equal">
      <formula>0</formula>
    </cfRule>
  </conditionalFormatting>
  <conditionalFormatting sqref="AN11:AN27">
    <cfRule type="cellIs" dxfId="5044" priority="807" operator="greaterThan">
      <formula>1179</formula>
    </cfRule>
  </conditionalFormatting>
  <conditionalFormatting sqref="AN11:AN27">
    <cfRule type="cellIs" dxfId="5043" priority="806" operator="greaterThan">
      <formula>99</formula>
    </cfRule>
  </conditionalFormatting>
  <conditionalFormatting sqref="AN11:AN27">
    <cfRule type="cellIs" dxfId="5042" priority="805" operator="greaterThan">
      <formula>0.99</formula>
    </cfRule>
  </conditionalFormatting>
  <conditionalFormatting sqref="AN11:AN27">
    <cfRule type="cellIs" dxfId="5041" priority="804" operator="equal">
      <formula>0</formula>
    </cfRule>
  </conditionalFormatting>
  <conditionalFormatting sqref="AN11:AN27">
    <cfRule type="cellIs" dxfId="5040" priority="803" operator="greaterThan">
      <formula>1179</formula>
    </cfRule>
  </conditionalFormatting>
  <conditionalFormatting sqref="AN11:AN27">
    <cfRule type="cellIs" dxfId="5039" priority="802" operator="greaterThan">
      <formula>99</formula>
    </cfRule>
  </conditionalFormatting>
  <conditionalFormatting sqref="AN11:AN27">
    <cfRule type="cellIs" dxfId="5038" priority="801" operator="greaterThan">
      <formula>0.99</formula>
    </cfRule>
  </conditionalFormatting>
  <conditionalFormatting sqref="AN11:AN27">
    <cfRule type="cellIs" dxfId="5037" priority="800" operator="equal">
      <formula>0</formula>
    </cfRule>
  </conditionalFormatting>
  <conditionalFormatting sqref="AN11:AN27">
    <cfRule type="cellIs" dxfId="5036" priority="799" operator="greaterThan">
      <formula>1179</formula>
    </cfRule>
  </conditionalFormatting>
  <conditionalFormatting sqref="AN11:AN27">
    <cfRule type="cellIs" dxfId="5035" priority="798" operator="greaterThan">
      <formula>99</formula>
    </cfRule>
  </conditionalFormatting>
  <conditionalFormatting sqref="AN11:AN27">
    <cfRule type="cellIs" dxfId="5034" priority="797" operator="greaterThan">
      <formula>0.99</formula>
    </cfRule>
  </conditionalFormatting>
  <conditionalFormatting sqref="AL11:AL27">
    <cfRule type="cellIs" dxfId="5033" priority="796" operator="equal">
      <formula>0</formula>
    </cfRule>
  </conditionalFormatting>
  <conditionalFormatting sqref="AL11:AL27">
    <cfRule type="cellIs" dxfId="5032" priority="795" operator="greaterThan">
      <formula>1179</formula>
    </cfRule>
  </conditionalFormatting>
  <conditionalFormatting sqref="AL11:AL27">
    <cfRule type="cellIs" dxfId="5031" priority="794" operator="greaterThan">
      <formula>99</formula>
    </cfRule>
  </conditionalFormatting>
  <conditionalFormatting sqref="AL11:AL27">
    <cfRule type="cellIs" dxfId="5030" priority="793" operator="greaterThan">
      <formula>0.99</formula>
    </cfRule>
  </conditionalFormatting>
  <conditionalFormatting sqref="AL11:AL27">
    <cfRule type="cellIs" dxfId="5029" priority="792" operator="equal">
      <formula>0</formula>
    </cfRule>
  </conditionalFormatting>
  <conditionalFormatting sqref="AL11:AL27">
    <cfRule type="cellIs" dxfId="5028" priority="791" operator="greaterThan">
      <formula>1179</formula>
    </cfRule>
  </conditionalFormatting>
  <conditionalFormatting sqref="AL11:AL27">
    <cfRule type="cellIs" dxfId="5027" priority="790" operator="greaterThan">
      <formula>99</formula>
    </cfRule>
  </conditionalFormatting>
  <conditionalFormatting sqref="AL11:AL27">
    <cfRule type="cellIs" dxfId="5026" priority="789" operator="greaterThan">
      <formula>0.99</formula>
    </cfRule>
  </conditionalFormatting>
  <conditionalFormatting sqref="AL11:AL27">
    <cfRule type="cellIs" dxfId="5025" priority="788" operator="equal">
      <formula>0</formula>
    </cfRule>
  </conditionalFormatting>
  <conditionalFormatting sqref="AL11:AL27">
    <cfRule type="cellIs" dxfId="5024" priority="787" operator="greaterThan">
      <formula>1179</formula>
    </cfRule>
  </conditionalFormatting>
  <conditionalFormatting sqref="AL11:AL27">
    <cfRule type="cellIs" dxfId="5023" priority="786" operator="greaterThan">
      <formula>99</formula>
    </cfRule>
  </conditionalFormatting>
  <conditionalFormatting sqref="AL11:AL27">
    <cfRule type="cellIs" dxfId="5022" priority="785" operator="greaterThan">
      <formula>0.99</formula>
    </cfRule>
  </conditionalFormatting>
  <conditionalFormatting sqref="AL11:AL27">
    <cfRule type="cellIs" dxfId="5021" priority="784" operator="equal">
      <formula>0</formula>
    </cfRule>
  </conditionalFormatting>
  <conditionalFormatting sqref="AL11:AL27">
    <cfRule type="cellIs" dxfId="5020" priority="783" operator="greaterThan">
      <formula>1179</formula>
    </cfRule>
  </conditionalFormatting>
  <conditionalFormatting sqref="AL11:AL27">
    <cfRule type="cellIs" dxfId="5019" priority="782" operator="greaterThan">
      <formula>99</formula>
    </cfRule>
  </conditionalFormatting>
  <conditionalFormatting sqref="AL11:AL27">
    <cfRule type="cellIs" dxfId="5018" priority="781" operator="greaterThan">
      <formula>0.99</formula>
    </cfRule>
  </conditionalFormatting>
  <conditionalFormatting sqref="AL11:AL27">
    <cfRule type="cellIs" dxfId="5017" priority="780" operator="equal">
      <formula>0</formula>
    </cfRule>
  </conditionalFormatting>
  <conditionalFormatting sqref="AL11:AL27">
    <cfRule type="cellIs" dxfId="5016" priority="779" operator="greaterThan">
      <formula>1179</formula>
    </cfRule>
  </conditionalFormatting>
  <conditionalFormatting sqref="AL11:AL27">
    <cfRule type="cellIs" dxfId="5015" priority="778" operator="greaterThan">
      <formula>99</formula>
    </cfRule>
  </conditionalFormatting>
  <conditionalFormatting sqref="AL11:AL27">
    <cfRule type="cellIs" dxfId="5014" priority="777" operator="greaterThan">
      <formula>0.99</formula>
    </cfRule>
  </conditionalFormatting>
  <conditionalFormatting sqref="AL11:AL27">
    <cfRule type="cellIs" dxfId="5013" priority="776" operator="equal">
      <formula>0</formula>
    </cfRule>
  </conditionalFormatting>
  <conditionalFormatting sqref="AL11:AL27">
    <cfRule type="cellIs" dxfId="5012" priority="775" operator="greaterThan">
      <formula>1179</formula>
    </cfRule>
  </conditionalFormatting>
  <conditionalFormatting sqref="AL11:AL27">
    <cfRule type="cellIs" dxfId="5011" priority="774" operator="greaterThan">
      <formula>99</formula>
    </cfRule>
  </conditionalFormatting>
  <conditionalFormatting sqref="AL11:AL27">
    <cfRule type="cellIs" dxfId="5010" priority="773" operator="greaterThan">
      <formula>0.99</formula>
    </cfRule>
  </conditionalFormatting>
  <conditionalFormatting sqref="AL11:AL27">
    <cfRule type="cellIs" dxfId="5009" priority="772" operator="equal">
      <formula>0</formula>
    </cfRule>
  </conditionalFormatting>
  <conditionalFormatting sqref="AL11:AL27">
    <cfRule type="cellIs" dxfId="5008" priority="771" operator="greaterThan">
      <formula>1179</formula>
    </cfRule>
  </conditionalFormatting>
  <conditionalFormatting sqref="AL11:AL27">
    <cfRule type="cellIs" dxfId="5007" priority="770" operator="greaterThan">
      <formula>99</formula>
    </cfRule>
  </conditionalFormatting>
  <conditionalFormatting sqref="AL11:AL27">
    <cfRule type="cellIs" dxfId="5006" priority="769" operator="greaterThan">
      <formula>0.99</formula>
    </cfRule>
  </conditionalFormatting>
  <conditionalFormatting sqref="AL11:AL27">
    <cfRule type="cellIs" dxfId="5005" priority="768" operator="equal">
      <formula>0</formula>
    </cfRule>
  </conditionalFormatting>
  <conditionalFormatting sqref="AL11:AL27">
    <cfRule type="cellIs" dxfId="5004" priority="767" operator="greaterThan">
      <formula>1179</formula>
    </cfRule>
  </conditionalFormatting>
  <conditionalFormatting sqref="AL11:AL27">
    <cfRule type="cellIs" dxfId="5003" priority="766" operator="greaterThan">
      <formula>99</formula>
    </cfRule>
  </conditionalFormatting>
  <conditionalFormatting sqref="AL11:AL27">
    <cfRule type="cellIs" dxfId="5002" priority="765" operator="greaterThan">
      <formula>0.99</formula>
    </cfRule>
  </conditionalFormatting>
  <conditionalFormatting sqref="AL11:AL27">
    <cfRule type="cellIs" dxfId="5001" priority="764" operator="equal">
      <formula>0</formula>
    </cfRule>
  </conditionalFormatting>
  <conditionalFormatting sqref="AL11:AL27">
    <cfRule type="cellIs" dxfId="5000" priority="763" operator="greaterThan">
      <formula>1179</formula>
    </cfRule>
  </conditionalFormatting>
  <conditionalFormatting sqref="AL11:AL27">
    <cfRule type="cellIs" dxfId="4999" priority="762" operator="greaterThan">
      <formula>99</formula>
    </cfRule>
  </conditionalFormatting>
  <conditionalFormatting sqref="AL11:AL27">
    <cfRule type="cellIs" dxfId="4998" priority="761" operator="greaterThan">
      <formula>0.99</formula>
    </cfRule>
  </conditionalFormatting>
  <conditionalFormatting sqref="AL11:AL27">
    <cfRule type="cellIs" dxfId="4997" priority="760" operator="equal">
      <formula>0</formula>
    </cfRule>
  </conditionalFormatting>
  <conditionalFormatting sqref="AL11:AL27">
    <cfRule type="cellIs" dxfId="4996" priority="759" operator="greaterThan">
      <formula>1179</formula>
    </cfRule>
  </conditionalFormatting>
  <conditionalFormatting sqref="AL11:AL27">
    <cfRule type="cellIs" dxfId="4995" priority="758" operator="greaterThan">
      <formula>99</formula>
    </cfRule>
  </conditionalFormatting>
  <conditionalFormatting sqref="AL11:AL27">
    <cfRule type="cellIs" dxfId="4994" priority="757" operator="greaterThan">
      <formula>0.99</formula>
    </cfRule>
  </conditionalFormatting>
  <conditionalFormatting sqref="AL11:AL27">
    <cfRule type="cellIs" dxfId="4993" priority="756" operator="equal">
      <formula>0</formula>
    </cfRule>
  </conditionalFormatting>
  <conditionalFormatting sqref="AL11:AL27">
    <cfRule type="cellIs" dxfId="4992" priority="755" operator="greaterThan">
      <formula>1179</formula>
    </cfRule>
  </conditionalFormatting>
  <conditionalFormatting sqref="AL11:AL27">
    <cfRule type="cellIs" dxfId="4991" priority="754" operator="greaterThan">
      <formula>99</formula>
    </cfRule>
  </conditionalFormatting>
  <conditionalFormatting sqref="AL11:AL27">
    <cfRule type="cellIs" dxfId="4990" priority="753" operator="greaterThan">
      <formula>0.99</formula>
    </cfRule>
  </conditionalFormatting>
  <conditionalFormatting sqref="AL11:AL27">
    <cfRule type="cellIs" dxfId="4989" priority="752" operator="equal">
      <formula>0</formula>
    </cfRule>
  </conditionalFormatting>
  <conditionalFormatting sqref="AL11:AL27">
    <cfRule type="cellIs" dxfId="4988" priority="751" operator="greaterThan">
      <formula>1179</formula>
    </cfRule>
  </conditionalFormatting>
  <conditionalFormatting sqref="AL11:AL27">
    <cfRule type="cellIs" dxfId="4987" priority="750" operator="greaterThan">
      <formula>99</formula>
    </cfRule>
  </conditionalFormatting>
  <conditionalFormatting sqref="AL11:AL27">
    <cfRule type="cellIs" dxfId="4986" priority="749" operator="greaterThan">
      <formula>0.99</formula>
    </cfRule>
  </conditionalFormatting>
  <conditionalFormatting sqref="AL11:AL27">
    <cfRule type="cellIs" dxfId="4985" priority="748" operator="equal">
      <formula>0</formula>
    </cfRule>
  </conditionalFormatting>
  <conditionalFormatting sqref="AL11:AL27">
    <cfRule type="cellIs" dxfId="4984" priority="747" operator="greaterThan">
      <formula>1179</formula>
    </cfRule>
  </conditionalFormatting>
  <conditionalFormatting sqref="AL11:AL27">
    <cfRule type="cellIs" dxfId="4983" priority="746" operator="greaterThan">
      <formula>99</formula>
    </cfRule>
  </conditionalFormatting>
  <conditionalFormatting sqref="AL11:AL27">
    <cfRule type="cellIs" dxfId="4982" priority="745" operator="greaterThan">
      <formula>0.99</formula>
    </cfRule>
  </conditionalFormatting>
  <conditionalFormatting sqref="AL11:AL27">
    <cfRule type="cellIs" dxfId="4981" priority="744" operator="equal">
      <formula>0</formula>
    </cfRule>
  </conditionalFormatting>
  <conditionalFormatting sqref="AL11:AL27">
    <cfRule type="cellIs" dxfId="4980" priority="743" operator="greaterThan">
      <formula>1179</formula>
    </cfRule>
  </conditionalFormatting>
  <conditionalFormatting sqref="AL11:AL27">
    <cfRule type="cellIs" dxfId="4979" priority="742" operator="greaterThan">
      <formula>99</formula>
    </cfRule>
  </conditionalFormatting>
  <conditionalFormatting sqref="AL11:AL27">
    <cfRule type="cellIs" dxfId="4978" priority="741" operator="greaterThan">
      <formula>0.99</formula>
    </cfRule>
  </conditionalFormatting>
  <conditionalFormatting sqref="AL11:AL27">
    <cfRule type="cellIs" dxfId="4977" priority="740" operator="equal">
      <formula>0</formula>
    </cfRule>
  </conditionalFormatting>
  <conditionalFormatting sqref="AL11:AL27">
    <cfRule type="cellIs" dxfId="4976" priority="739" operator="greaterThan">
      <formula>1179</formula>
    </cfRule>
  </conditionalFormatting>
  <conditionalFormatting sqref="AL11:AL27">
    <cfRule type="cellIs" dxfId="4975" priority="738" operator="greaterThan">
      <formula>99</formula>
    </cfRule>
  </conditionalFormatting>
  <conditionalFormatting sqref="AL11:AL27">
    <cfRule type="cellIs" dxfId="4974" priority="737" operator="greaterThan">
      <formula>0.99</formula>
    </cfRule>
  </conditionalFormatting>
  <conditionalFormatting sqref="AL11:AL27">
    <cfRule type="cellIs" dxfId="4973" priority="736" operator="equal">
      <formula>0</formula>
    </cfRule>
  </conditionalFormatting>
  <conditionalFormatting sqref="AL11:AL27">
    <cfRule type="cellIs" dxfId="4972" priority="735" operator="greaterThan">
      <formula>1179</formula>
    </cfRule>
  </conditionalFormatting>
  <conditionalFormatting sqref="AL11:AL27">
    <cfRule type="cellIs" dxfId="4971" priority="734" operator="greaterThan">
      <formula>99</formula>
    </cfRule>
  </conditionalFormatting>
  <conditionalFormatting sqref="AL11:AL27">
    <cfRule type="cellIs" dxfId="4970" priority="733" operator="greaterThan">
      <formula>0.99</formula>
    </cfRule>
  </conditionalFormatting>
  <conditionalFormatting sqref="AL11:AL27">
    <cfRule type="cellIs" dxfId="4969" priority="732" operator="equal">
      <formula>0</formula>
    </cfRule>
  </conditionalFormatting>
  <conditionalFormatting sqref="AL11:AL27">
    <cfRule type="cellIs" dxfId="4968" priority="731" operator="greaterThan">
      <formula>1179</formula>
    </cfRule>
  </conditionalFormatting>
  <conditionalFormatting sqref="AL11:AL27">
    <cfRule type="cellIs" dxfId="4967" priority="730" operator="greaterThan">
      <formula>99</formula>
    </cfRule>
  </conditionalFormatting>
  <conditionalFormatting sqref="AL11:AL27">
    <cfRule type="cellIs" dxfId="4966" priority="729" operator="greaterThan">
      <formula>0.99</formula>
    </cfRule>
  </conditionalFormatting>
  <conditionalFormatting sqref="AL11:AL27">
    <cfRule type="cellIs" dxfId="4965" priority="728" operator="equal">
      <formula>0</formula>
    </cfRule>
  </conditionalFormatting>
  <conditionalFormatting sqref="AL11:AL27">
    <cfRule type="cellIs" dxfId="4964" priority="727" operator="greaterThan">
      <formula>1179</formula>
    </cfRule>
  </conditionalFormatting>
  <conditionalFormatting sqref="AL11:AL27">
    <cfRule type="cellIs" dxfId="4963" priority="726" operator="greaterThan">
      <formula>99</formula>
    </cfRule>
  </conditionalFormatting>
  <conditionalFormatting sqref="AL11:AL27">
    <cfRule type="cellIs" dxfId="4962" priority="725" operator="greaterThan">
      <formula>0.99</formula>
    </cfRule>
  </conditionalFormatting>
  <conditionalFormatting sqref="AL11:AL27">
    <cfRule type="cellIs" dxfId="4961" priority="724" operator="equal">
      <formula>0</formula>
    </cfRule>
  </conditionalFormatting>
  <conditionalFormatting sqref="AL11:AL27">
    <cfRule type="cellIs" dxfId="4960" priority="723" operator="greaterThan">
      <formula>1179</formula>
    </cfRule>
  </conditionalFormatting>
  <conditionalFormatting sqref="AL11:AL27">
    <cfRule type="cellIs" dxfId="4959" priority="722" operator="greaterThan">
      <formula>99</formula>
    </cfRule>
  </conditionalFormatting>
  <conditionalFormatting sqref="AL11:AL27">
    <cfRule type="cellIs" dxfId="4958" priority="721" operator="greaterThan">
      <formula>0.99</formula>
    </cfRule>
  </conditionalFormatting>
  <conditionalFormatting sqref="AL11:AL27">
    <cfRule type="cellIs" dxfId="4957" priority="720" operator="equal">
      <formula>0</formula>
    </cfRule>
  </conditionalFormatting>
  <conditionalFormatting sqref="AL11:AL27">
    <cfRule type="cellIs" dxfId="4956" priority="719" operator="greaterThan">
      <formula>1179</formula>
    </cfRule>
  </conditionalFormatting>
  <conditionalFormatting sqref="AL11:AL27">
    <cfRule type="cellIs" dxfId="4955" priority="718" operator="greaterThan">
      <formula>99</formula>
    </cfRule>
  </conditionalFormatting>
  <conditionalFormatting sqref="AL11:AL27">
    <cfRule type="cellIs" dxfId="4954" priority="717" operator="greaterThan">
      <formula>0.99</formula>
    </cfRule>
  </conditionalFormatting>
  <conditionalFormatting sqref="AL11:AL27">
    <cfRule type="cellIs" dxfId="4953" priority="716" operator="equal">
      <formula>0</formula>
    </cfRule>
  </conditionalFormatting>
  <conditionalFormatting sqref="AL11:AL27">
    <cfRule type="cellIs" dxfId="4952" priority="715" operator="greaterThan">
      <formula>1179</formula>
    </cfRule>
  </conditionalFormatting>
  <conditionalFormatting sqref="AL11:AL27">
    <cfRule type="cellIs" dxfId="4951" priority="714" operator="greaterThan">
      <formula>99</formula>
    </cfRule>
  </conditionalFormatting>
  <conditionalFormatting sqref="AL11:AL27">
    <cfRule type="cellIs" dxfId="4950" priority="713" operator="greaterThan">
      <formula>0.99</formula>
    </cfRule>
  </conditionalFormatting>
  <conditionalFormatting sqref="AL11:AL27">
    <cfRule type="cellIs" dxfId="4949" priority="712" operator="equal">
      <formula>0</formula>
    </cfRule>
  </conditionalFormatting>
  <conditionalFormatting sqref="AL11:AL27">
    <cfRule type="cellIs" dxfId="4948" priority="711" operator="greaterThan">
      <formula>1179</formula>
    </cfRule>
  </conditionalFormatting>
  <conditionalFormatting sqref="AL11:AL27">
    <cfRule type="cellIs" dxfId="4947" priority="710" operator="greaterThan">
      <formula>99</formula>
    </cfRule>
  </conditionalFormatting>
  <conditionalFormatting sqref="AL11:AL27">
    <cfRule type="cellIs" dxfId="4946" priority="709" operator="greaterThan">
      <formula>0.99</formula>
    </cfRule>
  </conditionalFormatting>
  <conditionalFormatting sqref="AL11:AL27">
    <cfRule type="cellIs" dxfId="4945" priority="708" operator="equal">
      <formula>0</formula>
    </cfRule>
  </conditionalFormatting>
  <conditionalFormatting sqref="AL11:AL27">
    <cfRule type="cellIs" dxfId="4944" priority="707" operator="greaterThan">
      <formula>1179</formula>
    </cfRule>
  </conditionalFormatting>
  <conditionalFormatting sqref="AL11:AL27">
    <cfRule type="cellIs" dxfId="4943" priority="706" operator="greaterThan">
      <formula>99</formula>
    </cfRule>
  </conditionalFormatting>
  <conditionalFormatting sqref="AL11:AL27">
    <cfRule type="cellIs" dxfId="4942" priority="705" operator="greaterThan">
      <formula>0.99</formula>
    </cfRule>
  </conditionalFormatting>
  <conditionalFormatting sqref="AL11:AL27">
    <cfRule type="cellIs" dxfId="4941" priority="704" operator="equal">
      <formula>0</formula>
    </cfRule>
  </conditionalFormatting>
  <conditionalFormatting sqref="AL11:AL27">
    <cfRule type="cellIs" dxfId="4940" priority="703" operator="greaterThan">
      <formula>1179</formula>
    </cfRule>
  </conditionalFormatting>
  <conditionalFormatting sqref="AL11:AL27">
    <cfRule type="cellIs" dxfId="4939" priority="702" operator="greaterThan">
      <formula>99</formula>
    </cfRule>
  </conditionalFormatting>
  <conditionalFormatting sqref="AL11:AL27">
    <cfRule type="cellIs" dxfId="4938" priority="701" operator="greaterThan">
      <formula>0.99</formula>
    </cfRule>
  </conditionalFormatting>
  <conditionalFormatting sqref="AL11:AL27">
    <cfRule type="cellIs" dxfId="4937" priority="700" operator="equal">
      <formula>0</formula>
    </cfRule>
  </conditionalFormatting>
  <conditionalFormatting sqref="AL11:AL27">
    <cfRule type="cellIs" dxfId="4936" priority="699" operator="greaterThan">
      <formula>1179</formula>
    </cfRule>
  </conditionalFormatting>
  <conditionalFormatting sqref="AL11:AL27">
    <cfRule type="cellIs" dxfId="4935" priority="698" operator="greaterThan">
      <formula>99</formula>
    </cfRule>
  </conditionalFormatting>
  <conditionalFormatting sqref="AL11:AL27">
    <cfRule type="cellIs" dxfId="4934" priority="697" operator="greaterThan">
      <formula>0.99</formula>
    </cfRule>
  </conditionalFormatting>
  <conditionalFormatting sqref="AL11:AL27">
    <cfRule type="cellIs" dxfId="4933" priority="696" operator="equal">
      <formula>0</formula>
    </cfRule>
  </conditionalFormatting>
  <conditionalFormatting sqref="AL11:AL27">
    <cfRule type="cellIs" dxfId="4932" priority="695" operator="greaterThan">
      <formula>1179</formula>
    </cfRule>
  </conditionalFormatting>
  <conditionalFormatting sqref="AL11:AL27">
    <cfRule type="cellIs" dxfId="4931" priority="694" operator="greaterThan">
      <formula>99</formula>
    </cfRule>
  </conditionalFormatting>
  <conditionalFormatting sqref="AL11:AL27">
    <cfRule type="cellIs" dxfId="4930" priority="693" operator="greaterThan">
      <formula>0.99</formula>
    </cfRule>
  </conditionalFormatting>
  <conditionalFormatting sqref="AL11:AL27">
    <cfRule type="cellIs" dxfId="4929" priority="692" operator="equal">
      <formula>0</formula>
    </cfRule>
  </conditionalFormatting>
  <conditionalFormatting sqref="AL11:AL27">
    <cfRule type="cellIs" dxfId="4928" priority="691" operator="greaterThan">
      <formula>1179</formula>
    </cfRule>
  </conditionalFormatting>
  <conditionalFormatting sqref="AL11:AL27">
    <cfRule type="cellIs" dxfId="4927" priority="690" operator="greaterThan">
      <formula>99</formula>
    </cfRule>
  </conditionalFormatting>
  <conditionalFormatting sqref="AL11:AL27">
    <cfRule type="cellIs" dxfId="4926" priority="689" operator="greaterThan">
      <formula>0.99</formula>
    </cfRule>
  </conditionalFormatting>
  <conditionalFormatting sqref="AL11:AL27">
    <cfRule type="cellIs" dxfId="4925" priority="688" operator="equal">
      <formula>0</formula>
    </cfRule>
  </conditionalFormatting>
  <conditionalFormatting sqref="AL11:AL27">
    <cfRule type="cellIs" dxfId="4924" priority="687" operator="greaterThan">
      <formula>1179</formula>
    </cfRule>
  </conditionalFormatting>
  <conditionalFormatting sqref="AL11:AL27">
    <cfRule type="cellIs" dxfId="4923" priority="686" operator="greaterThan">
      <formula>99</formula>
    </cfRule>
  </conditionalFormatting>
  <conditionalFormatting sqref="AL11:AL27">
    <cfRule type="cellIs" dxfId="4922" priority="685" operator="greaterThan">
      <formula>0.99</formula>
    </cfRule>
  </conditionalFormatting>
  <conditionalFormatting sqref="AL11:AL27">
    <cfRule type="cellIs" dxfId="4921" priority="684" operator="equal">
      <formula>0</formula>
    </cfRule>
  </conditionalFormatting>
  <conditionalFormatting sqref="AL11:AL27">
    <cfRule type="cellIs" dxfId="4920" priority="683" operator="greaterThan">
      <formula>1179</formula>
    </cfRule>
  </conditionalFormatting>
  <conditionalFormatting sqref="AL11:AL27">
    <cfRule type="cellIs" dxfId="4919" priority="682" operator="greaterThan">
      <formula>99</formula>
    </cfRule>
  </conditionalFormatting>
  <conditionalFormatting sqref="AL11:AL27">
    <cfRule type="cellIs" dxfId="4918" priority="681" operator="greaterThan">
      <formula>0.99</formula>
    </cfRule>
  </conditionalFormatting>
  <conditionalFormatting sqref="AL11:AL27">
    <cfRule type="cellIs" dxfId="4917" priority="680" operator="equal">
      <formula>0</formula>
    </cfRule>
  </conditionalFormatting>
  <conditionalFormatting sqref="AL11:AL27">
    <cfRule type="cellIs" dxfId="4916" priority="679" operator="greaterThan">
      <formula>1179</formula>
    </cfRule>
  </conditionalFormatting>
  <conditionalFormatting sqref="AL11:AL27">
    <cfRule type="cellIs" dxfId="4915" priority="678" operator="greaterThan">
      <formula>99</formula>
    </cfRule>
  </conditionalFormatting>
  <conditionalFormatting sqref="AL11:AL27">
    <cfRule type="cellIs" dxfId="4914" priority="677" operator="greaterThan">
      <formula>0.99</formula>
    </cfRule>
  </conditionalFormatting>
  <conditionalFormatting sqref="AL11:AL27">
    <cfRule type="cellIs" dxfId="4913" priority="676" operator="equal">
      <formula>0</formula>
    </cfRule>
  </conditionalFormatting>
  <conditionalFormatting sqref="AL11:AL27">
    <cfRule type="cellIs" dxfId="4912" priority="675" operator="greaterThan">
      <formula>1179</formula>
    </cfRule>
  </conditionalFormatting>
  <conditionalFormatting sqref="AL11:AL27">
    <cfRule type="cellIs" dxfId="4911" priority="674" operator="greaterThan">
      <formula>99</formula>
    </cfRule>
  </conditionalFormatting>
  <conditionalFormatting sqref="AL11:AL27">
    <cfRule type="cellIs" dxfId="4910" priority="673" operator="greaterThan">
      <formula>0.99</formula>
    </cfRule>
  </conditionalFormatting>
  <conditionalFormatting sqref="AL11:AL27">
    <cfRule type="cellIs" dxfId="4909" priority="672" operator="equal">
      <formula>0</formula>
    </cfRule>
  </conditionalFormatting>
  <conditionalFormatting sqref="AL11:AL27">
    <cfRule type="cellIs" dxfId="4908" priority="671" operator="greaterThan">
      <formula>1179</formula>
    </cfRule>
  </conditionalFormatting>
  <conditionalFormatting sqref="AL11:AL27">
    <cfRule type="cellIs" dxfId="4907" priority="670" operator="greaterThan">
      <formula>99</formula>
    </cfRule>
  </conditionalFormatting>
  <conditionalFormatting sqref="AL11:AL27">
    <cfRule type="cellIs" dxfId="4906" priority="669" operator="greaterThan">
      <formula>0.99</formula>
    </cfRule>
  </conditionalFormatting>
  <conditionalFormatting sqref="AL11:AL27">
    <cfRule type="cellIs" dxfId="4905" priority="668" operator="equal">
      <formula>0</formula>
    </cfRule>
  </conditionalFormatting>
  <conditionalFormatting sqref="AL11:AL27">
    <cfRule type="cellIs" dxfId="4904" priority="667" operator="greaterThan">
      <formula>1179</formula>
    </cfRule>
  </conditionalFormatting>
  <conditionalFormatting sqref="AL11:AL27">
    <cfRule type="cellIs" dxfId="4903" priority="666" operator="greaterThan">
      <formula>99</formula>
    </cfRule>
  </conditionalFormatting>
  <conditionalFormatting sqref="AL11:AL27">
    <cfRule type="cellIs" dxfId="4902" priority="665" operator="greaterThan">
      <formula>0.99</formula>
    </cfRule>
  </conditionalFormatting>
  <conditionalFormatting sqref="AL11:AL27">
    <cfRule type="cellIs" dxfId="4901" priority="664" operator="equal">
      <formula>0</formula>
    </cfRule>
  </conditionalFormatting>
  <conditionalFormatting sqref="AL11:AL27">
    <cfRule type="cellIs" dxfId="4900" priority="663" operator="greaterThan">
      <formula>1179</formula>
    </cfRule>
  </conditionalFormatting>
  <conditionalFormatting sqref="AL11:AL27">
    <cfRule type="cellIs" dxfId="4899" priority="662" operator="greaterThan">
      <formula>99</formula>
    </cfRule>
  </conditionalFormatting>
  <conditionalFormatting sqref="AL11:AL27">
    <cfRule type="cellIs" dxfId="4898" priority="661" operator="greaterThan">
      <formula>0.99</formula>
    </cfRule>
  </conditionalFormatting>
  <conditionalFormatting sqref="AL11:AL27">
    <cfRule type="cellIs" dxfId="4897" priority="660" operator="equal">
      <formula>0</formula>
    </cfRule>
  </conditionalFormatting>
  <conditionalFormatting sqref="AL11:AL27">
    <cfRule type="cellIs" dxfId="4896" priority="659" operator="greaterThan">
      <formula>1179</formula>
    </cfRule>
  </conditionalFormatting>
  <conditionalFormatting sqref="AL11:AL27">
    <cfRule type="cellIs" dxfId="4895" priority="658" operator="greaterThan">
      <formula>99</formula>
    </cfRule>
  </conditionalFormatting>
  <conditionalFormatting sqref="AL11:AL27">
    <cfRule type="cellIs" dxfId="4894" priority="657" operator="greaterThan">
      <formula>0.99</formula>
    </cfRule>
  </conditionalFormatting>
  <conditionalFormatting sqref="AL11:AL27">
    <cfRule type="cellIs" dxfId="4893" priority="656" operator="equal">
      <formula>0</formula>
    </cfRule>
  </conditionalFormatting>
  <conditionalFormatting sqref="AL11:AL27">
    <cfRule type="cellIs" dxfId="4892" priority="655" operator="greaterThan">
      <formula>1179</formula>
    </cfRule>
  </conditionalFormatting>
  <conditionalFormatting sqref="AL11:AL27">
    <cfRule type="cellIs" dxfId="4891" priority="654" operator="greaterThan">
      <formula>99</formula>
    </cfRule>
  </conditionalFormatting>
  <conditionalFormatting sqref="AL11:AL27">
    <cfRule type="cellIs" dxfId="4890" priority="653" operator="greaterThan">
      <formula>0.99</formula>
    </cfRule>
  </conditionalFormatting>
  <conditionalFormatting sqref="AL11:AL27">
    <cfRule type="cellIs" dxfId="4889" priority="652" operator="equal">
      <formula>0</formula>
    </cfRule>
  </conditionalFormatting>
  <conditionalFormatting sqref="AL11:AL27">
    <cfRule type="cellIs" dxfId="4888" priority="651" operator="greaterThan">
      <formula>1179</formula>
    </cfRule>
  </conditionalFormatting>
  <conditionalFormatting sqref="AL11:AL27">
    <cfRule type="cellIs" dxfId="4887" priority="650" operator="greaterThan">
      <formula>99</formula>
    </cfRule>
  </conditionalFormatting>
  <conditionalFormatting sqref="AL11:AL27">
    <cfRule type="cellIs" dxfId="4886" priority="649" operator="greaterThan">
      <formula>0.99</formula>
    </cfRule>
  </conditionalFormatting>
  <conditionalFormatting sqref="AL11:AL27">
    <cfRule type="cellIs" dxfId="4885" priority="648" operator="equal">
      <formula>0</formula>
    </cfRule>
  </conditionalFormatting>
  <conditionalFormatting sqref="AL11:AL27">
    <cfRule type="cellIs" dxfId="4884" priority="647" operator="greaterThan">
      <formula>1179</formula>
    </cfRule>
  </conditionalFormatting>
  <conditionalFormatting sqref="AL11:AL27">
    <cfRule type="cellIs" dxfId="4883" priority="646" operator="greaterThan">
      <formula>99</formula>
    </cfRule>
  </conditionalFormatting>
  <conditionalFormatting sqref="AL11:AL27">
    <cfRule type="cellIs" dxfId="4882" priority="645" operator="greaterThan">
      <formula>0.99</formula>
    </cfRule>
  </conditionalFormatting>
  <conditionalFormatting sqref="AL11:AL27">
    <cfRule type="cellIs" dxfId="4881" priority="644" operator="equal">
      <formula>0</formula>
    </cfRule>
  </conditionalFormatting>
  <conditionalFormatting sqref="AL11:AL27">
    <cfRule type="cellIs" dxfId="4880" priority="643" operator="greaterThan">
      <formula>1179</formula>
    </cfRule>
  </conditionalFormatting>
  <conditionalFormatting sqref="AL11:AL27">
    <cfRule type="cellIs" dxfId="4879" priority="642" operator="greaterThan">
      <formula>99</formula>
    </cfRule>
  </conditionalFormatting>
  <conditionalFormatting sqref="AL11:AL27">
    <cfRule type="cellIs" dxfId="4878" priority="641" operator="greaterThan">
      <formula>0.99</formula>
    </cfRule>
  </conditionalFormatting>
  <conditionalFormatting sqref="AL11:AL27">
    <cfRule type="cellIs" dxfId="4877" priority="640" operator="equal">
      <formula>0</formula>
    </cfRule>
  </conditionalFormatting>
  <conditionalFormatting sqref="AL11:AL27">
    <cfRule type="cellIs" dxfId="4876" priority="639" operator="greaterThan">
      <formula>1179</formula>
    </cfRule>
  </conditionalFormatting>
  <conditionalFormatting sqref="AL11:AL27">
    <cfRule type="cellIs" dxfId="4875" priority="638" operator="greaterThan">
      <formula>99</formula>
    </cfRule>
  </conditionalFormatting>
  <conditionalFormatting sqref="AL11:AL27">
    <cfRule type="cellIs" dxfId="4874" priority="637" operator="greaterThan">
      <formula>0.99</formula>
    </cfRule>
  </conditionalFormatting>
  <conditionalFormatting sqref="AL11:AL27">
    <cfRule type="cellIs" dxfId="4873" priority="636" operator="equal">
      <formula>0</formula>
    </cfRule>
  </conditionalFormatting>
  <conditionalFormatting sqref="AL11:AL27">
    <cfRule type="cellIs" dxfId="4872" priority="635" operator="greaterThan">
      <formula>1179</formula>
    </cfRule>
  </conditionalFormatting>
  <conditionalFormatting sqref="AL11:AL27">
    <cfRule type="cellIs" dxfId="4871" priority="634" operator="greaterThan">
      <formula>99</formula>
    </cfRule>
  </conditionalFormatting>
  <conditionalFormatting sqref="AL11:AL27">
    <cfRule type="cellIs" dxfId="4870" priority="633" operator="greaterThan">
      <formula>0.99</formula>
    </cfRule>
  </conditionalFormatting>
  <conditionalFormatting sqref="AL11:AL27">
    <cfRule type="cellIs" dxfId="4869" priority="632" operator="equal">
      <formula>0</formula>
    </cfRule>
  </conditionalFormatting>
  <conditionalFormatting sqref="AL11:AL27">
    <cfRule type="cellIs" dxfId="4868" priority="631" operator="greaterThan">
      <formula>1179</formula>
    </cfRule>
  </conditionalFormatting>
  <conditionalFormatting sqref="AL11:AL27">
    <cfRule type="cellIs" dxfId="4867" priority="630" operator="greaterThan">
      <formula>99</formula>
    </cfRule>
  </conditionalFormatting>
  <conditionalFormatting sqref="AL11:AL27">
    <cfRule type="cellIs" dxfId="4866" priority="629" operator="greaterThan">
      <formula>0.99</formula>
    </cfRule>
  </conditionalFormatting>
  <conditionalFormatting sqref="AL11:AL27">
    <cfRule type="cellIs" dxfId="4865" priority="628" operator="equal">
      <formula>0</formula>
    </cfRule>
  </conditionalFormatting>
  <conditionalFormatting sqref="AL11:AL27">
    <cfRule type="cellIs" dxfId="4864" priority="627" operator="greaterThan">
      <formula>1179</formula>
    </cfRule>
  </conditionalFormatting>
  <conditionalFormatting sqref="AL11:AL27">
    <cfRule type="cellIs" dxfId="4863" priority="626" operator="greaterThan">
      <formula>99</formula>
    </cfRule>
  </conditionalFormatting>
  <conditionalFormatting sqref="AL11:AL27">
    <cfRule type="cellIs" dxfId="4862" priority="625" operator="greaterThan">
      <formula>0.99</formula>
    </cfRule>
  </conditionalFormatting>
  <conditionalFormatting sqref="AL11:AL27">
    <cfRule type="cellIs" dxfId="4861" priority="624" operator="equal">
      <formula>0</formula>
    </cfRule>
  </conditionalFormatting>
  <conditionalFormatting sqref="AL11:AL27">
    <cfRule type="cellIs" dxfId="4860" priority="623" operator="greaterThan">
      <formula>1179</formula>
    </cfRule>
  </conditionalFormatting>
  <conditionalFormatting sqref="AL11:AL27">
    <cfRule type="cellIs" dxfId="4859" priority="622" operator="greaterThan">
      <formula>99</formula>
    </cfRule>
  </conditionalFormatting>
  <conditionalFormatting sqref="AL11:AL27">
    <cfRule type="cellIs" dxfId="4858" priority="621" operator="greaterThan">
      <formula>0.99</formula>
    </cfRule>
  </conditionalFormatting>
  <conditionalFormatting sqref="AL11:AL27">
    <cfRule type="cellIs" dxfId="4857" priority="620" operator="equal">
      <formula>0</formula>
    </cfRule>
  </conditionalFormatting>
  <conditionalFormatting sqref="AL11:AL27">
    <cfRule type="cellIs" dxfId="4856" priority="619" operator="greaterThan">
      <formula>1179</formula>
    </cfRule>
  </conditionalFormatting>
  <conditionalFormatting sqref="AL11:AL27">
    <cfRule type="cellIs" dxfId="4855" priority="618" operator="greaterThan">
      <formula>99</formula>
    </cfRule>
  </conditionalFormatting>
  <conditionalFormatting sqref="AL11:AL27">
    <cfRule type="cellIs" dxfId="4854" priority="617" operator="greaterThan">
      <formula>0.99</formula>
    </cfRule>
  </conditionalFormatting>
  <conditionalFormatting sqref="AL11:AL27">
    <cfRule type="cellIs" dxfId="4853" priority="616" operator="equal">
      <formula>0</formula>
    </cfRule>
  </conditionalFormatting>
  <conditionalFormatting sqref="AL11:AL27">
    <cfRule type="cellIs" dxfId="4852" priority="615" operator="greaterThan">
      <formula>1179</formula>
    </cfRule>
  </conditionalFormatting>
  <conditionalFormatting sqref="AL11:AL27">
    <cfRule type="cellIs" dxfId="4851" priority="614" operator="greaterThan">
      <formula>99</formula>
    </cfRule>
  </conditionalFormatting>
  <conditionalFormatting sqref="AL11:AL27">
    <cfRule type="cellIs" dxfId="4850" priority="613" operator="greaterThan">
      <formula>0.99</formula>
    </cfRule>
  </conditionalFormatting>
  <conditionalFormatting sqref="AL11:AL27">
    <cfRule type="cellIs" dxfId="4849" priority="612" operator="equal">
      <formula>0</formula>
    </cfRule>
  </conditionalFormatting>
  <conditionalFormatting sqref="AL11:AL27">
    <cfRule type="cellIs" dxfId="4848" priority="611" operator="greaterThan">
      <formula>1179</formula>
    </cfRule>
  </conditionalFormatting>
  <conditionalFormatting sqref="AL11:AL27">
    <cfRule type="cellIs" dxfId="4847" priority="610" operator="greaterThan">
      <formula>99</formula>
    </cfRule>
  </conditionalFormatting>
  <conditionalFormatting sqref="AL11:AL27">
    <cfRule type="cellIs" dxfId="4846" priority="609" operator="greaterThan">
      <formula>0.99</formula>
    </cfRule>
  </conditionalFormatting>
  <conditionalFormatting sqref="AL11:AL27">
    <cfRule type="cellIs" dxfId="4845" priority="608" operator="equal">
      <formula>0</formula>
    </cfRule>
  </conditionalFormatting>
  <conditionalFormatting sqref="AL11:AL27">
    <cfRule type="cellIs" dxfId="4844" priority="607" operator="greaterThan">
      <formula>1179</formula>
    </cfRule>
  </conditionalFormatting>
  <conditionalFormatting sqref="AL11:AL27">
    <cfRule type="cellIs" dxfId="4843" priority="606" operator="greaterThan">
      <formula>99</formula>
    </cfRule>
  </conditionalFormatting>
  <conditionalFormatting sqref="AL11:AL27">
    <cfRule type="cellIs" dxfId="4842" priority="605" operator="greaterThan">
      <formula>0.99</formula>
    </cfRule>
  </conditionalFormatting>
  <conditionalFormatting sqref="AL11:AL27">
    <cfRule type="cellIs" dxfId="4841" priority="604" operator="equal">
      <formula>0</formula>
    </cfRule>
  </conditionalFormatting>
  <conditionalFormatting sqref="AL11:AL27">
    <cfRule type="cellIs" dxfId="4840" priority="603" operator="greaterThan">
      <formula>1179</formula>
    </cfRule>
  </conditionalFormatting>
  <conditionalFormatting sqref="AL11:AL27">
    <cfRule type="cellIs" dxfId="4839" priority="602" operator="greaterThan">
      <formula>99</formula>
    </cfRule>
  </conditionalFormatting>
  <conditionalFormatting sqref="AL11:AL27">
    <cfRule type="cellIs" dxfId="4838" priority="601" operator="greaterThan">
      <formula>0.99</formula>
    </cfRule>
  </conditionalFormatting>
  <conditionalFormatting sqref="AL11:AL27">
    <cfRule type="cellIs" dxfId="4837" priority="600" operator="equal">
      <formula>0</formula>
    </cfRule>
  </conditionalFormatting>
  <conditionalFormatting sqref="AL11:AL27">
    <cfRule type="cellIs" dxfId="4836" priority="599" operator="greaterThan">
      <formula>1179</formula>
    </cfRule>
  </conditionalFormatting>
  <conditionalFormatting sqref="AL11:AL27">
    <cfRule type="cellIs" dxfId="4835" priority="598" operator="greaterThan">
      <formula>99</formula>
    </cfRule>
  </conditionalFormatting>
  <conditionalFormatting sqref="AL11:AL27">
    <cfRule type="cellIs" dxfId="4834" priority="597" operator="greaterThan">
      <formula>0.99</formula>
    </cfRule>
  </conditionalFormatting>
  <conditionalFormatting sqref="AL11:AL27">
    <cfRule type="cellIs" dxfId="4833" priority="596" operator="equal">
      <formula>0</formula>
    </cfRule>
  </conditionalFormatting>
  <conditionalFormatting sqref="AL11:AL27">
    <cfRule type="cellIs" dxfId="4832" priority="595" operator="greaterThan">
      <formula>1179</formula>
    </cfRule>
  </conditionalFormatting>
  <conditionalFormatting sqref="AL11:AL27">
    <cfRule type="cellIs" dxfId="4831" priority="594" operator="greaterThan">
      <formula>99</formula>
    </cfRule>
  </conditionalFormatting>
  <conditionalFormatting sqref="AL11:AL27">
    <cfRule type="cellIs" dxfId="4830" priority="593" operator="greaterThan">
      <formula>0.99</formula>
    </cfRule>
  </conditionalFormatting>
  <conditionalFormatting sqref="AL11:AL27">
    <cfRule type="cellIs" dxfId="4829" priority="592" operator="equal">
      <formula>0</formula>
    </cfRule>
  </conditionalFormatting>
  <conditionalFormatting sqref="AL11:AL27">
    <cfRule type="cellIs" dxfId="4828" priority="591" operator="greaterThan">
      <formula>1179</formula>
    </cfRule>
  </conditionalFormatting>
  <conditionalFormatting sqref="AL11:AL27">
    <cfRule type="cellIs" dxfId="4827" priority="590" operator="greaterThan">
      <formula>99</formula>
    </cfRule>
  </conditionalFormatting>
  <conditionalFormatting sqref="AL11:AL27">
    <cfRule type="cellIs" dxfId="4826" priority="589" operator="greaterThan">
      <formula>0.99</formula>
    </cfRule>
  </conditionalFormatting>
  <conditionalFormatting sqref="AL11:AL27">
    <cfRule type="cellIs" dxfId="4825" priority="588" operator="equal">
      <formula>0</formula>
    </cfRule>
  </conditionalFormatting>
  <conditionalFormatting sqref="AL11:AL27">
    <cfRule type="cellIs" dxfId="4824" priority="587" operator="greaterThan">
      <formula>1179</formula>
    </cfRule>
  </conditionalFormatting>
  <conditionalFormatting sqref="AL11:AL27">
    <cfRule type="cellIs" dxfId="4823" priority="586" operator="greaterThan">
      <formula>99</formula>
    </cfRule>
  </conditionalFormatting>
  <conditionalFormatting sqref="AL11:AL27">
    <cfRule type="cellIs" dxfId="4822" priority="585" operator="greaterThan">
      <formula>0.99</formula>
    </cfRule>
  </conditionalFormatting>
  <conditionalFormatting sqref="AL11:AL27">
    <cfRule type="cellIs" dxfId="4821" priority="584" operator="equal">
      <formula>0</formula>
    </cfRule>
  </conditionalFormatting>
  <conditionalFormatting sqref="AL11:AL27">
    <cfRule type="cellIs" dxfId="4820" priority="583" operator="greaterThan">
      <formula>1179</formula>
    </cfRule>
  </conditionalFormatting>
  <conditionalFormatting sqref="AL11:AL27">
    <cfRule type="cellIs" dxfId="4819" priority="582" operator="greaterThan">
      <formula>99</formula>
    </cfRule>
  </conditionalFormatting>
  <conditionalFormatting sqref="AL11:AL27">
    <cfRule type="cellIs" dxfId="4818" priority="581" operator="greaterThan">
      <formula>0.99</formula>
    </cfRule>
  </conditionalFormatting>
  <conditionalFormatting sqref="AL11:AL27">
    <cfRule type="cellIs" dxfId="4817" priority="580" operator="equal">
      <formula>0</formula>
    </cfRule>
  </conditionalFormatting>
  <conditionalFormatting sqref="AL11:AL27">
    <cfRule type="cellIs" dxfId="4816" priority="579" operator="greaterThan">
      <formula>1179</formula>
    </cfRule>
  </conditionalFormatting>
  <conditionalFormatting sqref="AL11:AL27">
    <cfRule type="cellIs" dxfId="4815" priority="578" operator="greaterThan">
      <formula>99</formula>
    </cfRule>
  </conditionalFormatting>
  <conditionalFormatting sqref="AL11:AL27">
    <cfRule type="cellIs" dxfId="4814" priority="577" operator="greaterThan">
      <formula>0.99</formula>
    </cfRule>
  </conditionalFormatting>
  <conditionalFormatting sqref="AL11:AL27">
    <cfRule type="cellIs" dxfId="4813" priority="576" operator="equal">
      <formula>0</formula>
    </cfRule>
  </conditionalFormatting>
  <conditionalFormatting sqref="AL11:AL27">
    <cfRule type="cellIs" dxfId="4812" priority="575" operator="greaterThan">
      <formula>1179</formula>
    </cfRule>
  </conditionalFormatting>
  <conditionalFormatting sqref="AL11:AL27">
    <cfRule type="cellIs" dxfId="4811" priority="574" operator="greaterThan">
      <formula>99</formula>
    </cfRule>
  </conditionalFormatting>
  <conditionalFormatting sqref="AL11:AL27">
    <cfRule type="cellIs" dxfId="4810" priority="573" operator="greaterThan">
      <formula>0.99</formula>
    </cfRule>
  </conditionalFormatting>
  <conditionalFormatting sqref="AL11:AL27">
    <cfRule type="cellIs" dxfId="4809" priority="572" operator="equal">
      <formula>0</formula>
    </cfRule>
  </conditionalFormatting>
  <conditionalFormatting sqref="AL11:AL27">
    <cfRule type="cellIs" dxfId="4808" priority="571" operator="greaterThan">
      <formula>1179</formula>
    </cfRule>
  </conditionalFormatting>
  <conditionalFormatting sqref="AL11:AL27">
    <cfRule type="cellIs" dxfId="4807" priority="570" operator="greaterThan">
      <formula>99</formula>
    </cfRule>
  </conditionalFormatting>
  <conditionalFormatting sqref="AL11:AL27">
    <cfRule type="cellIs" dxfId="4806" priority="569" operator="greaterThan">
      <formula>0.99</formula>
    </cfRule>
  </conditionalFormatting>
  <conditionalFormatting sqref="AL11:AL27">
    <cfRule type="cellIs" dxfId="4805" priority="568" operator="equal">
      <formula>0</formula>
    </cfRule>
  </conditionalFormatting>
  <conditionalFormatting sqref="AL11:AL27">
    <cfRule type="cellIs" dxfId="4804" priority="567" operator="greaterThan">
      <formula>1179</formula>
    </cfRule>
  </conditionalFormatting>
  <conditionalFormatting sqref="AL11:AL27">
    <cfRule type="cellIs" dxfId="4803" priority="566" operator="greaterThan">
      <formula>99</formula>
    </cfRule>
  </conditionalFormatting>
  <conditionalFormatting sqref="AL11:AL27">
    <cfRule type="cellIs" dxfId="4802" priority="565" operator="greaterThan">
      <formula>0.99</formula>
    </cfRule>
  </conditionalFormatting>
  <conditionalFormatting sqref="AL11:AL27">
    <cfRule type="cellIs" dxfId="4801" priority="564" operator="equal">
      <formula>0</formula>
    </cfRule>
  </conditionalFormatting>
  <conditionalFormatting sqref="AL11:AL27">
    <cfRule type="cellIs" dxfId="4800" priority="563" operator="greaterThan">
      <formula>1179</formula>
    </cfRule>
  </conditionalFormatting>
  <conditionalFormatting sqref="AL11:AL27">
    <cfRule type="cellIs" dxfId="4799" priority="562" operator="greaterThan">
      <formula>99</formula>
    </cfRule>
  </conditionalFormatting>
  <conditionalFormatting sqref="AL11:AL27">
    <cfRule type="cellIs" dxfId="4798" priority="561" operator="greaterThan">
      <formula>0.99</formula>
    </cfRule>
  </conditionalFormatting>
  <conditionalFormatting sqref="AL11:AL27">
    <cfRule type="cellIs" dxfId="4797" priority="560" operator="equal">
      <formula>0</formula>
    </cfRule>
  </conditionalFormatting>
  <conditionalFormatting sqref="AL11:AL27">
    <cfRule type="cellIs" dxfId="4796" priority="559" operator="greaterThan">
      <formula>1179</formula>
    </cfRule>
  </conditionalFormatting>
  <conditionalFormatting sqref="AL11:AL27">
    <cfRule type="cellIs" dxfId="4795" priority="558" operator="greaterThan">
      <formula>99</formula>
    </cfRule>
  </conditionalFormatting>
  <conditionalFormatting sqref="AL11:AL27">
    <cfRule type="cellIs" dxfId="4794" priority="557" operator="greaterThan">
      <formula>0.99</formula>
    </cfRule>
  </conditionalFormatting>
  <conditionalFormatting sqref="AL11:AL27">
    <cfRule type="cellIs" dxfId="4793" priority="556" operator="equal">
      <formula>0</formula>
    </cfRule>
  </conditionalFormatting>
  <conditionalFormatting sqref="AL11:AL27">
    <cfRule type="cellIs" dxfId="4792" priority="555" operator="greaterThan">
      <formula>1179</formula>
    </cfRule>
  </conditionalFormatting>
  <conditionalFormatting sqref="AL11:AL27">
    <cfRule type="cellIs" dxfId="4791" priority="554" operator="greaterThan">
      <formula>99</formula>
    </cfRule>
  </conditionalFormatting>
  <conditionalFormatting sqref="AL11:AL27">
    <cfRule type="cellIs" dxfId="4790" priority="553" operator="greaterThan">
      <formula>0.99</formula>
    </cfRule>
  </conditionalFormatting>
  <conditionalFormatting sqref="AL11:AL27">
    <cfRule type="cellIs" dxfId="4789" priority="552" operator="equal">
      <formula>0</formula>
    </cfRule>
  </conditionalFormatting>
  <conditionalFormatting sqref="AL11:AL27">
    <cfRule type="cellIs" dxfId="4788" priority="551" operator="greaterThan">
      <formula>1179</formula>
    </cfRule>
  </conditionalFormatting>
  <conditionalFormatting sqref="AL11:AL27">
    <cfRule type="cellIs" dxfId="4787" priority="550" operator="greaterThan">
      <formula>99</formula>
    </cfRule>
  </conditionalFormatting>
  <conditionalFormatting sqref="AL11:AL27">
    <cfRule type="cellIs" dxfId="4786" priority="549" operator="greaterThan">
      <formula>0.99</formula>
    </cfRule>
  </conditionalFormatting>
  <conditionalFormatting sqref="AL11:AL27">
    <cfRule type="cellIs" dxfId="4785" priority="548" operator="equal">
      <formula>0</formula>
    </cfRule>
  </conditionalFormatting>
  <conditionalFormatting sqref="AL11:AL27">
    <cfRule type="cellIs" dxfId="4784" priority="547" operator="greaterThan">
      <formula>1179</formula>
    </cfRule>
  </conditionalFormatting>
  <conditionalFormatting sqref="AL11:AL27">
    <cfRule type="cellIs" dxfId="4783" priority="546" operator="greaterThan">
      <formula>99</formula>
    </cfRule>
  </conditionalFormatting>
  <conditionalFormatting sqref="AL11:AL27">
    <cfRule type="cellIs" dxfId="4782" priority="545" operator="greaterThan">
      <formula>0.99</formula>
    </cfRule>
  </conditionalFormatting>
  <conditionalFormatting sqref="AL11:AL27">
    <cfRule type="cellIs" dxfId="4781" priority="544" operator="equal">
      <formula>0</formula>
    </cfRule>
  </conditionalFormatting>
  <conditionalFormatting sqref="AL11:AL27">
    <cfRule type="cellIs" dxfId="4780" priority="543" operator="greaterThan">
      <formula>1179</formula>
    </cfRule>
  </conditionalFormatting>
  <conditionalFormatting sqref="AL11:AL27">
    <cfRule type="cellIs" dxfId="4779" priority="542" operator="greaterThan">
      <formula>99</formula>
    </cfRule>
  </conditionalFormatting>
  <conditionalFormatting sqref="AL11:AL27">
    <cfRule type="cellIs" dxfId="4778" priority="541" operator="greaterThan">
      <formula>0.99</formula>
    </cfRule>
  </conditionalFormatting>
  <conditionalFormatting sqref="AL11:AL27">
    <cfRule type="cellIs" dxfId="4777" priority="540" operator="equal">
      <formula>0</formula>
    </cfRule>
  </conditionalFormatting>
  <conditionalFormatting sqref="AL11:AL27">
    <cfRule type="cellIs" dxfId="4776" priority="539" operator="greaterThan">
      <formula>1179</formula>
    </cfRule>
  </conditionalFormatting>
  <conditionalFormatting sqref="AL11:AL27">
    <cfRule type="cellIs" dxfId="4775" priority="538" operator="greaterThan">
      <formula>99</formula>
    </cfRule>
  </conditionalFormatting>
  <conditionalFormatting sqref="AL11:AL27">
    <cfRule type="cellIs" dxfId="4774" priority="537" operator="greaterThan">
      <formula>0.99</formula>
    </cfRule>
  </conditionalFormatting>
  <conditionalFormatting sqref="AL11:AL27">
    <cfRule type="cellIs" dxfId="4773" priority="536" operator="equal">
      <formula>0</formula>
    </cfRule>
  </conditionalFormatting>
  <conditionalFormatting sqref="AL11:AL27">
    <cfRule type="cellIs" dxfId="4772" priority="535" operator="greaterThan">
      <formula>1179</formula>
    </cfRule>
  </conditionalFormatting>
  <conditionalFormatting sqref="AL11:AL27">
    <cfRule type="cellIs" dxfId="4771" priority="534" operator="greaterThan">
      <formula>99</formula>
    </cfRule>
  </conditionalFormatting>
  <conditionalFormatting sqref="AL11:AL27">
    <cfRule type="cellIs" dxfId="4770" priority="533" operator="greaterThan">
      <formula>0.99</formula>
    </cfRule>
  </conditionalFormatting>
  <conditionalFormatting sqref="AL11:AL27">
    <cfRule type="cellIs" dxfId="4769" priority="532" operator="equal">
      <formula>0</formula>
    </cfRule>
  </conditionalFormatting>
  <conditionalFormatting sqref="AL11:AL27">
    <cfRule type="cellIs" dxfId="4768" priority="531" operator="greaterThan">
      <formula>1179</formula>
    </cfRule>
  </conditionalFormatting>
  <conditionalFormatting sqref="AL11:AL27">
    <cfRule type="cellIs" dxfId="4767" priority="530" operator="greaterThan">
      <formula>99</formula>
    </cfRule>
  </conditionalFormatting>
  <conditionalFormatting sqref="AL11:AL27">
    <cfRule type="cellIs" dxfId="4766" priority="529" operator="greaterThan">
      <formula>0.99</formula>
    </cfRule>
  </conditionalFormatting>
  <conditionalFormatting sqref="AL11:AL27">
    <cfRule type="cellIs" dxfId="4765" priority="528" operator="equal">
      <formula>0</formula>
    </cfRule>
  </conditionalFormatting>
  <conditionalFormatting sqref="AL11:AL27">
    <cfRule type="cellIs" dxfId="4764" priority="527" operator="greaterThan">
      <formula>1179</formula>
    </cfRule>
  </conditionalFormatting>
  <conditionalFormatting sqref="AL11:AL27">
    <cfRule type="cellIs" dxfId="4763" priority="526" operator="greaterThan">
      <formula>99</formula>
    </cfRule>
  </conditionalFormatting>
  <conditionalFormatting sqref="AL11:AL27">
    <cfRule type="cellIs" dxfId="4762" priority="525" operator="greaterThan">
      <formula>0.99</formula>
    </cfRule>
  </conditionalFormatting>
  <conditionalFormatting sqref="AL11:AL27">
    <cfRule type="cellIs" dxfId="4761" priority="524" operator="equal">
      <formula>0</formula>
    </cfRule>
  </conditionalFormatting>
  <conditionalFormatting sqref="AL11:AL27">
    <cfRule type="cellIs" dxfId="4760" priority="523" operator="greaterThan">
      <formula>1179</formula>
    </cfRule>
  </conditionalFormatting>
  <conditionalFormatting sqref="AL11:AL27">
    <cfRule type="cellIs" dxfId="4759" priority="522" operator="greaterThan">
      <formula>99</formula>
    </cfRule>
  </conditionalFormatting>
  <conditionalFormatting sqref="AL11:AL27">
    <cfRule type="cellIs" dxfId="4758" priority="521" operator="greaterThan">
      <formula>0.99</formula>
    </cfRule>
  </conditionalFormatting>
  <conditionalFormatting sqref="AL11:AL27">
    <cfRule type="cellIs" dxfId="4757" priority="520" operator="equal">
      <formula>0</formula>
    </cfRule>
  </conditionalFormatting>
  <conditionalFormatting sqref="AL11:AL27">
    <cfRule type="cellIs" dxfId="4756" priority="519" operator="greaterThan">
      <formula>1179</formula>
    </cfRule>
  </conditionalFormatting>
  <conditionalFormatting sqref="AL11:AL27">
    <cfRule type="cellIs" dxfId="4755" priority="518" operator="greaterThan">
      <formula>99</formula>
    </cfRule>
  </conditionalFormatting>
  <conditionalFormatting sqref="AL11:AL27">
    <cfRule type="cellIs" dxfId="4754" priority="517" operator="greaterThan">
      <formula>0.99</formula>
    </cfRule>
  </conditionalFormatting>
  <conditionalFormatting sqref="AL11:AL27">
    <cfRule type="cellIs" dxfId="4753" priority="516" operator="equal">
      <formula>0</formula>
    </cfRule>
  </conditionalFormatting>
  <conditionalFormatting sqref="AL11:AL27">
    <cfRule type="cellIs" dxfId="4752" priority="515" operator="greaterThan">
      <formula>1179</formula>
    </cfRule>
  </conditionalFormatting>
  <conditionalFormatting sqref="AL11:AL27">
    <cfRule type="cellIs" dxfId="4751" priority="514" operator="greaterThan">
      <formula>99</formula>
    </cfRule>
  </conditionalFormatting>
  <conditionalFormatting sqref="AL11:AL27">
    <cfRule type="cellIs" dxfId="4750" priority="513" operator="greaterThan">
      <formula>0.99</formula>
    </cfRule>
  </conditionalFormatting>
  <conditionalFormatting sqref="AL11:AL27">
    <cfRule type="cellIs" dxfId="4749" priority="512" operator="equal">
      <formula>0</formula>
    </cfRule>
  </conditionalFormatting>
  <conditionalFormatting sqref="AL11:AL27">
    <cfRule type="cellIs" dxfId="4748" priority="511" operator="greaterThan">
      <formula>1179</formula>
    </cfRule>
  </conditionalFormatting>
  <conditionalFormatting sqref="AL11:AL27">
    <cfRule type="cellIs" dxfId="4747" priority="510" operator="greaterThan">
      <formula>99</formula>
    </cfRule>
  </conditionalFormatting>
  <conditionalFormatting sqref="AL11:AL27">
    <cfRule type="cellIs" dxfId="4746" priority="509" operator="greaterThan">
      <formula>0.99</formula>
    </cfRule>
  </conditionalFormatting>
  <conditionalFormatting sqref="AL11:AL27">
    <cfRule type="cellIs" dxfId="4745" priority="508" operator="equal">
      <formula>0</formula>
    </cfRule>
  </conditionalFormatting>
  <conditionalFormatting sqref="AL11:AL27">
    <cfRule type="cellIs" dxfId="4744" priority="507" operator="greaterThan">
      <formula>1179</formula>
    </cfRule>
  </conditionalFormatting>
  <conditionalFormatting sqref="AL11:AL27">
    <cfRule type="cellIs" dxfId="4743" priority="506" operator="greaterThan">
      <formula>99</formula>
    </cfRule>
  </conditionalFormatting>
  <conditionalFormatting sqref="AL11:AL27">
    <cfRule type="cellIs" dxfId="4742" priority="505" operator="greaterThan">
      <formula>0.99</formula>
    </cfRule>
  </conditionalFormatting>
  <conditionalFormatting sqref="AL11:AL27">
    <cfRule type="cellIs" dxfId="4741" priority="504" operator="equal">
      <formula>0</formula>
    </cfRule>
  </conditionalFormatting>
  <conditionalFormatting sqref="AL11:AL27">
    <cfRule type="cellIs" dxfId="4740" priority="503" operator="greaterThan">
      <formula>1179</formula>
    </cfRule>
  </conditionalFormatting>
  <conditionalFormatting sqref="AL11:AL27">
    <cfRule type="cellIs" dxfId="4739" priority="502" operator="greaterThan">
      <formula>99</formula>
    </cfRule>
  </conditionalFormatting>
  <conditionalFormatting sqref="AL11:AL27">
    <cfRule type="cellIs" dxfId="4738" priority="501" operator="greaterThan">
      <formula>0.99</formula>
    </cfRule>
  </conditionalFormatting>
  <conditionalFormatting sqref="AL11:AL27">
    <cfRule type="cellIs" dxfId="4737" priority="500" operator="equal">
      <formula>0</formula>
    </cfRule>
  </conditionalFormatting>
  <conditionalFormatting sqref="AL11:AL27">
    <cfRule type="cellIs" dxfId="4736" priority="499" operator="greaterThan">
      <formula>1179</formula>
    </cfRule>
  </conditionalFormatting>
  <conditionalFormatting sqref="AL11:AL27">
    <cfRule type="cellIs" dxfId="4735" priority="498" operator="greaterThan">
      <formula>99</formula>
    </cfRule>
  </conditionalFormatting>
  <conditionalFormatting sqref="AL11:AL27">
    <cfRule type="cellIs" dxfId="4734" priority="497" operator="greaterThan">
      <formula>0.99</formula>
    </cfRule>
  </conditionalFormatting>
  <conditionalFormatting sqref="AL11:AL27">
    <cfRule type="cellIs" dxfId="4733" priority="496" operator="equal">
      <formula>0</formula>
    </cfRule>
  </conditionalFormatting>
  <conditionalFormatting sqref="AL11:AL27">
    <cfRule type="cellIs" dxfId="4732" priority="495" operator="greaterThan">
      <formula>1179</formula>
    </cfRule>
  </conditionalFormatting>
  <conditionalFormatting sqref="AL11:AL27">
    <cfRule type="cellIs" dxfId="4731" priority="494" operator="greaterThan">
      <formula>99</formula>
    </cfRule>
  </conditionalFormatting>
  <conditionalFormatting sqref="AL11:AL27">
    <cfRule type="cellIs" dxfId="4730" priority="493" operator="greaterThan">
      <formula>0.99</formula>
    </cfRule>
  </conditionalFormatting>
  <conditionalFormatting sqref="AL11:AL27">
    <cfRule type="cellIs" dxfId="4729" priority="492" operator="equal">
      <formula>0</formula>
    </cfRule>
  </conditionalFormatting>
  <conditionalFormatting sqref="AL11:AL27">
    <cfRule type="cellIs" dxfId="4728" priority="491" operator="greaterThan">
      <formula>1179</formula>
    </cfRule>
  </conditionalFormatting>
  <conditionalFormatting sqref="AL11:AL27">
    <cfRule type="cellIs" dxfId="4727" priority="490" operator="greaterThan">
      <formula>99</formula>
    </cfRule>
  </conditionalFormatting>
  <conditionalFormatting sqref="AL11:AL27">
    <cfRule type="cellIs" dxfId="4726" priority="489" operator="greaterThan">
      <formula>0.99</formula>
    </cfRule>
  </conditionalFormatting>
  <conditionalFormatting sqref="AL11:AL27">
    <cfRule type="cellIs" dxfId="4725" priority="488" operator="equal">
      <formula>0</formula>
    </cfRule>
  </conditionalFormatting>
  <conditionalFormatting sqref="AL11:AL27">
    <cfRule type="cellIs" dxfId="4724" priority="487" operator="greaterThan">
      <formula>1179</formula>
    </cfRule>
  </conditionalFormatting>
  <conditionalFormatting sqref="AL11:AL27">
    <cfRule type="cellIs" dxfId="4723" priority="486" operator="greaterThan">
      <formula>99</formula>
    </cfRule>
  </conditionalFormatting>
  <conditionalFormatting sqref="AL11:AL27">
    <cfRule type="cellIs" dxfId="4722" priority="485" operator="greaterThan">
      <formula>0.99</formula>
    </cfRule>
  </conditionalFormatting>
  <conditionalFormatting sqref="AL11:AL27">
    <cfRule type="cellIs" dxfId="4721" priority="484" operator="equal">
      <formula>0</formula>
    </cfRule>
  </conditionalFormatting>
  <conditionalFormatting sqref="AL11:AL27">
    <cfRule type="cellIs" dxfId="4720" priority="483" operator="greaterThan">
      <formula>1179</formula>
    </cfRule>
  </conditionalFormatting>
  <conditionalFormatting sqref="AL11:AL27">
    <cfRule type="cellIs" dxfId="4719" priority="482" operator="greaterThan">
      <formula>99</formula>
    </cfRule>
  </conditionalFormatting>
  <conditionalFormatting sqref="AL11:AL27">
    <cfRule type="cellIs" dxfId="4718" priority="481" operator="greaterThan">
      <formula>0.99</formula>
    </cfRule>
  </conditionalFormatting>
  <conditionalFormatting sqref="AL11:AL27">
    <cfRule type="cellIs" dxfId="4717" priority="480" operator="equal">
      <formula>0</formula>
    </cfRule>
  </conditionalFormatting>
  <conditionalFormatting sqref="AL11:AL27">
    <cfRule type="cellIs" dxfId="4716" priority="479" operator="greaterThan">
      <formula>1179</formula>
    </cfRule>
  </conditionalFormatting>
  <conditionalFormatting sqref="AL11:AL27">
    <cfRule type="cellIs" dxfId="4715" priority="478" operator="greaterThan">
      <formula>99</formula>
    </cfRule>
  </conditionalFormatting>
  <conditionalFormatting sqref="AL11:AL27">
    <cfRule type="cellIs" dxfId="4714" priority="477" operator="greaterThan">
      <formula>0.99</formula>
    </cfRule>
  </conditionalFormatting>
  <conditionalFormatting sqref="AL11:AL27">
    <cfRule type="cellIs" dxfId="4713" priority="476" operator="equal">
      <formula>0</formula>
    </cfRule>
  </conditionalFormatting>
  <conditionalFormatting sqref="AL11:AL27">
    <cfRule type="cellIs" dxfId="4712" priority="475" operator="greaterThan">
      <formula>1179</formula>
    </cfRule>
  </conditionalFormatting>
  <conditionalFormatting sqref="AL11:AL27">
    <cfRule type="cellIs" dxfId="4711" priority="474" operator="greaterThan">
      <formula>99</formula>
    </cfRule>
  </conditionalFormatting>
  <conditionalFormatting sqref="AL11:AL27">
    <cfRule type="cellIs" dxfId="4710" priority="473" operator="greaterThan">
      <formula>0.99</formula>
    </cfRule>
  </conditionalFormatting>
  <conditionalFormatting sqref="AL11:AL27">
    <cfRule type="cellIs" dxfId="4709" priority="472" operator="equal">
      <formula>0</formula>
    </cfRule>
  </conditionalFormatting>
  <conditionalFormatting sqref="AL11:AL27">
    <cfRule type="cellIs" dxfId="4708" priority="471" operator="greaterThan">
      <formula>1179</formula>
    </cfRule>
  </conditionalFormatting>
  <conditionalFormatting sqref="AL11:AL27">
    <cfRule type="cellIs" dxfId="4707" priority="470" operator="greaterThan">
      <formula>99</formula>
    </cfRule>
  </conditionalFormatting>
  <conditionalFormatting sqref="AL11:AL27">
    <cfRule type="cellIs" dxfId="4706" priority="469" operator="greaterThan">
      <formula>0.99</formula>
    </cfRule>
  </conditionalFormatting>
  <conditionalFormatting sqref="AL11:AL27">
    <cfRule type="cellIs" dxfId="4705" priority="468" operator="equal">
      <formula>0</formula>
    </cfRule>
  </conditionalFormatting>
  <conditionalFormatting sqref="AL11:AL27">
    <cfRule type="cellIs" dxfId="4704" priority="467" operator="greaterThan">
      <formula>1179</formula>
    </cfRule>
  </conditionalFormatting>
  <conditionalFormatting sqref="AL11:AL27">
    <cfRule type="cellIs" dxfId="4703" priority="466" operator="greaterThan">
      <formula>99</formula>
    </cfRule>
  </conditionalFormatting>
  <conditionalFormatting sqref="AL11:AL27">
    <cfRule type="cellIs" dxfId="4702" priority="465" operator="greaterThan">
      <formula>0.99</formula>
    </cfRule>
  </conditionalFormatting>
  <conditionalFormatting sqref="AL11:AL27">
    <cfRule type="cellIs" dxfId="4701" priority="464" operator="equal">
      <formula>0</formula>
    </cfRule>
  </conditionalFormatting>
  <conditionalFormatting sqref="AL11:AL27">
    <cfRule type="cellIs" dxfId="4700" priority="463" operator="greaterThan">
      <formula>1179</formula>
    </cfRule>
  </conditionalFormatting>
  <conditionalFormatting sqref="AL11:AL27">
    <cfRule type="cellIs" dxfId="4699" priority="462" operator="greaterThan">
      <formula>99</formula>
    </cfRule>
  </conditionalFormatting>
  <conditionalFormatting sqref="AL11:AL27">
    <cfRule type="cellIs" dxfId="4698" priority="461" operator="greaterThan">
      <formula>0.99</formula>
    </cfRule>
  </conditionalFormatting>
  <conditionalFormatting sqref="AL11:AL27">
    <cfRule type="cellIs" dxfId="4697" priority="460" operator="equal">
      <formula>0</formula>
    </cfRule>
  </conditionalFormatting>
  <conditionalFormatting sqref="AL11:AL27">
    <cfRule type="cellIs" dxfId="4696" priority="459" operator="greaterThan">
      <formula>1179</formula>
    </cfRule>
  </conditionalFormatting>
  <conditionalFormatting sqref="AL11:AL27">
    <cfRule type="cellIs" dxfId="4695" priority="458" operator="greaterThan">
      <formula>99</formula>
    </cfRule>
  </conditionalFormatting>
  <conditionalFormatting sqref="AL11:AL27">
    <cfRule type="cellIs" dxfId="4694" priority="457" operator="greaterThan">
      <formula>0.99</formula>
    </cfRule>
  </conditionalFormatting>
  <conditionalFormatting sqref="AL11:AL27">
    <cfRule type="cellIs" dxfId="4693" priority="456" operator="equal">
      <formula>0</formula>
    </cfRule>
  </conditionalFormatting>
  <conditionalFormatting sqref="AL11:AL27">
    <cfRule type="cellIs" dxfId="4692" priority="455" operator="greaterThan">
      <formula>1179</formula>
    </cfRule>
  </conditionalFormatting>
  <conditionalFormatting sqref="AL11:AL27">
    <cfRule type="cellIs" dxfId="4691" priority="454" operator="greaterThan">
      <formula>99</formula>
    </cfRule>
  </conditionalFormatting>
  <conditionalFormatting sqref="AL11:AL27">
    <cfRule type="cellIs" dxfId="4690" priority="453" operator="greaterThan">
      <formula>0.99</formula>
    </cfRule>
  </conditionalFormatting>
  <conditionalFormatting sqref="AL11:AL27">
    <cfRule type="cellIs" dxfId="4689" priority="452" operator="equal">
      <formula>0</formula>
    </cfRule>
  </conditionalFormatting>
  <conditionalFormatting sqref="AL11:AL27">
    <cfRule type="cellIs" dxfId="4688" priority="451" operator="greaterThan">
      <formula>1179</formula>
    </cfRule>
  </conditionalFormatting>
  <conditionalFormatting sqref="AL11:AL27">
    <cfRule type="cellIs" dxfId="4687" priority="450" operator="greaterThan">
      <formula>99</formula>
    </cfRule>
  </conditionalFormatting>
  <conditionalFormatting sqref="AL11:AL27">
    <cfRule type="cellIs" dxfId="4686" priority="449" operator="greaterThan">
      <formula>0.99</formula>
    </cfRule>
  </conditionalFormatting>
  <conditionalFormatting sqref="AL11:AL27">
    <cfRule type="cellIs" dxfId="4685" priority="448" operator="equal">
      <formula>0</formula>
    </cfRule>
  </conditionalFormatting>
  <conditionalFormatting sqref="AL11:AL27">
    <cfRule type="cellIs" dxfId="4684" priority="447" operator="greaterThan">
      <formula>1179</formula>
    </cfRule>
  </conditionalFormatting>
  <conditionalFormatting sqref="AL11:AL27">
    <cfRule type="cellIs" dxfId="4683" priority="446" operator="greaterThan">
      <formula>99</formula>
    </cfRule>
  </conditionalFormatting>
  <conditionalFormatting sqref="AL11:AL27">
    <cfRule type="cellIs" dxfId="4682" priority="445" operator="greaterThan">
      <formula>0.99</formula>
    </cfRule>
  </conditionalFormatting>
  <conditionalFormatting sqref="AL11:AL27">
    <cfRule type="cellIs" dxfId="4681" priority="444" operator="equal">
      <formula>0</formula>
    </cfRule>
  </conditionalFormatting>
  <conditionalFormatting sqref="AL11:AL27">
    <cfRule type="cellIs" dxfId="4680" priority="443" operator="greaterThan">
      <formula>1179</formula>
    </cfRule>
  </conditionalFormatting>
  <conditionalFormatting sqref="AL11:AL27">
    <cfRule type="cellIs" dxfId="4679" priority="442" operator="greaterThan">
      <formula>99</formula>
    </cfRule>
  </conditionalFormatting>
  <conditionalFormatting sqref="AL11:AL27">
    <cfRule type="cellIs" dxfId="4678" priority="441" operator="greaterThan">
      <formula>0.99</formula>
    </cfRule>
  </conditionalFormatting>
  <conditionalFormatting sqref="AL11:AL27">
    <cfRule type="cellIs" dxfId="4677" priority="440" operator="equal">
      <formula>0</formula>
    </cfRule>
  </conditionalFormatting>
  <conditionalFormatting sqref="AL11:AL27">
    <cfRule type="cellIs" dxfId="4676" priority="439" operator="greaterThan">
      <formula>1179</formula>
    </cfRule>
  </conditionalFormatting>
  <conditionalFormatting sqref="AL11:AL27">
    <cfRule type="cellIs" dxfId="4675" priority="438" operator="greaterThan">
      <formula>99</formula>
    </cfRule>
  </conditionalFormatting>
  <conditionalFormatting sqref="AL11:AL27">
    <cfRule type="cellIs" dxfId="4674" priority="437" operator="greaterThan">
      <formula>0.99</formula>
    </cfRule>
  </conditionalFormatting>
  <conditionalFormatting sqref="AL11:AL27">
    <cfRule type="cellIs" dxfId="4673" priority="436" operator="equal">
      <formula>0</formula>
    </cfRule>
  </conditionalFormatting>
  <conditionalFormatting sqref="AL11:AL27">
    <cfRule type="cellIs" dxfId="4672" priority="435" operator="greaterThan">
      <formula>1179</formula>
    </cfRule>
  </conditionalFormatting>
  <conditionalFormatting sqref="AL11:AL27">
    <cfRule type="cellIs" dxfId="4671" priority="434" operator="greaterThan">
      <formula>99</formula>
    </cfRule>
  </conditionalFormatting>
  <conditionalFormatting sqref="AL11:AL27">
    <cfRule type="cellIs" dxfId="4670" priority="433" operator="greaterThan">
      <formula>0.99</formula>
    </cfRule>
  </conditionalFormatting>
  <conditionalFormatting sqref="AL11:AL27">
    <cfRule type="cellIs" dxfId="4669" priority="432" operator="equal">
      <formula>0</formula>
    </cfRule>
  </conditionalFormatting>
  <conditionalFormatting sqref="AL11:AL27">
    <cfRule type="cellIs" dxfId="4668" priority="431" operator="greaterThan">
      <formula>1179</formula>
    </cfRule>
  </conditionalFormatting>
  <conditionalFormatting sqref="AL11:AL27">
    <cfRule type="cellIs" dxfId="4667" priority="430" operator="greaterThan">
      <formula>99</formula>
    </cfRule>
  </conditionalFormatting>
  <conditionalFormatting sqref="AL11:AL27">
    <cfRule type="cellIs" dxfId="4666" priority="429" operator="greaterThan">
      <formula>0.99</formula>
    </cfRule>
  </conditionalFormatting>
  <conditionalFormatting sqref="AL11:AL27">
    <cfRule type="cellIs" dxfId="4665" priority="428" operator="equal">
      <formula>0</formula>
    </cfRule>
  </conditionalFormatting>
  <conditionalFormatting sqref="AL11:AL27">
    <cfRule type="cellIs" dxfId="4664" priority="427" operator="greaterThan">
      <formula>1179</formula>
    </cfRule>
  </conditionalFormatting>
  <conditionalFormatting sqref="AL11:AL27">
    <cfRule type="cellIs" dxfId="4663" priority="426" operator="greaterThan">
      <formula>99</formula>
    </cfRule>
  </conditionalFormatting>
  <conditionalFormatting sqref="AL11:AL27">
    <cfRule type="cellIs" dxfId="4662" priority="425" operator="greaterThan">
      <formula>0.99</formula>
    </cfRule>
  </conditionalFormatting>
  <conditionalFormatting sqref="AL11:AL27">
    <cfRule type="cellIs" dxfId="4661" priority="424" operator="equal">
      <formula>0</formula>
    </cfRule>
  </conditionalFormatting>
  <conditionalFormatting sqref="AL11:AL27">
    <cfRule type="cellIs" dxfId="4660" priority="423" operator="greaterThan">
      <formula>1179</formula>
    </cfRule>
  </conditionalFormatting>
  <conditionalFormatting sqref="AL11:AL27">
    <cfRule type="cellIs" dxfId="4659" priority="422" operator="greaterThan">
      <formula>99</formula>
    </cfRule>
  </conditionalFormatting>
  <conditionalFormatting sqref="AL11:AL27">
    <cfRule type="cellIs" dxfId="4658" priority="421" operator="greaterThan">
      <formula>0.99</formula>
    </cfRule>
  </conditionalFormatting>
  <conditionalFormatting sqref="AL11:AL27">
    <cfRule type="cellIs" dxfId="4657" priority="420" operator="equal">
      <formula>0</formula>
    </cfRule>
  </conditionalFormatting>
  <conditionalFormatting sqref="AL11:AL27">
    <cfRule type="cellIs" dxfId="4656" priority="419" operator="greaterThan">
      <formula>1179</formula>
    </cfRule>
  </conditionalFormatting>
  <conditionalFormatting sqref="AL11:AL27">
    <cfRule type="cellIs" dxfId="4655" priority="418" operator="greaterThan">
      <formula>99</formula>
    </cfRule>
  </conditionalFormatting>
  <conditionalFormatting sqref="AL11:AL27">
    <cfRule type="cellIs" dxfId="4654" priority="417" operator="greaterThan">
      <formula>0.99</formula>
    </cfRule>
  </conditionalFormatting>
  <conditionalFormatting sqref="AL11:AL27">
    <cfRule type="cellIs" dxfId="4653" priority="416" operator="equal">
      <formula>0</formula>
    </cfRule>
  </conditionalFormatting>
  <conditionalFormatting sqref="AL11:AL27">
    <cfRule type="cellIs" dxfId="4652" priority="415" operator="greaterThan">
      <formula>1179</formula>
    </cfRule>
  </conditionalFormatting>
  <conditionalFormatting sqref="AL11:AL27">
    <cfRule type="cellIs" dxfId="4651" priority="414" operator="greaterThan">
      <formula>99</formula>
    </cfRule>
  </conditionalFormatting>
  <conditionalFormatting sqref="AL11:AL27">
    <cfRule type="cellIs" dxfId="4650" priority="413" operator="greaterThan">
      <formula>0.99</formula>
    </cfRule>
  </conditionalFormatting>
  <conditionalFormatting sqref="AL11:AL27">
    <cfRule type="cellIs" dxfId="4649" priority="412" operator="equal">
      <formula>0</formula>
    </cfRule>
  </conditionalFormatting>
  <conditionalFormatting sqref="AL11:AL27">
    <cfRule type="cellIs" dxfId="4648" priority="411" operator="greaterThan">
      <formula>1179</formula>
    </cfRule>
  </conditionalFormatting>
  <conditionalFormatting sqref="AL11:AL27">
    <cfRule type="cellIs" dxfId="4647" priority="410" operator="greaterThan">
      <formula>99</formula>
    </cfRule>
  </conditionalFormatting>
  <conditionalFormatting sqref="AL11:AL27">
    <cfRule type="cellIs" dxfId="4646" priority="409" operator="greaterThan">
      <formula>0.99</formula>
    </cfRule>
  </conditionalFormatting>
  <conditionalFormatting sqref="AL11:AL27">
    <cfRule type="cellIs" dxfId="4645" priority="408" operator="equal">
      <formula>0</formula>
    </cfRule>
  </conditionalFormatting>
  <conditionalFormatting sqref="AL11:AL27">
    <cfRule type="cellIs" dxfId="4644" priority="407" operator="greaterThan">
      <formula>1179</formula>
    </cfRule>
  </conditionalFormatting>
  <conditionalFormatting sqref="AL11:AL27">
    <cfRule type="cellIs" dxfId="4643" priority="406" operator="greaterThan">
      <formula>99</formula>
    </cfRule>
  </conditionalFormatting>
  <conditionalFormatting sqref="AL11:AL27">
    <cfRule type="cellIs" dxfId="4642" priority="405" operator="greaterThan">
      <formula>0.99</formula>
    </cfRule>
  </conditionalFormatting>
  <conditionalFormatting sqref="AL11:AL27">
    <cfRule type="cellIs" dxfId="4641" priority="404" operator="equal">
      <formula>0</formula>
    </cfRule>
  </conditionalFormatting>
  <conditionalFormatting sqref="AL11:AL27">
    <cfRule type="cellIs" dxfId="4640" priority="403" operator="greaterThan">
      <formula>1179</formula>
    </cfRule>
  </conditionalFormatting>
  <conditionalFormatting sqref="AL11:AL27">
    <cfRule type="cellIs" dxfId="4639" priority="402" operator="greaterThan">
      <formula>99</formula>
    </cfRule>
  </conditionalFormatting>
  <conditionalFormatting sqref="AL11:AL27">
    <cfRule type="cellIs" dxfId="4638" priority="401" operator="greaterThan">
      <formula>0.99</formula>
    </cfRule>
  </conditionalFormatting>
  <conditionalFormatting sqref="AL11:AL27">
    <cfRule type="cellIs" dxfId="4637" priority="400" operator="equal">
      <formula>0</formula>
    </cfRule>
  </conditionalFormatting>
  <conditionalFormatting sqref="AL11:AL27">
    <cfRule type="cellIs" dxfId="4636" priority="399" operator="greaterThan">
      <formula>1179</formula>
    </cfRule>
  </conditionalFormatting>
  <conditionalFormatting sqref="AL11:AL27">
    <cfRule type="cellIs" dxfId="4635" priority="398" operator="greaterThan">
      <formula>99</formula>
    </cfRule>
  </conditionalFormatting>
  <conditionalFormatting sqref="AL11:AL27">
    <cfRule type="cellIs" dxfId="4634" priority="397" operator="greaterThan">
      <formula>0.99</formula>
    </cfRule>
  </conditionalFormatting>
  <conditionalFormatting sqref="AL11:AL27">
    <cfRule type="cellIs" dxfId="4633" priority="396" operator="equal">
      <formula>0</formula>
    </cfRule>
  </conditionalFormatting>
  <conditionalFormatting sqref="AL11:AL27">
    <cfRule type="cellIs" dxfId="4632" priority="395" operator="greaterThan">
      <formula>1179</formula>
    </cfRule>
  </conditionalFormatting>
  <conditionalFormatting sqref="AL11:AL27">
    <cfRule type="cellIs" dxfId="4631" priority="394" operator="greaterThan">
      <formula>99</formula>
    </cfRule>
  </conditionalFormatting>
  <conditionalFormatting sqref="AL11:AL27">
    <cfRule type="cellIs" dxfId="4630" priority="393" operator="greaterThan">
      <formula>0.99</formula>
    </cfRule>
  </conditionalFormatting>
  <conditionalFormatting sqref="AL11:AL27">
    <cfRule type="cellIs" dxfId="4629" priority="392" operator="equal">
      <formula>0</formula>
    </cfRule>
  </conditionalFormatting>
  <conditionalFormatting sqref="AL11:AL27">
    <cfRule type="cellIs" dxfId="4628" priority="391" operator="greaterThan">
      <formula>1179</formula>
    </cfRule>
  </conditionalFormatting>
  <conditionalFormatting sqref="AL11:AL27">
    <cfRule type="cellIs" dxfId="4627" priority="390" operator="greaterThan">
      <formula>99</formula>
    </cfRule>
  </conditionalFormatting>
  <conditionalFormatting sqref="AL11:AL27">
    <cfRule type="cellIs" dxfId="4626" priority="389" operator="greaterThan">
      <formula>0.99</formula>
    </cfRule>
  </conditionalFormatting>
  <conditionalFormatting sqref="AL11:AL27">
    <cfRule type="cellIs" dxfId="4625" priority="388" operator="equal">
      <formula>0</formula>
    </cfRule>
  </conditionalFormatting>
  <conditionalFormatting sqref="AL11:AL27">
    <cfRule type="cellIs" dxfId="4624" priority="387" operator="greaterThan">
      <formula>1179</formula>
    </cfRule>
  </conditionalFormatting>
  <conditionalFormatting sqref="AL11:AL27">
    <cfRule type="cellIs" dxfId="4623" priority="386" operator="greaterThan">
      <formula>99</formula>
    </cfRule>
  </conditionalFormatting>
  <conditionalFormatting sqref="AL11:AL27">
    <cfRule type="cellIs" dxfId="4622" priority="385" operator="greaterThan">
      <formula>0.99</formula>
    </cfRule>
  </conditionalFormatting>
  <conditionalFormatting sqref="AL11:AL27">
    <cfRule type="cellIs" dxfId="4621" priority="384" operator="equal">
      <formula>0</formula>
    </cfRule>
  </conditionalFormatting>
  <conditionalFormatting sqref="AL11:AL27">
    <cfRule type="cellIs" dxfId="4620" priority="383" operator="greaterThan">
      <formula>1179</formula>
    </cfRule>
  </conditionalFormatting>
  <conditionalFormatting sqref="AL11:AL27">
    <cfRule type="cellIs" dxfId="4619" priority="382" operator="greaterThan">
      <formula>99</formula>
    </cfRule>
  </conditionalFormatting>
  <conditionalFormatting sqref="AL11:AL27">
    <cfRule type="cellIs" dxfId="4618" priority="381" operator="greaterThan">
      <formula>0.99</formula>
    </cfRule>
  </conditionalFormatting>
  <conditionalFormatting sqref="AL11:AL27">
    <cfRule type="cellIs" dxfId="4617" priority="380" operator="equal">
      <formula>0</formula>
    </cfRule>
  </conditionalFormatting>
  <conditionalFormatting sqref="AL11:AL27">
    <cfRule type="cellIs" dxfId="4616" priority="379" operator="greaterThan">
      <formula>1179</formula>
    </cfRule>
  </conditionalFormatting>
  <conditionalFormatting sqref="AL11:AL27">
    <cfRule type="cellIs" dxfId="4615" priority="378" operator="greaterThan">
      <formula>99</formula>
    </cfRule>
  </conditionalFormatting>
  <conditionalFormatting sqref="AL11:AL27">
    <cfRule type="cellIs" dxfId="4614" priority="377" operator="greaterThan">
      <formula>0.99</formula>
    </cfRule>
  </conditionalFormatting>
  <conditionalFormatting sqref="AL11:AL27">
    <cfRule type="cellIs" dxfId="4613" priority="376" operator="equal">
      <formula>0</formula>
    </cfRule>
  </conditionalFormatting>
  <conditionalFormatting sqref="AL11:AL27">
    <cfRule type="cellIs" dxfId="4612" priority="375" operator="greaterThan">
      <formula>1179</formula>
    </cfRule>
  </conditionalFormatting>
  <conditionalFormatting sqref="AL11:AL27">
    <cfRule type="cellIs" dxfId="4611" priority="374" operator="greaterThan">
      <formula>99</formula>
    </cfRule>
  </conditionalFormatting>
  <conditionalFormatting sqref="AL11:AL27">
    <cfRule type="cellIs" dxfId="4610" priority="373" operator="greaterThan">
      <formula>0.99</formula>
    </cfRule>
  </conditionalFormatting>
  <conditionalFormatting sqref="AL11:AL27">
    <cfRule type="cellIs" dxfId="4609" priority="372" operator="equal">
      <formula>0</formula>
    </cfRule>
  </conditionalFormatting>
  <conditionalFormatting sqref="AL11:AL27">
    <cfRule type="cellIs" dxfId="4608" priority="371" operator="greaterThan">
      <formula>1179</formula>
    </cfRule>
  </conditionalFormatting>
  <conditionalFormatting sqref="AL11:AL27">
    <cfRule type="cellIs" dxfId="4607" priority="370" operator="greaterThan">
      <formula>99</formula>
    </cfRule>
  </conditionalFormatting>
  <conditionalFormatting sqref="AL11:AL27">
    <cfRule type="cellIs" dxfId="4606" priority="369" operator="greaterThan">
      <formula>0.99</formula>
    </cfRule>
  </conditionalFormatting>
  <conditionalFormatting sqref="AL11:AL27">
    <cfRule type="cellIs" dxfId="4605" priority="368" operator="equal">
      <formula>0</formula>
    </cfRule>
  </conditionalFormatting>
  <conditionalFormatting sqref="AL11:AL27">
    <cfRule type="cellIs" dxfId="4604" priority="367" operator="greaterThan">
      <formula>1179</formula>
    </cfRule>
  </conditionalFormatting>
  <conditionalFormatting sqref="AL11:AL27">
    <cfRule type="cellIs" dxfId="4603" priority="366" operator="greaterThan">
      <formula>99</formula>
    </cfRule>
  </conditionalFormatting>
  <conditionalFormatting sqref="AL11:AL27">
    <cfRule type="cellIs" dxfId="4602" priority="365" operator="greaterThan">
      <formula>0.99</formula>
    </cfRule>
  </conditionalFormatting>
  <conditionalFormatting sqref="AL11:AL27">
    <cfRule type="cellIs" dxfId="4601" priority="364" operator="equal">
      <formula>0</formula>
    </cfRule>
  </conditionalFormatting>
  <conditionalFormatting sqref="AL11:AL27">
    <cfRule type="cellIs" dxfId="4600" priority="363" operator="greaterThan">
      <formula>1179</formula>
    </cfRule>
  </conditionalFormatting>
  <conditionalFormatting sqref="AL11:AL27">
    <cfRule type="cellIs" dxfId="4599" priority="362" operator="greaterThan">
      <formula>99</formula>
    </cfRule>
  </conditionalFormatting>
  <conditionalFormatting sqref="AL11:AL27">
    <cfRule type="cellIs" dxfId="4598" priority="361" operator="greaterThan">
      <formula>0.99</formula>
    </cfRule>
  </conditionalFormatting>
  <conditionalFormatting sqref="AL11:AL27">
    <cfRule type="cellIs" dxfId="4597" priority="360" operator="equal">
      <formula>0</formula>
    </cfRule>
  </conditionalFormatting>
  <conditionalFormatting sqref="AL11:AL27">
    <cfRule type="cellIs" dxfId="4596" priority="359" operator="greaterThan">
      <formula>1179</formula>
    </cfRule>
  </conditionalFormatting>
  <conditionalFormatting sqref="AL11:AL27">
    <cfRule type="cellIs" dxfId="4595" priority="358" operator="greaterThan">
      <formula>99</formula>
    </cfRule>
  </conditionalFormatting>
  <conditionalFormatting sqref="AL11:AL27">
    <cfRule type="cellIs" dxfId="4594" priority="357" operator="greaterThan">
      <formula>0.99</formula>
    </cfRule>
  </conditionalFormatting>
  <conditionalFormatting sqref="AL11:AL27">
    <cfRule type="cellIs" dxfId="4593" priority="356" operator="equal">
      <formula>0</formula>
    </cfRule>
  </conditionalFormatting>
  <conditionalFormatting sqref="AL11:AL27">
    <cfRule type="cellIs" dxfId="4592" priority="355" operator="greaterThan">
      <formula>1179</formula>
    </cfRule>
  </conditionalFormatting>
  <conditionalFormatting sqref="AL11:AL27">
    <cfRule type="cellIs" dxfId="4591" priority="354" operator="greaterThan">
      <formula>99</formula>
    </cfRule>
  </conditionalFormatting>
  <conditionalFormatting sqref="AL11:AL27">
    <cfRule type="cellIs" dxfId="4590" priority="353" operator="greaterThan">
      <formula>0.99</formula>
    </cfRule>
  </conditionalFormatting>
  <conditionalFormatting sqref="AL11:AL27">
    <cfRule type="cellIs" dxfId="4589" priority="352" operator="equal">
      <formula>0</formula>
    </cfRule>
  </conditionalFormatting>
  <conditionalFormatting sqref="AL11:AL27">
    <cfRule type="cellIs" dxfId="4588" priority="351" operator="greaterThan">
      <formula>1179</formula>
    </cfRule>
  </conditionalFormatting>
  <conditionalFormatting sqref="AL11:AL27">
    <cfRule type="cellIs" dxfId="4587" priority="350" operator="greaterThan">
      <formula>99</formula>
    </cfRule>
  </conditionalFormatting>
  <conditionalFormatting sqref="AL11:AL27">
    <cfRule type="cellIs" dxfId="4586" priority="349" operator="greaterThan">
      <formula>0.99</formula>
    </cfRule>
  </conditionalFormatting>
  <conditionalFormatting sqref="AL11:AL27">
    <cfRule type="cellIs" dxfId="4585" priority="348" operator="equal">
      <formula>0</formula>
    </cfRule>
  </conditionalFormatting>
  <conditionalFormatting sqref="AL11:AL27">
    <cfRule type="cellIs" dxfId="4584" priority="347" operator="greaterThan">
      <formula>1179</formula>
    </cfRule>
  </conditionalFormatting>
  <conditionalFormatting sqref="AL11:AL27">
    <cfRule type="cellIs" dxfId="4583" priority="346" operator="greaterThan">
      <formula>99</formula>
    </cfRule>
  </conditionalFormatting>
  <conditionalFormatting sqref="AL11:AL27">
    <cfRule type="cellIs" dxfId="4582" priority="345" operator="greaterThan">
      <formula>0.99</formula>
    </cfRule>
  </conditionalFormatting>
  <conditionalFormatting sqref="AL11:AL27">
    <cfRule type="cellIs" dxfId="4581" priority="344" operator="equal">
      <formula>0</formula>
    </cfRule>
  </conditionalFormatting>
  <conditionalFormatting sqref="AL11:AL27">
    <cfRule type="cellIs" dxfId="4580" priority="343" operator="greaterThan">
      <formula>1179</formula>
    </cfRule>
  </conditionalFormatting>
  <conditionalFormatting sqref="AL11:AL27">
    <cfRule type="cellIs" dxfId="4579" priority="342" operator="greaterThan">
      <formula>99</formula>
    </cfRule>
  </conditionalFormatting>
  <conditionalFormatting sqref="AL11:AL27">
    <cfRule type="cellIs" dxfId="4578" priority="341" operator="greaterThan">
      <formula>0.99</formula>
    </cfRule>
  </conditionalFormatting>
  <conditionalFormatting sqref="AL11:AL27">
    <cfRule type="cellIs" dxfId="4577" priority="340" operator="equal">
      <formula>0</formula>
    </cfRule>
  </conditionalFormatting>
  <conditionalFormatting sqref="AL11:AL27">
    <cfRule type="cellIs" dxfId="4576" priority="339" operator="greaterThan">
      <formula>1179</formula>
    </cfRule>
  </conditionalFormatting>
  <conditionalFormatting sqref="AL11:AL27">
    <cfRule type="cellIs" dxfId="4575" priority="338" operator="greaterThan">
      <formula>99</formula>
    </cfRule>
  </conditionalFormatting>
  <conditionalFormatting sqref="AL11:AL27">
    <cfRule type="cellIs" dxfId="4574" priority="337" operator="greaterThan">
      <formula>0.99</formula>
    </cfRule>
  </conditionalFormatting>
  <conditionalFormatting sqref="AL11:AL27">
    <cfRule type="cellIs" dxfId="4573" priority="336" operator="equal">
      <formula>0</formula>
    </cfRule>
  </conditionalFormatting>
  <conditionalFormatting sqref="AL11:AL27">
    <cfRule type="cellIs" dxfId="4572" priority="335" operator="greaterThan">
      <formula>1179</formula>
    </cfRule>
  </conditionalFormatting>
  <conditionalFormatting sqref="AL11:AL27">
    <cfRule type="cellIs" dxfId="4571" priority="334" operator="greaterThan">
      <formula>99</formula>
    </cfRule>
  </conditionalFormatting>
  <conditionalFormatting sqref="AL11:AL27">
    <cfRule type="cellIs" dxfId="4570" priority="333" operator="greaterThan">
      <formula>0.99</formula>
    </cfRule>
  </conditionalFormatting>
  <conditionalFormatting sqref="AL11:AL27">
    <cfRule type="cellIs" dxfId="4569" priority="332" operator="equal">
      <formula>0</formula>
    </cfRule>
  </conditionalFormatting>
  <conditionalFormatting sqref="AL11:AL27">
    <cfRule type="cellIs" dxfId="4568" priority="331" operator="greaterThan">
      <formula>1179</formula>
    </cfRule>
  </conditionalFormatting>
  <conditionalFormatting sqref="AL11:AL27">
    <cfRule type="cellIs" dxfId="4567" priority="330" operator="greaterThan">
      <formula>99</formula>
    </cfRule>
  </conditionalFormatting>
  <conditionalFormatting sqref="AL11:AL27">
    <cfRule type="cellIs" dxfId="4566" priority="329" operator="greaterThan">
      <formula>0.99</formula>
    </cfRule>
  </conditionalFormatting>
  <conditionalFormatting sqref="AL11:AL27">
    <cfRule type="cellIs" dxfId="4565" priority="328" operator="equal">
      <formula>0</formula>
    </cfRule>
  </conditionalFormatting>
  <conditionalFormatting sqref="AL11:AL27">
    <cfRule type="cellIs" dxfId="4564" priority="327" operator="greaterThan">
      <formula>1179</formula>
    </cfRule>
  </conditionalFormatting>
  <conditionalFormatting sqref="AL11:AL27">
    <cfRule type="cellIs" dxfId="4563" priority="326" operator="greaterThan">
      <formula>99</formula>
    </cfRule>
  </conditionalFormatting>
  <conditionalFormatting sqref="AL11:AL27">
    <cfRule type="cellIs" dxfId="4562" priority="325" operator="greaterThan">
      <formula>0.99</formula>
    </cfRule>
  </conditionalFormatting>
  <conditionalFormatting sqref="AL11:AL27">
    <cfRule type="cellIs" dxfId="4561" priority="324" operator="equal">
      <formula>0</formula>
    </cfRule>
  </conditionalFormatting>
  <conditionalFormatting sqref="AL11:AL27">
    <cfRule type="cellIs" dxfId="4560" priority="323" operator="greaterThan">
      <formula>1179</formula>
    </cfRule>
  </conditionalFormatting>
  <conditionalFormatting sqref="AL11:AL27">
    <cfRule type="cellIs" dxfId="4559" priority="322" operator="greaterThan">
      <formula>99</formula>
    </cfRule>
  </conditionalFormatting>
  <conditionalFormatting sqref="AL11:AL27">
    <cfRule type="cellIs" dxfId="4558" priority="321" operator="greaterThan">
      <formula>0.99</formula>
    </cfRule>
  </conditionalFormatting>
  <conditionalFormatting sqref="AL11:AL27">
    <cfRule type="cellIs" dxfId="4557" priority="320" operator="equal">
      <formula>0</formula>
    </cfRule>
  </conditionalFormatting>
  <conditionalFormatting sqref="AL11:AL27">
    <cfRule type="cellIs" dxfId="4556" priority="319" operator="greaterThan">
      <formula>1179</formula>
    </cfRule>
  </conditionalFormatting>
  <conditionalFormatting sqref="AL11:AL27">
    <cfRule type="cellIs" dxfId="4555" priority="318" operator="greaterThan">
      <formula>99</formula>
    </cfRule>
  </conditionalFormatting>
  <conditionalFormatting sqref="AL11:AL27">
    <cfRule type="cellIs" dxfId="4554" priority="317" operator="greaterThan">
      <formula>0.99</formula>
    </cfRule>
  </conditionalFormatting>
  <conditionalFormatting sqref="AL11:AL27">
    <cfRule type="cellIs" dxfId="4553" priority="316" operator="equal">
      <formula>0</formula>
    </cfRule>
  </conditionalFormatting>
  <conditionalFormatting sqref="AL11:AL27">
    <cfRule type="cellIs" dxfId="4552" priority="315" operator="greaterThan">
      <formula>1179</formula>
    </cfRule>
  </conditionalFormatting>
  <conditionalFormatting sqref="AL11:AL27">
    <cfRule type="cellIs" dxfId="4551" priority="314" operator="greaterThan">
      <formula>99</formula>
    </cfRule>
  </conditionalFormatting>
  <conditionalFormatting sqref="AL11:AL27">
    <cfRule type="cellIs" dxfId="4550" priority="313" operator="greaterThan">
      <formula>0.99</formula>
    </cfRule>
  </conditionalFormatting>
  <conditionalFormatting sqref="AL11:AL27">
    <cfRule type="cellIs" dxfId="4549" priority="312" operator="equal">
      <formula>0</formula>
    </cfRule>
  </conditionalFormatting>
  <conditionalFormatting sqref="AL11:AL27">
    <cfRule type="cellIs" dxfId="4548" priority="311" operator="greaterThan">
      <formula>1179</formula>
    </cfRule>
  </conditionalFormatting>
  <conditionalFormatting sqref="AL11:AL27">
    <cfRule type="cellIs" dxfId="4547" priority="310" operator="greaterThan">
      <formula>99</formula>
    </cfRule>
  </conditionalFormatting>
  <conditionalFormatting sqref="AL11:AL27">
    <cfRule type="cellIs" dxfId="4546" priority="309" operator="greaterThan">
      <formula>0.99</formula>
    </cfRule>
  </conditionalFormatting>
  <conditionalFormatting sqref="AL11:AL27">
    <cfRule type="cellIs" dxfId="4545" priority="308" operator="equal">
      <formula>0</formula>
    </cfRule>
  </conditionalFormatting>
  <conditionalFormatting sqref="AL11:AL27">
    <cfRule type="cellIs" dxfId="4544" priority="307" operator="greaterThan">
      <formula>1179</formula>
    </cfRule>
  </conditionalFormatting>
  <conditionalFormatting sqref="AL11:AL27">
    <cfRule type="cellIs" dxfId="4543" priority="306" operator="greaterThan">
      <formula>99</formula>
    </cfRule>
  </conditionalFormatting>
  <conditionalFormatting sqref="AL11:AL27">
    <cfRule type="cellIs" dxfId="4542" priority="305" operator="greaterThan">
      <formula>0.99</formula>
    </cfRule>
  </conditionalFormatting>
  <conditionalFormatting sqref="AL11:AL27">
    <cfRule type="cellIs" dxfId="4541" priority="304" operator="equal">
      <formula>0</formula>
    </cfRule>
  </conditionalFormatting>
  <conditionalFormatting sqref="AL11:AL27">
    <cfRule type="cellIs" dxfId="4540" priority="303" operator="greaterThan">
      <formula>1179</formula>
    </cfRule>
  </conditionalFormatting>
  <conditionalFormatting sqref="AL11:AL27">
    <cfRule type="cellIs" dxfId="4539" priority="302" operator="greaterThan">
      <formula>99</formula>
    </cfRule>
  </conditionalFormatting>
  <conditionalFormatting sqref="AL11:AL27">
    <cfRule type="cellIs" dxfId="4538" priority="301" operator="greaterThan">
      <formula>0.99</formula>
    </cfRule>
  </conditionalFormatting>
  <conditionalFormatting sqref="AL11:AL27">
    <cfRule type="cellIs" dxfId="4537" priority="300" operator="equal">
      <formula>0</formula>
    </cfRule>
  </conditionalFormatting>
  <conditionalFormatting sqref="AL11:AL27">
    <cfRule type="cellIs" dxfId="4536" priority="299" operator="greaterThan">
      <formula>1179</formula>
    </cfRule>
  </conditionalFormatting>
  <conditionalFormatting sqref="AL11:AL27">
    <cfRule type="cellIs" dxfId="4535" priority="298" operator="greaterThan">
      <formula>99</formula>
    </cfRule>
  </conditionalFormatting>
  <conditionalFormatting sqref="AL11:AL27">
    <cfRule type="cellIs" dxfId="4534" priority="297" operator="greaterThan">
      <formula>0.99</formula>
    </cfRule>
  </conditionalFormatting>
  <conditionalFormatting sqref="AL11:AL27">
    <cfRule type="cellIs" dxfId="4533" priority="296" operator="equal">
      <formula>0</formula>
    </cfRule>
  </conditionalFormatting>
  <conditionalFormatting sqref="AL11:AL27">
    <cfRule type="cellIs" dxfId="4532" priority="295" operator="greaterThan">
      <formula>1179</formula>
    </cfRule>
  </conditionalFormatting>
  <conditionalFormatting sqref="AL11:AL27">
    <cfRule type="cellIs" dxfId="4531" priority="294" operator="greaterThan">
      <formula>99</formula>
    </cfRule>
  </conditionalFormatting>
  <conditionalFormatting sqref="AL11:AL27">
    <cfRule type="cellIs" dxfId="4530" priority="293" operator="greaterThan">
      <formula>0.99</formula>
    </cfRule>
  </conditionalFormatting>
  <conditionalFormatting sqref="AL11:AL27">
    <cfRule type="cellIs" dxfId="4529" priority="292" operator="equal">
      <formula>0</formula>
    </cfRule>
  </conditionalFormatting>
  <conditionalFormatting sqref="AL11:AL27">
    <cfRule type="cellIs" dxfId="4528" priority="291" operator="greaterThan">
      <formula>1179</formula>
    </cfRule>
  </conditionalFormatting>
  <conditionalFormatting sqref="AL11:AL27">
    <cfRule type="cellIs" dxfId="4527" priority="290" operator="greaterThan">
      <formula>99</formula>
    </cfRule>
  </conditionalFormatting>
  <conditionalFormatting sqref="AL11:AL27">
    <cfRule type="cellIs" dxfId="4526" priority="289" operator="greaterThan">
      <formula>0.99</formula>
    </cfRule>
  </conditionalFormatting>
  <conditionalFormatting sqref="AL11:AL27">
    <cfRule type="cellIs" dxfId="4525" priority="288" operator="equal">
      <formula>0</formula>
    </cfRule>
  </conditionalFormatting>
  <conditionalFormatting sqref="AL11:AL27">
    <cfRule type="cellIs" dxfId="4524" priority="287" operator="greaterThan">
      <formula>1179</formula>
    </cfRule>
  </conditionalFormatting>
  <conditionalFormatting sqref="AL11:AL27">
    <cfRule type="cellIs" dxfId="4523" priority="286" operator="greaterThan">
      <formula>99</formula>
    </cfRule>
  </conditionalFormatting>
  <conditionalFormatting sqref="AL11:AL27">
    <cfRule type="cellIs" dxfId="4522" priority="285" operator="greaterThan">
      <formula>0.99</formula>
    </cfRule>
  </conditionalFormatting>
  <conditionalFormatting sqref="AL11:AL27">
    <cfRule type="cellIs" dxfId="4521" priority="284" operator="equal">
      <formula>0</formula>
    </cfRule>
  </conditionalFormatting>
  <conditionalFormatting sqref="AL11:AL27">
    <cfRule type="cellIs" dxfId="4520" priority="283" operator="greaterThan">
      <formula>1179</formula>
    </cfRule>
  </conditionalFormatting>
  <conditionalFormatting sqref="AL11:AL27">
    <cfRule type="cellIs" dxfId="4519" priority="282" operator="greaterThan">
      <formula>99</formula>
    </cfRule>
  </conditionalFormatting>
  <conditionalFormatting sqref="AL11:AL27">
    <cfRule type="cellIs" dxfId="4518" priority="281" operator="greaterThan">
      <formula>0.99</formula>
    </cfRule>
  </conditionalFormatting>
  <conditionalFormatting sqref="AL11:AL27">
    <cfRule type="cellIs" dxfId="4517" priority="280" operator="equal">
      <formula>0</formula>
    </cfRule>
  </conditionalFormatting>
  <conditionalFormatting sqref="AL11:AL27">
    <cfRule type="cellIs" dxfId="4516" priority="279" operator="greaterThan">
      <formula>1179</formula>
    </cfRule>
  </conditionalFormatting>
  <conditionalFormatting sqref="AL11:AL27">
    <cfRule type="cellIs" dxfId="4515" priority="278" operator="greaterThan">
      <formula>99</formula>
    </cfRule>
  </conditionalFormatting>
  <conditionalFormatting sqref="AL11:AL27">
    <cfRule type="cellIs" dxfId="4514" priority="277" operator="greaterThan">
      <formula>0.99</formula>
    </cfRule>
  </conditionalFormatting>
  <conditionalFormatting sqref="AL11:AL27">
    <cfRule type="cellIs" dxfId="4513" priority="276" operator="equal">
      <formula>0</formula>
    </cfRule>
  </conditionalFormatting>
  <conditionalFormatting sqref="AL11:AL27">
    <cfRule type="cellIs" dxfId="4512" priority="275" operator="greaterThan">
      <formula>1179</formula>
    </cfRule>
  </conditionalFormatting>
  <conditionalFormatting sqref="AL11:AL27">
    <cfRule type="cellIs" dxfId="4511" priority="274" operator="greaterThan">
      <formula>99</formula>
    </cfRule>
  </conditionalFormatting>
  <conditionalFormatting sqref="AL11:AL27">
    <cfRule type="cellIs" dxfId="4510" priority="273" operator="greaterThan">
      <formula>0.99</formula>
    </cfRule>
  </conditionalFormatting>
  <conditionalFormatting sqref="AL11:AL27">
    <cfRule type="cellIs" dxfId="4509" priority="272" operator="equal">
      <formula>0</formula>
    </cfRule>
  </conditionalFormatting>
  <conditionalFormatting sqref="AL11:AL27">
    <cfRule type="cellIs" dxfId="4508" priority="271" operator="greaterThan">
      <formula>1179</formula>
    </cfRule>
  </conditionalFormatting>
  <conditionalFormatting sqref="AL11:AL27">
    <cfRule type="cellIs" dxfId="4507" priority="270" operator="greaterThan">
      <formula>99</formula>
    </cfRule>
  </conditionalFormatting>
  <conditionalFormatting sqref="AL11:AL27">
    <cfRule type="cellIs" dxfId="4506" priority="269" operator="greaterThan">
      <formula>0.99</formula>
    </cfRule>
  </conditionalFormatting>
  <conditionalFormatting sqref="AL11:AL27">
    <cfRule type="cellIs" dxfId="4505" priority="268" operator="equal">
      <formula>0</formula>
    </cfRule>
  </conditionalFormatting>
  <conditionalFormatting sqref="AL11:AL27">
    <cfRule type="cellIs" dxfId="4504" priority="267" operator="greaterThan">
      <formula>1179</formula>
    </cfRule>
  </conditionalFormatting>
  <conditionalFormatting sqref="AL11:AL27">
    <cfRule type="cellIs" dxfId="4503" priority="266" operator="greaterThan">
      <formula>99</formula>
    </cfRule>
  </conditionalFormatting>
  <conditionalFormatting sqref="AL11:AL27">
    <cfRule type="cellIs" dxfId="4502" priority="265" operator="greaterThan">
      <formula>0.99</formula>
    </cfRule>
  </conditionalFormatting>
  <conditionalFormatting sqref="AL11:AL27">
    <cfRule type="cellIs" dxfId="4501" priority="264" operator="equal">
      <formula>0</formula>
    </cfRule>
  </conditionalFormatting>
  <conditionalFormatting sqref="AL11:AL27">
    <cfRule type="cellIs" dxfId="4500" priority="263" operator="greaterThan">
      <formula>1179</formula>
    </cfRule>
  </conditionalFormatting>
  <conditionalFormatting sqref="AL11:AL27">
    <cfRule type="cellIs" dxfId="4499" priority="262" operator="greaterThan">
      <formula>99</formula>
    </cfRule>
  </conditionalFormatting>
  <conditionalFormatting sqref="AL11:AL27">
    <cfRule type="cellIs" dxfId="4498" priority="261" operator="greaterThan">
      <formula>0.99</formula>
    </cfRule>
  </conditionalFormatting>
  <conditionalFormatting sqref="AL11:AL27">
    <cfRule type="cellIs" dxfId="4497" priority="260" operator="equal">
      <formula>0</formula>
    </cfRule>
  </conditionalFormatting>
  <conditionalFormatting sqref="AL11:AL27">
    <cfRule type="cellIs" dxfId="4496" priority="259" operator="greaterThan">
      <formula>1179</formula>
    </cfRule>
  </conditionalFormatting>
  <conditionalFormatting sqref="AL11:AL27">
    <cfRule type="cellIs" dxfId="4495" priority="258" operator="greaterThan">
      <formula>99</formula>
    </cfRule>
  </conditionalFormatting>
  <conditionalFormatting sqref="AL11:AL27">
    <cfRule type="cellIs" dxfId="4494" priority="257" operator="greaterThan">
      <formula>0.99</formula>
    </cfRule>
  </conditionalFormatting>
  <conditionalFormatting sqref="AL11:AL27">
    <cfRule type="cellIs" dxfId="4493" priority="256" operator="equal">
      <formula>0</formula>
    </cfRule>
  </conditionalFormatting>
  <conditionalFormatting sqref="AL11:AL27">
    <cfRule type="cellIs" dxfId="4492" priority="255" operator="greaterThan">
      <formula>1179</formula>
    </cfRule>
  </conditionalFormatting>
  <conditionalFormatting sqref="AL11:AL27">
    <cfRule type="cellIs" dxfId="4491" priority="254" operator="greaterThan">
      <formula>99</formula>
    </cfRule>
  </conditionalFormatting>
  <conditionalFormatting sqref="AL11:AL27">
    <cfRule type="cellIs" dxfId="4490" priority="253" operator="greaterThan">
      <formula>0.99</formula>
    </cfRule>
  </conditionalFormatting>
  <conditionalFormatting sqref="AL11:AL27">
    <cfRule type="cellIs" dxfId="4489" priority="252" operator="equal">
      <formula>0</formula>
    </cfRule>
  </conditionalFormatting>
  <conditionalFormatting sqref="AL11:AL27">
    <cfRule type="cellIs" dxfId="4488" priority="251" operator="greaterThan">
      <formula>1179</formula>
    </cfRule>
  </conditionalFormatting>
  <conditionalFormatting sqref="AL11:AL27">
    <cfRule type="cellIs" dxfId="4487" priority="250" operator="greaterThan">
      <formula>99</formula>
    </cfRule>
  </conditionalFormatting>
  <conditionalFormatting sqref="AL11:AL27">
    <cfRule type="cellIs" dxfId="4486" priority="249" operator="greaterThan">
      <formula>0.99</formula>
    </cfRule>
  </conditionalFormatting>
  <conditionalFormatting sqref="AL11:AL27">
    <cfRule type="cellIs" dxfId="4485" priority="248" operator="equal">
      <formula>0</formula>
    </cfRule>
  </conditionalFormatting>
  <conditionalFormatting sqref="AL11:AL27">
    <cfRule type="cellIs" dxfId="4484" priority="247" operator="greaterThan">
      <formula>1179</formula>
    </cfRule>
  </conditionalFormatting>
  <conditionalFormatting sqref="AL11:AL27">
    <cfRule type="cellIs" dxfId="4483" priority="246" operator="greaterThan">
      <formula>99</formula>
    </cfRule>
  </conditionalFormatting>
  <conditionalFormatting sqref="AL11:AL27">
    <cfRule type="cellIs" dxfId="4482" priority="245" operator="greaterThan">
      <formula>0.99</formula>
    </cfRule>
  </conditionalFormatting>
  <conditionalFormatting sqref="AL11:AL27">
    <cfRule type="cellIs" dxfId="4481" priority="244" operator="equal">
      <formula>0</formula>
    </cfRule>
  </conditionalFormatting>
  <conditionalFormatting sqref="AL11:AL27">
    <cfRule type="cellIs" dxfId="4480" priority="243" operator="greaterThan">
      <formula>1179</formula>
    </cfRule>
  </conditionalFormatting>
  <conditionalFormatting sqref="AL11:AL27">
    <cfRule type="cellIs" dxfId="4479" priority="242" operator="greaterThan">
      <formula>99</formula>
    </cfRule>
  </conditionalFormatting>
  <conditionalFormatting sqref="AL11:AL27">
    <cfRule type="cellIs" dxfId="4478" priority="241" operator="greaterThan">
      <formula>0.99</formula>
    </cfRule>
  </conditionalFormatting>
  <conditionalFormatting sqref="AL11:AL27">
    <cfRule type="cellIs" dxfId="4477" priority="240" operator="equal">
      <formula>0</formula>
    </cfRule>
  </conditionalFormatting>
  <conditionalFormatting sqref="AL11:AL27">
    <cfRule type="cellIs" dxfId="4476" priority="239" operator="greaterThan">
      <formula>1179</formula>
    </cfRule>
  </conditionalFormatting>
  <conditionalFormatting sqref="AL11:AL27">
    <cfRule type="cellIs" dxfId="4475" priority="238" operator="greaterThan">
      <formula>99</formula>
    </cfRule>
  </conditionalFormatting>
  <conditionalFormatting sqref="AL11:AL27">
    <cfRule type="cellIs" dxfId="4474" priority="237" operator="greaterThan">
      <formula>0.99</formula>
    </cfRule>
  </conditionalFormatting>
  <conditionalFormatting sqref="AL11:AL27">
    <cfRule type="cellIs" dxfId="4473" priority="236" operator="equal">
      <formula>0</formula>
    </cfRule>
  </conditionalFormatting>
  <conditionalFormatting sqref="AL11:AL27">
    <cfRule type="cellIs" dxfId="4472" priority="235" operator="greaterThan">
      <formula>1179</formula>
    </cfRule>
  </conditionalFormatting>
  <conditionalFormatting sqref="AL11:AL27">
    <cfRule type="cellIs" dxfId="4471" priority="234" operator="greaterThan">
      <formula>99</formula>
    </cfRule>
  </conditionalFormatting>
  <conditionalFormatting sqref="AL11:AL27">
    <cfRule type="cellIs" dxfId="4470" priority="233" operator="greaterThan">
      <formula>0.99</formula>
    </cfRule>
  </conditionalFormatting>
  <conditionalFormatting sqref="AL11:AL27">
    <cfRule type="cellIs" dxfId="4469" priority="232" operator="equal">
      <formula>0</formula>
    </cfRule>
  </conditionalFormatting>
  <conditionalFormatting sqref="AL11:AL27">
    <cfRule type="cellIs" dxfId="4468" priority="231" operator="greaterThan">
      <formula>1179</formula>
    </cfRule>
  </conditionalFormatting>
  <conditionalFormatting sqref="AL11:AL27">
    <cfRule type="cellIs" dxfId="4467" priority="230" operator="greaterThan">
      <formula>99</formula>
    </cfRule>
  </conditionalFormatting>
  <conditionalFormatting sqref="AL11:AL27">
    <cfRule type="cellIs" dxfId="4466" priority="229" operator="greaterThan">
      <formula>0.99</formula>
    </cfRule>
  </conditionalFormatting>
  <conditionalFormatting sqref="AL11:AL27">
    <cfRule type="cellIs" dxfId="4465" priority="228" operator="equal">
      <formula>0</formula>
    </cfRule>
  </conditionalFormatting>
  <conditionalFormatting sqref="AL11:AL27">
    <cfRule type="cellIs" dxfId="4464" priority="227" operator="greaterThan">
      <formula>1179</formula>
    </cfRule>
  </conditionalFormatting>
  <conditionalFormatting sqref="AL11:AL27">
    <cfRule type="cellIs" dxfId="4463" priority="226" operator="greaterThan">
      <formula>99</formula>
    </cfRule>
  </conditionalFormatting>
  <conditionalFormatting sqref="AL11:AL27">
    <cfRule type="cellIs" dxfId="4462" priority="225" operator="greaterThan">
      <formula>0.99</formula>
    </cfRule>
  </conditionalFormatting>
  <conditionalFormatting sqref="AL11:AL27">
    <cfRule type="cellIs" dxfId="4461" priority="224" operator="equal">
      <formula>0</formula>
    </cfRule>
  </conditionalFormatting>
  <conditionalFormatting sqref="AL11:AL27">
    <cfRule type="cellIs" dxfId="4460" priority="223" operator="greaterThan">
      <formula>1179</formula>
    </cfRule>
  </conditionalFormatting>
  <conditionalFormatting sqref="AL11:AL27">
    <cfRule type="cellIs" dxfId="4459" priority="222" operator="greaterThan">
      <formula>99</formula>
    </cfRule>
  </conditionalFormatting>
  <conditionalFormatting sqref="AL11:AL27">
    <cfRule type="cellIs" dxfId="4458" priority="221" operator="greaterThan">
      <formula>0.99</formula>
    </cfRule>
  </conditionalFormatting>
  <conditionalFormatting sqref="AL11:AL27">
    <cfRule type="cellIs" dxfId="4457" priority="220" operator="equal">
      <formula>0</formula>
    </cfRule>
  </conditionalFormatting>
  <conditionalFormatting sqref="AL11:AL27">
    <cfRule type="cellIs" dxfId="4456" priority="219" operator="greaterThan">
      <formula>1179</formula>
    </cfRule>
  </conditionalFormatting>
  <conditionalFormatting sqref="AL11:AL27">
    <cfRule type="cellIs" dxfId="4455" priority="218" operator="greaterThan">
      <formula>99</formula>
    </cfRule>
  </conditionalFormatting>
  <conditionalFormatting sqref="AL11:AL27">
    <cfRule type="cellIs" dxfId="4454" priority="217" operator="greaterThan">
      <formula>0.99</formula>
    </cfRule>
  </conditionalFormatting>
  <conditionalFormatting sqref="AL11:AL27">
    <cfRule type="cellIs" dxfId="4453" priority="216" operator="equal">
      <formula>0</formula>
    </cfRule>
  </conditionalFormatting>
  <conditionalFormatting sqref="AL11:AL27">
    <cfRule type="cellIs" dxfId="4452" priority="215" operator="greaterThan">
      <formula>1179</formula>
    </cfRule>
  </conditionalFormatting>
  <conditionalFormatting sqref="AL11:AL27">
    <cfRule type="cellIs" dxfId="4451" priority="214" operator="greaterThan">
      <formula>99</formula>
    </cfRule>
  </conditionalFormatting>
  <conditionalFormatting sqref="AL11:AL27">
    <cfRule type="cellIs" dxfId="4450" priority="213" operator="greaterThan">
      <formula>0.99</formula>
    </cfRule>
  </conditionalFormatting>
  <conditionalFormatting sqref="AL11:AL27">
    <cfRule type="cellIs" dxfId="4449" priority="212" operator="equal">
      <formula>0</formula>
    </cfRule>
  </conditionalFormatting>
  <conditionalFormatting sqref="AL11:AL27">
    <cfRule type="cellIs" dxfId="4448" priority="211" operator="greaterThan">
      <formula>1179</formula>
    </cfRule>
  </conditionalFormatting>
  <conditionalFormatting sqref="AL11:AL27">
    <cfRule type="cellIs" dxfId="4447" priority="210" operator="greaterThan">
      <formula>99</formula>
    </cfRule>
  </conditionalFormatting>
  <conditionalFormatting sqref="AL11:AL27">
    <cfRule type="cellIs" dxfId="4446" priority="209" operator="greaterThan">
      <formula>0.99</formula>
    </cfRule>
  </conditionalFormatting>
  <conditionalFormatting sqref="AL11:AL27">
    <cfRule type="cellIs" dxfId="4445" priority="208" operator="equal">
      <formula>0</formula>
    </cfRule>
  </conditionalFormatting>
  <conditionalFormatting sqref="AL11:AL27">
    <cfRule type="cellIs" dxfId="4444" priority="207" operator="greaterThan">
      <formula>1179</formula>
    </cfRule>
  </conditionalFormatting>
  <conditionalFormatting sqref="AL11:AL27">
    <cfRule type="cellIs" dxfId="4443" priority="206" operator="greaterThan">
      <formula>99</formula>
    </cfRule>
  </conditionalFormatting>
  <conditionalFormatting sqref="AL11:AL27">
    <cfRule type="cellIs" dxfId="4442" priority="205" operator="greaterThan">
      <formula>0.99</formula>
    </cfRule>
  </conditionalFormatting>
  <conditionalFormatting sqref="AL11:AL27">
    <cfRule type="cellIs" dxfId="4441" priority="204" operator="equal">
      <formula>0</formula>
    </cfRule>
  </conditionalFormatting>
  <conditionalFormatting sqref="AL11:AL27">
    <cfRule type="cellIs" dxfId="4440" priority="203" operator="greaterThan">
      <formula>1179</formula>
    </cfRule>
  </conditionalFormatting>
  <conditionalFormatting sqref="AL11:AL27">
    <cfRule type="cellIs" dxfId="4439" priority="202" operator="greaterThan">
      <formula>99</formula>
    </cfRule>
  </conditionalFormatting>
  <conditionalFormatting sqref="AL11:AL27">
    <cfRule type="cellIs" dxfId="4438" priority="201" operator="greaterThan">
      <formula>0.99</formula>
    </cfRule>
  </conditionalFormatting>
  <conditionalFormatting sqref="AL11:AL27">
    <cfRule type="cellIs" dxfId="4437" priority="200" operator="equal">
      <formula>0</formula>
    </cfRule>
  </conditionalFormatting>
  <conditionalFormatting sqref="AL11:AL27">
    <cfRule type="cellIs" dxfId="4436" priority="199" operator="greaterThan">
      <formula>1179</formula>
    </cfRule>
  </conditionalFormatting>
  <conditionalFormatting sqref="AL11:AL27">
    <cfRule type="cellIs" dxfId="4435" priority="198" operator="greaterThan">
      <formula>99</formula>
    </cfRule>
  </conditionalFormatting>
  <conditionalFormatting sqref="AL11:AL27">
    <cfRule type="cellIs" dxfId="4434" priority="197" operator="greaterThan">
      <formula>0.99</formula>
    </cfRule>
  </conditionalFormatting>
  <conditionalFormatting sqref="AL11:AL27">
    <cfRule type="cellIs" dxfId="4433" priority="196" operator="equal">
      <formula>0</formula>
    </cfRule>
  </conditionalFormatting>
  <conditionalFormatting sqref="AL11:AL27">
    <cfRule type="cellIs" dxfId="4432" priority="195" operator="greaterThan">
      <formula>1179</formula>
    </cfRule>
  </conditionalFormatting>
  <conditionalFormatting sqref="AL11:AL27">
    <cfRule type="cellIs" dxfId="4431" priority="194" operator="greaterThan">
      <formula>99</formula>
    </cfRule>
  </conditionalFormatting>
  <conditionalFormatting sqref="AL11:AL27">
    <cfRule type="cellIs" dxfId="4430" priority="193" operator="greaterThan">
      <formula>0.99</formula>
    </cfRule>
  </conditionalFormatting>
  <conditionalFormatting sqref="AL11:AL27">
    <cfRule type="cellIs" dxfId="4429" priority="192" operator="equal">
      <formula>0</formula>
    </cfRule>
  </conditionalFormatting>
  <conditionalFormatting sqref="AL11:AL27">
    <cfRule type="cellIs" dxfId="4428" priority="191" operator="greaterThan">
      <formula>1179</formula>
    </cfRule>
  </conditionalFormatting>
  <conditionalFormatting sqref="AL11:AL27">
    <cfRule type="cellIs" dxfId="4427" priority="190" operator="greaterThan">
      <formula>99</formula>
    </cfRule>
  </conditionalFormatting>
  <conditionalFormatting sqref="AL11:AL27">
    <cfRule type="cellIs" dxfId="4426" priority="189" operator="greaterThan">
      <formula>0.99</formula>
    </cfRule>
  </conditionalFormatting>
  <conditionalFormatting sqref="AL11:AL15">
    <cfRule type="cellIs" dxfId="4425" priority="188" operator="equal">
      <formula>0</formula>
    </cfRule>
  </conditionalFormatting>
  <conditionalFormatting sqref="AL11:AL15">
    <cfRule type="cellIs" dxfId="4424" priority="187" operator="greaterThan">
      <formula>1179</formula>
    </cfRule>
  </conditionalFormatting>
  <conditionalFormatting sqref="AL11:AL15">
    <cfRule type="cellIs" dxfId="4423" priority="186" operator="greaterThan">
      <formula>99</formula>
    </cfRule>
  </conditionalFormatting>
  <conditionalFormatting sqref="AL11:AL15">
    <cfRule type="cellIs" dxfId="4422" priority="185" operator="greaterThan">
      <formula>0.99</formula>
    </cfRule>
  </conditionalFormatting>
  <conditionalFormatting sqref="AL11:AL15">
    <cfRule type="cellIs" dxfId="4421" priority="184" operator="equal">
      <formula>0</formula>
    </cfRule>
  </conditionalFormatting>
  <conditionalFormatting sqref="AL11:AL15">
    <cfRule type="cellIs" dxfId="4420" priority="183" operator="greaterThan">
      <formula>1179</formula>
    </cfRule>
  </conditionalFormatting>
  <conditionalFormatting sqref="AL11:AL15">
    <cfRule type="cellIs" dxfId="4419" priority="182" operator="greaterThan">
      <formula>99</formula>
    </cfRule>
  </conditionalFormatting>
  <conditionalFormatting sqref="AL11:AL15">
    <cfRule type="cellIs" dxfId="4418" priority="181" operator="greaterThan">
      <formula>0.99</formula>
    </cfRule>
  </conditionalFormatting>
  <conditionalFormatting sqref="AL11:AL15">
    <cfRule type="cellIs" dxfId="4417" priority="180" operator="equal">
      <formula>0</formula>
    </cfRule>
  </conditionalFormatting>
  <conditionalFormatting sqref="AL11:AL15">
    <cfRule type="cellIs" dxfId="4416" priority="179" operator="greaterThan">
      <formula>1179</formula>
    </cfRule>
  </conditionalFormatting>
  <conditionalFormatting sqref="AL11:AL15">
    <cfRule type="cellIs" dxfId="4415" priority="178" operator="greaterThan">
      <formula>99</formula>
    </cfRule>
  </conditionalFormatting>
  <conditionalFormatting sqref="AL11:AL15">
    <cfRule type="cellIs" dxfId="4414" priority="177" operator="greaterThan">
      <formula>0.99</formula>
    </cfRule>
  </conditionalFormatting>
  <conditionalFormatting sqref="AL11:AL15">
    <cfRule type="cellIs" dxfId="4413" priority="176" operator="equal">
      <formula>0</formula>
    </cfRule>
  </conditionalFormatting>
  <conditionalFormatting sqref="AL11:AL15">
    <cfRule type="cellIs" dxfId="4412" priority="175" operator="greaterThan">
      <formula>1179</formula>
    </cfRule>
  </conditionalFormatting>
  <conditionalFormatting sqref="AL11:AL15">
    <cfRule type="cellIs" dxfId="4411" priority="174" operator="greaterThan">
      <formula>99</formula>
    </cfRule>
  </conditionalFormatting>
  <conditionalFormatting sqref="AL11:AL15">
    <cfRule type="cellIs" dxfId="4410" priority="173" operator="greaterThan">
      <formula>0.99</formula>
    </cfRule>
  </conditionalFormatting>
  <conditionalFormatting sqref="AL11:AL15">
    <cfRule type="cellIs" dxfId="4409" priority="172" operator="equal">
      <formula>0</formula>
    </cfRule>
  </conditionalFormatting>
  <conditionalFormatting sqref="AL11:AL15">
    <cfRule type="cellIs" dxfId="4408" priority="171" operator="greaterThan">
      <formula>1179</formula>
    </cfRule>
  </conditionalFormatting>
  <conditionalFormatting sqref="AL11:AL15">
    <cfRule type="cellIs" dxfId="4407" priority="170" operator="greaterThan">
      <formula>99</formula>
    </cfRule>
  </conditionalFormatting>
  <conditionalFormatting sqref="AL11:AL15">
    <cfRule type="cellIs" dxfId="4406" priority="169" operator="greaterThan">
      <formula>0.99</formula>
    </cfRule>
  </conditionalFormatting>
  <conditionalFormatting sqref="AL11:AL15">
    <cfRule type="cellIs" dxfId="4405" priority="168" operator="equal">
      <formula>0</formula>
    </cfRule>
  </conditionalFormatting>
  <conditionalFormatting sqref="AL11:AL15">
    <cfRule type="cellIs" dxfId="4404" priority="167" operator="greaterThan">
      <formula>1179</formula>
    </cfRule>
  </conditionalFormatting>
  <conditionalFormatting sqref="AL11:AL15">
    <cfRule type="cellIs" dxfId="4403" priority="166" operator="greaterThan">
      <formula>99</formula>
    </cfRule>
  </conditionalFormatting>
  <conditionalFormatting sqref="AL11:AL15">
    <cfRule type="cellIs" dxfId="4402" priority="165" operator="greaterThan">
      <formula>0.99</formula>
    </cfRule>
  </conditionalFormatting>
  <conditionalFormatting sqref="AL11:AL15">
    <cfRule type="cellIs" dxfId="4401" priority="164" operator="equal">
      <formula>0</formula>
    </cfRule>
  </conditionalFormatting>
  <conditionalFormatting sqref="AL11:AL15">
    <cfRule type="cellIs" dxfId="4400" priority="163" operator="greaterThan">
      <formula>1179</formula>
    </cfRule>
  </conditionalFormatting>
  <conditionalFormatting sqref="AL11:AL15">
    <cfRule type="cellIs" dxfId="4399" priority="162" operator="greaterThan">
      <formula>99</formula>
    </cfRule>
  </conditionalFormatting>
  <conditionalFormatting sqref="AL11:AL15">
    <cfRule type="cellIs" dxfId="4398" priority="161" operator="greaterThan">
      <formula>0.99</formula>
    </cfRule>
  </conditionalFormatting>
  <conditionalFormatting sqref="AL11:AL15">
    <cfRule type="cellIs" dxfId="4397" priority="160" operator="equal">
      <formula>0</formula>
    </cfRule>
  </conditionalFormatting>
  <conditionalFormatting sqref="AL11:AL15">
    <cfRule type="cellIs" dxfId="4396" priority="159" operator="greaterThan">
      <formula>1179</formula>
    </cfRule>
  </conditionalFormatting>
  <conditionalFormatting sqref="AL11:AL15">
    <cfRule type="cellIs" dxfId="4395" priority="158" operator="greaterThan">
      <formula>99</formula>
    </cfRule>
  </conditionalFormatting>
  <conditionalFormatting sqref="AL11:AL15">
    <cfRule type="cellIs" dxfId="4394" priority="157" operator="greaterThan">
      <formula>0.99</formula>
    </cfRule>
  </conditionalFormatting>
  <conditionalFormatting sqref="AL11:AL15">
    <cfRule type="cellIs" dxfId="4393" priority="156" operator="equal">
      <formula>0</formula>
    </cfRule>
  </conditionalFormatting>
  <conditionalFormatting sqref="AL11:AL15">
    <cfRule type="cellIs" dxfId="4392" priority="155" operator="greaterThan">
      <formula>1179</formula>
    </cfRule>
  </conditionalFormatting>
  <conditionalFormatting sqref="AL11:AL15">
    <cfRule type="cellIs" dxfId="4391" priority="154" operator="greaterThan">
      <formula>99</formula>
    </cfRule>
  </conditionalFormatting>
  <conditionalFormatting sqref="AL11:AL15">
    <cfRule type="cellIs" dxfId="4390" priority="153" operator="greaterThan">
      <formula>0.99</formula>
    </cfRule>
  </conditionalFormatting>
  <conditionalFormatting sqref="AL11:AL15">
    <cfRule type="cellIs" dxfId="4389" priority="152" operator="equal">
      <formula>0</formula>
    </cfRule>
  </conditionalFormatting>
  <conditionalFormatting sqref="AL11:AL15">
    <cfRule type="cellIs" dxfId="4388" priority="151" operator="greaterThan">
      <formula>1179</formula>
    </cfRule>
  </conditionalFormatting>
  <conditionalFormatting sqref="AL11:AL15">
    <cfRule type="cellIs" dxfId="4387" priority="150" operator="greaterThan">
      <formula>99</formula>
    </cfRule>
  </conditionalFormatting>
  <conditionalFormatting sqref="AL11:AL15">
    <cfRule type="cellIs" dxfId="4386" priority="149" operator="greaterThan">
      <formula>0.99</formula>
    </cfRule>
  </conditionalFormatting>
  <conditionalFormatting sqref="AL11:AL15">
    <cfRule type="cellIs" dxfId="4385" priority="148" operator="equal">
      <formula>0</formula>
    </cfRule>
  </conditionalFormatting>
  <conditionalFormatting sqref="AL11:AL15">
    <cfRule type="cellIs" dxfId="4384" priority="147" operator="greaterThan">
      <formula>1179</formula>
    </cfRule>
  </conditionalFormatting>
  <conditionalFormatting sqref="AL11:AL15">
    <cfRule type="cellIs" dxfId="4383" priority="146" operator="greaterThan">
      <formula>99</formula>
    </cfRule>
  </conditionalFormatting>
  <conditionalFormatting sqref="AL11:AL15">
    <cfRule type="cellIs" dxfId="4382" priority="145" operator="greaterThan">
      <formula>0.99</formula>
    </cfRule>
  </conditionalFormatting>
  <conditionalFormatting sqref="AL11:AL15">
    <cfRule type="cellIs" dxfId="4381" priority="144" operator="equal">
      <formula>0</formula>
    </cfRule>
  </conditionalFormatting>
  <conditionalFormatting sqref="AL11:AL15">
    <cfRule type="cellIs" dxfId="4380" priority="143" operator="greaterThan">
      <formula>1179</formula>
    </cfRule>
  </conditionalFormatting>
  <conditionalFormatting sqref="AL11:AL15">
    <cfRule type="cellIs" dxfId="4379" priority="142" operator="greaterThan">
      <formula>99</formula>
    </cfRule>
  </conditionalFormatting>
  <conditionalFormatting sqref="AL11:AL15">
    <cfRule type="cellIs" dxfId="4378" priority="141" operator="greaterThan">
      <formula>0.99</formula>
    </cfRule>
  </conditionalFormatting>
  <conditionalFormatting sqref="AL11:AL15">
    <cfRule type="cellIs" dxfId="4377" priority="140" operator="equal">
      <formula>0</formula>
    </cfRule>
  </conditionalFormatting>
  <conditionalFormatting sqref="AL11:AL15">
    <cfRule type="cellIs" dxfId="4376" priority="139" operator="greaterThan">
      <formula>1179</formula>
    </cfRule>
  </conditionalFormatting>
  <conditionalFormatting sqref="AL11:AL15">
    <cfRule type="cellIs" dxfId="4375" priority="138" operator="greaterThan">
      <formula>99</formula>
    </cfRule>
  </conditionalFormatting>
  <conditionalFormatting sqref="AL11:AL15">
    <cfRule type="cellIs" dxfId="4374" priority="137" operator="greaterThan">
      <formula>0.99</formula>
    </cfRule>
  </conditionalFormatting>
  <conditionalFormatting sqref="AL11:AL15">
    <cfRule type="cellIs" dxfId="4373" priority="136" operator="equal">
      <formula>0</formula>
    </cfRule>
  </conditionalFormatting>
  <conditionalFormatting sqref="AL11:AL15">
    <cfRule type="cellIs" dxfId="4372" priority="135" operator="greaterThan">
      <formula>1179</formula>
    </cfRule>
  </conditionalFormatting>
  <conditionalFormatting sqref="AL11:AL15">
    <cfRule type="cellIs" dxfId="4371" priority="134" operator="greaterThan">
      <formula>99</formula>
    </cfRule>
  </conditionalFormatting>
  <conditionalFormatting sqref="AL11:AL15">
    <cfRule type="cellIs" dxfId="4370" priority="133" operator="greaterThan">
      <formula>0.99</formula>
    </cfRule>
  </conditionalFormatting>
  <conditionalFormatting sqref="AL11:AL15">
    <cfRule type="cellIs" dxfId="4369" priority="132" operator="equal">
      <formula>0</formula>
    </cfRule>
  </conditionalFormatting>
  <conditionalFormatting sqref="AL11:AL15">
    <cfRule type="cellIs" dxfId="4368" priority="131" operator="greaterThan">
      <formula>1179</formula>
    </cfRule>
  </conditionalFormatting>
  <conditionalFormatting sqref="AL11:AL15">
    <cfRule type="cellIs" dxfId="4367" priority="130" operator="greaterThan">
      <formula>99</formula>
    </cfRule>
  </conditionalFormatting>
  <conditionalFormatting sqref="AL11:AL15">
    <cfRule type="cellIs" dxfId="4366" priority="129" operator="greaterThan">
      <formula>0.99</formula>
    </cfRule>
  </conditionalFormatting>
  <conditionalFormatting sqref="AL11:AL15">
    <cfRule type="cellIs" dxfId="4365" priority="128" operator="equal">
      <formula>0</formula>
    </cfRule>
  </conditionalFormatting>
  <conditionalFormatting sqref="AL11:AL15">
    <cfRule type="cellIs" dxfId="4364" priority="127" operator="greaterThan">
      <formula>1179</formula>
    </cfRule>
  </conditionalFormatting>
  <conditionalFormatting sqref="AL11:AL15">
    <cfRule type="cellIs" dxfId="4363" priority="126" operator="greaterThan">
      <formula>99</formula>
    </cfRule>
  </conditionalFormatting>
  <conditionalFormatting sqref="AL11:AL15">
    <cfRule type="cellIs" dxfId="4362" priority="125" operator="greaterThan">
      <formula>0.99</formula>
    </cfRule>
  </conditionalFormatting>
  <conditionalFormatting sqref="AL11:AL15">
    <cfRule type="cellIs" dxfId="4361" priority="124" operator="equal">
      <formula>0</formula>
    </cfRule>
  </conditionalFormatting>
  <conditionalFormatting sqref="AL11:AL15">
    <cfRule type="cellIs" dxfId="4360" priority="123" operator="greaterThan">
      <formula>1179</formula>
    </cfRule>
  </conditionalFormatting>
  <conditionalFormatting sqref="AL11:AL15">
    <cfRule type="cellIs" dxfId="4359" priority="122" operator="greaterThan">
      <formula>99</formula>
    </cfRule>
  </conditionalFormatting>
  <conditionalFormatting sqref="AL11:AL15">
    <cfRule type="cellIs" dxfId="4358" priority="121" operator="greaterThan">
      <formula>0.99</formula>
    </cfRule>
  </conditionalFormatting>
  <conditionalFormatting sqref="AL11:AL15">
    <cfRule type="cellIs" dxfId="4357" priority="120" operator="equal">
      <formula>0</formula>
    </cfRule>
  </conditionalFormatting>
  <conditionalFormatting sqref="AL11:AL15">
    <cfRule type="cellIs" dxfId="4356" priority="119" operator="greaterThan">
      <formula>1179</formula>
    </cfRule>
  </conditionalFormatting>
  <conditionalFormatting sqref="AL11:AL15">
    <cfRule type="cellIs" dxfId="4355" priority="118" operator="greaterThan">
      <formula>99</formula>
    </cfRule>
  </conditionalFormatting>
  <conditionalFormatting sqref="AL11:AL15">
    <cfRule type="cellIs" dxfId="4354" priority="117" operator="greaterThan">
      <formula>0.99</formula>
    </cfRule>
  </conditionalFormatting>
  <conditionalFormatting sqref="AL11:AL15">
    <cfRule type="cellIs" dxfId="4353" priority="116" operator="equal">
      <formula>0</formula>
    </cfRule>
  </conditionalFormatting>
  <conditionalFormatting sqref="AL11:AL15">
    <cfRule type="cellIs" dxfId="4352" priority="115" operator="greaterThan">
      <formula>1179</formula>
    </cfRule>
  </conditionalFormatting>
  <conditionalFormatting sqref="AL11:AL15">
    <cfRule type="cellIs" dxfId="4351" priority="114" operator="greaterThan">
      <formula>99</formula>
    </cfRule>
  </conditionalFormatting>
  <conditionalFormatting sqref="AL11:AL15">
    <cfRule type="cellIs" dxfId="4350" priority="113" operator="greaterThan">
      <formula>0.99</formula>
    </cfRule>
  </conditionalFormatting>
  <conditionalFormatting sqref="AL11:AL15">
    <cfRule type="cellIs" dxfId="4349" priority="112" operator="equal">
      <formula>0</formula>
    </cfRule>
  </conditionalFormatting>
  <conditionalFormatting sqref="AL11:AL15">
    <cfRule type="cellIs" dxfId="4348" priority="111" operator="greaterThan">
      <formula>1179</formula>
    </cfRule>
  </conditionalFormatting>
  <conditionalFormatting sqref="AL11:AL15">
    <cfRule type="cellIs" dxfId="4347" priority="110" operator="greaterThan">
      <formula>99</formula>
    </cfRule>
  </conditionalFormatting>
  <conditionalFormatting sqref="AL11:AL15">
    <cfRule type="cellIs" dxfId="4346" priority="109" operator="greaterThan">
      <formula>0.99</formula>
    </cfRule>
  </conditionalFormatting>
  <conditionalFormatting sqref="AL11:AL15">
    <cfRule type="cellIs" dxfId="4345" priority="108" operator="equal">
      <formula>0</formula>
    </cfRule>
  </conditionalFormatting>
  <conditionalFormatting sqref="AL11:AL15">
    <cfRule type="cellIs" dxfId="4344" priority="107" operator="greaterThan">
      <formula>1179</formula>
    </cfRule>
  </conditionalFormatting>
  <conditionalFormatting sqref="AL11:AL15">
    <cfRule type="cellIs" dxfId="4343" priority="106" operator="greaterThan">
      <formula>99</formula>
    </cfRule>
  </conditionalFormatting>
  <conditionalFormatting sqref="AL11:AL15">
    <cfRule type="cellIs" dxfId="4342" priority="105" operator="greaterThan">
      <formula>0.99</formula>
    </cfRule>
  </conditionalFormatting>
  <conditionalFormatting sqref="AL11:AL15">
    <cfRule type="cellIs" dxfId="4341" priority="104" operator="equal">
      <formula>0</formula>
    </cfRule>
  </conditionalFormatting>
  <conditionalFormatting sqref="AL11:AL15">
    <cfRule type="cellIs" dxfId="4340" priority="103" operator="greaterThan">
      <formula>1179</formula>
    </cfRule>
  </conditionalFormatting>
  <conditionalFormatting sqref="AL11:AL15">
    <cfRule type="cellIs" dxfId="4339" priority="102" operator="greaterThan">
      <formula>99</formula>
    </cfRule>
  </conditionalFormatting>
  <conditionalFormatting sqref="AL11:AL15">
    <cfRule type="cellIs" dxfId="4338" priority="101" operator="greaterThan">
      <formula>0.99</formula>
    </cfRule>
  </conditionalFormatting>
  <conditionalFormatting sqref="AL11:AL15">
    <cfRule type="cellIs" dxfId="4337" priority="100" operator="equal">
      <formula>0</formula>
    </cfRule>
  </conditionalFormatting>
  <conditionalFormatting sqref="AL11:AL15">
    <cfRule type="cellIs" dxfId="4336" priority="99" operator="greaterThan">
      <formula>1179</formula>
    </cfRule>
  </conditionalFormatting>
  <conditionalFormatting sqref="AL11:AL15">
    <cfRule type="cellIs" dxfId="4335" priority="98" operator="greaterThan">
      <formula>99</formula>
    </cfRule>
  </conditionalFormatting>
  <conditionalFormatting sqref="AL11:AL15">
    <cfRule type="cellIs" dxfId="4334" priority="97" operator="greaterThan">
      <formula>0.99</formula>
    </cfRule>
  </conditionalFormatting>
  <conditionalFormatting sqref="AL11:AL15">
    <cfRule type="cellIs" dxfId="4333" priority="96" operator="equal">
      <formula>0</formula>
    </cfRule>
  </conditionalFormatting>
  <conditionalFormatting sqref="AL11:AL15">
    <cfRule type="cellIs" dxfId="4332" priority="95" operator="greaterThan">
      <formula>1179</formula>
    </cfRule>
  </conditionalFormatting>
  <conditionalFormatting sqref="AL11:AL15">
    <cfRule type="cellIs" dxfId="4331" priority="94" operator="greaterThan">
      <formula>99</formula>
    </cfRule>
  </conditionalFormatting>
  <conditionalFormatting sqref="AL11:AL15">
    <cfRule type="cellIs" dxfId="4330" priority="93" operator="greaterThan">
      <formula>0.99</formula>
    </cfRule>
  </conditionalFormatting>
  <conditionalFormatting sqref="AL11:AL15">
    <cfRule type="cellIs" dxfId="4329" priority="92" operator="equal">
      <formula>0</formula>
    </cfRule>
  </conditionalFormatting>
  <conditionalFormatting sqref="AL11:AL15">
    <cfRule type="cellIs" dxfId="4328" priority="91" operator="greaterThan">
      <formula>1179</formula>
    </cfRule>
  </conditionalFormatting>
  <conditionalFormatting sqref="AL11:AL15">
    <cfRule type="cellIs" dxfId="4327" priority="90" operator="greaterThan">
      <formula>99</formula>
    </cfRule>
  </conditionalFormatting>
  <conditionalFormatting sqref="AL11:AL15">
    <cfRule type="cellIs" dxfId="4326" priority="89" operator="greaterThan">
      <formula>0.99</formula>
    </cfRule>
  </conditionalFormatting>
  <conditionalFormatting sqref="AL11:AL15">
    <cfRule type="cellIs" dxfId="4325" priority="88" operator="equal">
      <formula>0</formula>
    </cfRule>
  </conditionalFormatting>
  <conditionalFormatting sqref="AL11:AL15">
    <cfRule type="cellIs" dxfId="4324" priority="87" operator="greaterThan">
      <formula>1179</formula>
    </cfRule>
  </conditionalFormatting>
  <conditionalFormatting sqref="AL11:AL15">
    <cfRule type="cellIs" dxfId="4323" priority="86" operator="greaterThan">
      <formula>99</formula>
    </cfRule>
  </conditionalFormatting>
  <conditionalFormatting sqref="AL11:AL15">
    <cfRule type="cellIs" dxfId="4322" priority="85" operator="greaterThan">
      <formula>0.99</formula>
    </cfRule>
  </conditionalFormatting>
  <conditionalFormatting sqref="AL11:AL15">
    <cfRule type="cellIs" dxfId="4321" priority="84" operator="equal">
      <formula>0</formula>
    </cfRule>
  </conditionalFormatting>
  <conditionalFormatting sqref="AL11:AL15">
    <cfRule type="cellIs" dxfId="4320" priority="83" operator="greaterThan">
      <formula>1179</formula>
    </cfRule>
  </conditionalFormatting>
  <conditionalFormatting sqref="AL11:AL15">
    <cfRule type="cellIs" dxfId="4319" priority="82" operator="greaterThan">
      <formula>99</formula>
    </cfRule>
  </conditionalFormatting>
  <conditionalFormatting sqref="AL11:AL15">
    <cfRule type="cellIs" dxfId="4318" priority="81" operator="greaterThan">
      <formula>0.99</formula>
    </cfRule>
  </conditionalFormatting>
  <conditionalFormatting sqref="AL11:AL15">
    <cfRule type="cellIs" dxfId="4317" priority="80" operator="equal">
      <formula>0</formula>
    </cfRule>
  </conditionalFormatting>
  <conditionalFormatting sqref="AL11:AL15">
    <cfRule type="cellIs" dxfId="4316" priority="79" operator="greaterThan">
      <formula>1179</formula>
    </cfRule>
  </conditionalFormatting>
  <conditionalFormatting sqref="AL11:AL15">
    <cfRule type="cellIs" dxfId="4315" priority="78" operator="greaterThan">
      <formula>99</formula>
    </cfRule>
  </conditionalFormatting>
  <conditionalFormatting sqref="AL11:AL15">
    <cfRule type="cellIs" dxfId="4314" priority="77" operator="greaterThan">
      <formula>0.99</formula>
    </cfRule>
  </conditionalFormatting>
  <conditionalFormatting sqref="AL11:AL15">
    <cfRule type="cellIs" dxfId="4313" priority="76" operator="equal">
      <formula>0</formula>
    </cfRule>
  </conditionalFormatting>
  <conditionalFormatting sqref="AL11:AL15">
    <cfRule type="cellIs" dxfId="4312" priority="75" operator="greaterThan">
      <formula>1179</formula>
    </cfRule>
  </conditionalFormatting>
  <conditionalFormatting sqref="AL11:AL15">
    <cfRule type="cellIs" dxfId="4311" priority="74" operator="greaterThan">
      <formula>99</formula>
    </cfRule>
  </conditionalFormatting>
  <conditionalFormatting sqref="AL11:AL15">
    <cfRule type="cellIs" dxfId="4310" priority="73" operator="greaterThan">
      <formula>0.99</formula>
    </cfRule>
  </conditionalFormatting>
  <conditionalFormatting sqref="AL11:AL15">
    <cfRule type="cellIs" dxfId="4309" priority="72" operator="equal">
      <formula>0</formula>
    </cfRule>
  </conditionalFormatting>
  <conditionalFormatting sqref="AL11:AL15">
    <cfRule type="cellIs" dxfId="4308" priority="71" operator="greaterThan">
      <formula>1179</formula>
    </cfRule>
  </conditionalFormatting>
  <conditionalFormatting sqref="AL11:AL15">
    <cfRule type="cellIs" dxfId="4307" priority="70" operator="greaterThan">
      <formula>99</formula>
    </cfRule>
  </conditionalFormatting>
  <conditionalFormatting sqref="AL11:AL15">
    <cfRule type="cellIs" dxfId="4306" priority="69" operator="greaterThan">
      <formula>0.99</formula>
    </cfRule>
  </conditionalFormatting>
  <conditionalFormatting sqref="AL11:AL15">
    <cfRule type="cellIs" dxfId="4305" priority="68" operator="equal">
      <formula>0</formula>
    </cfRule>
  </conditionalFormatting>
  <conditionalFormatting sqref="AL11:AL15">
    <cfRule type="cellIs" dxfId="4304" priority="67" operator="greaterThan">
      <formula>1179</formula>
    </cfRule>
  </conditionalFormatting>
  <conditionalFormatting sqref="AL11:AL15">
    <cfRule type="cellIs" dxfId="4303" priority="66" operator="greaterThan">
      <formula>99</formula>
    </cfRule>
  </conditionalFormatting>
  <conditionalFormatting sqref="AL11:AL15">
    <cfRule type="cellIs" dxfId="4302" priority="65" operator="greaterThan">
      <formula>0.99</formula>
    </cfRule>
  </conditionalFormatting>
  <conditionalFormatting sqref="AL11:AL15">
    <cfRule type="cellIs" dxfId="4301" priority="64" operator="equal">
      <formula>0</formula>
    </cfRule>
  </conditionalFormatting>
  <conditionalFormatting sqref="AL11:AL15">
    <cfRule type="cellIs" dxfId="4300" priority="63" operator="greaterThan">
      <formula>1179</formula>
    </cfRule>
  </conditionalFormatting>
  <conditionalFormatting sqref="AL11:AL15">
    <cfRule type="cellIs" dxfId="4299" priority="62" operator="greaterThan">
      <formula>99</formula>
    </cfRule>
  </conditionalFormatting>
  <conditionalFormatting sqref="AL11:AL15">
    <cfRule type="cellIs" dxfId="4298" priority="61" operator="greaterThan">
      <formula>0.99</formula>
    </cfRule>
  </conditionalFormatting>
  <conditionalFormatting sqref="AL11:AL15">
    <cfRule type="cellIs" dxfId="4297" priority="60" operator="equal">
      <formula>0</formula>
    </cfRule>
  </conditionalFormatting>
  <conditionalFormatting sqref="AL11:AL15">
    <cfRule type="cellIs" dxfId="4296" priority="59" operator="greaterThan">
      <formula>1179</formula>
    </cfRule>
  </conditionalFormatting>
  <conditionalFormatting sqref="AL11:AL15">
    <cfRule type="cellIs" dxfId="4295" priority="58" operator="greaterThan">
      <formula>99</formula>
    </cfRule>
  </conditionalFormatting>
  <conditionalFormatting sqref="AL11:AL15">
    <cfRule type="cellIs" dxfId="4294" priority="57" operator="greaterThan">
      <formula>0.99</formula>
    </cfRule>
  </conditionalFormatting>
  <conditionalFormatting sqref="AL11:AL15">
    <cfRule type="cellIs" dxfId="4293" priority="56" operator="equal">
      <formula>0</formula>
    </cfRule>
  </conditionalFormatting>
  <conditionalFormatting sqref="AL11:AL15">
    <cfRule type="cellIs" dxfId="4292" priority="55" operator="greaterThan">
      <formula>1179</formula>
    </cfRule>
  </conditionalFormatting>
  <conditionalFormatting sqref="AL11:AL15">
    <cfRule type="cellIs" dxfId="4291" priority="54" operator="greaterThan">
      <formula>99</formula>
    </cfRule>
  </conditionalFormatting>
  <conditionalFormatting sqref="AL11:AL15">
    <cfRule type="cellIs" dxfId="4290" priority="53" operator="greaterThan">
      <formula>0.99</formula>
    </cfRule>
  </conditionalFormatting>
  <conditionalFormatting sqref="AL11:AL15">
    <cfRule type="cellIs" dxfId="4289" priority="52" operator="equal">
      <formula>0</formula>
    </cfRule>
  </conditionalFormatting>
  <conditionalFormatting sqref="AL11:AL15">
    <cfRule type="cellIs" dxfId="4288" priority="51" operator="greaterThan">
      <formula>1179</formula>
    </cfRule>
  </conditionalFormatting>
  <conditionalFormatting sqref="AL11:AL15">
    <cfRule type="cellIs" dxfId="4287" priority="50" operator="greaterThan">
      <formula>99</formula>
    </cfRule>
  </conditionalFormatting>
  <conditionalFormatting sqref="AL11:AL15">
    <cfRule type="cellIs" dxfId="4286" priority="49" operator="greaterThan">
      <formula>0.99</formula>
    </cfRule>
  </conditionalFormatting>
  <conditionalFormatting sqref="AL11:AL15">
    <cfRule type="cellIs" dxfId="4285" priority="48" operator="equal">
      <formula>0</formula>
    </cfRule>
  </conditionalFormatting>
  <conditionalFormatting sqref="AL11:AL15">
    <cfRule type="cellIs" dxfId="4284" priority="47" operator="greaterThan">
      <formula>1179</formula>
    </cfRule>
  </conditionalFormatting>
  <conditionalFormatting sqref="AL11:AL15">
    <cfRule type="cellIs" dxfId="4283" priority="46" operator="greaterThan">
      <formula>99</formula>
    </cfRule>
  </conditionalFormatting>
  <conditionalFormatting sqref="AL11:AL15">
    <cfRule type="cellIs" dxfId="4282" priority="45" operator="greaterThan">
      <formula>0.99</formula>
    </cfRule>
  </conditionalFormatting>
  <conditionalFormatting sqref="AL11:AL15">
    <cfRule type="cellIs" dxfId="4281" priority="44" operator="equal">
      <formula>0</formula>
    </cfRule>
  </conditionalFormatting>
  <conditionalFormatting sqref="AL11:AL15">
    <cfRule type="cellIs" dxfId="4280" priority="43" operator="greaterThan">
      <formula>1179</formula>
    </cfRule>
  </conditionalFormatting>
  <conditionalFormatting sqref="AL11:AL15">
    <cfRule type="cellIs" dxfId="4279" priority="42" operator="greaterThan">
      <formula>99</formula>
    </cfRule>
  </conditionalFormatting>
  <conditionalFormatting sqref="AL11:AL15">
    <cfRule type="cellIs" dxfId="4278" priority="41" operator="greaterThan">
      <formula>0.99</formula>
    </cfRule>
  </conditionalFormatting>
  <conditionalFormatting sqref="AL11:AL15">
    <cfRule type="cellIs" dxfId="4277" priority="40" operator="equal">
      <formula>0</formula>
    </cfRule>
  </conditionalFormatting>
  <conditionalFormatting sqref="AL11:AL15">
    <cfRule type="cellIs" dxfId="4276" priority="39" operator="greaterThan">
      <formula>1179</formula>
    </cfRule>
  </conditionalFormatting>
  <conditionalFormatting sqref="AL11:AL15">
    <cfRule type="cellIs" dxfId="4275" priority="38" operator="greaterThan">
      <formula>99</formula>
    </cfRule>
  </conditionalFormatting>
  <conditionalFormatting sqref="AL11:AL15">
    <cfRule type="cellIs" dxfId="4274" priority="37" operator="greaterThan">
      <formula>0.99</formula>
    </cfRule>
  </conditionalFormatting>
  <conditionalFormatting sqref="AL11:AL15">
    <cfRule type="cellIs" dxfId="4273" priority="36" operator="equal">
      <formula>0</formula>
    </cfRule>
  </conditionalFormatting>
  <conditionalFormatting sqref="AL11:AL15">
    <cfRule type="cellIs" dxfId="4272" priority="35" operator="greaterThan">
      <formula>1179</formula>
    </cfRule>
  </conditionalFormatting>
  <conditionalFormatting sqref="AL11:AL15">
    <cfRule type="cellIs" dxfId="4271" priority="34" operator="greaterThan">
      <formula>99</formula>
    </cfRule>
  </conditionalFormatting>
  <conditionalFormatting sqref="AL11:AL15">
    <cfRule type="cellIs" dxfId="4270" priority="33" operator="greaterThan">
      <formula>0.99</formula>
    </cfRule>
  </conditionalFormatting>
  <conditionalFormatting sqref="AL11:AL15">
    <cfRule type="cellIs" dxfId="4269" priority="32" operator="equal">
      <formula>0</formula>
    </cfRule>
  </conditionalFormatting>
  <conditionalFormatting sqref="AL11:AL15">
    <cfRule type="cellIs" dxfId="4268" priority="31" operator="greaterThan">
      <formula>1179</formula>
    </cfRule>
  </conditionalFormatting>
  <conditionalFormatting sqref="AL11:AL15">
    <cfRule type="cellIs" dxfId="4267" priority="30" operator="greaterThan">
      <formula>99</formula>
    </cfRule>
  </conditionalFormatting>
  <conditionalFormatting sqref="AL11:AL15">
    <cfRule type="cellIs" dxfId="4266" priority="29" operator="greaterThan">
      <formula>0.99</formula>
    </cfRule>
  </conditionalFormatting>
  <conditionalFormatting sqref="AL11:AL15">
    <cfRule type="cellIs" dxfId="4265" priority="28" operator="equal">
      <formula>0</formula>
    </cfRule>
  </conditionalFormatting>
  <conditionalFormatting sqref="AL11:AL15">
    <cfRule type="cellIs" dxfId="4264" priority="27" operator="greaterThan">
      <formula>1179</formula>
    </cfRule>
  </conditionalFormatting>
  <conditionalFormatting sqref="AL11:AL15">
    <cfRule type="cellIs" dxfId="4263" priority="26" operator="greaterThan">
      <formula>99</formula>
    </cfRule>
  </conditionalFormatting>
  <conditionalFormatting sqref="AL11:AL15">
    <cfRule type="cellIs" dxfId="4262" priority="25" operator="greaterThan">
      <formula>0.99</formula>
    </cfRule>
  </conditionalFormatting>
  <conditionalFormatting sqref="AL11:AL15">
    <cfRule type="cellIs" dxfId="4261" priority="24" operator="equal">
      <formula>0</formula>
    </cfRule>
  </conditionalFormatting>
  <conditionalFormatting sqref="AL11:AL15">
    <cfRule type="cellIs" dxfId="4260" priority="23" operator="greaterThan">
      <formula>1179</formula>
    </cfRule>
  </conditionalFormatting>
  <conditionalFormatting sqref="AL11:AL15">
    <cfRule type="cellIs" dxfId="4259" priority="22" operator="greaterThan">
      <formula>99</formula>
    </cfRule>
  </conditionalFormatting>
  <conditionalFormatting sqref="AL11:AL15">
    <cfRule type="cellIs" dxfId="4258" priority="21" operator="greaterThan">
      <formula>0.99</formula>
    </cfRule>
  </conditionalFormatting>
  <conditionalFormatting sqref="AL11:AL15">
    <cfRule type="cellIs" dxfId="4257" priority="20" operator="equal">
      <formula>0</formula>
    </cfRule>
  </conditionalFormatting>
  <conditionalFormatting sqref="AL11:AL15">
    <cfRule type="cellIs" dxfId="4256" priority="19" operator="greaterThan">
      <formula>1179</formula>
    </cfRule>
  </conditionalFormatting>
  <conditionalFormatting sqref="AL11:AL15">
    <cfRule type="cellIs" dxfId="4255" priority="18" operator="greaterThan">
      <formula>99</formula>
    </cfRule>
  </conditionalFormatting>
  <conditionalFormatting sqref="AL11:AL15">
    <cfRule type="cellIs" dxfId="4254" priority="17" operator="greaterThan">
      <formula>0.99</formula>
    </cfRule>
  </conditionalFormatting>
  <conditionalFormatting sqref="AL11:AL15">
    <cfRule type="cellIs" dxfId="4253" priority="16" operator="equal">
      <formula>0</formula>
    </cfRule>
  </conditionalFormatting>
  <conditionalFormatting sqref="AL11:AL15">
    <cfRule type="cellIs" dxfId="4252" priority="15" operator="greaterThan">
      <formula>1179</formula>
    </cfRule>
  </conditionalFormatting>
  <conditionalFormatting sqref="AL11:AL15">
    <cfRule type="cellIs" dxfId="4251" priority="14" operator="greaterThan">
      <formula>99</formula>
    </cfRule>
  </conditionalFormatting>
  <conditionalFormatting sqref="AL11:AL15">
    <cfRule type="cellIs" dxfId="4250" priority="13" operator="greaterThan">
      <formula>0.99</formula>
    </cfRule>
  </conditionalFormatting>
  <conditionalFormatting sqref="AL11:AL15">
    <cfRule type="cellIs" dxfId="4249" priority="12" operator="equal">
      <formula>0</formula>
    </cfRule>
  </conditionalFormatting>
  <conditionalFormatting sqref="AL11:AL15">
    <cfRule type="cellIs" dxfId="4248" priority="11" operator="greaterThan">
      <formula>1179</formula>
    </cfRule>
  </conditionalFormatting>
  <conditionalFormatting sqref="AL11:AL15">
    <cfRule type="cellIs" dxfId="4247" priority="10" operator="greaterThan">
      <formula>99</formula>
    </cfRule>
  </conditionalFormatting>
  <conditionalFormatting sqref="AL11:AL15">
    <cfRule type="cellIs" dxfId="4246" priority="9" operator="greaterThan">
      <formula>0.99</formula>
    </cfRule>
  </conditionalFormatting>
  <conditionalFormatting sqref="AL11:AL15">
    <cfRule type="cellIs" dxfId="4245" priority="8" operator="equal">
      <formula>0</formula>
    </cfRule>
  </conditionalFormatting>
  <conditionalFormatting sqref="AL11:AL15">
    <cfRule type="cellIs" dxfId="4244" priority="7" operator="greaterThan">
      <formula>1179</formula>
    </cfRule>
  </conditionalFormatting>
  <conditionalFormatting sqref="AL11:AL15">
    <cfRule type="cellIs" dxfId="4243" priority="6" operator="greaterThan">
      <formula>99</formula>
    </cfRule>
  </conditionalFormatting>
  <conditionalFormatting sqref="AL11:AL15">
    <cfRule type="cellIs" dxfId="4242" priority="5" operator="greaterThan">
      <formula>0.99</formula>
    </cfRule>
  </conditionalFormatting>
  <conditionalFormatting sqref="AL11:AL15">
    <cfRule type="cellIs" dxfId="4241" priority="4" operator="equal">
      <formula>0</formula>
    </cfRule>
  </conditionalFormatting>
  <conditionalFormatting sqref="AL11:AL15">
    <cfRule type="cellIs" dxfId="4240" priority="3" operator="greaterThan">
      <formula>1179</formula>
    </cfRule>
  </conditionalFormatting>
  <conditionalFormatting sqref="AL11:AL15">
    <cfRule type="cellIs" dxfId="4239" priority="2" operator="greaterThan">
      <formula>99</formula>
    </cfRule>
  </conditionalFormatting>
  <conditionalFormatting sqref="AL11:AL15">
    <cfRule type="cellIs" dxfId="4238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tabSelected="1" zoomScaleNormal="100" workbookViewId="0">
      <selection activeCell="AQ34" sqref="AQ34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4" width="10" style="97" customWidth="1"/>
    <col min="35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 t="s">
        <v>126</v>
      </c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 t="s">
        <v>246</v>
      </c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42428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26052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7" t="s">
        <v>51</v>
      </c>
      <c r="V9" s="18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5" t="s">
        <v>55</v>
      </c>
      <c r="AG9" s="185" t="s">
        <v>56</v>
      </c>
      <c r="AH9" s="190" t="s">
        <v>57</v>
      </c>
      <c r="AI9" s="205" t="s">
        <v>58</v>
      </c>
      <c r="AJ9" s="187" t="s">
        <v>59</v>
      </c>
      <c r="AK9" s="187" t="s">
        <v>60</v>
      </c>
      <c r="AL9" s="187" t="s">
        <v>61</v>
      </c>
      <c r="AM9" s="187" t="s">
        <v>62</v>
      </c>
      <c r="AN9" s="187" t="s">
        <v>63</v>
      </c>
      <c r="AO9" s="187" t="s">
        <v>64</v>
      </c>
      <c r="AP9" s="187" t="s">
        <v>65</v>
      </c>
      <c r="AQ9" s="207" t="s">
        <v>66</v>
      </c>
      <c r="AR9" s="18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7" t="s">
        <v>72</v>
      </c>
      <c r="C10" s="187" t="s">
        <v>73</v>
      </c>
      <c r="D10" s="187" t="s">
        <v>74</v>
      </c>
      <c r="E10" s="187" t="s">
        <v>75</v>
      </c>
      <c r="F10" s="187" t="s">
        <v>74</v>
      </c>
      <c r="G10" s="187" t="s">
        <v>75</v>
      </c>
      <c r="H10" s="216"/>
      <c r="I10" s="187" t="s">
        <v>75</v>
      </c>
      <c r="J10" s="187" t="s">
        <v>75</v>
      </c>
      <c r="K10" s="18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27'!Q34</f>
        <v>72242532</v>
      </c>
      <c r="R10" s="198"/>
      <c r="S10" s="199"/>
      <c r="T10" s="200"/>
      <c r="U10" s="187" t="s">
        <v>75</v>
      </c>
      <c r="V10" s="18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27'!AG34</f>
        <v>44398904</v>
      </c>
      <c r="AH10" s="190"/>
      <c r="AI10" s="206"/>
      <c r="AJ10" s="187" t="s">
        <v>84</v>
      </c>
      <c r="AK10" s="187" t="s">
        <v>84</v>
      </c>
      <c r="AL10" s="187" t="s">
        <v>84</v>
      </c>
      <c r="AM10" s="187" t="s">
        <v>84</v>
      </c>
      <c r="AN10" s="187" t="s">
        <v>84</v>
      </c>
      <c r="AO10" s="187" t="s">
        <v>84</v>
      </c>
      <c r="AP10" s="1">
        <f>'FEB 27'!AP34</f>
        <v>10341152</v>
      </c>
      <c r="AQ10" s="208"/>
      <c r="AR10" s="18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>
        <v>7</v>
      </c>
      <c r="E11" s="41">
        <f t="shared" ref="E11:E34" si="0">D11/1.42</f>
        <v>4.9295774647887329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>
        <v>136</v>
      </c>
      <c r="P11" s="111">
        <v>98</v>
      </c>
      <c r="Q11" s="111">
        <v>72246641</v>
      </c>
      <c r="R11" s="46">
        <f>IF(ISBLANK(Q11),"-",Q11-Q10)</f>
        <v>4109</v>
      </c>
      <c r="S11" s="47">
        <f>R11*24/1000</f>
        <v>98.616</v>
      </c>
      <c r="T11" s="47">
        <f>R11/1000</f>
        <v>4.109</v>
      </c>
      <c r="U11" s="112">
        <v>6.5</v>
      </c>
      <c r="V11" s="112">
        <f>U11</f>
        <v>6.5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976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>
        <v>44399636</v>
      </c>
      <c r="AH11" s="49">
        <f>IF(ISBLANK(AG11),"-",AG11-AG10)</f>
        <v>732</v>
      </c>
      <c r="AI11" s="50">
        <f>AH11/T11</f>
        <v>178.14553419323437</v>
      </c>
      <c r="AJ11" s="98">
        <v>0</v>
      </c>
      <c r="AK11" s="98">
        <v>0</v>
      </c>
      <c r="AL11" s="98">
        <v>0</v>
      </c>
      <c r="AM11" s="98">
        <v>1</v>
      </c>
      <c r="AN11" s="98">
        <v>1</v>
      </c>
      <c r="AO11" s="98">
        <v>0.45</v>
      </c>
      <c r="AP11" s="115">
        <v>10342324</v>
      </c>
      <c r="AQ11" s="115">
        <f t="shared" ref="AQ11:AQ34" si="1">AP11-AP10</f>
        <v>1172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>
        <v>11</v>
      </c>
      <c r="E12" s="41">
        <f t="shared" si="0"/>
        <v>7.746478873239437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>
        <v>123</v>
      </c>
      <c r="P12" s="111">
        <v>97</v>
      </c>
      <c r="Q12" s="111">
        <v>72250757</v>
      </c>
      <c r="R12" s="46">
        <f t="shared" ref="R12:R34" si="4">IF(ISBLANK(Q12),"-",Q12-Q11)</f>
        <v>4116</v>
      </c>
      <c r="S12" s="47">
        <f t="shared" ref="S12:S34" si="5">R12*24/1000</f>
        <v>98.784000000000006</v>
      </c>
      <c r="T12" s="47">
        <f t="shared" ref="T12:T34" si="6">R12/1000</f>
        <v>4.1159999999999997</v>
      </c>
      <c r="U12" s="112">
        <v>7.7</v>
      </c>
      <c r="V12" s="112">
        <f t="shared" ref="V12:V34" si="7">U12</f>
        <v>7.7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977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>
        <v>44400356</v>
      </c>
      <c r="AH12" s="49">
        <f>IF(ISBLANK(AG12),"-",AG12-AG11)</f>
        <v>720</v>
      </c>
      <c r="AI12" s="50">
        <f t="shared" ref="AI12:AI34" si="8">AH12/T12</f>
        <v>174.92711370262393</v>
      </c>
      <c r="AJ12" s="98">
        <v>0</v>
      </c>
      <c r="AK12" s="98">
        <v>0</v>
      </c>
      <c r="AL12" s="98">
        <v>0</v>
      </c>
      <c r="AM12" s="98">
        <v>1</v>
      </c>
      <c r="AN12" s="98">
        <v>1</v>
      </c>
      <c r="AO12" s="98">
        <v>0.45</v>
      </c>
      <c r="AP12" s="115">
        <v>10343461</v>
      </c>
      <c r="AQ12" s="115">
        <f t="shared" si="1"/>
        <v>1137</v>
      </c>
      <c r="AR12" s="118">
        <v>1.02</v>
      </c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>
        <v>12</v>
      </c>
      <c r="E13" s="41">
        <f t="shared" si="0"/>
        <v>8.4507042253521139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>
        <v>121</v>
      </c>
      <c r="P13" s="111">
        <v>96</v>
      </c>
      <c r="Q13" s="111">
        <v>72254645</v>
      </c>
      <c r="R13" s="46">
        <f t="shared" si="4"/>
        <v>3888</v>
      </c>
      <c r="S13" s="47">
        <f t="shared" si="5"/>
        <v>93.311999999999998</v>
      </c>
      <c r="T13" s="47">
        <f t="shared" si="6"/>
        <v>3.8879999999999999</v>
      </c>
      <c r="U13" s="112">
        <v>8.8000000000000007</v>
      </c>
      <c r="V13" s="112">
        <f t="shared" si="7"/>
        <v>8.8000000000000007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956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>
        <v>44401044</v>
      </c>
      <c r="AH13" s="49">
        <f>IF(ISBLANK(AG13),"-",AG13-AG12)</f>
        <v>688</v>
      </c>
      <c r="AI13" s="50">
        <f t="shared" si="8"/>
        <v>176.95473251028807</v>
      </c>
      <c r="AJ13" s="98">
        <v>0</v>
      </c>
      <c r="AK13" s="98">
        <v>0</v>
      </c>
      <c r="AL13" s="98">
        <v>0</v>
      </c>
      <c r="AM13" s="98">
        <v>1</v>
      </c>
      <c r="AN13" s="98">
        <v>1</v>
      </c>
      <c r="AO13" s="98">
        <v>0.45</v>
      </c>
      <c r="AP13" s="115">
        <v>10344525</v>
      </c>
      <c r="AQ13" s="115">
        <f t="shared" si="1"/>
        <v>1064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>
        <v>13</v>
      </c>
      <c r="E14" s="41">
        <f t="shared" si="0"/>
        <v>9.1549295774647899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>
        <v>101</v>
      </c>
      <c r="P14" s="111">
        <v>97</v>
      </c>
      <c r="Q14" s="111">
        <v>72258590</v>
      </c>
      <c r="R14" s="46">
        <f t="shared" si="4"/>
        <v>3945</v>
      </c>
      <c r="S14" s="47">
        <f t="shared" si="5"/>
        <v>94.68</v>
      </c>
      <c r="T14" s="47">
        <f t="shared" si="6"/>
        <v>3.9449999999999998</v>
      </c>
      <c r="U14" s="112">
        <v>9.5</v>
      </c>
      <c r="V14" s="112">
        <f t="shared" si="7"/>
        <v>9.5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960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>
        <v>44401732</v>
      </c>
      <c r="AH14" s="49">
        <f t="shared" ref="AH14:AH34" si="9">IF(ISBLANK(AG14),"-",AG14-AG13)</f>
        <v>688</v>
      </c>
      <c r="AI14" s="50">
        <f t="shared" si="8"/>
        <v>174.39797211660331</v>
      </c>
      <c r="AJ14" s="98">
        <v>0</v>
      </c>
      <c r="AK14" s="98">
        <v>0</v>
      </c>
      <c r="AL14" s="98">
        <v>0</v>
      </c>
      <c r="AM14" s="98">
        <v>1</v>
      </c>
      <c r="AN14" s="98">
        <v>1</v>
      </c>
      <c r="AO14" s="98">
        <v>0.45</v>
      </c>
      <c r="AP14" s="115">
        <v>10345093</v>
      </c>
      <c r="AQ14" s="115">
        <f t="shared" si="1"/>
        <v>568</v>
      </c>
      <c r="AR14" s="51"/>
      <c r="AS14" s="52" t="s">
        <v>113</v>
      </c>
      <c r="AT14" s="54"/>
      <c r="AV14" s="39" t="s">
        <v>96</v>
      </c>
      <c r="AW14" s="39" t="s">
        <v>97</v>
      </c>
      <c r="AY14" s="81" t="s">
        <v>246</v>
      </c>
    </row>
    <row r="15" spans="1:51" x14ac:dyDescent="0.25">
      <c r="B15" s="40">
        <v>2.1666666666666701</v>
      </c>
      <c r="C15" s="40">
        <v>0.20833333333333301</v>
      </c>
      <c r="D15" s="110">
        <v>16</v>
      </c>
      <c r="E15" s="41">
        <f t="shared" si="0"/>
        <v>11.267605633802818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>
        <v>105</v>
      </c>
      <c r="P15" s="111">
        <v>95</v>
      </c>
      <c r="Q15" s="111">
        <v>72262625</v>
      </c>
      <c r="R15" s="46">
        <f t="shared" si="4"/>
        <v>4035</v>
      </c>
      <c r="S15" s="47">
        <f t="shared" si="5"/>
        <v>96.84</v>
      </c>
      <c r="T15" s="47">
        <f t="shared" si="6"/>
        <v>4.0350000000000001</v>
      </c>
      <c r="U15" s="112">
        <v>9.5</v>
      </c>
      <c r="V15" s="112">
        <f t="shared" si="7"/>
        <v>9.5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956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>
        <v>44402424</v>
      </c>
      <c r="AH15" s="49">
        <f t="shared" si="9"/>
        <v>692</v>
      </c>
      <c r="AI15" s="50">
        <f t="shared" si="8"/>
        <v>171.4993804213135</v>
      </c>
      <c r="AJ15" s="98">
        <v>0</v>
      </c>
      <c r="AK15" s="98">
        <v>0</v>
      </c>
      <c r="AL15" s="98">
        <v>0</v>
      </c>
      <c r="AM15" s="98">
        <v>1</v>
      </c>
      <c r="AN15" s="98">
        <v>1</v>
      </c>
      <c r="AO15" s="98">
        <v>0</v>
      </c>
      <c r="AP15" s="115">
        <v>10345093</v>
      </c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>
        <v>20</v>
      </c>
      <c r="E16" s="41">
        <f t="shared" si="0"/>
        <v>14.084507042253522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>
        <v>116</v>
      </c>
      <c r="P16" s="111">
        <v>109</v>
      </c>
      <c r="Q16" s="111">
        <v>72267201</v>
      </c>
      <c r="R16" s="46">
        <f t="shared" si="4"/>
        <v>4576</v>
      </c>
      <c r="S16" s="47">
        <f t="shared" si="5"/>
        <v>109.824</v>
      </c>
      <c r="T16" s="47">
        <f t="shared" si="6"/>
        <v>4.5759999999999996</v>
      </c>
      <c r="U16" s="112">
        <v>9.5</v>
      </c>
      <c r="V16" s="112">
        <f t="shared" si="7"/>
        <v>9.5</v>
      </c>
      <c r="W16" s="113" t="s">
        <v>124</v>
      </c>
      <c r="X16" s="115">
        <v>0</v>
      </c>
      <c r="Y16" s="115">
        <v>0</v>
      </c>
      <c r="Z16" s="115">
        <v>0</v>
      </c>
      <c r="AA16" s="115">
        <v>1185</v>
      </c>
      <c r="AB16" s="115">
        <v>1026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>
        <v>44403180</v>
      </c>
      <c r="AH16" s="49">
        <f t="shared" si="9"/>
        <v>756</v>
      </c>
      <c r="AI16" s="50">
        <f t="shared" si="8"/>
        <v>165.20979020979021</v>
      </c>
      <c r="AJ16" s="98">
        <v>0</v>
      </c>
      <c r="AK16" s="98">
        <v>0</v>
      </c>
      <c r="AL16" s="98">
        <v>0</v>
      </c>
      <c r="AM16" s="98">
        <v>1</v>
      </c>
      <c r="AN16" s="98">
        <v>1</v>
      </c>
      <c r="AO16" s="98">
        <v>0</v>
      </c>
      <c r="AP16" s="115">
        <v>10345093</v>
      </c>
      <c r="AQ16" s="115">
        <f t="shared" si="1"/>
        <v>0</v>
      </c>
      <c r="AR16" s="53">
        <v>1.18</v>
      </c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>
        <v>11</v>
      </c>
      <c r="E17" s="41">
        <f t="shared" si="0"/>
        <v>7.746478873239437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>
        <v>142</v>
      </c>
      <c r="P17" s="111">
        <v>140</v>
      </c>
      <c r="Q17" s="111">
        <v>72272534</v>
      </c>
      <c r="R17" s="46">
        <f t="shared" si="4"/>
        <v>5333</v>
      </c>
      <c r="S17" s="47">
        <f t="shared" si="5"/>
        <v>127.992</v>
      </c>
      <c r="T17" s="47">
        <f t="shared" si="6"/>
        <v>5.3330000000000002</v>
      </c>
      <c r="U17" s="112">
        <v>9.5</v>
      </c>
      <c r="V17" s="112">
        <f t="shared" si="7"/>
        <v>9.5</v>
      </c>
      <c r="W17" s="113" t="s">
        <v>130</v>
      </c>
      <c r="X17" s="115">
        <v>0</v>
      </c>
      <c r="Y17" s="115">
        <v>0</v>
      </c>
      <c r="Z17" s="115">
        <v>1138</v>
      </c>
      <c r="AA17" s="115">
        <v>1185</v>
      </c>
      <c r="AB17" s="115">
        <v>1167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>
        <v>44404272</v>
      </c>
      <c r="AH17" s="49">
        <f t="shared" si="9"/>
        <v>1092</v>
      </c>
      <c r="AI17" s="50">
        <f t="shared" si="8"/>
        <v>204.76279767485468</v>
      </c>
      <c r="AJ17" s="98">
        <v>0</v>
      </c>
      <c r="AK17" s="98">
        <v>0</v>
      </c>
      <c r="AL17" s="98">
        <v>1</v>
      </c>
      <c r="AM17" s="98">
        <v>1</v>
      </c>
      <c r="AN17" s="98">
        <v>1</v>
      </c>
      <c r="AO17" s="98">
        <v>0</v>
      </c>
      <c r="AP17" s="115">
        <v>10345093</v>
      </c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>
        <v>9</v>
      </c>
      <c r="E18" s="41">
        <f t="shared" si="0"/>
        <v>6.3380281690140849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>
        <v>148</v>
      </c>
      <c r="P18" s="111">
        <v>140</v>
      </c>
      <c r="Q18" s="111">
        <v>72278467</v>
      </c>
      <c r="R18" s="46">
        <f t="shared" si="4"/>
        <v>5933</v>
      </c>
      <c r="S18" s="47">
        <f t="shared" si="5"/>
        <v>142.392</v>
      </c>
      <c r="T18" s="47">
        <f t="shared" si="6"/>
        <v>5.9329999999999998</v>
      </c>
      <c r="U18" s="112">
        <v>9.5</v>
      </c>
      <c r="V18" s="112">
        <f t="shared" si="7"/>
        <v>9.5</v>
      </c>
      <c r="W18" s="113" t="s">
        <v>130</v>
      </c>
      <c r="X18" s="115">
        <v>0</v>
      </c>
      <c r="Y18" s="115">
        <v>0</v>
      </c>
      <c r="Z18" s="115">
        <v>1187</v>
      </c>
      <c r="AA18" s="115">
        <v>1185</v>
      </c>
      <c r="AB18" s="115">
        <v>1187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>
        <v>44405508</v>
      </c>
      <c r="AH18" s="49">
        <f t="shared" si="9"/>
        <v>1236</v>
      </c>
      <c r="AI18" s="50">
        <f t="shared" si="8"/>
        <v>208.32631046688016</v>
      </c>
      <c r="AJ18" s="98">
        <v>0</v>
      </c>
      <c r="AK18" s="98">
        <v>0</v>
      </c>
      <c r="AL18" s="98">
        <v>1</v>
      </c>
      <c r="AM18" s="98">
        <v>1</v>
      </c>
      <c r="AN18" s="98">
        <v>1</v>
      </c>
      <c r="AO18" s="98">
        <v>0</v>
      </c>
      <c r="AP18" s="115">
        <v>10345093</v>
      </c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>
        <v>7</v>
      </c>
      <c r="E19" s="41">
        <f t="shared" si="0"/>
        <v>4.9295774647887329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>
        <v>140</v>
      </c>
      <c r="P19" s="111">
        <v>144</v>
      </c>
      <c r="Q19" s="111">
        <v>72284839</v>
      </c>
      <c r="R19" s="46">
        <f t="shared" si="4"/>
        <v>6372</v>
      </c>
      <c r="S19" s="47">
        <f t="shared" si="5"/>
        <v>152.928</v>
      </c>
      <c r="T19" s="47">
        <f t="shared" si="6"/>
        <v>6.3719999999999999</v>
      </c>
      <c r="U19" s="112">
        <v>9.3000000000000007</v>
      </c>
      <c r="V19" s="112">
        <f t="shared" si="7"/>
        <v>9.3000000000000007</v>
      </c>
      <c r="W19" s="113" t="s">
        <v>130</v>
      </c>
      <c r="X19" s="115">
        <v>1016</v>
      </c>
      <c r="Y19" s="115">
        <v>0</v>
      </c>
      <c r="Z19" s="115">
        <v>1186</v>
      </c>
      <c r="AA19" s="115">
        <v>1185</v>
      </c>
      <c r="AB19" s="115">
        <v>1188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>
        <v>44406896</v>
      </c>
      <c r="AH19" s="49">
        <f t="shared" si="9"/>
        <v>1388</v>
      </c>
      <c r="AI19" s="50">
        <f t="shared" si="8"/>
        <v>217.82799748901445</v>
      </c>
      <c r="AJ19" s="98">
        <v>1</v>
      </c>
      <c r="AK19" s="98">
        <v>0</v>
      </c>
      <c r="AL19" s="98">
        <v>1</v>
      </c>
      <c r="AM19" s="98">
        <v>1</v>
      </c>
      <c r="AN19" s="98">
        <v>1</v>
      </c>
      <c r="AO19" s="98">
        <v>0</v>
      </c>
      <c r="AP19" s="115">
        <v>10345093</v>
      </c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>
        <v>7</v>
      </c>
      <c r="E20" s="41">
        <f t="shared" si="0"/>
        <v>4.9295774647887329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>
        <v>139</v>
      </c>
      <c r="P20" s="111">
        <v>146</v>
      </c>
      <c r="Q20" s="111">
        <v>72290892</v>
      </c>
      <c r="R20" s="46">
        <f t="shared" si="4"/>
        <v>6053</v>
      </c>
      <c r="S20" s="47">
        <f t="shared" si="5"/>
        <v>145.27199999999999</v>
      </c>
      <c r="T20" s="47">
        <f t="shared" si="6"/>
        <v>6.0529999999999999</v>
      </c>
      <c r="U20" s="112">
        <v>8.6</v>
      </c>
      <c r="V20" s="112">
        <f t="shared" si="7"/>
        <v>8.6</v>
      </c>
      <c r="W20" s="113" t="s">
        <v>130</v>
      </c>
      <c r="X20" s="115">
        <v>1017</v>
      </c>
      <c r="Y20" s="115">
        <v>0</v>
      </c>
      <c r="Z20" s="115">
        <v>1188</v>
      </c>
      <c r="AA20" s="115">
        <v>1185</v>
      </c>
      <c r="AB20" s="115">
        <v>1186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>
        <v>44408236</v>
      </c>
      <c r="AH20" s="49">
        <f t="shared" si="9"/>
        <v>1340</v>
      </c>
      <c r="AI20" s="50">
        <f t="shared" si="8"/>
        <v>221.3778291756154</v>
      </c>
      <c r="AJ20" s="98">
        <v>1</v>
      </c>
      <c r="AK20" s="98">
        <v>0</v>
      </c>
      <c r="AL20" s="98">
        <v>1</v>
      </c>
      <c r="AM20" s="98">
        <v>1</v>
      </c>
      <c r="AN20" s="98">
        <v>1</v>
      </c>
      <c r="AO20" s="98">
        <v>0</v>
      </c>
      <c r="AP20" s="115">
        <v>10345093</v>
      </c>
      <c r="AQ20" s="115">
        <f t="shared" si="1"/>
        <v>0</v>
      </c>
      <c r="AR20" s="53">
        <v>1.1399999999999999</v>
      </c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>
        <v>7</v>
      </c>
      <c r="E21" s="41">
        <f t="shared" si="0"/>
        <v>4.9295774647887329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>
        <v>139</v>
      </c>
      <c r="P21" s="111">
        <v>144</v>
      </c>
      <c r="Q21" s="111">
        <v>72297034</v>
      </c>
      <c r="R21" s="46">
        <f t="shared" si="4"/>
        <v>6142</v>
      </c>
      <c r="S21" s="47">
        <f t="shared" si="5"/>
        <v>147.40799999999999</v>
      </c>
      <c r="T21" s="47">
        <f t="shared" si="6"/>
        <v>6.1420000000000003</v>
      </c>
      <c r="U21" s="112">
        <v>8.1999999999999993</v>
      </c>
      <c r="V21" s="112">
        <f t="shared" si="7"/>
        <v>8.1999999999999993</v>
      </c>
      <c r="W21" s="113" t="s">
        <v>130</v>
      </c>
      <c r="X21" s="115">
        <v>1016</v>
      </c>
      <c r="Y21" s="115">
        <v>0</v>
      </c>
      <c r="Z21" s="115">
        <v>1187</v>
      </c>
      <c r="AA21" s="115">
        <v>1185</v>
      </c>
      <c r="AB21" s="115">
        <v>1188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>
        <v>44409588</v>
      </c>
      <c r="AH21" s="49">
        <f t="shared" si="9"/>
        <v>1352</v>
      </c>
      <c r="AI21" s="50">
        <f t="shared" si="8"/>
        <v>220.12373819602735</v>
      </c>
      <c r="AJ21" s="98">
        <v>1</v>
      </c>
      <c r="AK21" s="98">
        <v>0</v>
      </c>
      <c r="AL21" s="98">
        <v>1</v>
      </c>
      <c r="AM21" s="98">
        <v>1</v>
      </c>
      <c r="AN21" s="98">
        <v>1</v>
      </c>
      <c r="AO21" s="98">
        <v>0</v>
      </c>
      <c r="AP21" s="115">
        <v>10345093</v>
      </c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>
        <v>8</v>
      </c>
      <c r="E22" s="41">
        <f t="shared" si="0"/>
        <v>5.6338028169014089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>
        <v>141</v>
      </c>
      <c r="P22" s="111">
        <v>145</v>
      </c>
      <c r="Q22" s="111">
        <v>72303264</v>
      </c>
      <c r="R22" s="46">
        <f t="shared" si="4"/>
        <v>6230</v>
      </c>
      <c r="S22" s="47">
        <f t="shared" si="5"/>
        <v>149.52000000000001</v>
      </c>
      <c r="T22" s="47">
        <f t="shared" si="6"/>
        <v>6.23</v>
      </c>
      <c r="U22" s="112">
        <v>7.7</v>
      </c>
      <c r="V22" s="112">
        <f t="shared" si="7"/>
        <v>7.7</v>
      </c>
      <c r="W22" s="113" t="s">
        <v>130</v>
      </c>
      <c r="X22" s="115">
        <v>1016</v>
      </c>
      <c r="Y22" s="115">
        <v>0</v>
      </c>
      <c r="Z22" s="115">
        <v>1187</v>
      </c>
      <c r="AA22" s="115">
        <v>1185</v>
      </c>
      <c r="AB22" s="115">
        <v>1188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>
        <v>44410972</v>
      </c>
      <c r="AH22" s="49">
        <f t="shared" si="9"/>
        <v>1384</v>
      </c>
      <c r="AI22" s="50">
        <f t="shared" si="8"/>
        <v>222.1508828250401</v>
      </c>
      <c r="AJ22" s="98">
        <v>1</v>
      </c>
      <c r="AK22" s="98">
        <v>0</v>
      </c>
      <c r="AL22" s="98">
        <v>1</v>
      </c>
      <c r="AM22" s="98">
        <v>1</v>
      </c>
      <c r="AN22" s="98">
        <v>1</v>
      </c>
      <c r="AO22" s="98">
        <v>0</v>
      </c>
      <c r="AP22" s="115">
        <v>10345093</v>
      </c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>
        <v>6</v>
      </c>
      <c r="E23" s="41">
        <f t="shared" si="0"/>
        <v>4.2253521126760569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>
        <v>137</v>
      </c>
      <c r="P23" s="111">
        <v>142</v>
      </c>
      <c r="Q23" s="111">
        <v>72309276</v>
      </c>
      <c r="R23" s="46">
        <f t="shared" si="4"/>
        <v>6012</v>
      </c>
      <c r="S23" s="47">
        <f t="shared" si="5"/>
        <v>144.28800000000001</v>
      </c>
      <c r="T23" s="47">
        <f t="shared" si="6"/>
        <v>6.0119999999999996</v>
      </c>
      <c r="U23" s="112">
        <v>7.4</v>
      </c>
      <c r="V23" s="112">
        <f t="shared" si="7"/>
        <v>7.4</v>
      </c>
      <c r="W23" s="113" t="s">
        <v>130</v>
      </c>
      <c r="X23" s="115">
        <v>1016</v>
      </c>
      <c r="Y23" s="115">
        <v>0</v>
      </c>
      <c r="Z23" s="115">
        <v>1187</v>
      </c>
      <c r="AA23" s="115">
        <v>1185</v>
      </c>
      <c r="AB23" s="115">
        <v>1187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>
        <v>44412324</v>
      </c>
      <c r="AH23" s="49">
        <f t="shared" si="9"/>
        <v>1352</v>
      </c>
      <c r="AI23" s="50">
        <f t="shared" si="8"/>
        <v>224.88356620093148</v>
      </c>
      <c r="AJ23" s="98">
        <v>1</v>
      </c>
      <c r="AK23" s="98">
        <v>0</v>
      </c>
      <c r="AL23" s="98">
        <v>1</v>
      </c>
      <c r="AM23" s="98">
        <v>1</v>
      </c>
      <c r="AN23" s="98">
        <v>1</v>
      </c>
      <c r="AO23" s="98">
        <v>0</v>
      </c>
      <c r="AP23" s="115">
        <v>10345093</v>
      </c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>
        <v>6</v>
      </c>
      <c r="E24" s="41">
        <f t="shared" si="0"/>
        <v>4.2253521126760569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>
        <v>136</v>
      </c>
      <c r="P24" s="111">
        <v>140</v>
      </c>
      <c r="Q24" s="111">
        <v>72315136</v>
      </c>
      <c r="R24" s="46">
        <f t="shared" si="4"/>
        <v>5860</v>
      </c>
      <c r="S24" s="47">
        <f t="shared" si="5"/>
        <v>140.63999999999999</v>
      </c>
      <c r="T24" s="47">
        <f t="shared" si="6"/>
        <v>5.86</v>
      </c>
      <c r="U24" s="112">
        <v>7</v>
      </c>
      <c r="V24" s="112">
        <f t="shared" si="7"/>
        <v>7</v>
      </c>
      <c r="W24" s="113" t="s">
        <v>130</v>
      </c>
      <c r="X24" s="115">
        <v>1017</v>
      </c>
      <c r="Y24" s="115">
        <v>0</v>
      </c>
      <c r="Z24" s="115">
        <v>1188</v>
      </c>
      <c r="AA24" s="115">
        <v>1185</v>
      </c>
      <c r="AB24" s="115">
        <v>1187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>
        <v>44413644</v>
      </c>
      <c r="AH24" s="49">
        <f>IF(ISBLANK(AG24),"-",AG24-AG23)</f>
        <v>1320</v>
      </c>
      <c r="AI24" s="50">
        <f t="shared" si="8"/>
        <v>225.25597269624572</v>
      </c>
      <c r="AJ24" s="98">
        <v>1</v>
      </c>
      <c r="AK24" s="98">
        <v>0</v>
      </c>
      <c r="AL24" s="98">
        <v>1</v>
      </c>
      <c r="AM24" s="98">
        <v>1</v>
      </c>
      <c r="AN24" s="98">
        <v>1</v>
      </c>
      <c r="AO24" s="98">
        <v>0</v>
      </c>
      <c r="AP24" s="115">
        <v>10345093</v>
      </c>
      <c r="AQ24" s="115">
        <f t="shared" si="1"/>
        <v>0</v>
      </c>
      <c r="AR24" s="53">
        <v>1.1299999999999999</v>
      </c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>
        <v>5</v>
      </c>
      <c r="E25" s="41">
        <f t="shared" si="0"/>
        <v>3.5211267605633805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>
        <v>135</v>
      </c>
      <c r="P25" s="111">
        <v>137</v>
      </c>
      <c r="Q25" s="111">
        <v>72321111</v>
      </c>
      <c r="R25" s="46">
        <f t="shared" si="4"/>
        <v>5975</v>
      </c>
      <c r="S25" s="47">
        <f t="shared" si="5"/>
        <v>143.4</v>
      </c>
      <c r="T25" s="47">
        <f t="shared" si="6"/>
        <v>5.9749999999999996</v>
      </c>
      <c r="U25" s="112">
        <v>6.6</v>
      </c>
      <c r="V25" s="112">
        <f t="shared" si="7"/>
        <v>6.6</v>
      </c>
      <c r="W25" s="113" t="s">
        <v>130</v>
      </c>
      <c r="X25" s="115">
        <v>1015</v>
      </c>
      <c r="Y25" s="115">
        <v>0</v>
      </c>
      <c r="Z25" s="115">
        <v>1187</v>
      </c>
      <c r="AA25" s="115">
        <v>1185</v>
      </c>
      <c r="AB25" s="115">
        <v>1188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>
        <v>44414996</v>
      </c>
      <c r="AH25" s="49">
        <f t="shared" si="9"/>
        <v>1352</v>
      </c>
      <c r="AI25" s="50">
        <f t="shared" si="8"/>
        <v>226.27615062761507</v>
      </c>
      <c r="AJ25" s="98">
        <v>1</v>
      </c>
      <c r="AK25" s="98">
        <v>0</v>
      </c>
      <c r="AL25" s="98">
        <v>1</v>
      </c>
      <c r="AM25" s="98">
        <v>1</v>
      </c>
      <c r="AN25" s="98">
        <v>1</v>
      </c>
      <c r="AO25" s="98">
        <v>0</v>
      </c>
      <c r="AP25" s="115">
        <v>10345093</v>
      </c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>
        <v>6</v>
      </c>
      <c r="E26" s="41">
        <f t="shared" si="0"/>
        <v>4.2253521126760569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>
        <v>133</v>
      </c>
      <c r="P26" s="111">
        <v>139</v>
      </c>
      <c r="Q26" s="111">
        <v>72326983</v>
      </c>
      <c r="R26" s="46">
        <f t="shared" si="4"/>
        <v>5872</v>
      </c>
      <c r="S26" s="47">
        <f t="shared" si="5"/>
        <v>140.928</v>
      </c>
      <c r="T26" s="47">
        <f t="shared" si="6"/>
        <v>5.8719999999999999</v>
      </c>
      <c r="U26" s="112">
        <v>6.2</v>
      </c>
      <c r="V26" s="112">
        <f t="shared" si="7"/>
        <v>6.2</v>
      </c>
      <c r="W26" s="113" t="s">
        <v>130</v>
      </c>
      <c r="X26" s="115">
        <v>1015</v>
      </c>
      <c r="Y26" s="115">
        <v>0</v>
      </c>
      <c r="Z26" s="115">
        <v>1188</v>
      </c>
      <c r="AA26" s="115">
        <v>1185</v>
      </c>
      <c r="AB26" s="115">
        <v>1186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>
        <v>44416320</v>
      </c>
      <c r="AH26" s="49">
        <f t="shared" si="9"/>
        <v>1324</v>
      </c>
      <c r="AI26" s="50">
        <f t="shared" si="8"/>
        <v>225.47683923705722</v>
      </c>
      <c r="AJ26" s="98">
        <v>1</v>
      </c>
      <c r="AK26" s="98">
        <v>0</v>
      </c>
      <c r="AL26" s="98">
        <v>1</v>
      </c>
      <c r="AM26" s="98">
        <v>1</v>
      </c>
      <c r="AN26" s="98">
        <v>1</v>
      </c>
      <c r="AO26" s="98">
        <v>0</v>
      </c>
      <c r="AP26" s="115">
        <v>10345093</v>
      </c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>
        <v>5</v>
      </c>
      <c r="E27" s="41">
        <f t="shared" si="0"/>
        <v>3.5211267605633805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>
        <v>133</v>
      </c>
      <c r="P27" s="111">
        <v>136</v>
      </c>
      <c r="Q27" s="111">
        <v>72332758</v>
      </c>
      <c r="R27" s="46">
        <f t="shared" si="4"/>
        <v>5775</v>
      </c>
      <c r="S27" s="47">
        <f t="shared" si="5"/>
        <v>138.6</v>
      </c>
      <c r="T27" s="47">
        <f t="shared" si="6"/>
        <v>5.7750000000000004</v>
      </c>
      <c r="U27" s="112">
        <v>5.9</v>
      </c>
      <c r="V27" s="112">
        <f t="shared" si="7"/>
        <v>5.9</v>
      </c>
      <c r="W27" s="113" t="s">
        <v>130</v>
      </c>
      <c r="X27" s="115">
        <v>1015</v>
      </c>
      <c r="Y27" s="115">
        <v>0</v>
      </c>
      <c r="Z27" s="115">
        <v>1187</v>
      </c>
      <c r="AA27" s="115">
        <v>1185</v>
      </c>
      <c r="AB27" s="115">
        <v>1187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>
        <v>44417644</v>
      </c>
      <c r="AH27" s="49">
        <f t="shared" si="9"/>
        <v>1324</v>
      </c>
      <c r="AI27" s="50">
        <f t="shared" si="8"/>
        <v>229.26406926406926</v>
      </c>
      <c r="AJ27" s="98">
        <v>1</v>
      </c>
      <c r="AK27" s="98">
        <v>0</v>
      </c>
      <c r="AL27" s="98">
        <v>1</v>
      </c>
      <c r="AM27" s="98">
        <v>1</v>
      </c>
      <c r="AN27" s="98">
        <v>1</v>
      </c>
      <c r="AO27" s="98">
        <v>0</v>
      </c>
      <c r="AP27" s="115">
        <v>10345093</v>
      </c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>
        <v>5</v>
      </c>
      <c r="E28" s="41">
        <f t="shared" si="0"/>
        <v>3.5211267605633805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>
        <v>132</v>
      </c>
      <c r="P28" s="111">
        <v>135</v>
      </c>
      <c r="Q28" s="111">
        <v>72338648</v>
      </c>
      <c r="R28" s="46">
        <f t="shared" si="4"/>
        <v>5890</v>
      </c>
      <c r="S28" s="47">
        <f t="shared" si="5"/>
        <v>141.36000000000001</v>
      </c>
      <c r="T28" s="47">
        <f t="shared" si="6"/>
        <v>5.89</v>
      </c>
      <c r="U28" s="112">
        <v>5.5</v>
      </c>
      <c r="V28" s="112">
        <f t="shared" si="7"/>
        <v>5.5</v>
      </c>
      <c r="W28" s="113" t="s">
        <v>130</v>
      </c>
      <c r="X28" s="115">
        <v>1016</v>
      </c>
      <c r="Y28" s="115">
        <v>0</v>
      </c>
      <c r="Z28" s="115">
        <v>1187</v>
      </c>
      <c r="AA28" s="115">
        <v>1185</v>
      </c>
      <c r="AB28" s="115">
        <v>1147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>
        <v>44418972</v>
      </c>
      <c r="AH28" s="49">
        <f t="shared" si="9"/>
        <v>1328</v>
      </c>
      <c r="AI28" s="50">
        <f t="shared" si="8"/>
        <v>225.46689303904924</v>
      </c>
      <c r="AJ28" s="98">
        <v>1</v>
      </c>
      <c r="AK28" s="98">
        <v>0</v>
      </c>
      <c r="AL28" s="98">
        <v>1</v>
      </c>
      <c r="AM28" s="98">
        <v>1</v>
      </c>
      <c r="AN28" s="98">
        <v>1</v>
      </c>
      <c r="AO28" s="98">
        <v>0</v>
      </c>
      <c r="AP28" s="115">
        <v>10345093</v>
      </c>
      <c r="AQ28" s="115">
        <f t="shared" si="1"/>
        <v>0</v>
      </c>
      <c r="AR28" s="53">
        <v>1.07</v>
      </c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>
        <v>5</v>
      </c>
      <c r="E29" s="41">
        <f t="shared" si="0"/>
        <v>3.5211267605633805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>
        <v>132</v>
      </c>
      <c r="P29" s="111">
        <v>135</v>
      </c>
      <c r="Q29" s="111">
        <v>72344360</v>
      </c>
      <c r="R29" s="46">
        <f t="shared" si="4"/>
        <v>5712</v>
      </c>
      <c r="S29" s="47">
        <f t="shared" si="5"/>
        <v>137.08799999999999</v>
      </c>
      <c r="T29" s="47">
        <f t="shared" si="6"/>
        <v>5.7119999999999997</v>
      </c>
      <c r="U29" s="112">
        <v>5.2</v>
      </c>
      <c r="V29" s="112">
        <f t="shared" si="7"/>
        <v>5.2</v>
      </c>
      <c r="W29" s="113" t="s">
        <v>130</v>
      </c>
      <c r="X29" s="115">
        <v>1016</v>
      </c>
      <c r="Y29" s="115">
        <v>0</v>
      </c>
      <c r="Z29" s="115">
        <v>1187</v>
      </c>
      <c r="AA29" s="115">
        <v>1185</v>
      </c>
      <c r="AB29" s="115">
        <v>1147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>
        <v>44420260</v>
      </c>
      <c r="AH29" s="49">
        <f t="shared" si="9"/>
        <v>1288</v>
      </c>
      <c r="AI29" s="50">
        <f t="shared" si="8"/>
        <v>225.49019607843138</v>
      </c>
      <c r="AJ29" s="98">
        <v>1</v>
      </c>
      <c r="AK29" s="98">
        <v>0</v>
      </c>
      <c r="AL29" s="98">
        <v>1</v>
      </c>
      <c r="AM29" s="98">
        <v>1</v>
      </c>
      <c r="AN29" s="98">
        <v>1</v>
      </c>
      <c r="AO29" s="98">
        <v>0</v>
      </c>
      <c r="AP29" s="115">
        <v>10345093</v>
      </c>
      <c r="AQ29" s="115">
        <f t="shared" si="1"/>
        <v>0</v>
      </c>
      <c r="AR29" s="51"/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>
        <v>9</v>
      </c>
      <c r="E30" s="41">
        <f t="shared" si="0"/>
        <v>6.3380281690140849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>
        <v>117</v>
      </c>
      <c r="P30" s="111">
        <v>126</v>
      </c>
      <c r="Q30" s="111">
        <v>72349826</v>
      </c>
      <c r="R30" s="46">
        <f t="shared" si="4"/>
        <v>5466</v>
      </c>
      <c r="S30" s="47">
        <f t="shared" si="5"/>
        <v>131.184</v>
      </c>
      <c r="T30" s="47">
        <f t="shared" si="6"/>
        <v>5.4660000000000002</v>
      </c>
      <c r="U30" s="112">
        <v>4.5999999999999996</v>
      </c>
      <c r="V30" s="112">
        <f t="shared" si="7"/>
        <v>4.5999999999999996</v>
      </c>
      <c r="W30" s="113" t="s">
        <v>135</v>
      </c>
      <c r="X30" s="115">
        <v>1048</v>
      </c>
      <c r="Y30" s="115">
        <v>0</v>
      </c>
      <c r="Z30" s="115">
        <v>1188</v>
      </c>
      <c r="AA30" s="115">
        <v>1185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>
        <v>44421328</v>
      </c>
      <c r="AH30" s="49">
        <f t="shared" si="9"/>
        <v>1068</v>
      </c>
      <c r="AI30" s="50">
        <f t="shared" si="8"/>
        <v>195.38968166849614</v>
      </c>
      <c r="AJ30" s="98">
        <v>1</v>
      </c>
      <c r="AK30" s="98">
        <v>0</v>
      </c>
      <c r="AL30" s="98">
        <v>1</v>
      </c>
      <c r="AM30" s="98">
        <v>1</v>
      </c>
      <c r="AN30" s="98">
        <v>0</v>
      </c>
      <c r="AO30" s="98">
        <v>0</v>
      </c>
      <c r="AP30" s="115">
        <v>10345093</v>
      </c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>
        <v>10</v>
      </c>
      <c r="E31" s="41">
        <f t="shared" si="0"/>
        <v>7.042253521126761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>
        <v>116</v>
      </c>
      <c r="P31" s="111">
        <v>130</v>
      </c>
      <c r="Q31" s="111">
        <v>72355227</v>
      </c>
      <c r="R31" s="46">
        <f t="shared" si="4"/>
        <v>5401</v>
      </c>
      <c r="S31" s="47">
        <f t="shared" si="5"/>
        <v>129.624</v>
      </c>
      <c r="T31" s="47">
        <f t="shared" si="6"/>
        <v>5.4009999999999998</v>
      </c>
      <c r="U31" s="112">
        <v>3.9</v>
      </c>
      <c r="V31" s="112">
        <f t="shared" si="7"/>
        <v>3.9</v>
      </c>
      <c r="W31" s="113" t="s">
        <v>135</v>
      </c>
      <c r="X31" s="115">
        <v>1049</v>
      </c>
      <c r="Y31" s="115">
        <v>0</v>
      </c>
      <c r="Z31" s="115">
        <v>1188</v>
      </c>
      <c r="AA31" s="115">
        <v>1185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>
        <v>44422372</v>
      </c>
      <c r="AH31" s="49">
        <f t="shared" si="9"/>
        <v>1044</v>
      </c>
      <c r="AI31" s="50">
        <f t="shared" si="8"/>
        <v>193.29753749305684</v>
      </c>
      <c r="AJ31" s="98">
        <v>1</v>
      </c>
      <c r="AK31" s="98">
        <v>0</v>
      </c>
      <c r="AL31" s="98">
        <v>1</v>
      </c>
      <c r="AM31" s="98">
        <v>1</v>
      </c>
      <c r="AN31" s="98">
        <v>0</v>
      </c>
      <c r="AO31" s="98">
        <v>0</v>
      </c>
      <c r="AP31" s="115">
        <v>10345093</v>
      </c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>
        <v>11</v>
      </c>
      <c r="E32" s="41">
        <f t="shared" si="0"/>
        <v>7.746478873239437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>
        <v>119</v>
      </c>
      <c r="P32" s="111">
        <v>125</v>
      </c>
      <c r="Q32" s="111">
        <v>72360499</v>
      </c>
      <c r="R32" s="46">
        <f t="shared" si="4"/>
        <v>5272</v>
      </c>
      <c r="S32" s="47">
        <f t="shared" si="5"/>
        <v>126.52800000000001</v>
      </c>
      <c r="T32" s="47">
        <f t="shared" si="6"/>
        <v>5.2720000000000002</v>
      </c>
      <c r="U32" s="112">
        <v>3.4</v>
      </c>
      <c r="V32" s="112">
        <f t="shared" si="7"/>
        <v>3.4</v>
      </c>
      <c r="W32" s="113" t="s">
        <v>135</v>
      </c>
      <c r="X32" s="115">
        <v>996</v>
      </c>
      <c r="Y32" s="115">
        <v>0</v>
      </c>
      <c r="Z32" s="115">
        <v>1187</v>
      </c>
      <c r="AA32" s="115">
        <v>1185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>
        <v>44423408</v>
      </c>
      <c r="AH32" s="49">
        <f t="shared" si="9"/>
        <v>1036</v>
      </c>
      <c r="AI32" s="50">
        <f t="shared" si="8"/>
        <v>196.50986342943852</v>
      </c>
      <c r="AJ32" s="98">
        <v>1</v>
      </c>
      <c r="AK32" s="98">
        <v>0</v>
      </c>
      <c r="AL32" s="98">
        <v>1</v>
      </c>
      <c r="AM32" s="98">
        <v>1</v>
      </c>
      <c r="AN32" s="98">
        <v>0</v>
      </c>
      <c r="AO32" s="98">
        <v>0</v>
      </c>
      <c r="AP32" s="115">
        <v>10345093</v>
      </c>
      <c r="AQ32" s="115">
        <f t="shared" si="1"/>
        <v>0</v>
      </c>
      <c r="AR32" s="53">
        <v>1.02</v>
      </c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>
        <v>8</v>
      </c>
      <c r="E33" s="41">
        <f t="shared" si="0"/>
        <v>5.6338028169014089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>
        <v>131</v>
      </c>
      <c r="P33" s="111">
        <v>105</v>
      </c>
      <c r="Q33" s="111">
        <v>72364928</v>
      </c>
      <c r="R33" s="46">
        <f t="shared" si="4"/>
        <v>4429</v>
      </c>
      <c r="S33" s="47">
        <f t="shared" si="5"/>
        <v>106.29600000000001</v>
      </c>
      <c r="T33" s="47">
        <f t="shared" si="6"/>
        <v>4.4290000000000003</v>
      </c>
      <c r="U33" s="112">
        <v>4.4000000000000004</v>
      </c>
      <c r="V33" s="112">
        <f t="shared" si="7"/>
        <v>4.4000000000000004</v>
      </c>
      <c r="W33" s="113" t="s">
        <v>124</v>
      </c>
      <c r="X33" s="115">
        <v>0</v>
      </c>
      <c r="Y33" s="115">
        <v>0</v>
      </c>
      <c r="Z33" s="115">
        <v>1047</v>
      </c>
      <c r="AA33" s="115">
        <v>1185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>
        <v>44424224</v>
      </c>
      <c r="AH33" s="49">
        <f t="shared" si="9"/>
        <v>816</v>
      </c>
      <c r="AI33" s="50">
        <f t="shared" si="8"/>
        <v>184.24023481598553</v>
      </c>
      <c r="AJ33" s="98">
        <v>0</v>
      </c>
      <c r="AK33" s="98">
        <v>0</v>
      </c>
      <c r="AL33" s="98">
        <v>1</v>
      </c>
      <c r="AM33" s="98">
        <v>1</v>
      </c>
      <c r="AN33" s="98">
        <v>0</v>
      </c>
      <c r="AO33" s="98">
        <v>0.4</v>
      </c>
      <c r="AP33" s="115">
        <v>10346071</v>
      </c>
      <c r="AQ33" s="115">
        <f t="shared" si="1"/>
        <v>978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>
        <v>11</v>
      </c>
      <c r="E34" s="41">
        <f t="shared" si="0"/>
        <v>7.746478873239437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>
        <v>132</v>
      </c>
      <c r="P34" s="111">
        <v>100</v>
      </c>
      <c r="Q34" s="111">
        <v>72369061</v>
      </c>
      <c r="R34" s="46">
        <f t="shared" si="4"/>
        <v>4133</v>
      </c>
      <c r="S34" s="47">
        <f t="shared" si="5"/>
        <v>99.191999999999993</v>
      </c>
      <c r="T34" s="47">
        <f t="shared" si="6"/>
        <v>4.133</v>
      </c>
      <c r="U34" s="112">
        <v>5.8</v>
      </c>
      <c r="V34" s="112">
        <f t="shared" si="7"/>
        <v>5.8</v>
      </c>
      <c r="W34" s="113" t="s">
        <v>124</v>
      </c>
      <c r="X34" s="115">
        <v>0</v>
      </c>
      <c r="Y34" s="115">
        <v>0</v>
      </c>
      <c r="Z34" s="115">
        <v>996</v>
      </c>
      <c r="AA34" s="115">
        <v>1185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>
        <v>44424956</v>
      </c>
      <c r="AH34" s="49">
        <f t="shared" si="9"/>
        <v>732</v>
      </c>
      <c r="AI34" s="50">
        <f t="shared" si="8"/>
        <v>177.11105734333415</v>
      </c>
      <c r="AJ34" s="98">
        <v>0</v>
      </c>
      <c r="AK34" s="98">
        <v>0</v>
      </c>
      <c r="AL34" s="98">
        <v>1</v>
      </c>
      <c r="AM34" s="98">
        <v>1</v>
      </c>
      <c r="AN34" s="98">
        <v>0</v>
      </c>
      <c r="AO34" s="98">
        <v>0.4</v>
      </c>
      <c r="AP34" s="115">
        <v>10347367</v>
      </c>
      <c r="AQ34" s="115">
        <f t="shared" si="1"/>
        <v>1296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126529</v>
      </c>
      <c r="S35" s="65">
        <f>AVERAGE(S11:S34)</f>
        <v>126.52899999999998</v>
      </c>
      <c r="T35" s="65">
        <f>SUM(T11:T34)</f>
        <v>126.529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26052</v>
      </c>
      <c r="AI35" s="68">
        <f>$AH$35/$T35</f>
        <v>205.8974622418576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6215</v>
      </c>
      <c r="AQ35" s="71">
        <f>SUM(AQ11:AQ34)</f>
        <v>6215</v>
      </c>
      <c r="AR35" s="72">
        <f>AVERAGE(AR11:AR34)</f>
        <v>1.0933333333333335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220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206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 t="s">
        <v>131</v>
      </c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 t="s">
        <v>137</v>
      </c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 t="s">
        <v>184</v>
      </c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 t="s">
        <v>245</v>
      </c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 t="s">
        <v>142</v>
      </c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 t="s">
        <v>143</v>
      </c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 t="s">
        <v>144</v>
      </c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 t="s">
        <v>145</v>
      </c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 t="s">
        <v>146</v>
      </c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 t="s">
        <v>147</v>
      </c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 t="s">
        <v>209</v>
      </c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 t="s">
        <v>136</v>
      </c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:B55" name="Range2_12_5_1_1_1_1_1_2_1_1_1_1_1_1_1_1_1_1_1_1_1_1_1_1_1_1_1_1_2_1_1_1_1_1_1_1_1_1_1_1_1_1_3_1_1_1_2_1_1_1_1_1_1_1_1_1_1_1_1_2_1_1_1_1_1_1_1_1_1_1_1_1_1_1_1_1_1_1_1_1_1_1_1_1_1_1_1_1_3_1_2_1_1_1_2_2_1_2_1_1_1_1_1_1_1_1_1_1_1_1_1_1_1_1_1_1_1_2_1_1_1_1__3"/>
    <protectedRange sqref="B43" name="Range2_12_5_1_1_1_2_1_1_1_1_1_1_1_1_1_1_1_2_1_1_1_1_1_1_1_1_1_1_1_1_1_1_1_1_1_1_1_1_1_1_2_1_1_1_1_1_1_1_1_1_1_1_2_1_1_1_1_2_1_1_1_1_1_1_1_1_1_1_1_2_1_1_1_1_1_1_1_1_1_1_1_1_1_1_3_1_1_1_1_2_1_1_1_1_1_1_1_2_1_1_1_1_1_1_1_1_2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_1_1_1__2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3"/>
    <protectedRange sqref="B46" name="Range2_12_5_1_1_1_2_1_1_1_1_1_1_1_1_1_1_1_2_1_1_1_1_1_1_1_1_1_1_1_1_1_1_1_1_1_1_1_1_1_1_2_1_1_1_1_1_1_1_1_1_1_1_2_1_1_1_1_2_1_1_1_1_1_1_1_1_1_1_1_2_1_1_1_1_1_1_1_1_1_1_1_1_1_1_1_1_1_1_1_1_1_1_1_2_1_1_1_1_1_1_1_2_1_1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2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2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1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2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2 X33:AE34 X11:Z15 X16:AB32">
    <cfRule type="containsText" dxfId="4237" priority="2105" operator="containsText" text="N/A">
      <formula>NOT(ISERROR(SEARCH("N/A",X11)))</formula>
    </cfRule>
    <cfRule type="cellIs" dxfId="4236" priority="2119" operator="equal">
      <formula>0</formula>
    </cfRule>
  </conditionalFormatting>
  <conditionalFormatting sqref="AC11:AE32 X33:AE34 X11:Z15 X16:AB32">
    <cfRule type="cellIs" dxfId="4235" priority="2118" operator="greaterThanOrEqual">
      <formula>1185</formula>
    </cfRule>
  </conditionalFormatting>
  <conditionalFormatting sqref="AC11:AE32 X33:AE34 X11:Z15 X16:AB32">
    <cfRule type="cellIs" dxfId="4234" priority="2117" operator="between">
      <formula>0.1</formula>
      <formula>1184</formula>
    </cfRule>
  </conditionalFormatting>
  <conditionalFormatting sqref="X8">
    <cfRule type="cellIs" dxfId="4233" priority="2116" operator="equal">
      <formula>0</formula>
    </cfRule>
  </conditionalFormatting>
  <conditionalFormatting sqref="X8">
    <cfRule type="cellIs" dxfId="4232" priority="2115" operator="greaterThan">
      <formula>1179</formula>
    </cfRule>
  </conditionalFormatting>
  <conditionalFormatting sqref="X8">
    <cfRule type="cellIs" dxfId="4231" priority="2114" operator="greaterThan">
      <formula>99</formula>
    </cfRule>
  </conditionalFormatting>
  <conditionalFormatting sqref="X8">
    <cfRule type="cellIs" dxfId="4230" priority="2113" operator="greaterThan">
      <formula>0.99</formula>
    </cfRule>
  </conditionalFormatting>
  <conditionalFormatting sqref="AB8">
    <cfRule type="cellIs" dxfId="4229" priority="2112" operator="equal">
      <formula>0</formula>
    </cfRule>
  </conditionalFormatting>
  <conditionalFormatting sqref="AB8">
    <cfRule type="cellIs" dxfId="4228" priority="2111" operator="greaterThan">
      <formula>1179</formula>
    </cfRule>
  </conditionalFormatting>
  <conditionalFormatting sqref="AB8">
    <cfRule type="cellIs" dxfId="4227" priority="2110" operator="greaterThan">
      <formula>99</formula>
    </cfRule>
  </conditionalFormatting>
  <conditionalFormatting sqref="AB8">
    <cfRule type="cellIs" dxfId="4226" priority="2109" operator="greaterThan">
      <formula>0.99</formula>
    </cfRule>
  </conditionalFormatting>
  <conditionalFormatting sqref="AI11:AI34">
    <cfRule type="cellIs" dxfId="4225" priority="2108" operator="greaterThan">
      <formula>$AI$8</formula>
    </cfRule>
  </conditionalFormatting>
  <conditionalFormatting sqref="AH11:AH34">
    <cfRule type="cellIs" dxfId="4224" priority="2106" operator="greaterThan">
      <formula>$AH$8</formula>
    </cfRule>
    <cfRule type="cellIs" dxfId="4223" priority="2107" operator="greaterThan">
      <formula>$AH$8</formula>
    </cfRule>
  </conditionalFormatting>
  <conditionalFormatting sqref="AB11:AB15">
    <cfRule type="containsText" dxfId="4222" priority="2101" operator="containsText" text="N/A">
      <formula>NOT(ISERROR(SEARCH("N/A",AB11)))</formula>
    </cfRule>
    <cfRule type="cellIs" dxfId="4221" priority="2104" operator="equal">
      <formula>0</formula>
    </cfRule>
  </conditionalFormatting>
  <conditionalFormatting sqref="AB11:AB15">
    <cfRule type="cellIs" dxfId="4220" priority="2103" operator="greaterThanOrEqual">
      <formula>1185</formula>
    </cfRule>
  </conditionalFormatting>
  <conditionalFormatting sqref="AB11:AB15">
    <cfRule type="cellIs" dxfId="4219" priority="2102" operator="between">
      <formula>0.1</formula>
      <formula>1184</formula>
    </cfRule>
  </conditionalFormatting>
  <conditionalFormatting sqref="AN11:AO11 AO12:AO34 AN12:AN35">
    <cfRule type="cellIs" dxfId="4218" priority="2100" operator="equal">
      <formula>0</formula>
    </cfRule>
  </conditionalFormatting>
  <conditionalFormatting sqref="AN11:AO11 AO12:AO34 AN12:AN35">
    <cfRule type="cellIs" dxfId="4217" priority="2099" operator="greaterThan">
      <formula>1179</formula>
    </cfRule>
  </conditionalFormatting>
  <conditionalFormatting sqref="AN11:AO11 AO12:AO34 AN12:AN35">
    <cfRule type="cellIs" dxfId="4216" priority="2098" operator="greaterThan">
      <formula>99</formula>
    </cfRule>
  </conditionalFormatting>
  <conditionalFormatting sqref="AN11:AO11 AO12:AO34 AN12:AN35">
    <cfRule type="cellIs" dxfId="4215" priority="2097" operator="greaterThan">
      <formula>0.99</formula>
    </cfRule>
  </conditionalFormatting>
  <conditionalFormatting sqref="AQ11:AQ34">
    <cfRule type="cellIs" dxfId="4214" priority="2096" operator="equal">
      <formula>0</formula>
    </cfRule>
  </conditionalFormatting>
  <conditionalFormatting sqref="AQ11:AQ34">
    <cfRule type="cellIs" dxfId="4213" priority="2095" operator="greaterThan">
      <formula>1179</formula>
    </cfRule>
  </conditionalFormatting>
  <conditionalFormatting sqref="AQ11:AQ34">
    <cfRule type="cellIs" dxfId="4212" priority="2094" operator="greaterThan">
      <formula>99</formula>
    </cfRule>
  </conditionalFormatting>
  <conditionalFormatting sqref="AQ11:AQ34">
    <cfRule type="cellIs" dxfId="4211" priority="2093" operator="greaterThan">
      <formula>0.99</formula>
    </cfRule>
  </conditionalFormatting>
  <conditionalFormatting sqref="AA11:AA15">
    <cfRule type="containsText" dxfId="4210" priority="2089" operator="containsText" text="N/A">
      <formula>NOT(ISERROR(SEARCH("N/A",AA11)))</formula>
    </cfRule>
    <cfRule type="cellIs" dxfId="4209" priority="2092" operator="equal">
      <formula>0</formula>
    </cfRule>
  </conditionalFormatting>
  <conditionalFormatting sqref="AA11:AA15">
    <cfRule type="cellIs" dxfId="4208" priority="2091" operator="greaterThanOrEqual">
      <formula>1185</formula>
    </cfRule>
  </conditionalFormatting>
  <conditionalFormatting sqref="AA11:AA15">
    <cfRule type="cellIs" dxfId="4207" priority="2090" operator="between">
      <formula>0.1</formula>
      <formula>1184</formula>
    </cfRule>
  </conditionalFormatting>
  <conditionalFormatting sqref="AJ11:AN35">
    <cfRule type="cellIs" dxfId="4206" priority="2088" operator="equal">
      <formula>0</formula>
    </cfRule>
  </conditionalFormatting>
  <conditionalFormatting sqref="AJ11:AN35">
    <cfRule type="cellIs" dxfId="4205" priority="2087" operator="greaterThan">
      <formula>1179</formula>
    </cfRule>
  </conditionalFormatting>
  <conditionalFormatting sqref="AJ11:AN35">
    <cfRule type="cellIs" dxfId="4204" priority="2086" operator="greaterThan">
      <formula>99</formula>
    </cfRule>
  </conditionalFormatting>
  <conditionalFormatting sqref="AJ11:AN35">
    <cfRule type="cellIs" dxfId="4203" priority="2085" operator="greaterThan">
      <formula>0.99</formula>
    </cfRule>
  </conditionalFormatting>
  <conditionalFormatting sqref="AP11:AP34">
    <cfRule type="cellIs" dxfId="4202" priority="2084" operator="equal">
      <formula>0</formula>
    </cfRule>
  </conditionalFormatting>
  <conditionalFormatting sqref="AP11:AP34">
    <cfRule type="cellIs" dxfId="4201" priority="2083" operator="greaterThan">
      <formula>1179</formula>
    </cfRule>
  </conditionalFormatting>
  <conditionalFormatting sqref="AP11:AP34">
    <cfRule type="cellIs" dxfId="4200" priority="2082" operator="greaterThan">
      <formula>99</formula>
    </cfRule>
  </conditionalFormatting>
  <conditionalFormatting sqref="AP11:AP34">
    <cfRule type="cellIs" dxfId="4199" priority="2081" operator="greaterThan">
      <formula>0.99</formula>
    </cfRule>
  </conditionalFormatting>
  <conditionalFormatting sqref="AM17:AN34 AL11:AL35">
    <cfRule type="cellIs" dxfId="4198" priority="2080" operator="equal">
      <formula>0</formula>
    </cfRule>
  </conditionalFormatting>
  <conditionalFormatting sqref="AM17:AN34 AL11:AL35">
    <cfRule type="cellIs" dxfId="4197" priority="2079" operator="greaterThan">
      <formula>1179</formula>
    </cfRule>
  </conditionalFormatting>
  <conditionalFormatting sqref="AM17:AN34 AL11:AL35">
    <cfRule type="cellIs" dxfId="4196" priority="2078" operator="greaterThan">
      <formula>99</formula>
    </cfRule>
  </conditionalFormatting>
  <conditionalFormatting sqref="AM17:AN34 AL11:AL35">
    <cfRule type="cellIs" dxfId="4195" priority="2077" operator="greaterThan">
      <formula>0.99</formula>
    </cfRule>
  </conditionalFormatting>
  <conditionalFormatting sqref="AL11:AL34">
    <cfRule type="cellIs" dxfId="4194" priority="2076" operator="equal">
      <formula>0</formula>
    </cfRule>
  </conditionalFormatting>
  <conditionalFormatting sqref="AL11:AL34">
    <cfRule type="cellIs" dxfId="4193" priority="2075" operator="greaterThan">
      <formula>1179</formula>
    </cfRule>
  </conditionalFormatting>
  <conditionalFormatting sqref="AL11:AL34">
    <cfRule type="cellIs" dxfId="4192" priority="2074" operator="greaterThan">
      <formula>99</formula>
    </cfRule>
  </conditionalFormatting>
  <conditionalFormatting sqref="AL11:AL34">
    <cfRule type="cellIs" dxfId="4191" priority="2073" operator="greaterThan">
      <formula>0.99</formula>
    </cfRule>
  </conditionalFormatting>
  <conditionalFormatting sqref="AL11:AL34">
    <cfRule type="cellIs" dxfId="4190" priority="2072" operator="equal">
      <formula>0</formula>
    </cfRule>
  </conditionalFormatting>
  <conditionalFormatting sqref="AL11:AL34">
    <cfRule type="cellIs" dxfId="4189" priority="2071" operator="greaterThan">
      <formula>1179</formula>
    </cfRule>
  </conditionalFormatting>
  <conditionalFormatting sqref="AL11:AL34">
    <cfRule type="cellIs" dxfId="4188" priority="2070" operator="greaterThan">
      <formula>99</formula>
    </cfRule>
  </conditionalFormatting>
  <conditionalFormatting sqref="AL11:AL34">
    <cfRule type="cellIs" dxfId="4187" priority="2069" operator="greaterThan">
      <formula>0.99</formula>
    </cfRule>
  </conditionalFormatting>
  <conditionalFormatting sqref="AN11:AN35">
    <cfRule type="cellIs" dxfId="4186" priority="2068" operator="equal">
      <formula>0</formula>
    </cfRule>
  </conditionalFormatting>
  <conditionalFormatting sqref="AN11:AN35">
    <cfRule type="cellIs" dxfId="4185" priority="2067" operator="greaterThan">
      <formula>1179</formula>
    </cfRule>
  </conditionalFormatting>
  <conditionalFormatting sqref="AN11:AN35">
    <cfRule type="cellIs" dxfId="4184" priority="2066" operator="greaterThan">
      <formula>99</formula>
    </cfRule>
  </conditionalFormatting>
  <conditionalFormatting sqref="AN11:AN35">
    <cfRule type="cellIs" dxfId="4183" priority="2065" operator="greaterThan">
      <formula>0.99</formula>
    </cfRule>
  </conditionalFormatting>
  <conditionalFormatting sqref="AN11:AN35">
    <cfRule type="cellIs" dxfId="4182" priority="2064" operator="equal">
      <formula>0</formula>
    </cfRule>
  </conditionalFormatting>
  <conditionalFormatting sqref="AN11:AN35">
    <cfRule type="cellIs" dxfId="4181" priority="2063" operator="greaterThan">
      <formula>1179</formula>
    </cfRule>
  </conditionalFormatting>
  <conditionalFormatting sqref="AN11:AN35">
    <cfRule type="cellIs" dxfId="4180" priority="2062" operator="greaterThan">
      <formula>99</formula>
    </cfRule>
  </conditionalFormatting>
  <conditionalFormatting sqref="AN11:AN35">
    <cfRule type="cellIs" dxfId="4179" priority="2061" operator="greaterThan">
      <formula>0.99</formula>
    </cfRule>
  </conditionalFormatting>
  <conditionalFormatting sqref="AN11:AN35">
    <cfRule type="cellIs" dxfId="4178" priority="2060" operator="equal">
      <formula>0</formula>
    </cfRule>
  </conditionalFormatting>
  <conditionalFormatting sqref="AN11:AN35">
    <cfRule type="cellIs" dxfId="4177" priority="2059" operator="greaterThan">
      <formula>1179</formula>
    </cfRule>
  </conditionalFormatting>
  <conditionalFormatting sqref="AN11:AN35">
    <cfRule type="cellIs" dxfId="4176" priority="2058" operator="greaterThan">
      <formula>99</formula>
    </cfRule>
  </conditionalFormatting>
  <conditionalFormatting sqref="AN11:AN35">
    <cfRule type="cellIs" dxfId="4175" priority="2057" operator="greaterThan">
      <formula>0.99</formula>
    </cfRule>
  </conditionalFormatting>
  <conditionalFormatting sqref="AL11:AL34">
    <cfRule type="cellIs" dxfId="4174" priority="2056" operator="equal">
      <formula>0</formula>
    </cfRule>
  </conditionalFormatting>
  <conditionalFormatting sqref="AL11:AL34">
    <cfRule type="cellIs" dxfId="4173" priority="2055" operator="greaterThan">
      <formula>1179</formula>
    </cfRule>
  </conditionalFormatting>
  <conditionalFormatting sqref="AL11:AL34">
    <cfRule type="cellIs" dxfId="4172" priority="2054" operator="greaterThan">
      <formula>99</formula>
    </cfRule>
  </conditionalFormatting>
  <conditionalFormatting sqref="AL11:AL34">
    <cfRule type="cellIs" dxfId="4171" priority="2053" operator="greaterThan">
      <formula>0.99</formula>
    </cfRule>
  </conditionalFormatting>
  <conditionalFormatting sqref="AL11:AL34">
    <cfRule type="cellIs" dxfId="4170" priority="2052" operator="equal">
      <formula>0</formula>
    </cfRule>
  </conditionalFormatting>
  <conditionalFormatting sqref="AL11:AL34">
    <cfRule type="cellIs" dxfId="4169" priority="2051" operator="greaterThan">
      <formula>1179</formula>
    </cfRule>
  </conditionalFormatting>
  <conditionalFormatting sqref="AL11:AL34">
    <cfRule type="cellIs" dxfId="4168" priority="2050" operator="greaterThan">
      <formula>99</formula>
    </cfRule>
  </conditionalFormatting>
  <conditionalFormatting sqref="AL11:AL34">
    <cfRule type="cellIs" dxfId="4167" priority="2049" operator="greaterThan">
      <formula>0.99</formula>
    </cfRule>
  </conditionalFormatting>
  <conditionalFormatting sqref="AL11:AL34">
    <cfRule type="cellIs" dxfId="4166" priority="2048" operator="equal">
      <formula>0</formula>
    </cfRule>
  </conditionalFormatting>
  <conditionalFormatting sqref="AL11:AL34">
    <cfRule type="cellIs" dxfId="4165" priority="2047" operator="greaterThan">
      <formula>1179</formula>
    </cfRule>
  </conditionalFormatting>
  <conditionalFormatting sqref="AL11:AL34">
    <cfRule type="cellIs" dxfId="4164" priority="2046" operator="greaterThan">
      <formula>99</formula>
    </cfRule>
  </conditionalFormatting>
  <conditionalFormatting sqref="AL11:AL34">
    <cfRule type="cellIs" dxfId="4163" priority="2045" operator="greaterThan">
      <formula>0.99</formula>
    </cfRule>
  </conditionalFormatting>
  <conditionalFormatting sqref="AL11:AL34">
    <cfRule type="cellIs" dxfId="4162" priority="2044" operator="equal">
      <formula>0</formula>
    </cfRule>
  </conditionalFormatting>
  <conditionalFormatting sqref="AL11:AL34">
    <cfRule type="cellIs" dxfId="4161" priority="2043" operator="greaterThan">
      <formula>1179</formula>
    </cfRule>
  </conditionalFormatting>
  <conditionalFormatting sqref="AL11:AL34">
    <cfRule type="cellIs" dxfId="4160" priority="2042" operator="greaterThan">
      <formula>99</formula>
    </cfRule>
  </conditionalFormatting>
  <conditionalFormatting sqref="AL11:AL34">
    <cfRule type="cellIs" dxfId="4159" priority="2041" operator="greaterThan">
      <formula>0.99</formula>
    </cfRule>
  </conditionalFormatting>
  <conditionalFormatting sqref="AN11:AN35">
    <cfRule type="cellIs" dxfId="4158" priority="2040" operator="equal">
      <formula>0</formula>
    </cfRule>
  </conditionalFormatting>
  <conditionalFormatting sqref="AN11:AN35">
    <cfRule type="cellIs" dxfId="4157" priority="2039" operator="greaterThan">
      <formula>1179</formula>
    </cfRule>
  </conditionalFormatting>
  <conditionalFormatting sqref="AN11:AN35">
    <cfRule type="cellIs" dxfId="4156" priority="2038" operator="greaterThan">
      <formula>99</formula>
    </cfRule>
  </conditionalFormatting>
  <conditionalFormatting sqref="AN11:AN35">
    <cfRule type="cellIs" dxfId="4155" priority="2037" operator="greaterThan">
      <formula>0.99</formula>
    </cfRule>
  </conditionalFormatting>
  <conditionalFormatting sqref="AN11:AN35">
    <cfRule type="cellIs" dxfId="4154" priority="2036" operator="equal">
      <formula>0</formula>
    </cfRule>
  </conditionalFormatting>
  <conditionalFormatting sqref="AN11:AN35">
    <cfRule type="cellIs" dxfId="4153" priority="2035" operator="greaterThan">
      <formula>1179</formula>
    </cfRule>
  </conditionalFormatting>
  <conditionalFormatting sqref="AN11:AN35">
    <cfRule type="cellIs" dxfId="4152" priority="2034" operator="greaterThan">
      <formula>99</formula>
    </cfRule>
  </conditionalFormatting>
  <conditionalFormatting sqref="AN11:AN35">
    <cfRule type="cellIs" dxfId="4151" priority="2033" operator="greaterThan">
      <formula>0.99</formula>
    </cfRule>
  </conditionalFormatting>
  <conditionalFormatting sqref="AN11:AN35">
    <cfRule type="cellIs" dxfId="4150" priority="2032" operator="equal">
      <formula>0</formula>
    </cfRule>
  </conditionalFormatting>
  <conditionalFormatting sqref="AN11:AN35">
    <cfRule type="cellIs" dxfId="4149" priority="2031" operator="greaterThan">
      <formula>1179</formula>
    </cfRule>
  </conditionalFormatting>
  <conditionalFormatting sqref="AN11:AN35">
    <cfRule type="cellIs" dxfId="4148" priority="2030" operator="greaterThan">
      <formula>99</formula>
    </cfRule>
  </conditionalFormatting>
  <conditionalFormatting sqref="AN11:AN35">
    <cfRule type="cellIs" dxfId="4147" priority="2029" operator="greaterThan">
      <formula>0.99</formula>
    </cfRule>
  </conditionalFormatting>
  <conditionalFormatting sqref="AN11:AN35">
    <cfRule type="cellIs" dxfId="4146" priority="2028" operator="equal">
      <formula>0</formula>
    </cfRule>
  </conditionalFormatting>
  <conditionalFormatting sqref="AN11:AN35">
    <cfRule type="cellIs" dxfId="4145" priority="2027" operator="greaterThan">
      <formula>1179</formula>
    </cfRule>
  </conditionalFormatting>
  <conditionalFormatting sqref="AN11:AN35">
    <cfRule type="cellIs" dxfId="4144" priority="2026" operator="greaterThan">
      <formula>99</formula>
    </cfRule>
  </conditionalFormatting>
  <conditionalFormatting sqref="AN11:AN35">
    <cfRule type="cellIs" dxfId="4143" priority="2025" operator="greaterThan">
      <formula>0.99</formula>
    </cfRule>
  </conditionalFormatting>
  <conditionalFormatting sqref="AN11:AN35">
    <cfRule type="cellIs" dxfId="4142" priority="2024" operator="equal">
      <formula>0</formula>
    </cfRule>
  </conditionalFormatting>
  <conditionalFormatting sqref="AN11:AN35">
    <cfRule type="cellIs" dxfId="4141" priority="2023" operator="greaterThan">
      <formula>1179</formula>
    </cfRule>
  </conditionalFormatting>
  <conditionalFormatting sqref="AN11:AN35">
    <cfRule type="cellIs" dxfId="4140" priority="2022" operator="greaterThan">
      <formula>99</formula>
    </cfRule>
  </conditionalFormatting>
  <conditionalFormatting sqref="AN11:AN35">
    <cfRule type="cellIs" dxfId="4139" priority="2021" operator="greaterThan">
      <formula>0.99</formula>
    </cfRule>
  </conditionalFormatting>
  <conditionalFormatting sqref="AN11:AN35">
    <cfRule type="cellIs" dxfId="4138" priority="2020" operator="equal">
      <formula>0</formula>
    </cfRule>
  </conditionalFormatting>
  <conditionalFormatting sqref="AN11:AN35">
    <cfRule type="cellIs" dxfId="4137" priority="2019" operator="greaterThan">
      <formula>1179</formula>
    </cfRule>
  </conditionalFormatting>
  <conditionalFormatting sqref="AN11:AN35">
    <cfRule type="cellIs" dxfId="4136" priority="2018" operator="greaterThan">
      <formula>99</formula>
    </cfRule>
  </conditionalFormatting>
  <conditionalFormatting sqref="AN11:AN35">
    <cfRule type="cellIs" dxfId="4135" priority="2017" operator="greaterThan">
      <formula>0.99</formula>
    </cfRule>
  </conditionalFormatting>
  <conditionalFormatting sqref="AN11:AN35">
    <cfRule type="cellIs" dxfId="4134" priority="2016" operator="equal">
      <formula>0</formula>
    </cfRule>
  </conditionalFormatting>
  <conditionalFormatting sqref="AN11:AN35">
    <cfRule type="cellIs" dxfId="4133" priority="2015" operator="greaterThan">
      <formula>1179</formula>
    </cfRule>
  </conditionalFormatting>
  <conditionalFormatting sqref="AN11:AN35">
    <cfRule type="cellIs" dxfId="4132" priority="2014" operator="greaterThan">
      <formula>99</formula>
    </cfRule>
  </conditionalFormatting>
  <conditionalFormatting sqref="AN11:AN35">
    <cfRule type="cellIs" dxfId="4131" priority="2013" operator="greaterThan">
      <formula>0.99</formula>
    </cfRule>
  </conditionalFormatting>
  <conditionalFormatting sqref="AL11:AL34">
    <cfRule type="cellIs" dxfId="4130" priority="2012" operator="equal">
      <formula>0</formula>
    </cfRule>
  </conditionalFormatting>
  <conditionalFormatting sqref="AL11:AL34">
    <cfRule type="cellIs" dxfId="4129" priority="2011" operator="greaterThan">
      <formula>1179</formula>
    </cfRule>
  </conditionalFormatting>
  <conditionalFormatting sqref="AL11:AL34">
    <cfRule type="cellIs" dxfId="4128" priority="2010" operator="greaterThan">
      <formula>99</formula>
    </cfRule>
  </conditionalFormatting>
  <conditionalFormatting sqref="AL11:AL34">
    <cfRule type="cellIs" dxfId="4127" priority="2009" operator="greaterThan">
      <formula>0.99</formula>
    </cfRule>
  </conditionalFormatting>
  <conditionalFormatting sqref="AL11:AL34">
    <cfRule type="cellIs" dxfId="4126" priority="2008" operator="equal">
      <formula>0</formula>
    </cfRule>
  </conditionalFormatting>
  <conditionalFormatting sqref="AL11:AL34">
    <cfRule type="cellIs" dxfId="4125" priority="2007" operator="greaterThan">
      <formula>1179</formula>
    </cfRule>
  </conditionalFormatting>
  <conditionalFormatting sqref="AL11:AL34">
    <cfRule type="cellIs" dxfId="4124" priority="2006" operator="greaterThan">
      <formula>99</formula>
    </cfRule>
  </conditionalFormatting>
  <conditionalFormatting sqref="AL11:AL34">
    <cfRule type="cellIs" dxfId="4123" priority="2005" operator="greaterThan">
      <formula>0.99</formula>
    </cfRule>
  </conditionalFormatting>
  <conditionalFormatting sqref="AL11:AL34">
    <cfRule type="cellIs" dxfId="4122" priority="2004" operator="equal">
      <formula>0</formula>
    </cfRule>
  </conditionalFormatting>
  <conditionalFormatting sqref="AL11:AL34">
    <cfRule type="cellIs" dxfId="4121" priority="2003" operator="greaterThan">
      <formula>1179</formula>
    </cfRule>
  </conditionalFormatting>
  <conditionalFormatting sqref="AL11:AL34">
    <cfRule type="cellIs" dxfId="4120" priority="2002" operator="greaterThan">
      <formula>99</formula>
    </cfRule>
  </conditionalFormatting>
  <conditionalFormatting sqref="AL11:AL34">
    <cfRule type="cellIs" dxfId="4119" priority="2001" operator="greaterThan">
      <formula>0.99</formula>
    </cfRule>
  </conditionalFormatting>
  <conditionalFormatting sqref="AL11:AL34">
    <cfRule type="cellIs" dxfId="4118" priority="2000" operator="equal">
      <formula>0</formula>
    </cfRule>
  </conditionalFormatting>
  <conditionalFormatting sqref="AL11:AL34">
    <cfRule type="cellIs" dxfId="4117" priority="1999" operator="greaterThan">
      <formula>1179</formula>
    </cfRule>
  </conditionalFormatting>
  <conditionalFormatting sqref="AL11:AL34">
    <cfRule type="cellIs" dxfId="4116" priority="1998" operator="greaterThan">
      <formula>99</formula>
    </cfRule>
  </conditionalFormatting>
  <conditionalFormatting sqref="AL11:AL34">
    <cfRule type="cellIs" dxfId="4115" priority="1997" operator="greaterThan">
      <formula>0.99</formula>
    </cfRule>
  </conditionalFormatting>
  <conditionalFormatting sqref="AL11:AL34">
    <cfRule type="cellIs" dxfId="4114" priority="1996" operator="equal">
      <formula>0</formula>
    </cfRule>
  </conditionalFormatting>
  <conditionalFormatting sqref="AL11:AL34">
    <cfRule type="cellIs" dxfId="4113" priority="1995" operator="greaterThan">
      <formula>1179</formula>
    </cfRule>
  </conditionalFormatting>
  <conditionalFormatting sqref="AL11:AL34">
    <cfRule type="cellIs" dxfId="4112" priority="1994" operator="greaterThan">
      <formula>99</formula>
    </cfRule>
  </conditionalFormatting>
  <conditionalFormatting sqref="AL11:AL34">
    <cfRule type="cellIs" dxfId="4111" priority="1993" operator="greaterThan">
      <formula>0.99</formula>
    </cfRule>
  </conditionalFormatting>
  <conditionalFormatting sqref="AL11:AL34">
    <cfRule type="cellIs" dxfId="4110" priority="1992" operator="equal">
      <formula>0</formula>
    </cfRule>
  </conditionalFormatting>
  <conditionalFormatting sqref="AL11:AL34">
    <cfRule type="cellIs" dxfId="4109" priority="1991" operator="greaterThan">
      <formula>1179</formula>
    </cfRule>
  </conditionalFormatting>
  <conditionalFormatting sqref="AL11:AL34">
    <cfRule type="cellIs" dxfId="4108" priority="1990" operator="greaterThan">
      <formula>99</formula>
    </cfRule>
  </conditionalFormatting>
  <conditionalFormatting sqref="AL11:AL34">
    <cfRule type="cellIs" dxfId="4107" priority="1989" operator="greaterThan">
      <formula>0.99</formula>
    </cfRule>
  </conditionalFormatting>
  <conditionalFormatting sqref="AL11:AL34">
    <cfRule type="cellIs" dxfId="4106" priority="1988" operator="equal">
      <formula>0</formula>
    </cfRule>
  </conditionalFormatting>
  <conditionalFormatting sqref="AL11:AL34">
    <cfRule type="cellIs" dxfId="4105" priority="1987" operator="greaterThan">
      <formula>1179</formula>
    </cfRule>
  </conditionalFormatting>
  <conditionalFormatting sqref="AL11:AL34">
    <cfRule type="cellIs" dxfId="4104" priority="1986" operator="greaterThan">
      <formula>99</formula>
    </cfRule>
  </conditionalFormatting>
  <conditionalFormatting sqref="AL11:AL34">
    <cfRule type="cellIs" dxfId="4103" priority="1985" operator="greaterThan">
      <formula>0.99</formula>
    </cfRule>
  </conditionalFormatting>
  <conditionalFormatting sqref="AL11:AL34">
    <cfRule type="cellIs" dxfId="4102" priority="1984" operator="equal">
      <formula>0</formula>
    </cfRule>
  </conditionalFormatting>
  <conditionalFormatting sqref="AL11:AL34">
    <cfRule type="cellIs" dxfId="4101" priority="1983" operator="greaterThan">
      <formula>1179</formula>
    </cfRule>
  </conditionalFormatting>
  <conditionalFormatting sqref="AL11:AL34">
    <cfRule type="cellIs" dxfId="4100" priority="1982" operator="greaterThan">
      <formula>99</formula>
    </cfRule>
  </conditionalFormatting>
  <conditionalFormatting sqref="AL11:AL34">
    <cfRule type="cellIs" dxfId="4099" priority="1981" operator="greaterThan">
      <formula>0.99</formula>
    </cfRule>
  </conditionalFormatting>
  <conditionalFormatting sqref="AL11:AL34">
    <cfRule type="cellIs" dxfId="4098" priority="1980" operator="equal">
      <formula>0</formula>
    </cfRule>
  </conditionalFormatting>
  <conditionalFormatting sqref="AL11:AL34">
    <cfRule type="cellIs" dxfId="4097" priority="1979" operator="greaterThan">
      <formula>1179</formula>
    </cfRule>
  </conditionalFormatting>
  <conditionalFormatting sqref="AL11:AL34">
    <cfRule type="cellIs" dxfId="4096" priority="1978" operator="greaterThan">
      <formula>99</formula>
    </cfRule>
  </conditionalFormatting>
  <conditionalFormatting sqref="AL11:AL34">
    <cfRule type="cellIs" dxfId="4095" priority="1977" operator="greaterThan">
      <formula>0.99</formula>
    </cfRule>
  </conditionalFormatting>
  <conditionalFormatting sqref="AL11:AL34">
    <cfRule type="cellIs" dxfId="4094" priority="1976" operator="equal">
      <formula>0</formula>
    </cfRule>
  </conditionalFormatting>
  <conditionalFormatting sqref="AL11:AL34">
    <cfRule type="cellIs" dxfId="4093" priority="1975" operator="greaterThan">
      <formula>1179</formula>
    </cfRule>
  </conditionalFormatting>
  <conditionalFormatting sqref="AL11:AL34">
    <cfRule type="cellIs" dxfId="4092" priority="1974" operator="greaterThan">
      <formula>99</formula>
    </cfRule>
  </conditionalFormatting>
  <conditionalFormatting sqref="AL11:AL34">
    <cfRule type="cellIs" dxfId="4091" priority="1973" operator="greaterThan">
      <formula>0.99</formula>
    </cfRule>
  </conditionalFormatting>
  <conditionalFormatting sqref="AL11:AL34">
    <cfRule type="cellIs" dxfId="4090" priority="1972" operator="equal">
      <formula>0</formula>
    </cfRule>
  </conditionalFormatting>
  <conditionalFormatting sqref="AL11:AL34">
    <cfRule type="cellIs" dxfId="4089" priority="1971" operator="greaterThan">
      <formula>1179</formula>
    </cfRule>
  </conditionalFormatting>
  <conditionalFormatting sqref="AL11:AL34">
    <cfRule type="cellIs" dxfId="4088" priority="1970" operator="greaterThan">
      <formula>99</formula>
    </cfRule>
  </conditionalFormatting>
  <conditionalFormatting sqref="AL11:AL34">
    <cfRule type="cellIs" dxfId="4087" priority="1969" operator="greaterThan">
      <formula>0.99</formula>
    </cfRule>
  </conditionalFormatting>
  <conditionalFormatting sqref="AN11:AN34">
    <cfRule type="cellIs" dxfId="4086" priority="1968" operator="equal">
      <formula>0</formula>
    </cfRule>
  </conditionalFormatting>
  <conditionalFormatting sqref="AN11:AN34">
    <cfRule type="cellIs" dxfId="4085" priority="1967" operator="greaterThan">
      <formula>1179</formula>
    </cfRule>
  </conditionalFormatting>
  <conditionalFormatting sqref="AN11:AN34">
    <cfRule type="cellIs" dxfId="4084" priority="1966" operator="greaterThan">
      <formula>99</formula>
    </cfRule>
  </conditionalFormatting>
  <conditionalFormatting sqref="AN11:AN34">
    <cfRule type="cellIs" dxfId="4083" priority="1965" operator="greaterThan">
      <formula>0.99</formula>
    </cfRule>
  </conditionalFormatting>
  <conditionalFormatting sqref="AN11:AN34">
    <cfRule type="cellIs" dxfId="4082" priority="1964" operator="equal">
      <formula>0</formula>
    </cfRule>
  </conditionalFormatting>
  <conditionalFormatting sqref="AN11:AN34">
    <cfRule type="cellIs" dxfId="4081" priority="1963" operator="greaterThan">
      <formula>1179</formula>
    </cfRule>
  </conditionalFormatting>
  <conditionalFormatting sqref="AN11:AN34">
    <cfRule type="cellIs" dxfId="4080" priority="1962" operator="greaterThan">
      <formula>99</formula>
    </cfRule>
  </conditionalFormatting>
  <conditionalFormatting sqref="AN11:AN34">
    <cfRule type="cellIs" dxfId="4079" priority="1961" operator="greaterThan">
      <formula>0.99</formula>
    </cfRule>
  </conditionalFormatting>
  <conditionalFormatting sqref="AN11:AN34">
    <cfRule type="cellIs" dxfId="4078" priority="1960" operator="equal">
      <formula>0</formula>
    </cfRule>
  </conditionalFormatting>
  <conditionalFormatting sqref="AN11:AN34">
    <cfRule type="cellIs" dxfId="4077" priority="1959" operator="greaterThan">
      <formula>1179</formula>
    </cfRule>
  </conditionalFormatting>
  <conditionalFormatting sqref="AN11:AN34">
    <cfRule type="cellIs" dxfId="4076" priority="1958" operator="greaterThan">
      <formula>99</formula>
    </cfRule>
  </conditionalFormatting>
  <conditionalFormatting sqref="AN11:AN34">
    <cfRule type="cellIs" dxfId="4075" priority="1957" operator="greaterThan">
      <formula>0.99</formula>
    </cfRule>
  </conditionalFormatting>
  <conditionalFormatting sqref="AN11:AN34">
    <cfRule type="cellIs" dxfId="4074" priority="1956" operator="equal">
      <formula>0</formula>
    </cfRule>
  </conditionalFormatting>
  <conditionalFormatting sqref="AN11:AN34">
    <cfRule type="cellIs" dxfId="4073" priority="1955" operator="greaterThan">
      <formula>1179</formula>
    </cfRule>
  </conditionalFormatting>
  <conditionalFormatting sqref="AN11:AN34">
    <cfRule type="cellIs" dxfId="4072" priority="1954" operator="greaterThan">
      <formula>99</formula>
    </cfRule>
  </conditionalFormatting>
  <conditionalFormatting sqref="AN11:AN34">
    <cfRule type="cellIs" dxfId="4071" priority="1953" operator="greaterThan">
      <formula>0.99</formula>
    </cfRule>
  </conditionalFormatting>
  <conditionalFormatting sqref="AN11:AN34">
    <cfRule type="cellIs" dxfId="4070" priority="1952" operator="equal">
      <formula>0</formula>
    </cfRule>
  </conditionalFormatting>
  <conditionalFormatting sqref="AN11:AN34">
    <cfRule type="cellIs" dxfId="4069" priority="1951" operator="greaterThan">
      <formula>1179</formula>
    </cfRule>
  </conditionalFormatting>
  <conditionalFormatting sqref="AN11:AN34">
    <cfRule type="cellIs" dxfId="4068" priority="1950" operator="greaterThan">
      <formula>99</formula>
    </cfRule>
  </conditionalFormatting>
  <conditionalFormatting sqref="AN11:AN34">
    <cfRule type="cellIs" dxfId="4067" priority="1949" operator="greaterThan">
      <formula>0.99</formula>
    </cfRule>
  </conditionalFormatting>
  <conditionalFormatting sqref="AN11:AN34">
    <cfRule type="cellIs" dxfId="4066" priority="1948" operator="equal">
      <formula>0</formula>
    </cfRule>
  </conditionalFormatting>
  <conditionalFormatting sqref="AN11:AN34">
    <cfRule type="cellIs" dxfId="4065" priority="1947" operator="greaterThan">
      <formula>1179</formula>
    </cfRule>
  </conditionalFormatting>
  <conditionalFormatting sqref="AN11:AN34">
    <cfRule type="cellIs" dxfId="4064" priority="1946" operator="greaterThan">
      <formula>99</formula>
    </cfRule>
  </conditionalFormatting>
  <conditionalFormatting sqref="AN11:AN34">
    <cfRule type="cellIs" dxfId="4063" priority="1945" operator="greaterThan">
      <formula>0.99</formula>
    </cfRule>
  </conditionalFormatting>
  <conditionalFormatting sqref="AN11:AN34">
    <cfRule type="cellIs" dxfId="4062" priority="1944" operator="equal">
      <formula>0</formula>
    </cfRule>
  </conditionalFormatting>
  <conditionalFormatting sqref="AN11:AN34">
    <cfRule type="cellIs" dxfId="4061" priority="1943" operator="greaterThan">
      <formula>1179</formula>
    </cfRule>
  </conditionalFormatting>
  <conditionalFormatting sqref="AN11:AN34">
    <cfRule type="cellIs" dxfId="4060" priority="1942" operator="greaterThan">
      <formula>99</formula>
    </cfRule>
  </conditionalFormatting>
  <conditionalFormatting sqref="AN11:AN34">
    <cfRule type="cellIs" dxfId="4059" priority="1941" operator="greaterThan">
      <formula>0.99</formula>
    </cfRule>
  </conditionalFormatting>
  <conditionalFormatting sqref="AN11:AN34">
    <cfRule type="cellIs" dxfId="4058" priority="1940" operator="equal">
      <formula>0</formula>
    </cfRule>
  </conditionalFormatting>
  <conditionalFormatting sqref="AN11:AN34">
    <cfRule type="cellIs" dxfId="4057" priority="1939" operator="greaterThan">
      <formula>1179</formula>
    </cfRule>
  </conditionalFormatting>
  <conditionalFormatting sqref="AN11:AN34">
    <cfRule type="cellIs" dxfId="4056" priority="1938" operator="greaterThan">
      <formula>99</formula>
    </cfRule>
  </conditionalFormatting>
  <conditionalFormatting sqref="AN11:AN34">
    <cfRule type="cellIs" dxfId="4055" priority="1937" operator="greaterThan">
      <formula>0.99</formula>
    </cfRule>
  </conditionalFormatting>
  <conditionalFormatting sqref="AN11:AN34">
    <cfRule type="cellIs" dxfId="4054" priority="1936" operator="equal">
      <formula>0</formula>
    </cfRule>
  </conditionalFormatting>
  <conditionalFormatting sqref="AN11:AN34">
    <cfRule type="cellIs" dxfId="4053" priority="1935" operator="greaterThan">
      <formula>1179</formula>
    </cfRule>
  </conditionalFormatting>
  <conditionalFormatting sqref="AN11:AN34">
    <cfRule type="cellIs" dxfId="4052" priority="1934" operator="greaterThan">
      <formula>99</formula>
    </cfRule>
  </conditionalFormatting>
  <conditionalFormatting sqref="AN11:AN34">
    <cfRule type="cellIs" dxfId="4051" priority="1933" operator="greaterThan">
      <formula>0.99</formula>
    </cfRule>
  </conditionalFormatting>
  <conditionalFormatting sqref="AN11:AN34">
    <cfRule type="cellIs" dxfId="4050" priority="1932" operator="equal">
      <formula>0</formula>
    </cfRule>
  </conditionalFormatting>
  <conditionalFormatting sqref="AN11:AN34">
    <cfRule type="cellIs" dxfId="4049" priority="1931" operator="greaterThan">
      <formula>1179</formula>
    </cfRule>
  </conditionalFormatting>
  <conditionalFormatting sqref="AN11:AN34">
    <cfRule type="cellIs" dxfId="4048" priority="1930" operator="greaterThan">
      <formula>99</formula>
    </cfRule>
  </conditionalFormatting>
  <conditionalFormatting sqref="AN11:AN34">
    <cfRule type="cellIs" dxfId="4047" priority="1929" operator="greaterThan">
      <formula>0.99</formula>
    </cfRule>
  </conditionalFormatting>
  <conditionalFormatting sqref="AN11:AN34">
    <cfRule type="cellIs" dxfId="4046" priority="1928" operator="equal">
      <formula>0</formula>
    </cfRule>
  </conditionalFormatting>
  <conditionalFormatting sqref="AN11:AN34">
    <cfRule type="cellIs" dxfId="4045" priority="1927" operator="greaterThan">
      <formula>1179</formula>
    </cfRule>
  </conditionalFormatting>
  <conditionalFormatting sqref="AN11:AN34">
    <cfRule type="cellIs" dxfId="4044" priority="1926" operator="greaterThan">
      <formula>99</formula>
    </cfRule>
  </conditionalFormatting>
  <conditionalFormatting sqref="AN11:AN34">
    <cfRule type="cellIs" dxfId="4043" priority="1925" operator="greaterThan">
      <formula>0.99</formula>
    </cfRule>
  </conditionalFormatting>
  <conditionalFormatting sqref="AN11:AN34">
    <cfRule type="cellIs" dxfId="4042" priority="1924" operator="equal">
      <formula>0</formula>
    </cfRule>
  </conditionalFormatting>
  <conditionalFormatting sqref="AN11:AN34">
    <cfRule type="cellIs" dxfId="4041" priority="1923" operator="greaterThan">
      <formula>1179</formula>
    </cfRule>
  </conditionalFormatting>
  <conditionalFormatting sqref="AN11:AN34">
    <cfRule type="cellIs" dxfId="4040" priority="1922" operator="greaterThan">
      <formula>99</formula>
    </cfRule>
  </conditionalFormatting>
  <conditionalFormatting sqref="AN11:AN34">
    <cfRule type="cellIs" dxfId="4039" priority="1921" operator="greaterThan">
      <formula>0.99</formula>
    </cfRule>
  </conditionalFormatting>
  <conditionalFormatting sqref="AN11:AN34">
    <cfRule type="cellIs" dxfId="4038" priority="1920" operator="equal">
      <formula>0</formula>
    </cfRule>
  </conditionalFormatting>
  <conditionalFormatting sqref="AN11:AN34">
    <cfRule type="cellIs" dxfId="4037" priority="1919" operator="greaterThan">
      <formula>1179</formula>
    </cfRule>
  </conditionalFormatting>
  <conditionalFormatting sqref="AN11:AN34">
    <cfRule type="cellIs" dxfId="4036" priority="1918" operator="greaterThan">
      <formula>99</formula>
    </cfRule>
  </conditionalFormatting>
  <conditionalFormatting sqref="AN11:AN34">
    <cfRule type="cellIs" dxfId="4035" priority="1917" operator="greaterThan">
      <formula>0.99</formula>
    </cfRule>
  </conditionalFormatting>
  <conditionalFormatting sqref="AN11:AN34">
    <cfRule type="cellIs" dxfId="4034" priority="1916" operator="equal">
      <formula>0</formula>
    </cfRule>
  </conditionalFormatting>
  <conditionalFormatting sqref="AN11:AN34">
    <cfRule type="cellIs" dxfId="4033" priority="1915" operator="greaterThan">
      <formula>1179</formula>
    </cfRule>
  </conditionalFormatting>
  <conditionalFormatting sqref="AN11:AN34">
    <cfRule type="cellIs" dxfId="4032" priority="1914" operator="greaterThan">
      <formula>99</formula>
    </cfRule>
  </conditionalFormatting>
  <conditionalFormatting sqref="AN11:AN34">
    <cfRule type="cellIs" dxfId="4031" priority="1913" operator="greaterThan">
      <formula>0.99</formula>
    </cfRule>
  </conditionalFormatting>
  <conditionalFormatting sqref="AN11:AN34">
    <cfRule type="cellIs" dxfId="4030" priority="1912" operator="equal">
      <formula>0</formula>
    </cfRule>
  </conditionalFormatting>
  <conditionalFormatting sqref="AN11:AN34">
    <cfRule type="cellIs" dxfId="4029" priority="1911" operator="greaterThan">
      <formula>1179</formula>
    </cfRule>
  </conditionalFormatting>
  <conditionalFormatting sqref="AN11:AN34">
    <cfRule type="cellIs" dxfId="4028" priority="1910" operator="greaterThan">
      <formula>99</formula>
    </cfRule>
  </conditionalFormatting>
  <conditionalFormatting sqref="AN11:AN34">
    <cfRule type="cellIs" dxfId="4027" priority="1909" operator="greaterThan">
      <formula>0.99</formula>
    </cfRule>
  </conditionalFormatting>
  <conditionalFormatting sqref="AN11:AN34">
    <cfRule type="cellIs" dxfId="4026" priority="1908" operator="equal">
      <formula>0</formula>
    </cfRule>
  </conditionalFormatting>
  <conditionalFormatting sqref="AN11:AN34">
    <cfRule type="cellIs" dxfId="4025" priority="1907" operator="greaterThan">
      <formula>1179</formula>
    </cfRule>
  </conditionalFormatting>
  <conditionalFormatting sqref="AN11:AN34">
    <cfRule type="cellIs" dxfId="4024" priority="1906" operator="greaterThan">
      <formula>99</formula>
    </cfRule>
  </conditionalFormatting>
  <conditionalFormatting sqref="AN11:AN34">
    <cfRule type="cellIs" dxfId="4023" priority="1905" operator="greaterThan">
      <formula>0.99</formula>
    </cfRule>
  </conditionalFormatting>
  <conditionalFormatting sqref="AN11:AN34">
    <cfRule type="cellIs" dxfId="4022" priority="1904" operator="equal">
      <formula>0</formula>
    </cfRule>
  </conditionalFormatting>
  <conditionalFormatting sqref="AN11:AN34">
    <cfRule type="cellIs" dxfId="4021" priority="1903" operator="greaterThan">
      <formula>1179</formula>
    </cfRule>
  </conditionalFormatting>
  <conditionalFormatting sqref="AN11:AN34">
    <cfRule type="cellIs" dxfId="4020" priority="1902" operator="greaterThan">
      <formula>99</formula>
    </cfRule>
  </conditionalFormatting>
  <conditionalFormatting sqref="AN11:AN34">
    <cfRule type="cellIs" dxfId="4019" priority="1901" operator="greaterThan">
      <formula>0.99</formula>
    </cfRule>
  </conditionalFormatting>
  <conditionalFormatting sqref="AN11:AN34">
    <cfRule type="cellIs" dxfId="4018" priority="1900" operator="equal">
      <formula>0</formula>
    </cfRule>
  </conditionalFormatting>
  <conditionalFormatting sqref="AN11:AN34">
    <cfRule type="cellIs" dxfId="4017" priority="1899" operator="greaterThan">
      <formula>1179</formula>
    </cfRule>
  </conditionalFormatting>
  <conditionalFormatting sqref="AN11:AN34">
    <cfRule type="cellIs" dxfId="4016" priority="1898" operator="greaterThan">
      <formula>99</formula>
    </cfRule>
  </conditionalFormatting>
  <conditionalFormatting sqref="AN11:AN34">
    <cfRule type="cellIs" dxfId="4015" priority="1897" operator="greaterThan">
      <formula>0.99</formula>
    </cfRule>
  </conditionalFormatting>
  <conditionalFormatting sqref="AL11:AL34">
    <cfRule type="cellIs" dxfId="4014" priority="1896" operator="equal">
      <formula>0</formula>
    </cfRule>
  </conditionalFormatting>
  <conditionalFormatting sqref="AL11:AL34">
    <cfRule type="cellIs" dxfId="4013" priority="1895" operator="greaterThan">
      <formula>1179</formula>
    </cfRule>
  </conditionalFormatting>
  <conditionalFormatting sqref="AL11:AL34">
    <cfRule type="cellIs" dxfId="4012" priority="1894" operator="greaterThan">
      <formula>99</formula>
    </cfRule>
  </conditionalFormatting>
  <conditionalFormatting sqref="AL11:AL34">
    <cfRule type="cellIs" dxfId="4011" priority="1893" operator="greaterThan">
      <formula>0.99</formula>
    </cfRule>
  </conditionalFormatting>
  <conditionalFormatting sqref="AL11:AL34">
    <cfRule type="cellIs" dxfId="4010" priority="1892" operator="equal">
      <formula>0</formula>
    </cfRule>
  </conditionalFormatting>
  <conditionalFormatting sqref="AL11:AL34">
    <cfRule type="cellIs" dxfId="4009" priority="1891" operator="greaterThan">
      <formula>1179</formula>
    </cfRule>
  </conditionalFormatting>
  <conditionalFormatting sqref="AL11:AL34">
    <cfRule type="cellIs" dxfId="4008" priority="1890" operator="greaterThan">
      <formula>99</formula>
    </cfRule>
  </conditionalFormatting>
  <conditionalFormatting sqref="AL11:AL34">
    <cfRule type="cellIs" dxfId="4007" priority="1889" operator="greaterThan">
      <formula>0.99</formula>
    </cfRule>
  </conditionalFormatting>
  <conditionalFormatting sqref="AL11:AL34">
    <cfRule type="cellIs" dxfId="4006" priority="1888" operator="equal">
      <formula>0</formula>
    </cfRule>
  </conditionalFormatting>
  <conditionalFormatting sqref="AL11:AL34">
    <cfRule type="cellIs" dxfId="4005" priority="1887" operator="greaterThan">
      <formula>1179</formula>
    </cfRule>
  </conditionalFormatting>
  <conditionalFormatting sqref="AL11:AL34">
    <cfRule type="cellIs" dxfId="4004" priority="1886" operator="greaterThan">
      <formula>99</formula>
    </cfRule>
  </conditionalFormatting>
  <conditionalFormatting sqref="AL11:AL34">
    <cfRule type="cellIs" dxfId="4003" priority="1885" operator="greaterThan">
      <formula>0.99</formula>
    </cfRule>
  </conditionalFormatting>
  <conditionalFormatting sqref="AL11:AL34">
    <cfRule type="cellIs" dxfId="4002" priority="1884" operator="equal">
      <formula>0</formula>
    </cfRule>
  </conditionalFormatting>
  <conditionalFormatting sqref="AL11:AL34">
    <cfRule type="cellIs" dxfId="4001" priority="1883" operator="greaterThan">
      <formula>1179</formula>
    </cfRule>
  </conditionalFormatting>
  <conditionalFormatting sqref="AL11:AL34">
    <cfRule type="cellIs" dxfId="4000" priority="1882" operator="greaterThan">
      <formula>99</formula>
    </cfRule>
  </conditionalFormatting>
  <conditionalFormatting sqref="AL11:AL34">
    <cfRule type="cellIs" dxfId="3999" priority="1881" operator="greaterThan">
      <formula>0.99</formula>
    </cfRule>
  </conditionalFormatting>
  <conditionalFormatting sqref="AL11:AL34">
    <cfRule type="cellIs" dxfId="3998" priority="1880" operator="equal">
      <formula>0</formula>
    </cfRule>
  </conditionalFormatting>
  <conditionalFormatting sqref="AL11:AL34">
    <cfRule type="cellIs" dxfId="3997" priority="1879" operator="greaterThan">
      <formula>1179</formula>
    </cfRule>
  </conditionalFormatting>
  <conditionalFormatting sqref="AL11:AL34">
    <cfRule type="cellIs" dxfId="3996" priority="1878" operator="greaterThan">
      <formula>99</formula>
    </cfRule>
  </conditionalFormatting>
  <conditionalFormatting sqref="AL11:AL34">
    <cfRule type="cellIs" dxfId="3995" priority="1877" operator="greaterThan">
      <formula>0.99</formula>
    </cfRule>
  </conditionalFormatting>
  <conditionalFormatting sqref="AL11:AL34">
    <cfRule type="cellIs" dxfId="3994" priority="1876" operator="equal">
      <formula>0</formula>
    </cfRule>
  </conditionalFormatting>
  <conditionalFormatting sqref="AL11:AL34">
    <cfRule type="cellIs" dxfId="3993" priority="1875" operator="greaterThan">
      <formula>1179</formula>
    </cfRule>
  </conditionalFormatting>
  <conditionalFormatting sqref="AL11:AL34">
    <cfRule type="cellIs" dxfId="3992" priority="1874" operator="greaterThan">
      <formula>99</formula>
    </cfRule>
  </conditionalFormatting>
  <conditionalFormatting sqref="AL11:AL34">
    <cfRule type="cellIs" dxfId="3991" priority="1873" operator="greaterThan">
      <formula>0.99</formula>
    </cfRule>
  </conditionalFormatting>
  <conditionalFormatting sqref="AL11:AL34">
    <cfRule type="cellIs" dxfId="3990" priority="1872" operator="equal">
      <formula>0</formula>
    </cfRule>
  </conditionalFormatting>
  <conditionalFormatting sqref="AL11:AL34">
    <cfRule type="cellIs" dxfId="3989" priority="1871" operator="greaterThan">
      <formula>1179</formula>
    </cfRule>
  </conditionalFormatting>
  <conditionalFormatting sqref="AL11:AL34">
    <cfRule type="cellIs" dxfId="3988" priority="1870" operator="greaterThan">
      <formula>99</formula>
    </cfRule>
  </conditionalFormatting>
  <conditionalFormatting sqref="AL11:AL34">
    <cfRule type="cellIs" dxfId="3987" priority="1869" operator="greaterThan">
      <formula>0.99</formula>
    </cfRule>
  </conditionalFormatting>
  <conditionalFormatting sqref="AL11:AL34">
    <cfRule type="cellIs" dxfId="3986" priority="1868" operator="equal">
      <formula>0</formula>
    </cfRule>
  </conditionalFormatting>
  <conditionalFormatting sqref="AL11:AL34">
    <cfRule type="cellIs" dxfId="3985" priority="1867" operator="greaterThan">
      <formula>1179</formula>
    </cfRule>
  </conditionalFormatting>
  <conditionalFormatting sqref="AL11:AL34">
    <cfRule type="cellIs" dxfId="3984" priority="1866" operator="greaterThan">
      <formula>99</formula>
    </cfRule>
  </conditionalFormatting>
  <conditionalFormatting sqref="AL11:AL34">
    <cfRule type="cellIs" dxfId="3983" priority="1865" operator="greaterThan">
      <formula>0.99</formula>
    </cfRule>
  </conditionalFormatting>
  <conditionalFormatting sqref="AL11:AL34">
    <cfRule type="cellIs" dxfId="3982" priority="1864" operator="equal">
      <formula>0</formula>
    </cfRule>
  </conditionalFormatting>
  <conditionalFormatting sqref="AL11:AL34">
    <cfRule type="cellIs" dxfId="3981" priority="1863" operator="greaterThan">
      <formula>1179</formula>
    </cfRule>
  </conditionalFormatting>
  <conditionalFormatting sqref="AL11:AL34">
    <cfRule type="cellIs" dxfId="3980" priority="1862" operator="greaterThan">
      <formula>99</formula>
    </cfRule>
  </conditionalFormatting>
  <conditionalFormatting sqref="AL11:AL34">
    <cfRule type="cellIs" dxfId="3979" priority="1861" operator="greaterThan">
      <formula>0.99</formula>
    </cfRule>
  </conditionalFormatting>
  <conditionalFormatting sqref="AL11:AL34">
    <cfRule type="cellIs" dxfId="3978" priority="1860" operator="equal">
      <formula>0</formula>
    </cfRule>
  </conditionalFormatting>
  <conditionalFormatting sqref="AL11:AL34">
    <cfRule type="cellIs" dxfId="3977" priority="1859" operator="greaterThan">
      <formula>1179</formula>
    </cfRule>
  </conditionalFormatting>
  <conditionalFormatting sqref="AL11:AL34">
    <cfRule type="cellIs" dxfId="3976" priority="1858" operator="greaterThan">
      <formula>99</formula>
    </cfRule>
  </conditionalFormatting>
  <conditionalFormatting sqref="AL11:AL34">
    <cfRule type="cellIs" dxfId="3975" priority="1857" operator="greaterThan">
      <formula>0.99</formula>
    </cfRule>
  </conditionalFormatting>
  <conditionalFormatting sqref="AL11:AL34">
    <cfRule type="cellIs" dxfId="3974" priority="1856" operator="equal">
      <formula>0</formula>
    </cfRule>
  </conditionalFormatting>
  <conditionalFormatting sqref="AL11:AL34">
    <cfRule type="cellIs" dxfId="3973" priority="1855" operator="greaterThan">
      <formula>1179</formula>
    </cfRule>
  </conditionalFormatting>
  <conditionalFormatting sqref="AL11:AL34">
    <cfRule type="cellIs" dxfId="3972" priority="1854" operator="greaterThan">
      <formula>99</formula>
    </cfRule>
  </conditionalFormatting>
  <conditionalFormatting sqref="AL11:AL34">
    <cfRule type="cellIs" dxfId="3971" priority="1853" operator="greaterThan">
      <formula>0.99</formula>
    </cfRule>
  </conditionalFormatting>
  <conditionalFormatting sqref="AL11:AL34">
    <cfRule type="cellIs" dxfId="3970" priority="1852" operator="equal">
      <formula>0</formula>
    </cfRule>
  </conditionalFormatting>
  <conditionalFormatting sqref="AL11:AL34">
    <cfRule type="cellIs" dxfId="3969" priority="1851" operator="greaterThan">
      <formula>1179</formula>
    </cfRule>
  </conditionalFormatting>
  <conditionalFormatting sqref="AL11:AL34">
    <cfRule type="cellIs" dxfId="3968" priority="1850" operator="greaterThan">
      <formula>99</formula>
    </cfRule>
  </conditionalFormatting>
  <conditionalFormatting sqref="AL11:AL34">
    <cfRule type="cellIs" dxfId="3967" priority="1849" operator="greaterThan">
      <formula>0.99</formula>
    </cfRule>
  </conditionalFormatting>
  <conditionalFormatting sqref="AL11:AL34">
    <cfRule type="cellIs" dxfId="3966" priority="1848" operator="equal">
      <formula>0</formula>
    </cfRule>
  </conditionalFormatting>
  <conditionalFormatting sqref="AL11:AL34">
    <cfRule type="cellIs" dxfId="3965" priority="1847" operator="greaterThan">
      <formula>1179</formula>
    </cfRule>
  </conditionalFormatting>
  <conditionalFormatting sqref="AL11:AL34">
    <cfRule type="cellIs" dxfId="3964" priority="1846" operator="greaterThan">
      <formula>99</formula>
    </cfRule>
  </conditionalFormatting>
  <conditionalFormatting sqref="AL11:AL34">
    <cfRule type="cellIs" dxfId="3963" priority="1845" operator="greaterThan">
      <formula>0.99</formula>
    </cfRule>
  </conditionalFormatting>
  <conditionalFormatting sqref="AL11:AL34">
    <cfRule type="cellIs" dxfId="3962" priority="1844" operator="equal">
      <formula>0</formula>
    </cfRule>
  </conditionalFormatting>
  <conditionalFormatting sqref="AL11:AL34">
    <cfRule type="cellIs" dxfId="3961" priority="1843" operator="greaterThan">
      <formula>1179</formula>
    </cfRule>
  </conditionalFormatting>
  <conditionalFormatting sqref="AL11:AL34">
    <cfRule type="cellIs" dxfId="3960" priority="1842" operator="greaterThan">
      <formula>99</formula>
    </cfRule>
  </conditionalFormatting>
  <conditionalFormatting sqref="AL11:AL34">
    <cfRule type="cellIs" dxfId="3959" priority="1841" operator="greaterThan">
      <formula>0.99</formula>
    </cfRule>
  </conditionalFormatting>
  <conditionalFormatting sqref="AL11:AL34">
    <cfRule type="cellIs" dxfId="3958" priority="1840" operator="equal">
      <formula>0</formula>
    </cfRule>
  </conditionalFormatting>
  <conditionalFormatting sqref="AL11:AL34">
    <cfRule type="cellIs" dxfId="3957" priority="1839" operator="greaterThan">
      <formula>1179</formula>
    </cfRule>
  </conditionalFormatting>
  <conditionalFormatting sqref="AL11:AL34">
    <cfRule type="cellIs" dxfId="3956" priority="1838" operator="greaterThan">
      <formula>99</formula>
    </cfRule>
  </conditionalFormatting>
  <conditionalFormatting sqref="AL11:AL34">
    <cfRule type="cellIs" dxfId="3955" priority="1837" operator="greaterThan">
      <formula>0.99</formula>
    </cfRule>
  </conditionalFormatting>
  <conditionalFormatting sqref="AL11:AL34">
    <cfRule type="cellIs" dxfId="3954" priority="1836" operator="equal">
      <formula>0</formula>
    </cfRule>
  </conditionalFormatting>
  <conditionalFormatting sqref="AL11:AL34">
    <cfRule type="cellIs" dxfId="3953" priority="1835" operator="greaterThan">
      <formula>1179</formula>
    </cfRule>
  </conditionalFormatting>
  <conditionalFormatting sqref="AL11:AL34">
    <cfRule type="cellIs" dxfId="3952" priority="1834" operator="greaterThan">
      <formula>99</formula>
    </cfRule>
  </conditionalFormatting>
  <conditionalFormatting sqref="AL11:AL34">
    <cfRule type="cellIs" dxfId="3951" priority="1833" operator="greaterThan">
      <formula>0.99</formula>
    </cfRule>
  </conditionalFormatting>
  <conditionalFormatting sqref="AL11:AL34">
    <cfRule type="cellIs" dxfId="3950" priority="1832" operator="equal">
      <formula>0</formula>
    </cfRule>
  </conditionalFormatting>
  <conditionalFormatting sqref="AL11:AL34">
    <cfRule type="cellIs" dxfId="3949" priority="1831" operator="greaterThan">
      <formula>1179</formula>
    </cfRule>
  </conditionalFormatting>
  <conditionalFormatting sqref="AL11:AL34">
    <cfRule type="cellIs" dxfId="3948" priority="1830" operator="greaterThan">
      <formula>99</formula>
    </cfRule>
  </conditionalFormatting>
  <conditionalFormatting sqref="AL11:AL34">
    <cfRule type="cellIs" dxfId="3947" priority="1829" operator="greaterThan">
      <formula>0.99</formula>
    </cfRule>
  </conditionalFormatting>
  <conditionalFormatting sqref="AL11:AL34">
    <cfRule type="cellIs" dxfId="3946" priority="1828" operator="equal">
      <formula>0</formula>
    </cfRule>
  </conditionalFormatting>
  <conditionalFormatting sqref="AL11:AL34">
    <cfRule type="cellIs" dxfId="3945" priority="1827" operator="greaterThan">
      <formula>1179</formula>
    </cfRule>
  </conditionalFormatting>
  <conditionalFormatting sqref="AL11:AL34">
    <cfRule type="cellIs" dxfId="3944" priority="1826" operator="greaterThan">
      <formula>99</formula>
    </cfRule>
  </conditionalFormatting>
  <conditionalFormatting sqref="AL11:AL34">
    <cfRule type="cellIs" dxfId="3943" priority="1825" operator="greaterThan">
      <formula>0.99</formula>
    </cfRule>
  </conditionalFormatting>
  <conditionalFormatting sqref="AL11:AL34">
    <cfRule type="cellIs" dxfId="3942" priority="1824" operator="equal">
      <formula>0</formula>
    </cfRule>
  </conditionalFormatting>
  <conditionalFormatting sqref="AL11:AL34">
    <cfRule type="cellIs" dxfId="3941" priority="1823" operator="greaterThan">
      <formula>1179</formula>
    </cfRule>
  </conditionalFormatting>
  <conditionalFormatting sqref="AL11:AL34">
    <cfRule type="cellIs" dxfId="3940" priority="1822" operator="greaterThan">
      <formula>99</formula>
    </cfRule>
  </conditionalFormatting>
  <conditionalFormatting sqref="AL11:AL34">
    <cfRule type="cellIs" dxfId="3939" priority="1821" operator="greaterThan">
      <formula>0.99</formula>
    </cfRule>
  </conditionalFormatting>
  <conditionalFormatting sqref="AL11:AL34">
    <cfRule type="cellIs" dxfId="3938" priority="1820" operator="equal">
      <formula>0</formula>
    </cfRule>
  </conditionalFormatting>
  <conditionalFormatting sqref="AL11:AL34">
    <cfRule type="cellIs" dxfId="3937" priority="1819" operator="greaterThan">
      <formula>1179</formula>
    </cfRule>
  </conditionalFormatting>
  <conditionalFormatting sqref="AL11:AL34">
    <cfRule type="cellIs" dxfId="3936" priority="1818" operator="greaterThan">
      <formula>99</formula>
    </cfRule>
  </conditionalFormatting>
  <conditionalFormatting sqref="AL11:AL34">
    <cfRule type="cellIs" dxfId="3935" priority="1817" operator="greaterThan">
      <formula>0.99</formula>
    </cfRule>
  </conditionalFormatting>
  <conditionalFormatting sqref="AL11:AL34">
    <cfRule type="cellIs" dxfId="3934" priority="1816" operator="equal">
      <formula>0</formula>
    </cfRule>
  </conditionalFormatting>
  <conditionalFormatting sqref="AL11:AL34">
    <cfRule type="cellIs" dxfId="3933" priority="1815" operator="greaterThan">
      <formula>1179</formula>
    </cfRule>
  </conditionalFormatting>
  <conditionalFormatting sqref="AL11:AL34">
    <cfRule type="cellIs" dxfId="3932" priority="1814" operator="greaterThan">
      <formula>99</formula>
    </cfRule>
  </conditionalFormatting>
  <conditionalFormatting sqref="AL11:AL34">
    <cfRule type="cellIs" dxfId="3931" priority="1813" operator="greaterThan">
      <formula>0.99</formula>
    </cfRule>
  </conditionalFormatting>
  <conditionalFormatting sqref="AL11:AL34">
    <cfRule type="cellIs" dxfId="3930" priority="1812" operator="equal">
      <formula>0</formula>
    </cfRule>
  </conditionalFormatting>
  <conditionalFormatting sqref="AL11:AL34">
    <cfRule type="cellIs" dxfId="3929" priority="1811" operator="greaterThan">
      <formula>1179</formula>
    </cfRule>
  </conditionalFormatting>
  <conditionalFormatting sqref="AL11:AL34">
    <cfRule type="cellIs" dxfId="3928" priority="1810" operator="greaterThan">
      <formula>99</formula>
    </cfRule>
  </conditionalFormatting>
  <conditionalFormatting sqref="AL11:AL34">
    <cfRule type="cellIs" dxfId="3927" priority="1809" operator="greaterThan">
      <formula>0.99</formula>
    </cfRule>
  </conditionalFormatting>
  <conditionalFormatting sqref="AL11:AL34">
    <cfRule type="cellIs" dxfId="3926" priority="1808" operator="equal">
      <formula>0</formula>
    </cfRule>
  </conditionalFormatting>
  <conditionalFormatting sqref="AL11:AL34">
    <cfRule type="cellIs" dxfId="3925" priority="1807" operator="greaterThan">
      <formula>1179</formula>
    </cfRule>
  </conditionalFormatting>
  <conditionalFormatting sqref="AL11:AL34">
    <cfRule type="cellIs" dxfId="3924" priority="1806" operator="greaterThan">
      <formula>99</formula>
    </cfRule>
  </conditionalFormatting>
  <conditionalFormatting sqref="AL11:AL34">
    <cfRule type="cellIs" dxfId="3923" priority="1805" operator="greaterThan">
      <formula>0.99</formula>
    </cfRule>
  </conditionalFormatting>
  <conditionalFormatting sqref="AL11:AL34">
    <cfRule type="cellIs" dxfId="3922" priority="1804" operator="equal">
      <formula>0</formula>
    </cfRule>
  </conditionalFormatting>
  <conditionalFormatting sqref="AL11:AL34">
    <cfRule type="cellIs" dxfId="3921" priority="1803" operator="greaterThan">
      <formula>1179</formula>
    </cfRule>
  </conditionalFormatting>
  <conditionalFormatting sqref="AL11:AL34">
    <cfRule type="cellIs" dxfId="3920" priority="1802" operator="greaterThan">
      <formula>99</formula>
    </cfRule>
  </conditionalFormatting>
  <conditionalFormatting sqref="AL11:AL34">
    <cfRule type="cellIs" dxfId="3919" priority="1801" operator="greaterThan">
      <formula>0.99</formula>
    </cfRule>
  </conditionalFormatting>
  <conditionalFormatting sqref="AL11:AL34">
    <cfRule type="cellIs" dxfId="3918" priority="1800" operator="equal">
      <formula>0</formula>
    </cfRule>
  </conditionalFormatting>
  <conditionalFormatting sqref="AL11:AL34">
    <cfRule type="cellIs" dxfId="3917" priority="1799" operator="greaterThan">
      <formula>1179</formula>
    </cfRule>
  </conditionalFormatting>
  <conditionalFormatting sqref="AL11:AL34">
    <cfRule type="cellIs" dxfId="3916" priority="1798" operator="greaterThan">
      <formula>99</formula>
    </cfRule>
  </conditionalFormatting>
  <conditionalFormatting sqref="AL11:AL34">
    <cfRule type="cellIs" dxfId="3915" priority="1797" operator="greaterThan">
      <formula>0.99</formula>
    </cfRule>
  </conditionalFormatting>
  <conditionalFormatting sqref="AL11:AL34">
    <cfRule type="cellIs" dxfId="3914" priority="1796" operator="equal">
      <formula>0</formula>
    </cfRule>
  </conditionalFormatting>
  <conditionalFormatting sqref="AL11:AL34">
    <cfRule type="cellIs" dxfId="3913" priority="1795" operator="greaterThan">
      <formula>1179</formula>
    </cfRule>
  </conditionalFormatting>
  <conditionalFormatting sqref="AL11:AL34">
    <cfRule type="cellIs" dxfId="3912" priority="1794" operator="greaterThan">
      <formula>99</formula>
    </cfRule>
  </conditionalFormatting>
  <conditionalFormatting sqref="AL11:AL34">
    <cfRule type="cellIs" dxfId="3911" priority="1793" operator="greaterThan">
      <formula>0.99</formula>
    </cfRule>
  </conditionalFormatting>
  <conditionalFormatting sqref="AL11:AL34">
    <cfRule type="cellIs" dxfId="3910" priority="1792" operator="equal">
      <formula>0</formula>
    </cfRule>
  </conditionalFormatting>
  <conditionalFormatting sqref="AL11:AL34">
    <cfRule type="cellIs" dxfId="3909" priority="1791" operator="greaterThan">
      <formula>1179</formula>
    </cfRule>
  </conditionalFormatting>
  <conditionalFormatting sqref="AL11:AL34">
    <cfRule type="cellIs" dxfId="3908" priority="1790" operator="greaterThan">
      <formula>99</formula>
    </cfRule>
  </conditionalFormatting>
  <conditionalFormatting sqref="AL11:AL34">
    <cfRule type="cellIs" dxfId="3907" priority="1789" operator="greaterThan">
      <formula>0.99</formula>
    </cfRule>
  </conditionalFormatting>
  <conditionalFormatting sqref="AL11:AL34">
    <cfRule type="cellIs" dxfId="3906" priority="1788" operator="equal">
      <formula>0</formula>
    </cfRule>
  </conditionalFormatting>
  <conditionalFormatting sqref="AL11:AL34">
    <cfRule type="cellIs" dxfId="3905" priority="1787" operator="greaterThan">
      <formula>1179</formula>
    </cfRule>
  </conditionalFormatting>
  <conditionalFormatting sqref="AL11:AL34">
    <cfRule type="cellIs" dxfId="3904" priority="1786" operator="greaterThan">
      <formula>99</formula>
    </cfRule>
  </conditionalFormatting>
  <conditionalFormatting sqref="AL11:AL34">
    <cfRule type="cellIs" dxfId="3903" priority="1785" operator="greaterThan">
      <formula>0.99</formula>
    </cfRule>
  </conditionalFormatting>
  <conditionalFormatting sqref="AL11:AL34">
    <cfRule type="cellIs" dxfId="3902" priority="1784" operator="equal">
      <formula>0</formula>
    </cfRule>
  </conditionalFormatting>
  <conditionalFormatting sqref="AL11:AL34">
    <cfRule type="cellIs" dxfId="3901" priority="1783" operator="greaterThan">
      <formula>1179</formula>
    </cfRule>
  </conditionalFormatting>
  <conditionalFormatting sqref="AL11:AL34">
    <cfRule type="cellIs" dxfId="3900" priority="1782" operator="greaterThan">
      <formula>99</formula>
    </cfRule>
  </conditionalFormatting>
  <conditionalFormatting sqref="AL11:AL34">
    <cfRule type="cellIs" dxfId="3899" priority="1781" operator="greaterThan">
      <formula>0.99</formula>
    </cfRule>
  </conditionalFormatting>
  <conditionalFormatting sqref="AN11:AN32">
    <cfRule type="cellIs" dxfId="3898" priority="1780" operator="equal">
      <formula>0</formula>
    </cfRule>
  </conditionalFormatting>
  <conditionalFormatting sqref="AN11:AN32">
    <cfRule type="cellIs" dxfId="3897" priority="1779" operator="greaterThan">
      <formula>1179</formula>
    </cfRule>
  </conditionalFormatting>
  <conditionalFormatting sqref="AN11:AN32">
    <cfRule type="cellIs" dxfId="3896" priority="1778" operator="greaterThan">
      <formula>99</formula>
    </cfRule>
  </conditionalFormatting>
  <conditionalFormatting sqref="AN11:AN32">
    <cfRule type="cellIs" dxfId="3895" priority="1777" operator="greaterThan">
      <formula>0.99</formula>
    </cfRule>
  </conditionalFormatting>
  <conditionalFormatting sqref="AN11:AN32">
    <cfRule type="cellIs" dxfId="3894" priority="1776" operator="equal">
      <formula>0</formula>
    </cfRule>
  </conditionalFormatting>
  <conditionalFormatting sqref="AN11:AN32">
    <cfRule type="cellIs" dxfId="3893" priority="1775" operator="greaterThan">
      <formula>1179</formula>
    </cfRule>
  </conditionalFormatting>
  <conditionalFormatting sqref="AN11:AN32">
    <cfRule type="cellIs" dxfId="3892" priority="1774" operator="greaterThan">
      <formula>99</formula>
    </cfRule>
  </conditionalFormatting>
  <conditionalFormatting sqref="AN11:AN32">
    <cfRule type="cellIs" dxfId="3891" priority="1773" operator="greaterThan">
      <formula>0.99</formula>
    </cfRule>
  </conditionalFormatting>
  <conditionalFormatting sqref="AN11:AN32">
    <cfRule type="cellIs" dxfId="3890" priority="1772" operator="equal">
      <formula>0</formula>
    </cfRule>
  </conditionalFormatting>
  <conditionalFormatting sqref="AN11:AN32">
    <cfRule type="cellIs" dxfId="3889" priority="1771" operator="greaterThan">
      <formula>1179</formula>
    </cfRule>
  </conditionalFormatting>
  <conditionalFormatting sqref="AN11:AN32">
    <cfRule type="cellIs" dxfId="3888" priority="1770" operator="greaterThan">
      <formula>99</formula>
    </cfRule>
  </conditionalFormatting>
  <conditionalFormatting sqref="AN11:AN32">
    <cfRule type="cellIs" dxfId="3887" priority="1769" operator="greaterThan">
      <formula>0.99</formula>
    </cfRule>
  </conditionalFormatting>
  <conditionalFormatting sqref="AN11:AN32">
    <cfRule type="cellIs" dxfId="3886" priority="1768" operator="equal">
      <formula>0</formula>
    </cfRule>
  </conditionalFormatting>
  <conditionalFormatting sqref="AN11:AN32">
    <cfRule type="cellIs" dxfId="3885" priority="1767" operator="greaterThan">
      <formula>1179</formula>
    </cfRule>
  </conditionalFormatting>
  <conditionalFormatting sqref="AN11:AN32">
    <cfRule type="cellIs" dxfId="3884" priority="1766" operator="greaterThan">
      <formula>99</formula>
    </cfRule>
  </conditionalFormatting>
  <conditionalFormatting sqref="AN11:AN32">
    <cfRule type="cellIs" dxfId="3883" priority="1765" operator="greaterThan">
      <formula>0.99</formula>
    </cfRule>
  </conditionalFormatting>
  <conditionalFormatting sqref="AN11:AN32">
    <cfRule type="cellIs" dxfId="3882" priority="1764" operator="equal">
      <formula>0</formula>
    </cfRule>
  </conditionalFormatting>
  <conditionalFormatting sqref="AN11:AN32">
    <cfRule type="cellIs" dxfId="3881" priority="1763" operator="greaterThan">
      <formula>1179</formula>
    </cfRule>
  </conditionalFormatting>
  <conditionalFormatting sqref="AN11:AN32">
    <cfRule type="cellIs" dxfId="3880" priority="1762" operator="greaterThan">
      <formula>99</formula>
    </cfRule>
  </conditionalFormatting>
  <conditionalFormatting sqref="AN11:AN32">
    <cfRule type="cellIs" dxfId="3879" priority="1761" operator="greaterThan">
      <formula>0.99</formula>
    </cfRule>
  </conditionalFormatting>
  <conditionalFormatting sqref="AN11:AN32">
    <cfRule type="cellIs" dxfId="3878" priority="1760" operator="equal">
      <formula>0</formula>
    </cfRule>
  </conditionalFormatting>
  <conditionalFormatting sqref="AN11:AN32">
    <cfRule type="cellIs" dxfId="3877" priority="1759" operator="greaterThan">
      <formula>1179</formula>
    </cfRule>
  </conditionalFormatting>
  <conditionalFormatting sqref="AN11:AN32">
    <cfRule type="cellIs" dxfId="3876" priority="1758" operator="greaterThan">
      <formula>99</formula>
    </cfRule>
  </conditionalFormatting>
  <conditionalFormatting sqref="AN11:AN32">
    <cfRule type="cellIs" dxfId="3875" priority="1757" operator="greaterThan">
      <formula>0.99</formula>
    </cfRule>
  </conditionalFormatting>
  <conditionalFormatting sqref="AN11:AN32">
    <cfRule type="cellIs" dxfId="3874" priority="1756" operator="equal">
      <formula>0</formula>
    </cfRule>
  </conditionalFormatting>
  <conditionalFormatting sqref="AN11:AN32">
    <cfRule type="cellIs" dxfId="3873" priority="1755" operator="greaterThan">
      <formula>1179</formula>
    </cfRule>
  </conditionalFormatting>
  <conditionalFormatting sqref="AN11:AN32">
    <cfRule type="cellIs" dxfId="3872" priority="1754" operator="greaterThan">
      <formula>99</formula>
    </cfRule>
  </conditionalFormatting>
  <conditionalFormatting sqref="AN11:AN32">
    <cfRule type="cellIs" dxfId="3871" priority="1753" operator="greaterThan">
      <formula>0.99</formula>
    </cfRule>
  </conditionalFormatting>
  <conditionalFormatting sqref="AN11:AN32">
    <cfRule type="cellIs" dxfId="3870" priority="1752" operator="equal">
      <formula>0</formula>
    </cfRule>
  </conditionalFormatting>
  <conditionalFormatting sqref="AN11:AN32">
    <cfRule type="cellIs" dxfId="3869" priority="1751" operator="greaterThan">
      <formula>1179</formula>
    </cfRule>
  </conditionalFormatting>
  <conditionalFormatting sqref="AN11:AN32">
    <cfRule type="cellIs" dxfId="3868" priority="1750" operator="greaterThan">
      <formula>99</formula>
    </cfRule>
  </conditionalFormatting>
  <conditionalFormatting sqref="AN11:AN32">
    <cfRule type="cellIs" dxfId="3867" priority="1749" operator="greaterThan">
      <formula>0.99</formula>
    </cfRule>
  </conditionalFormatting>
  <conditionalFormatting sqref="AN11:AN32">
    <cfRule type="cellIs" dxfId="3866" priority="1748" operator="equal">
      <formula>0</formula>
    </cfRule>
  </conditionalFormatting>
  <conditionalFormatting sqref="AN11:AN32">
    <cfRule type="cellIs" dxfId="3865" priority="1747" operator="greaterThan">
      <formula>1179</formula>
    </cfRule>
  </conditionalFormatting>
  <conditionalFormatting sqref="AN11:AN32">
    <cfRule type="cellIs" dxfId="3864" priority="1746" operator="greaterThan">
      <formula>99</formula>
    </cfRule>
  </conditionalFormatting>
  <conditionalFormatting sqref="AN11:AN32">
    <cfRule type="cellIs" dxfId="3863" priority="1745" operator="greaterThan">
      <formula>0.99</formula>
    </cfRule>
  </conditionalFormatting>
  <conditionalFormatting sqref="AN11:AN32">
    <cfRule type="cellIs" dxfId="3862" priority="1744" operator="equal">
      <formula>0</formula>
    </cfRule>
  </conditionalFormatting>
  <conditionalFormatting sqref="AN11:AN32">
    <cfRule type="cellIs" dxfId="3861" priority="1743" operator="greaterThan">
      <formula>1179</formula>
    </cfRule>
  </conditionalFormatting>
  <conditionalFormatting sqref="AN11:AN32">
    <cfRule type="cellIs" dxfId="3860" priority="1742" operator="greaterThan">
      <formula>99</formula>
    </cfRule>
  </conditionalFormatting>
  <conditionalFormatting sqref="AN11:AN32">
    <cfRule type="cellIs" dxfId="3859" priority="1741" operator="greaterThan">
      <formula>0.99</formula>
    </cfRule>
  </conditionalFormatting>
  <conditionalFormatting sqref="AN11:AN32">
    <cfRule type="cellIs" dxfId="3858" priority="1740" operator="equal">
      <formula>0</formula>
    </cfRule>
  </conditionalFormatting>
  <conditionalFormatting sqref="AN11:AN32">
    <cfRule type="cellIs" dxfId="3857" priority="1739" operator="greaterThan">
      <formula>1179</formula>
    </cfRule>
  </conditionalFormatting>
  <conditionalFormatting sqref="AN11:AN32">
    <cfRule type="cellIs" dxfId="3856" priority="1738" operator="greaterThan">
      <formula>99</formula>
    </cfRule>
  </conditionalFormatting>
  <conditionalFormatting sqref="AN11:AN32">
    <cfRule type="cellIs" dxfId="3855" priority="1737" operator="greaterThan">
      <formula>0.99</formula>
    </cfRule>
  </conditionalFormatting>
  <conditionalFormatting sqref="AN11:AN32">
    <cfRule type="cellIs" dxfId="3854" priority="1736" operator="equal">
      <formula>0</formula>
    </cfRule>
  </conditionalFormatting>
  <conditionalFormatting sqref="AN11:AN32">
    <cfRule type="cellIs" dxfId="3853" priority="1735" operator="greaterThan">
      <formula>1179</formula>
    </cfRule>
  </conditionalFormatting>
  <conditionalFormatting sqref="AN11:AN32">
    <cfRule type="cellIs" dxfId="3852" priority="1734" operator="greaterThan">
      <formula>99</formula>
    </cfRule>
  </conditionalFormatting>
  <conditionalFormatting sqref="AN11:AN32">
    <cfRule type="cellIs" dxfId="3851" priority="1733" operator="greaterThan">
      <formula>0.99</formula>
    </cfRule>
  </conditionalFormatting>
  <conditionalFormatting sqref="AN11:AN32">
    <cfRule type="cellIs" dxfId="3850" priority="1732" operator="equal">
      <formula>0</formula>
    </cfRule>
  </conditionalFormatting>
  <conditionalFormatting sqref="AN11:AN32">
    <cfRule type="cellIs" dxfId="3849" priority="1731" operator="greaterThan">
      <formula>1179</formula>
    </cfRule>
  </conditionalFormatting>
  <conditionalFormatting sqref="AN11:AN32">
    <cfRule type="cellIs" dxfId="3848" priority="1730" operator="greaterThan">
      <formula>99</formula>
    </cfRule>
  </conditionalFormatting>
  <conditionalFormatting sqref="AN11:AN32">
    <cfRule type="cellIs" dxfId="3847" priority="1729" operator="greaterThan">
      <formula>0.99</formula>
    </cfRule>
  </conditionalFormatting>
  <conditionalFormatting sqref="AN11:AN32">
    <cfRule type="cellIs" dxfId="3846" priority="1728" operator="equal">
      <formula>0</formula>
    </cfRule>
  </conditionalFormatting>
  <conditionalFormatting sqref="AN11:AN32">
    <cfRule type="cellIs" dxfId="3845" priority="1727" operator="greaterThan">
      <formula>1179</formula>
    </cfRule>
  </conditionalFormatting>
  <conditionalFormatting sqref="AN11:AN32">
    <cfRule type="cellIs" dxfId="3844" priority="1726" operator="greaterThan">
      <formula>99</formula>
    </cfRule>
  </conditionalFormatting>
  <conditionalFormatting sqref="AN11:AN32">
    <cfRule type="cellIs" dxfId="3843" priority="1725" operator="greaterThan">
      <formula>0.99</formula>
    </cfRule>
  </conditionalFormatting>
  <conditionalFormatting sqref="AN11:AN32">
    <cfRule type="cellIs" dxfId="3842" priority="1724" operator="equal">
      <formula>0</formula>
    </cfRule>
  </conditionalFormatting>
  <conditionalFormatting sqref="AN11:AN32">
    <cfRule type="cellIs" dxfId="3841" priority="1723" operator="greaterThan">
      <formula>1179</formula>
    </cfRule>
  </conditionalFormatting>
  <conditionalFormatting sqref="AN11:AN32">
    <cfRule type="cellIs" dxfId="3840" priority="1722" operator="greaterThan">
      <formula>99</formula>
    </cfRule>
  </conditionalFormatting>
  <conditionalFormatting sqref="AN11:AN32">
    <cfRule type="cellIs" dxfId="3839" priority="1721" operator="greaterThan">
      <formula>0.99</formula>
    </cfRule>
  </conditionalFormatting>
  <conditionalFormatting sqref="AN11:AN32">
    <cfRule type="cellIs" dxfId="3838" priority="1720" operator="equal">
      <formula>0</formula>
    </cfRule>
  </conditionalFormatting>
  <conditionalFormatting sqref="AN11:AN32">
    <cfRule type="cellIs" dxfId="3837" priority="1719" operator="greaterThan">
      <formula>1179</formula>
    </cfRule>
  </conditionalFormatting>
  <conditionalFormatting sqref="AN11:AN32">
    <cfRule type="cellIs" dxfId="3836" priority="1718" operator="greaterThan">
      <formula>99</formula>
    </cfRule>
  </conditionalFormatting>
  <conditionalFormatting sqref="AN11:AN32">
    <cfRule type="cellIs" dxfId="3835" priority="1717" operator="greaterThan">
      <formula>0.99</formula>
    </cfRule>
  </conditionalFormatting>
  <conditionalFormatting sqref="AN11:AN32">
    <cfRule type="cellIs" dxfId="3834" priority="1716" operator="equal">
      <formula>0</formula>
    </cfRule>
  </conditionalFormatting>
  <conditionalFormatting sqref="AN11:AN32">
    <cfRule type="cellIs" dxfId="3833" priority="1715" operator="greaterThan">
      <formula>1179</formula>
    </cfRule>
  </conditionalFormatting>
  <conditionalFormatting sqref="AN11:AN32">
    <cfRule type="cellIs" dxfId="3832" priority="1714" operator="greaterThan">
      <formula>99</formula>
    </cfRule>
  </conditionalFormatting>
  <conditionalFormatting sqref="AN11:AN32">
    <cfRule type="cellIs" dxfId="3831" priority="1713" operator="greaterThan">
      <formula>0.99</formula>
    </cfRule>
  </conditionalFormatting>
  <conditionalFormatting sqref="AN11:AN32">
    <cfRule type="cellIs" dxfId="3830" priority="1712" operator="equal">
      <formula>0</formula>
    </cfRule>
  </conditionalFormatting>
  <conditionalFormatting sqref="AN11:AN32">
    <cfRule type="cellIs" dxfId="3829" priority="1711" operator="greaterThan">
      <formula>1179</formula>
    </cfRule>
  </conditionalFormatting>
  <conditionalFormatting sqref="AN11:AN32">
    <cfRule type="cellIs" dxfId="3828" priority="1710" operator="greaterThan">
      <formula>99</formula>
    </cfRule>
  </conditionalFormatting>
  <conditionalFormatting sqref="AN11:AN32">
    <cfRule type="cellIs" dxfId="3827" priority="1709" operator="greaterThan">
      <formula>0.99</formula>
    </cfRule>
  </conditionalFormatting>
  <conditionalFormatting sqref="AN11:AN32">
    <cfRule type="cellIs" dxfId="3826" priority="1708" operator="equal">
      <formula>0</formula>
    </cfRule>
  </conditionalFormatting>
  <conditionalFormatting sqref="AN11:AN32">
    <cfRule type="cellIs" dxfId="3825" priority="1707" operator="greaterThan">
      <formula>1179</formula>
    </cfRule>
  </conditionalFormatting>
  <conditionalFormatting sqref="AN11:AN32">
    <cfRule type="cellIs" dxfId="3824" priority="1706" operator="greaterThan">
      <formula>99</formula>
    </cfRule>
  </conditionalFormatting>
  <conditionalFormatting sqref="AN11:AN32">
    <cfRule type="cellIs" dxfId="3823" priority="1705" operator="greaterThan">
      <formula>0.99</formula>
    </cfRule>
  </conditionalFormatting>
  <conditionalFormatting sqref="AN11:AN32">
    <cfRule type="cellIs" dxfId="3822" priority="1704" operator="equal">
      <formula>0</formula>
    </cfRule>
  </conditionalFormatting>
  <conditionalFormatting sqref="AN11:AN32">
    <cfRule type="cellIs" dxfId="3821" priority="1703" operator="greaterThan">
      <formula>1179</formula>
    </cfRule>
  </conditionalFormatting>
  <conditionalFormatting sqref="AN11:AN32">
    <cfRule type="cellIs" dxfId="3820" priority="1702" operator="greaterThan">
      <formula>99</formula>
    </cfRule>
  </conditionalFormatting>
  <conditionalFormatting sqref="AN11:AN32">
    <cfRule type="cellIs" dxfId="3819" priority="1701" operator="greaterThan">
      <formula>0.99</formula>
    </cfRule>
  </conditionalFormatting>
  <conditionalFormatting sqref="AN11:AN32">
    <cfRule type="cellIs" dxfId="3818" priority="1700" operator="equal">
      <formula>0</formula>
    </cfRule>
  </conditionalFormatting>
  <conditionalFormatting sqref="AN11:AN32">
    <cfRule type="cellIs" dxfId="3817" priority="1699" operator="greaterThan">
      <formula>1179</formula>
    </cfRule>
  </conditionalFormatting>
  <conditionalFormatting sqref="AN11:AN32">
    <cfRule type="cellIs" dxfId="3816" priority="1698" operator="greaterThan">
      <formula>99</formula>
    </cfRule>
  </conditionalFormatting>
  <conditionalFormatting sqref="AN11:AN32">
    <cfRule type="cellIs" dxfId="3815" priority="1697" operator="greaterThan">
      <formula>0.99</formula>
    </cfRule>
  </conditionalFormatting>
  <conditionalFormatting sqref="AN11:AN32">
    <cfRule type="cellIs" dxfId="3814" priority="1696" operator="equal">
      <formula>0</formula>
    </cfRule>
  </conditionalFormatting>
  <conditionalFormatting sqref="AN11:AN32">
    <cfRule type="cellIs" dxfId="3813" priority="1695" operator="greaterThan">
      <formula>1179</formula>
    </cfRule>
  </conditionalFormatting>
  <conditionalFormatting sqref="AN11:AN32">
    <cfRule type="cellIs" dxfId="3812" priority="1694" operator="greaterThan">
      <formula>99</formula>
    </cfRule>
  </conditionalFormatting>
  <conditionalFormatting sqref="AN11:AN32">
    <cfRule type="cellIs" dxfId="3811" priority="1693" operator="greaterThan">
      <formula>0.99</formula>
    </cfRule>
  </conditionalFormatting>
  <conditionalFormatting sqref="AN11:AN32">
    <cfRule type="cellIs" dxfId="3810" priority="1692" operator="equal">
      <formula>0</formula>
    </cfRule>
  </conditionalFormatting>
  <conditionalFormatting sqref="AN11:AN32">
    <cfRule type="cellIs" dxfId="3809" priority="1691" operator="greaterThan">
      <formula>1179</formula>
    </cfRule>
  </conditionalFormatting>
  <conditionalFormatting sqref="AN11:AN32">
    <cfRule type="cellIs" dxfId="3808" priority="1690" operator="greaterThan">
      <formula>99</formula>
    </cfRule>
  </conditionalFormatting>
  <conditionalFormatting sqref="AN11:AN32">
    <cfRule type="cellIs" dxfId="3807" priority="1689" operator="greaterThan">
      <formula>0.99</formula>
    </cfRule>
  </conditionalFormatting>
  <conditionalFormatting sqref="AN11:AN32">
    <cfRule type="cellIs" dxfId="3806" priority="1688" operator="equal">
      <formula>0</formula>
    </cfRule>
  </conditionalFormatting>
  <conditionalFormatting sqref="AN11:AN32">
    <cfRule type="cellIs" dxfId="3805" priority="1687" operator="greaterThan">
      <formula>1179</formula>
    </cfRule>
  </conditionalFormatting>
  <conditionalFormatting sqref="AN11:AN32">
    <cfRule type="cellIs" dxfId="3804" priority="1686" operator="greaterThan">
      <formula>99</formula>
    </cfRule>
  </conditionalFormatting>
  <conditionalFormatting sqref="AN11:AN32">
    <cfRule type="cellIs" dxfId="3803" priority="1685" operator="greaterThan">
      <formula>0.99</formula>
    </cfRule>
  </conditionalFormatting>
  <conditionalFormatting sqref="AN11:AN32">
    <cfRule type="cellIs" dxfId="3802" priority="1684" operator="equal">
      <formula>0</formula>
    </cfRule>
  </conditionalFormatting>
  <conditionalFormatting sqref="AN11:AN32">
    <cfRule type="cellIs" dxfId="3801" priority="1683" operator="greaterThan">
      <formula>1179</formula>
    </cfRule>
  </conditionalFormatting>
  <conditionalFormatting sqref="AN11:AN32">
    <cfRule type="cellIs" dxfId="3800" priority="1682" operator="greaterThan">
      <formula>99</formula>
    </cfRule>
  </conditionalFormatting>
  <conditionalFormatting sqref="AN11:AN32">
    <cfRule type="cellIs" dxfId="3799" priority="1681" operator="greaterThan">
      <formula>0.99</formula>
    </cfRule>
  </conditionalFormatting>
  <conditionalFormatting sqref="AN11:AN32">
    <cfRule type="cellIs" dxfId="3798" priority="1680" operator="equal">
      <formula>0</formula>
    </cfRule>
  </conditionalFormatting>
  <conditionalFormatting sqref="AN11:AN32">
    <cfRule type="cellIs" dxfId="3797" priority="1679" operator="greaterThan">
      <formula>1179</formula>
    </cfRule>
  </conditionalFormatting>
  <conditionalFormatting sqref="AN11:AN32">
    <cfRule type="cellIs" dxfId="3796" priority="1678" operator="greaterThan">
      <formula>99</formula>
    </cfRule>
  </conditionalFormatting>
  <conditionalFormatting sqref="AN11:AN32">
    <cfRule type="cellIs" dxfId="3795" priority="1677" operator="greaterThan">
      <formula>0.99</formula>
    </cfRule>
  </conditionalFormatting>
  <conditionalFormatting sqref="AN11:AN32">
    <cfRule type="cellIs" dxfId="3794" priority="1676" operator="equal">
      <formula>0</formula>
    </cfRule>
  </conditionalFormatting>
  <conditionalFormatting sqref="AN11:AN32">
    <cfRule type="cellIs" dxfId="3793" priority="1675" operator="greaterThan">
      <formula>1179</formula>
    </cfRule>
  </conditionalFormatting>
  <conditionalFormatting sqref="AN11:AN32">
    <cfRule type="cellIs" dxfId="3792" priority="1674" operator="greaterThan">
      <formula>99</formula>
    </cfRule>
  </conditionalFormatting>
  <conditionalFormatting sqref="AN11:AN32">
    <cfRule type="cellIs" dxfId="3791" priority="1673" operator="greaterThan">
      <formula>0.99</formula>
    </cfRule>
  </conditionalFormatting>
  <conditionalFormatting sqref="AN11:AN32">
    <cfRule type="cellIs" dxfId="3790" priority="1672" operator="equal">
      <formula>0</formula>
    </cfRule>
  </conditionalFormatting>
  <conditionalFormatting sqref="AN11:AN32">
    <cfRule type="cellIs" dxfId="3789" priority="1671" operator="greaterThan">
      <formula>1179</formula>
    </cfRule>
  </conditionalFormatting>
  <conditionalFormatting sqref="AN11:AN32">
    <cfRule type="cellIs" dxfId="3788" priority="1670" operator="greaterThan">
      <formula>99</formula>
    </cfRule>
  </conditionalFormatting>
  <conditionalFormatting sqref="AN11:AN32">
    <cfRule type="cellIs" dxfId="3787" priority="1669" operator="greaterThan">
      <formula>0.99</formula>
    </cfRule>
  </conditionalFormatting>
  <conditionalFormatting sqref="AN11:AN32">
    <cfRule type="cellIs" dxfId="3786" priority="1668" operator="equal">
      <formula>0</formula>
    </cfRule>
  </conditionalFormatting>
  <conditionalFormatting sqref="AN11:AN32">
    <cfRule type="cellIs" dxfId="3785" priority="1667" operator="greaterThan">
      <formula>1179</formula>
    </cfRule>
  </conditionalFormatting>
  <conditionalFormatting sqref="AN11:AN32">
    <cfRule type="cellIs" dxfId="3784" priority="1666" operator="greaterThan">
      <formula>99</formula>
    </cfRule>
  </conditionalFormatting>
  <conditionalFormatting sqref="AN11:AN32">
    <cfRule type="cellIs" dxfId="3783" priority="1665" operator="greaterThan">
      <formula>0.99</formula>
    </cfRule>
  </conditionalFormatting>
  <conditionalFormatting sqref="AN11:AN32">
    <cfRule type="cellIs" dxfId="3782" priority="1664" operator="equal">
      <formula>0</formula>
    </cfRule>
  </conditionalFormatting>
  <conditionalFormatting sqref="AN11:AN32">
    <cfRule type="cellIs" dxfId="3781" priority="1663" operator="greaterThan">
      <formula>1179</formula>
    </cfRule>
  </conditionalFormatting>
  <conditionalFormatting sqref="AN11:AN32">
    <cfRule type="cellIs" dxfId="3780" priority="1662" operator="greaterThan">
      <formula>99</formula>
    </cfRule>
  </conditionalFormatting>
  <conditionalFormatting sqref="AN11:AN32">
    <cfRule type="cellIs" dxfId="3779" priority="1661" operator="greaterThan">
      <formula>0.99</formula>
    </cfRule>
  </conditionalFormatting>
  <conditionalFormatting sqref="AN11:AN32">
    <cfRule type="cellIs" dxfId="3778" priority="1660" operator="equal">
      <formula>0</formula>
    </cfRule>
  </conditionalFormatting>
  <conditionalFormatting sqref="AN11:AN32">
    <cfRule type="cellIs" dxfId="3777" priority="1659" operator="greaterThan">
      <formula>1179</formula>
    </cfRule>
  </conditionalFormatting>
  <conditionalFormatting sqref="AN11:AN32">
    <cfRule type="cellIs" dxfId="3776" priority="1658" operator="greaterThan">
      <formula>99</formula>
    </cfRule>
  </conditionalFormatting>
  <conditionalFormatting sqref="AN11:AN32">
    <cfRule type="cellIs" dxfId="3775" priority="1657" operator="greaterThan">
      <formula>0.99</formula>
    </cfRule>
  </conditionalFormatting>
  <conditionalFormatting sqref="AN11:AN32">
    <cfRule type="cellIs" dxfId="3774" priority="1656" operator="equal">
      <formula>0</formula>
    </cfRule>
  </conditionalFormatting>
  <conditionalFormatting sqref="AN11:AN32">
    <cfRule type="cellIs" dxfId="3773" priority="1655" operator="greaterThan">
      <formula>1179</formula>
    </cfRule>
  </conditionalFormatting>
  <conditionalFormatting sqref="AN11:AN32">
    <cfRule type="cellIs" dxfId="3772" priority="1654" operator="greaterThan">
      <formula>99</formula>
    </cfRule>
  </conditionalFormatting>
  <conditionalFormatting sqref="AN11:AN32">
    <cfRule type="cellIs" dxfId="3771" priority="1653" operator="greaterThan">
      <formula>0.99</formula>
    </cfRule>
  </conditionalFormatting>
  <conditionalFormatting sqref="AN11:AN32">
    <cfRule type="cellIs" dxfId="3770" priority="1652" operator="equal">
      <formula>0</formula>
    </cfRule>
  </conditionalFormatting>
  <conditionalFormatting sqref="AN11:AN32">
    <cfRule type="cellIs" dxfId="3769" priority="1651" operator="greaterThan">
      <formula>1179</formula>
    </cfRule>
  </conditionalFormatting>
  <conditionalFormatting sqref="AN11:AN32">
    <cfRule type="cellIs" dxfId="3768" priority="1650" operator="greaterThan">
      <formula>99</formula>
    </cfRule>
  </conditionalFormatting>
  <conditionalFormatting sqref="AN11:AN32">
    <cfRule type="cellIs" dxfId="3767" priority="1649" operator="greaterThan">
      <formula>0.99</formula>
    </cfRule>
  </conditionalFormatting>
  <conditionalFormatting sqref="AN11:AN32">
    <cfRule type="cellIs" dxfId="3766" priority="1648" operator="equal">
      <formula>0</formula>
    </cfRule>
  </conditionalFormatting>
  <conditionalFormatting sqref="AN11:AN32">
    <cfRule type="cellIs" dxfId="3765" priority="1647" operator="greaterThan">
      <formula>1179</formula>
    </cfRule>
  </conditionalFormatting>
  <conditionalFormatting sqref="AN11:AN32">
    <cfRule type="cellIs" dxfId="3764" priority="1646" operator="greaterThan">
      <formula>99</formula>
    </cfRule>
  </conditionalFormatting>
  <conditionalFormatting sqref="AN11:AN32">
    <cfRule type="cellIs" dxfId="3763" priority="1645" operator="greaterThan">
      <formula>0.99</formula>
    </cfRule>
  </conditionalFormatting>
  <conditionalFormatting sqref="AN11:AN32">
    <cfRule type="cellIs" dxfId="3762" priority="1644" operator="equal">
      <formula>0</formula>
    </cfRule>
  </conditionalFormatting>
  <conditionalFormatting sqref="AN11:AN32">
    <cfRule type="cellIs" dxfId="3761" priority="1643" operator="greaterThan">
      <formula>1179</formula>
    </cfRule>
  </conditionalFormatting>
  <conditionalFormatting sqref="AN11:AN32">
    <cfRule type="cellIs" dxfId="3760" priority="1642" operator="greaterThan">
      <formula>99</formula>
    </cfRule>
  </conditionalFormatting>
  <conditionalFormatting sqref="AN11:AN32">
    <cfRule type="cellIs" dxfId="3759" priority="1641" operator="greaterThan">
      <formula>0.99</formula>
    </cfRule>
  </conditionalFormatting>
  <conditionalFormatting sqref="AN11:AN32">
    <cfRule type="cellIs" dxfId="3758" priority="1640" operator="equal">
      <formula>0</formula>
    </cfRule>
  </conditionalFormatting>
  <conditionalFormatting sqref="AN11:AN32">
    <cfRule type="cellIs" dxfId="3757" priority="1639" operator="greaterThan">
      <formula>1179</formula>
    </cfRule>
  </conditionalFormatting>
  <conditionalFormatting sqref="AN11:AN32">
    <cfRule type="cellIs" dxfId="3756" priority="1638" operator="greaterThan">
      <formula>99</formula>
    </cfRule>
  </conditionalFormatting>
  <conditionalFormatting sqref="AN11:AN32">
    <cfRule type="cellIs" dxfId="3755" priority="1637" operator="greaterThan">
      <formula>0.99</formula>
    </cfRule>
  </conditionalFormatting>
  <conditionalFormatting sqref="AN11:AN32">
    <cfRule type="cellIs" dxfId="3754" priority="1636" operator="equal">
      <formula>0</formula>
    </cfRule>
  </conditionalFormatting>
  <conditionalFormatting sqref="AN11:AN32">
    <cfRule type="cellIs" dxfId="3753" priority="1635" operator="greaterThan">
      <formula>1179</formula>
    </cfRule>
  </conditionalFormatting>
  <conditionalFormatting sqref="AN11:AN32">
    <cfRule type="cellIs" dxfId="3752" priority="1634" operator="greaterThan">
      <formula>99</formula>
    </cfRule>
  </conditionalFormatting>
  <conditionalFormatting sqref="AN11:AN32">
    <cfRule type="cellIs" dxfId="3751" priority="1633" operator="greaterThan">
      <formula>0.99</formula>
    </cfRule>
  </conditionalFormatting>
  <conditionalFormatting sqref="AN11:AN32">
    <cfRule type="cellIs" dxfId="3750" priority="1632" operator="equal">
      <formula>0</formula>
    </cfRule>
  </conditionalFormatting>
  <conditionalFormatting sqref="AN11:AN32">
    <cfRule type="cellIs" dxfId="3749" priority="1631" operator="greaterThan">
      <formula>1179</formula>
    </cfRule>
  </conditionalFormatting>
  <conditionalFormatting sqref="AN11:AN32">
    <cfRule type="cellIs" dxfId="3748" priority="1630" operator="greaterThan">
      <formula>99</formula>
    </cfRule>
  </conditionalFormatting>
  <conditionalFormatting sqref="AN11:AN32">
    <cfRule type="cellIs" dxfId="3747" priority="1629" operator="greaterThan">
      <formula>0.99</formula>
    </cfRule>
  </conditionalFormatting>
  <conditionalFormatting sqref="AN11:AN32">
    <cfRule type="cellIs" dxfId="3746" priority="1628" operator="equal">
      <formula>0</formula>
    </cfRule>
  </conditionalFormatting>
  <conditionalFormatting sqref="AN11:AN32">
    <cfRule type="cellIs" dxfId="3745" priority="1627" operator="greaterThan">
      <formula>1179</formula>
    </cfRule>
  </conditionalFormatting>
  <conditionalFormatting sqref="AN11:AN32">
    <cfRule type="cellIs" dxfId="3744" priority="1626" operator="greaterThan">
      <formula>99</formula>
    </cfRule>
  </conditionalFormatting>
  <conditionalFormatting sqref="AN11:AN32">
    <cfRule type="cellIs" dxfId="3743" priority="1625" operator="greaterThan">
      <formula>0.99</formula>
    </cfRule>
  </conditionalFormatting>
  <conditionalFormatting sqref="AN11:AN32">
    <cfRule type="cellIs" dxfId="3742" priority="1624" operator="equal">
      <formula>0</formula>
    </cfRule>
  </conditionalFormatting>
  <conditionalFormatting sqref="AN11:AN32">
    <cfRule type="cellIs" dxfId="3741" priority="1623" operator="greaterThan">
      <formula>1179</formula>
    </cfRule>
  </conditionalFormatting>
  <conditionalFormatting sqref="AN11:AN32">
    <cfRule type="cellIs" dxfId="3740" priority="1622" operator="greaterThan">
      <formula>99</formula>
    </cfRule>
  </conditionalFormatting>
  <conditionalFormatting sqref="AN11:AN32">
    <cfRule type="cellIs" dxfId="3739" priority="1621" operator="greaterThan">
      <formula>0.99</formula>
    </cfRule>
  </conditionalFormatting>
  <conditionalFormatting sqref="AN11:AN32">
    <cfRule type="cellIs" dxfId="3738" priority="1620" operator="equal">
      <formula>0</formula>
    </cfRule>
  </conditionalFormatting>
  <conditionalFormatting sqref="AN11:AN32">
    <cfRule type="cellIs" dxfId="3737" priority="1619" operator="greaterThan">
      <formula>1179</formula>
    </cfRule>
  </conditionalFormatting>
  <conditionalFormatting sqref="AN11:AN32">
    <cfRule type="cellIs" dxfId="3736" priority="1618" operator="greaterThan">
      <formula>99</formula>
    </cfRule>
  </conditionalFormatting>
  <conditionalFormatting sqref="AN11:AN32">
    <cfRule type="cellIs" dxfId="3735" priority="1617" operator="greaterThan">
      <formula>0.99</formula>
    </cfRule>
  </conditionalFormatting>
  <conditionalFormatting sqref="AN11:AN32">
    <cfRule type="cellIs" dxfId="3734" priority="1616" operator="equal">
      <formula>0</formula>
    </cfRule>
  </conditionalFormatting>
  <conditionalFormatting sqref="AN11:AN32">
    <cfRule type="cellIs" dxfId="3733" priority="1615" operator="greaterThan">
      <formula>1179</formula>
    </cfRule>
  </conditionalFormatting>
  <conditionalFormatting sqref="AN11:AN32">
    <cfRule type="cellIs" dxfId="3732" priority="1614" operator="greaterThan">
      <formula>99</formula>
    </cfRule>
  </conditionalFormatting>
  <conditionalFormatting sqref="AN11:AN32">
    <cfRule type="cellIs" dxfId="3731" priority="1613" operator="greaterThan">
      <formula>0.99</formula>
    </cfRule>
  </conditionalFormatting>
  <conditionalFormatting sqref="AN11:AN32">
    <cfRule type="cellIs" dxfId="3730" priority="1612" operator="equal">
      <formula>0</formula>
    </cfRule>
  </conditionalFormatting>
  <conditionalFormatting sqref="AN11:AN32">
    <cfRule type="cellIs" dxfId="3729" priority="1611" operator="greaterThan">
      <formula>1179</formula>
    </cfRule>
  </conditionalFormatting>
  <conditionalFormatting sqref="AN11:AN32">
    <cfRule type="cellIs" dxfId="3728" priority="1610" operator="greaterThan">
      <formula>99</formula>
    </cfRule>
  </conditionalFormatting>
  <conditionalFormatting sqref="AN11:AN32">
    <cfRule type="cellIs" dxfId="3727" priority="1609" operator="greaterThan">
      <formula>0.99</formula>
    </cfRule>
  </conditionalFormatting>
  <conditionalFormatting sqref="AN11:AN32">
    <cfRule type="cellIs" dxfId="3726" priority="1608" operator="equal">
      <formula>0</formula>
    </cfRule>
  </conditionalFormatting>
  <conditionalFormatting sqref="AN11:AN32">
    <cfRule type="cellIs" dxfId="3725" priority="1607" operator="greaterThan">
      <formula>1179</formula>
    </cfRule>
  </conditionalFormatting>
  <conditionalFormatting sqref="AN11:AN32">
    <cfRule type="cellIs" dxfId="3724" priority="1606" operator="greaterThan">
      <formula>99</formula>
    </cfRule>
  </conditionalFormatting>
  <conditionalFormatting sqref="AN11:AN32">
    <cfRule type="cellIs" dxfId="3723" priority="1605" operator="greaterThan">
      <formula>0.99</formula>
    </cfRule>
  </conditionalFormatting>
  <conditionalFormatting sqref="AN11:AN32">
    <cfRule type="cellIs" dxfId="3722" priority="1604" operator="equal">
      <formula>0</formula>
    </cfRule>
  </conditionalFormatting>
  <conditionalFormatting sqref="AN11:AN32">
    <cfRule type="cellIs" dxfId="3721" priority="1603" operator="greaterThan">
      <formula>1179</formula>
    </cfRule>
  </conditionalFormatting>
  <conditionalFormatting sqref="AN11:AN32">
    <cfRule type="cellIs" dxfId="3720" priority="1602" operator="greaterThan">
      <formula>99</formula>
    </cfRule>
  </conditionalFormatting>
  <conditionalFormatting sqref="AN11:AN32">
    <cfRule type="cellIs" dxfId="3719" priority="1601" operator="greaterThan">
      <formula>0.99</formula>
    </cfRule>
  </conditionalFormatting>
  <conditionalFormatting sqref="AN11:AN32">
    <cfRule type="cellIs" dxfId="3718" priority="1600" operator="equal">
      <formula>0</formula>
    </cfRule>
  </conditionalFormatting>
  <conditionalFormatting sqref="AN11:AN32">
    <cfRule type="cellIs" dxfId="3717" priority="1599" operator="greaterThan">
      <formula>1179</formula>
    </cfRule>
  </conditionalFormatting>
  <conditionalFormatting sqref="AN11:AN32">
    <cfRule type="cellIs" dxfId="3716" priority="1598" operator="greaterThan">
      <formula>99</formula>
    </cfRule>
  </conditionalFormatting>
  <conditionalFormatting sqref="AN11:AN32">
    <cfRule type="cellIs" dxfId="3715" priority="1597" operator="greaterThan">
      <formula>0.99</formula>
    </cfRule>
  </conditionalFormatting>
  <conditionalFormatting sqref="AN11:AN32">
    <cfRule type="cellIs" dxfId="3714" priority="1596" operator="equal">
      <formula>0</formula>
    </cfRule>
  </conditionalFormatting>
  <conditionalFormatting sqref="AN11:AN32">
    <cfRule type="cellIs" dxfId="3713" priority="1595" operator="greaterThan">
      <formula>1179</formula>
    </cfRule>
  </conditionalFormatting>
  <conditionalFormatting sqref="AN11:AN32">
    <cfRule type="cellIs" dxfId="3712" priority="1594" operator="greaterThan">
      <formula>99</formula>
    </cfRule>
  </conditionalFormatting>
  <conditionalFormatting sqref="AN11:AN32">
    <cfRule type="cellIs" dxfId="3711" priority="1593" operator="greaterThan">
      <formula>0.99</formula>
    </cfRule>
  </conditionalFormatting>
  <conditionalFormatting sqref="AL11:AL32">
    <cfRule type="cellIs" dxfId="3710" priority="1592" operator="equal">
      <formula>0</formula>
    </cfRule>
  </conditionalFormatting>
  <conditionalFormatting sqref="AL11:AL32">
    <cfRule type="cellIs" dxfId="3709" priority="1591" operator="greaterThan">
      <formula>1179</formula>
    </cfRule>
  </conditionalFormatting>
  <conditionalFormatting sqref="AL11:AL32">
    <cfRule type="cellIs" dxfId="3708" priority="1590" operator="greaterThan">
      <formula>99</formula>
    </cfRule>
  </conditionalFormatting>
  <conditionalFormatting sqref="AL11:AL32">
    <cfRule type="cellIs" dxfId="3707" priority="1589" operator="greaterThan">
      <formula>0.99</formula>
    </cfRule>
  </conditionalFormatting>
  <conditionalFormatting sqref="AL11:AL32">
    <cfRule type="cellIs" dxfId="3706" priority="1588" operator="equal">
      <formula>0</formula>
    </cfRule>
  </conditionalFormatting>
  <conditionalFormatting sqref="AL11:AL32">
    <cfRule type="cellIs" dxfId="3705" priority="1587" operator="greaterThan">
      <formula>1179</formula>
    </cfRule>
  </conditionalFormatting>
  <conditionalFormatting sqref="AL11:AL32">
    <cfRule type="cellIs" dxfId="3704" priority="1586" operator="greaterThan">
      <formula>99</formula>
    </cfRule>
  </conditionalFormatting>
  <conditionalFormatting sqref="AL11:AL32">
    <cfRule type="cellIs" dxfId="3703" priority="1585" operator="greaterThan">
      <formula>0.99</formula>
    </cfRule>
  </conditionalFormatting>
  <conditionalFormatting sqref="AL11:AL32">
    <cfRule type="cellIs" dxfId="3702" priority="1584" operator="equal">
      <formula>0</formula>
    </cfRule>
  </conditionalFormatting>
  <conditionalFormatting sqref="AL11:AL32">
    <cfRule type="cellIs" dxfId="3701" priority="1583" operator="greaterThan">
      <formula>1179</formula>
    </cfRule>
  </conditionalFormatting>
  <conditionalFormatting sqref="AL11:AL32">
    <cfRule type="cellIs" dxfId="3700" priority="1582" operator="greaterThan">
      <formula>99</formula>
    </cfRule>
  </conditionalFormatting>
  <conditionalFormatting sqref="AL11:AL32">
    <cfRule type="cellIs" dxfId="3699" priority="1581" operator="greaterThan">
      <formula>0.99</formula>
    </cfRule>
  </conditionalFormatting>
  <conditionalFormatting sqref="AL11:AL32">
    <cfRule type="cellIs" dxfId="3698" priority="1580" operator="equal">
      <formula>0</formula>
    </cfRule>
  </conditionalFormatting>
  <conditionalFormatting sqref="AL11:AL32">
    <cfRule type="cellIs" dxfId="3697" priority="1579" operator="greaterThan">
      <formula>1179</formula>
    </cfRule>
  </conditionalFormatting>
  <conditionalFormatting sqref="AL11:AL32">
    <cfRule type="cellIs" dxfId="3696" priority="1578" operator="greaterThan">
      <formula>99</formula>
    </cfRule>
  </conditionalFormatting>
  <conditionalFormatting sqref="AL11:AL32">
    <cfRule type="cellIs" dxfId="3695" priority="1577" operator="greaterThan">
      <formula>0.99</formula>
    </cfRule>
  </conditionalFormatting>
  <conditionalFormatting sqref="AL11:AL32">
    <cfRule type="cellIs" dxfId="3694" priority="1576" operator="equal">
      <formula>0</formula>
    </cfRule>
  </conditionalFormatting>
  <conditionalFormatting sqref="AL11:AL32">
    <cfRule type="cellIs" dxfId="3693" priority="1575" operator="greaterThan">
      <formula>1179</formula>
    </cfRule>
  </conditionalFormatting>
  <conditionalFormatting sqref="AL11:AL32">
    <cfRule type="cellIs" dxfId="3692" priority="1574" operator="greaterThan">
      <formula>99</formula>
    </cfRule>
  </conditionalFormatting>
  <conditionalFormatting sqref="AL11:AL32">
    <cfRule type="cellIs" dxfId="3691" priority="1573" operator="greaterThan">
      <formula>0.99</formula>
    </cfRule>
  </conditionalFormatting>
  <conditionalFormatting sqref="AL11:AL32">
    <cfRule type="cellIs" dxfId="3690" priority="1572" operator="equal">
      <formula>0</formula>
    </cfRule>
  </conditionalFormatting>
  <conditionalFormatting sqref="AL11:AL32">
    <cfRule type="cellIs" dxfId="3689" priority="1571" operator="greaterThan">
      <formula>1179</formula>
    </cfRule>
  </conditionalFormatting>
  <conditionalFormatting sqref="AL11:AL32">
    <cfRule type="cellIs" dxfId="3688" priority="1570" operator="greaterThan">
      <formula>99</formula>
    </cfRule>
  </conditionalFormatting>
  <conditionalFormatting sqref="AL11:AL32">
    <cfRule type="cellIs" dxfId="3687" priority="1569" operator="greaterThan">
      <formula>0.99</formula>
    </cfRule>
  </conditionalFormatting>
  <conditionalFormatting sqref="AL11:AL32">
    <cfRule type="cellIs" dxfId="3686" priority="1568" operator="equal">
      <formula>0</formula>
    </cfRule>
  </conditionalFormatting>
  <conditionalFormatting sqref="AL11:AL32">
    <cfRule type="cellIs" dxfId="3685" priority="1567" operator="greaterThan">
      <formula>1179</formula>
    </cfRule>
  </conditionalFormatting>
  <conditionalFormatting sqref="AL11:AL32">
    <cfRule type="cellIs" dxfId="3684" priority="1566" operator="greaterThan">
      <formula>99</formula>
    </cfRule>
  </conditionalFormatting>
  <conditionalFormatting sqref="AL11:AL32">
    <cfRule type="cellIs" dxfId="3683" priority="1565" operator="greaterThan">
      <formula>0.99</formula>
    </cfRule>
  </conditionalFormatting>
  <conditionalFormatting sqref="AL11:AL32">
    <cfRule type="cellIs" dxfId="3682" priority="1564" operator="equal">
      <formula>0</formula>
    </cfRule>
  </conditionalFormatting>
  <conditionalFormatting sqref="AL11:AL32">
    <cfRule type="cellIs" dxfId="3681" priority="1563" operator="greaterThan">
      <formula>1179</formula>
    </cfRule>
  </conditionalFormatting>
  <conditionalFormatting sqref="AL11:AL32">
    <cfRule type="cellIs" dxfId="3680" priority="1562" operator="greaterThan">
      <formula>99</formula>
    </cfRule>
  </conditionalFormatting>
  <conditionalFormatting sqref="AL11:AL32">
    <cfRule type="cellIs" dxfId="3679" priority="1561" operator="greaterThan">
      <formula>0.99</formula>
    </cfRule>
  </conditionalFormatting>
  <conditionalFormatting sqref="AL11:AL32">
    <cfRule type="cellIs" dxfId="3678" priority="1560" operator="equal">
      <formula>0</formula>
    </cfRule>
  </conditionalFormatting>
  <conditionalFormatting sqref="AL11:AL32">
    <cfRule type="cellIs" dxfId="3677" priority="1559" operator="greaterThan">
      <formula>1179</formula>
    </cfRule>
  </conditionalFormatting>
  <conditionalFormatting sqref="AL11:AL32">
    <cfRule type="cellIs" dxfId="3676" priority="1558" operator="greaterThan">
      <formula>99</formula>
    </cfRule>
  </conditionalFormatting>
  <conditionalFormatting sqref="AL11:AL32">
    <cfRule type="cellIs" dxfId="3675" priority="1557" operator="greaterThan">
      <formula>0.99</formula>
    </cfRule>
  </conditionalFormatting>
  <conditionalFormatting sqref="AL11:AL32">
    <cfRule type="cellIs" dxfId="3674" priority="1556" operator="equal">
      <formula>0</formula>
    </cfRule>
  </conditionalFormatting>
  <conditionalFormatting sqref="AL11:AL32">
    <cfRule type="cellIs" dxfId="3673" priority="1555" operator="greaterThan">
      <formula>1179</formula>
    </cfRule>
  </conditionalFormatting>
  <conditionalFormatting sqref="AL11:AL32">
    <cfRule type="cellIs" dxfId="3672" priority="1554" operator="greaterThan">
      <formula>99</formula>
    </cfRule>
  </conditionalFormatting>
  <conditionalFormatting sqref="AL11:AL32">
    <cfRule type="cellIs" dxfId="3671" priority="1553" operator="greaterThan">
      <formula>0.99</formula>
    </cfRule>
  </conditionalFormatting>
  <conditionalFormatting sqref="AL11:AL32">
    <cfRule type="cellIs" dxfId="3670" priority="1552" operator="equal">
      <formula>0</formula>
    </cfRule>
  </conditionalFormatting>
  <conditionalFormatting sqref="AL11:AL32">
    <cfRule type="cellIs" dxfId="3669" priority="1551" operator="greaterThan">
      <formula>1179</formula>
    </cfRule>
  </conditionalFormatting>
  <conditionalFormatting sqref="AL11:AL32">
    <cfRule type="cellIs" dxfId="3668" priority="1550" operator="greaterThan">
      <formula>99</formula>
    </cfRule>
  </conditionalFormatting>
  <conditionalFormatting sqref="AL11:AL32">
    <cfRule type="cellIs" dxfId="3667" priority="1549" operator="greaterThan">
      <formula>0.99</formula>
    </cfRule>
  </conditionalFormatting>
  <conditionalFormatting sqref="AL11:AL32">
    <cfRule type="cellIs" dxfId="3666" priority="1548" operator="equal">
      <formula>0</formula>
    </cfRule>
  </conditionalFormatting>
  <conditionalFormatting sqref="AL11:AL32">
    <cfRule type="cellIs" dxfId="3665" priority="1547" operator="greaterThan">
      <formula>1179</formula>
    </cfRule>
  </conditionalFormatting>
  <conditionalFormatting sqref="AL11:AL32">
    <cfRule type="cellIs" dxfId="3664" priority="1546" operator="greaterThan">
      <formula>99</formula>
    </cfRule>
  </conditionalFormatting>
  <conditionalFormatting sqref="AL11:AL32">
    <cfRule type="cellIs" dxfId="3663" priority="1545" operator="greaterThan">
      <formula>0.99</formula>
    </cfRule>
  </conditionalFormatting>
  <conditionalFormatting sqref="AL11:AL32">
    <cfRule type="cellIs" dxfId="3662" priority="1544" operator="equal">
      <formula>0</formula>
    </cfRule>
  </conditionalFormatting>
  <conditionalFormatting sqref="AL11:AL32">
    <cfRule type="cellIs" dxfId="3661" priority="1543" operator="greaterThan">
      <formula>1179</formula>
    </cfRule>
  </conditionalFormatting>
  <conditionalFormatting sqref="AL11:AL32">
    <cfRule type="cellIs" dxfId="3660" priority="1542" operator="greaterThan">
      <formula>99</formula>
    </cfRule>
  </conditionalFormatting>
  <conditionalFormatting sqref="AL11:AL32">
    <cfRule type="cellIs" dxfId="3659" priority="1541" operator="greaterThan">
      <formula>0.99</formula>
    </cfRule>
  </conditionalFormatting>
  <conditionalFormatting sqref="AL11:AL32">
    <cfRule type="cellIs" dxfId="3658" priority="1540" operator="equal">
      <formula>0</formula>
    </cfRule>
  </conditionalFormatting>
  <conditionalFormatting sqref="AL11:AL32">
    <cfRule type="cellIs" dxfId="3657" priority="1539" operator="greaterThan">
      <formula>1179</formula>
    </cfRule>
  </conditionalFormatting>
  <conditionalFormatting sqref="AL11:AL32">
    <cfRule type="cellIs" dxfId="3656" priority="1538" operator="greaterThan">
      <formula>99</formula>
    </cfRule>
  </conditionalFormatting>
  <conditionalFormatting sqref="AL11:AL32">
    <cfRule type="cellIs" dxfId="3655" priority="1537" operator="greaterThan">
      <formula>0.99</formula>
    </cfRule>
  </conditionalFormatting>
  <conditionalFormatting sqref="AL11:AL32">
    <cfRule type="cellIs" dxfId="3654" priority="1536" operator="equal">
      <formula>0</formula>
    </cfRule>
  </conditionalFormatting>
  <conditionalFormatting sqref="AL11:AL32">
    <cfRule type="cellIs" dxfId="3653" priority="1535" operator="greaterThan">
      <formula>1179</formula>
    </cfRule>
  </conditionalFormatting>
  <conditionalFormatting sqref="AL11:AL32">
    <cfRule type="cellIs" dxfId="3652" priority="1534" operator="greaterThan">
      <formula>99</formula>
    </cfRule>
  </conditionalFormatting>
  <conditionalFormatting sqref="AL11:AL32">
    <cfRule type="cellIs" dxfId="3651" priority="1533" operator="greaterThan">
      <formula>0.99</formula>
    </cfRule>
  </conditionalFormatting>
  <conditionalFormatting sqref="AL11:AL32">
    <cfRule type="cellIs" dxfId="3650" priority="1532" operator="equal">
      <formula>0</formula>
    </cfRule>
  </conditionalFormatting>
  <conditionalFormatting sqref="AL11:AL32">
    <cfRule type="cellIs" dxfId="3649" priority="1531" operator="greaterThan">
      <formula>1179</formula>
    </cfRule>
  </conditionalFormatting>
  <conditionalFormatting sqref="AL11:AL32">
    <cfRule type="cellIs" dxfId="3648" priority="1530" operator="greaterThan">
      <formula>99</formula>
    </cfRule>
  </conditionalFormatting>
  <conditionalFormatting sqref="AL11:AL32">
    <cfRule type="cellIs" dxfId="3647" priority="1529" operator="greaterThan">
      <formula>0.99</formula>
    </cfRule>
  </conditionalFormatting>
  <conditionalFormatting sqref="AL11:AL32">
    <cfRule type="cellIs" dxfId="3646" priority="1528" operator="equal">
      <formula>0</formula>
    </cfRule>
  </conditionalFormatting>
  <conditionalFormatting sqref="AL11:AL32">
    <cfRule type="cellIs" dxfId="3645" priority="1527" operator="greaterThan">
      <formula>1179</formula>
    </cfRule>
  </conditionalFormatting>
  <conditionalFormatting sqref="AL11:AL32">
    <cfRule type="cellIs" dxfId="3644" priority="1526" operator="greaterThan">
      <formula>99</formula>
    </cfRule>
  </conditionalFormatting>
  <conditionalFormatting sqref="AL11:AL32">
    <cfRule type="cellIs" dxfId="3643" priority="1525" operator="greaterThan">
      <formula>0.99</formula>
    </cfRule>
  </conditionalFormatting>
  <conditionalFormatting sqref="AL11:AL32">
    <cfRule type="cellIs" dxfId="3642" priority="1524" operator="equal">
      <formula>0</formula>
    </cfRule>
  </conditionalFormatting>
  <conditionalFormatting sqref="AL11:AL32">
    <cfRule type="cellIs" dxfId="3641" priority="1523" operator="greaterThan">
      <formula>1179</formula>
    </cfRule>
  </conditionalFormatting>
  <conditionalFormatting sqref="AL11:AL32">
    <cfRule type="cellIs" dxfId="3640" priority="1522" operator="greaterThan">
      <formula>99</formula>
    </cfRule>
  </conditionalFormatting>
  <conditionalFormatting sqref="AL11:AL32">
    <cfRule type="cellIs" dxfId="3639" priority="1521" operator="greaterThan">
      <formula>0.99</formula>
    </cfRule>
  </conditionalFormatting>
  <conditionalFormatting sqref="AL11:AL32">
    <cfRule type="cellIs" dxfId="3638" priority="1520" operator="equal">
      <formula>0</formula>
    </cfRule>
  </conditionalFormatting>
  <conditionalFormatting sqref="AL11:AL32">
    <cfRule type="cellIs" dxfId="3637" priority="1519" operator="greaterThan">
      <formula>1179</formula>
    </cfRule>
  </conditionalFormatting>
  <conditionalFormatting sqref="AL11:AL32">
    <cfRule type="cellIs" dxfId="3636" priority="1518" operator="greaterThan">
      <formula>99</formula>
    </cfRule>
  </conditionalFormatting>
  <conditionalFormatting sqref="AL11:AL32">
    <cfRule type="cellIs" dxfId="3635" priority="1517" operator="greaterThan">
      <formula>0.99</formula>
    </cfRule>
  </conditionalFormatting>
  <conditionalFormatting sqref="AL11:AL32">
    <cfRule type="cellIs" dxfId="3634" priority="1516" operator="equal">
      <formula>0</formula>
    </cfRule>
  </conditionalFormatting>
  <conditionalFormatting sqref="AL11:AL32">
    <cfRule type="cellIs" dxfId="3633" priority="1515" operator="greaterThan">
      <formula>1179</formula>
    </cfRule>
  </conditionalFormatting>
  <conditionalFormatting sqref="AL11:AL32">
    <cfRule type="cellIs" dxfId="3632" priority="1514" operator="greaterThan">
      <formula>99</formula>
    </cfRule>
  </conditionalFormatting>
  <conditionalFormatting sqref="AL11:AL32">
    <cfRule type="cellIs" dxfId="3631" priority="1513" operator="greaterThan">
      <formula>0.99</formula>
    </cfRule>
  </conditionalFormatting>
  <conditionalFormatting sqref="AL11:AL32">
    <cfRule type="cellIs" dxfId="3630" priority="1512" operator="equal">
      <formula>0</formula>
    </cfRule>
  </conditionalFormatting>
  <conditionalFormatting sqref="AL11:AL32">
    <cfRule type="cellIs" dxfId="3629" priority="1511" operator="greaterThan">
      <formula>1179</formula>
    </cfRule>
  </conditionalFormatting>
  <conditionalFormatting sqref="AL11:AL32">
    <cfRule type="cellIs" dxfId="3628" priority="1510" operator="greaterThan">
      <formula>99</formula>
    </cfRule>
  </conditionalFormatting>
  <conditionalFormatting sqref="AL11:AL32">
    <cfRule type="cellIs" dxfId="3627" priority="1509" operator="greaterThan">
      <formula>0.99</formula>
    </cfRule>
  </conditionalFormatting>
  <conditionalFormatting sqref="AL11:AL32">
    <cfRule type="cellIs" dxfId="3626" priority="1508" operator="equal">
      <formula>0</formula>
    </cfRule>
  </conditionalFormatting>
  <conditionalFormatting sqref="AL11:AL32">
    <cfRule type="cellIs" dxfId="3625" priority="1507" operator="greaterThan">
      <formula>1179</formula>
    </cfRule>
  </conditionalFormatting>
  <conditionalFormatting sqref="AL11:AL32">
    <cfRule type="cellIs" dxfId="3624" priority="1506" operator="greaterThan">
      <formula>99</formula>
    </cfRule>
  </conditionalFormatting>
  <conditionalFormatting sqref="AL11:AL32">
    <cfRule type="cellIs" dxfId="3623" priority="1505" operator="greaterThan">
      <formula>0.99</formula>
    </cfRule>
  </conditionalFormatting>
  <conditionalFormatting sqref="AL11:AL32">
    <cfRule type="cellIs" dxfId="3622" priority="1504" operator="equal">
      <formula>0</formula>
    </cfRule>
  </conditionalFormatting>
  <conditionalFormatting sqref="AL11:AL32">
    <cfRule type="cellIs" dxfId="3621" priority="1503" operator="greaterThan">
      <formula>1179</formula>
    </cfRule>
  </conditionalFormatting>
  <conditionalFormatting sqref="AL11:AL32">
    <cfRule type="cellIs" dxfId="3620" priority="1502" operator="greaterThan">
      <formula>99</formula>
    </cfRule>
  </conditionalFormatting>
  <conditionalFormatting sqref="AL11:AL32">
    <cfRule type="cellIs" dxfId="3619" priority="1501" operator="greaterThan">
      <formula>0.99</formula>
    </cfRule>
  </conditionalFormatting>
  <conditionalFormatting sqref="AL11:AL32">
    <cfRule type="cellIs" dxfId="3618" priority="1500" operator="equal">
      <formula>0</formula>
    </cfRule>
  </conditionalFormatting>
  <conditionalFormatting sqref="AL11:AL32">
    <cfRule type="cellIs" dxfId="3617" priority="1499" operator="greaterThan">
      <formula>1179</formula>
    </cfRule>
  </conditionalFormatting>
  <conditionalFormatting sqref="AL11:AL32">
    <cfRule type="cellIs" dxfId="3616" priority="1498" operator="greaterThan">
      <formula>99</formula>
    </cfRule>
  </conditionalFormatting>
  <conditionalFormatting sqref="AL11:AL32">
    <cfRule type="cellIs" dxfId="3615" priority="1497" operator="greaterThan">
      <formula>0.99</formula>
    </cfRule>
  </conditionalFormatting>
  <conditionalFormatting sqref="AL11:AL32">
    <cfRule type="cellIs" dxfId="3614" priority="1496" operator="equal">
      <formula>0</formula>
    </cfRule>
  </conditionalFormatting>
  <conditionalFormatting sqref="AL11:AL32">
    <cfRule type="cellIs" dxfId="3613" priority="1495" operator="greaterThan">
      <formula>1179</formula>
    </cfRule>
  </conditionalFormatting>
  <conditionalFormatting sqref="AL11:AL32">
    <cfRule type="cellIs" dxfId="3612" priority="1494" operator="greaterThan">
      <formula>99</formula>
    </cfRule>
  </conditionalFormatting>
  <conditionalFormatting sqref="AL11:AL32">
    <cfRule type="cellIs" dxfId="3611" priority="1493" operator="greaterThan">
      <formula>0.99</formula>
    </cfRule>
  </conditionalFormatting>
  <conditionalFormatting sqref="AL11:AL32">
    <cfRule type="cellIs" dxfId="3610" priority="1492" operator="equal">
      <formula>0</formula>
    </cfRule>
  </conditionalFormatting>
  <conditionalFormatting sqref="AL11:AL32">
    <cfRule type="cellIs" dxfId="3609" priority="1491" operator="greaterThan">
      <formula>1179</formula>
    </cfRule>
  </conditionalFormatting>
  <conditionalFormatting sqref="AL11:AL32">
    <cfRule type="cellIs" dxfId="3608" priority="1490" operator="greaterThan">
      <formula>99</formula>
    </cfRule>
  </conditionalFormatting>
  <conditionalFormatting sqref="AL11:AL32">
    <cfRule type="cellIs" dxfId="3607" priority="1489" operator="greaterThan">
      <formula>0.99</formula>
    </cfRule>
  </conditionalFormatting>
  <conditionalFormatting sqref="AL11:AL32">
    <cfRule type="cellIs" dxfId="3606" priority="1488" operator="equal">
      <formula>0</formula>
    </cfRule>
  </conditionalFormatting>
  <conditionalFormatting sqref="AL11:AL32">
    <cfRule type="cellIs" dxfId="3605" priority="1487" operator="greaterThan">
      <formula>1179</formula>
    </cfRule>
  </conditionalFormatting>
  <conditionalFormatting sqref="AL11:AL32">
    <cfRule type="cellIs" dxfId="3604" priority="1486" operator="greaterThan">
      <formula>99</formula>
    </cfRule>
  </conditionalFormatting>
  <conditionalFormatting sqref="AL11:AL32">
    <cfRule type="cellIs" dxfId="3603" priority="1485" operator="greaterThan">
      <formula>0.99</formula>
    </cfRule>
  </conditionalFormatting>
  <conditionalFormatting sqref="AL11:AL32">
    <cfRule type="cellIs" dxfId="3602" priority="1484" operator="equal">
      <formula>0</formula>
    </cfRule>
  </conditionalFormatting>
  <conditionalFormatting sqref="AL11:AL32">
    <cfRule type="cellIs" dxfId="3601" priority="1483" operator="greaterThan">
      <formula>1179</formula>
    </cfRule>
  </conditionalFormatting>
  <conditionalFormatting sqref="AL11:AL32">
    <cfRule type="cellIs" dxfId="3600" priority="1482" operator="greaterThan">
      <formula>99</formula>
    </cfRule>
  </conditionalFormatting>
  <conditionalFormatting sqref="AL11:AL32">
    <cfRule type="cellIs" dxfId="3599" priority="1481" operator="greaterThan">
      <formula>0.99</formula>
    </cfRule>
  </conditionalFormatting>
  <conditionalFormatting sqref="AL11:AL32">
    <cfRule type="cellIs" dxfId="3598" priority="1480" operator="equal">
      <formula>0</formula>
    </cfRule>
  </conditionalFormatting>
  <conditionalFormatting sqref="AL11:AL32">
    <cfRule type="cellIs" dxfId="3597" priority="1479" operator="greaterThan">
      <formula>1179</formula>
    </cfRule>
  </conditionalFormatting>
  <conditionalFormatting sqref="AL11:AL32">
    <cfRule type="cellIs" dxfId="3596" priority="1478" operator="greaterThan">
      <formula>99</formula>
    </cfRule>
  </conditionalFormatting>
  <conditionalFormatting sqref="AL11:AL32">
    <cfRule type="cellIs" dxfId="3595" priority="1477" operator="greaterThan">
      <formula>0.99</formula>
    </cfRule>
  </conditionalFormatting>
  <conditionalFormatting sqref="AL11:AL15">
    <cfRule type="cellIs" dxfId="3594" priority="1476" operator="equal">
      <formula>0</formula>
    </cfRule>
  </conditionalFormatting>
  <conditionalFormatting sqref="AL11:AL15">
    <cfRule type="cellIs" dxfId="3593" priority="1475" operator="greaterThan">
      <formula>1179</formula>
    </cfRule>
  </conditionalFormatting>
  <conditionalFormatting sqref="AL11:AL15">
    <cfRule type="cellIs" dxfId="3592" priority="1474" operator="greaterThan">
      <formula>99</formula>
    </cfRule>
  </conditionalFormatting>
  <conditionalFormatting sqref="AL11:AL15">
    <cfRule type="cellIs" dxfId="3591" priority="1473" operator="greaterThan">
      <formula>0.99</formula>
    </cfRule>
  </conditionalFormatting>
  <conditionalFormatting sqref="AL11:AL15">
    <cfRule type="cellIs" dxfId="3590" priority="1472" operator="equal">
      <formula>0</formula>
    </cfRule>
  </conditionalFormatting>
  <conditionalFormatting sqref="AL11:AL15">
    <cfRule type="cellIs" dxfId="3589" priority="1471" operator="greaterThan">
      <formula>1179</formula>
    </cfRule>
  </conditionalFormatting>
  <conditionalFormatting sqref="AL11:AL15">
    <cfRule type="cellIs" dxfId="3588" priority="1470" operator="greaterThan">
      <formula>99</formula>
    </cfRule>
  </conditionalFormatting>
  <conditionalFormatting sqref="AL11:AL15">
    <cfRule type="cellIs" dxfId="3587" priority="1469" operator="greaterThan">
      <formula>0.99</formula>
    </cfRule>
  </conditionalFormatting>
  <conditionalFormatting sqref="AL11:AL15">
    <cfRule type="cellIs" dxfId="3586" priority="1468" operator="equal">
      <formula>0</formula>
    </cfRule>
  </conditionalFormatting>
  <conditionalFormatting sqref="AL11:AL15">
    <cfRule type="cellIs" dxfId="3585" priority="1467" operator="greaterThan">
      <formula>1179</formula>
    </cfRule>
  </conditionalFormatting>
  <conditionalFormatting sqref="AL11:AL15">
    <cfRule type="cellIs" dxfId="3584" priority="1466" operator="greaterThan">
      <formula>99</formula>
    </cfRule>
  </conditionalFormatting>
  <conditionalFormatting sqref="AL11:AL15">
    <cfRule type="cellIs" dxfId="3583" priority="1465" operator="greaterThan">
      <formula>0.99</formula>
    </cfRule>
  </conditionalFormatting>
  <conditionalFormatting sqref="AL11:AL15">
    <cfRule type="cellIs" dxfId="3582" priority="1464" operator="equal">
      <formula>0</formula>
    </cfRule>
  </conditionalFormatting>
  <conditionalFormatting sqref="AL11:AL15">
    <cfRule type="cellIs" dxfId="3581" priority="1463" operator="greaterThan">
      <formula>1179</formula>
    </cfRule>
  </conditionalFormatting>
  <conditionalFormatting sqref="AL11:AL15">
    <cfRule type="cellIs" dxfId="3580" priority="1462" operator="greaterThan">
      <formula>99</formula>
    </cfRule>
  </conditionalFormatting>
  <conditionalFormatting sqref="AL11:AL15">
    <cfRule type="cellIs" dxfId="3579" priority="1461" operator="greaterThan">
      <formula>0.99</formula>
    </cfRule>
  </conditionalFormatting>
  <conditionalFormatting sqref="AL11:AL15">
    <cfRule type="cellIs" dxfId="3578" priority="1460" operator="equal">
      <formula>0</formula>
    </cfRule>
  </conditionalFormatting>
  <conditionalFormatting sqref="AL11:AL15">
    <cfRule type="cellIs" dxfId="3577" priority="1459" operator="greaterThan">
      <formula>1179</formula>
    </cfRule>
  </conditionalFormatting>
  <conditionalFormatting sqref="AL11:AL15">
    <cfRule type="cellIs" dxfId="3576" priority="1458" operator="greaterThan">
      <formula>99</formula>
    </cfRule>
  </conditionalFormatting>
  <conditionalFormatting sqref="AL11:AL15">
    <cfRule type="cellIs" dxfId="3575" priority="1457" operator="greaterThan">
      <formula>0.99</formula>
    </cfRule>
  </conditionalFormatting>
  <conditionalFormatting sqref="AL11:AL15">
    <cfRule type="cellIs" dxfId="3574" priority="1456" operator="equal">
      <formula>0</formula>
    </cfRule>
  </conditionalFormatting>
  <conditionalFormatting sqref="AL11:AL15">
    <cfRule type="cellIs" dxfId="3573" priority="1455" operator="greaterThan">
      <formula>1179</formula>
    </cfRule>
  </conditionalFormatting>
  <conditionalFormatting sqref="AL11:AL15">
    <cfRule type="cellIs" dxfId="3572" priority="1454" operator="greaterThan">
      <formula>99</formula>
    </cfRule>
  </conditionalFormatting>
  <conditionalFormatting sqref="AL11:AL15">
    <cfRule type="cellIs" dxfId="3571" priority="1453" operator="greaterThan">
      <formula>0.99</formula>
    </cfRule>
  </conditionalFormatting>
  <conditionalFormatting sqref="AL11:AL15">
    <cfRule type="cellIs" dxfId="3570" priority="1452" operator="equal">
      <formula>0</formula>
    </cfRule>
  </conditionalFormatting>
  <conditionalFormatting sqref="AL11:AL15">
    <cfRule type="cellIs" dxfId="3569" priority="1451" operator="greaterThan">
      <formula>1179</formula>
    </cfRule>
  </conditionalFormatting>
  <conditionalFormatting sqref="AL11:AL15">
    <cfRule type="cellIs" dxfId="3568" priority="1450" operator="greaterThan">
      <formula>99</formula>
    </cfRule>
  </conditionalFormatting>
  <conditionalFormatting sqref="AL11:AL15">
    <cfRule type="cellIs" dxfId="3567" priority="1449" operator="greaterThan">
      <formula>0.99</formula>
    </cfRule>
  </conditionalFormatting>
  <conditionalFormatting sqref="AL11:AL15">
    <cfRule type="cellIs" dxfId="3566" priority="1448" operator="equal">
      <formula>0</formula>
    </cfRule>
  </conditionalFormatting>
  <conditionalFormatting sqref="AL11:AL15">
    <cfRule type="cellIs" dxfId="3565" priority="1447" operator="greaterThan">
      <formula>1179</formula>
    </cfRule>
  </conditionalFormatting>
  <conditionalFormatting sqref="AL11:AL15">
    <cfRule type="cellIs" dxfId="3564" priority="1446" operator="greaterThan">
      <formula>99</formula>
    </cfRule>
  </conditionalFormatting>
  <conditionalFormatting sqref="AL11:AL15">
    <cfRule type="cellIs" dxfId="3563" priority="1445" operator="greaterThan">
      <formula>0.99</formula>
    </cfRule>
  </conditionalFormatting>
  <conditionalFormatting sqref="AL11:AL15">
    <cfRule type="cellIs" dxfId="3562" priority="1444" operator="equal">
      <formula>0</formula>
    </cfRule>
  </conditionalFormatting>
  <conditionalFormatting sqref="AL11:AL15">
    <cfRule type="cellIs" dxfId="3561" priority="1443" operator="greaterThan">
      <formula>1179</formula>
    </cfRule>
  </conditionalFormatting>
  <conditionalFormatting sqref="AL11:AL15">
    <cfRule type="cellIs" dxfId="3560" priority="1442" operator="greaterThan">
      <formula>99</formula>
    </cfRule>
  </conditionalFormatting>
  <conditionalFormatting sqref="AL11:AL15">
    <cfRule type="cellIs" dxfId="3559" priority="1441" operator="greaterThan">
      <formula>0.99</formula>
    </cfRule>
  </conditionalFormatting>
  <conditionalFormatting sqref="AL11:AL15">
    <cfRule type="cellIs" dxfId="3558" priority="1440" operator="equal">
      <formula>0</formula>
    </cfRule>
  </conditionalFormatting>
  <conditionalFormatting sqref="AL11:AL15">
    <cfRule type="cellIs" dxfId="3557" priority="1439" operator="greaterThan">
      <formula>1179</formula>
    </cfRule>
  </conditionalFormatting>
  <conditionalFormatting sqref="AL11:AL15">
    <cfRule type="cellIs" dxfId="3556" priority="1438" operator="greaterThan">
      <formula>99</formula>
    </cfRule>
  </conditionalFormatting>
  <conditionalFormatting sqref="AL11:AL15">
    <cfRule type="cellIs" dxfId="3555" priority="1437" operator="greaterThan">
      <formula>0.99</formula>
    </cfRule>
  </conditionalFormatting>
  <conditionalFormatting sqref="AL11:AL15">
    <cfRule type="cellIs" dxfId="3554" priority="1436" operator="equal">
      <formula>0</formula>
    </cfRule>
  </conditionalFormatting>
  <conditionalFormatting sqref="AL11:AL15">
    <cfRule type="cellIs" dxfId="3553" priority="1435" operator="greaterThan">
      <formula>1179</formula>
    </cfRule>
  </conditionalFormatting>
  <conditionalFormatting sqref="AL11:AL15">
    <cfRule type="cellIs" dxfId="3552" priority="1434" operator="greaterThan">
      <formula>99</formula>
    </cfRule>
  </conditionalFormatting>
  <conditionalFormatting sqref="AL11:AL15">
    <cfRule type="cellIs" dxfId="3551" priority="1433" operator="greaterThan">
      <formula>0.99</formula>
    </cfRule>
  </conditionalFormatting>
  <conditionalFormatting sqref="AL11:AL15">
    <cfRule type="cellIs" dxfId="3550" priority="1432" operator="equal">
      <formula>0</formula>
    </cfRule>
  </conditionalFormatting>
  <conditionalFormatting sqref="AL11:AL15">
    <cfRule type="cellIs" dxfId="3549" priority="1431" operator="greaterThan">
      <formula>1179</formula>
    </cfRule>
  </conditionalFormatting>
  <conditionalFormatting sqref="AL11:AL15">
    <cfRule type="cellIs" dxfId="3548" priority="1430" operator="greaterThan">
      <formula>99</formula>
    </cfRule>
  </conditionalFormatting>
  <conditionalFormatting sqref="AL11:AL15">
    <cfRule type="cellIs" dxfId="3547" priority="1429" operator="greaterThan">
      <formula>0.99</formula>
    </cfRule>
  </conditionalFormatting>
  <conditionalFormatting sqref="AL11:AL15">
    <cfRule type="cellIs" dxfId="3546" priority="1428" operator="equal">
      <formula>0</formula>
    </cfRule>
  </conditionalFormatting>
  <conditionalFormatting sqref="AL11:AL15">
    <cfRule type="cellIs" dxfId="3545" priority="1427" operator="greaterThan">
      <formula>1179</formula>
    </cfRule>
  </conditionalFormatting>
  <conditionalFormatting sqref="AL11:AL15">
    <cfRule type="cellIs" dxfId="3544" priority="1426" operator="greaterThan">
      <formula>99</formula>
    </cfRule>
  </conditionalFormatting>
  <conditionalFormatting sqref="AL11:AL15">
    <cfRule type="cellIs" dxfId="3543" priority="1425" operator="greaterThan">
      <formula>0.99</formula>
    </cfRule>
  </conditionalFormatting>
  <conditionalFormatting sqref="AL11:AL15">
    <cfRule type="cellIs" dxfId="3542" priority="1424" operator="equal">
      <formula>0</formula>
    </cfRule>
  </conditionalFormatting>
  <conditionalFormatting sqref="AL11:AL15">
    <cfRule type="cellIs" dxfId="3541" priority="1423" operator="greaterThan">
      <formula>1179</formula>
    </cfRule>
  </conditionalFormatting>
  <conditionalFormatting sqref="AL11:AL15">
    <cfRule type="cellIs" dxfId="3540" priority="1422" operator="greaterThan">
      <formula>99</formula>
    </cfRule>
  </conditionalFormatting>
  <conditionalFormatting sqref="AL11:AL15">
    <cfRule type="cellIs" dxfId="3539" priority="1421" operator="greaterThan">
      <formula>0.99</formula>
    </cfRule>
  </conditionalFormatting>
  <conditionalFormatting sqref="AL11:AL15">
    <cfRule type="cellIs" dxfId="3538" priority="1420" operator="equal">
      <formula>0</formula>
    </cfRule>
  </conditionalFormatting>
  <conditionalFormatting sqref="AL11:AL15">
    <cfRule type="cellIs" dxfId="3537" priority="1419" operator="greaterThan">
      <formula>1179</formula>
    </cfRule>
  </conditionalFormatting>
  <conditionalFormatting sqref="AL11:AL15">
    <cfRule type="cellIs" dxfId="3536" priority="1418" operator="greaterThan">
      <formula>99</formula>
    </cfRule>
  </conditionalFormatting>
  <conditionalFormatting sqref="AL11:AL15">
    <cfRule type="cellIs" dxfId="3535" priority="1417" operator="greaterThan">
      <formula>0.99</formula>
    </cfRule>
  </conditionalFormatting>
  <conditionalFormatting sqref="AL11:AL15">
    <cfRule type="cellIs" dxfId="3534" priority="1416" operator="equal">
      <formula>0</formula>
    </cfRule>
  </conditionalFormatting>
  <conditionalFormatting sqref="AL11:AL15">
    <cfRule type="cellIs" dxfId="3533" priority="1415" operator="greaterThan">
      <formula>1179</formula>
    </cfRule>
  </conditionalFormatting>
  <conditionalFormatting sqref="AL11:AL15">
    <cfRule type="cellIs" dxfId="3532" priority="1414" operator="greaterThan">
      <formula>99</formula>
    </cfRule>
  </conditionalFormatting>
  <conditionalFormatting sqref="AL11:AL15">
    <cfRule type="cellIs" dxfId="3531" priority="1413" operator="greaterThan">
      <formula>0.99</formula>
    </cfRule>
  </conditionalFormatting>
  <conditionalFormatting sqref="AL11:AL15">
    <cfRule type="cellIs" dxfId="3530" priority="1412" operator="equal">
      <formula>0</formula>
    </cfRule>
  </conditionalFormatting>
  <conditionalFormatting sqref="AL11:AL15">
    <cfRule type="cellIs" dxfId="3529" priority="1411" operator="greaterThan">
      <formula>1179</formula>
    </cfRule>
  </conditionalFormatting>
  <conditionalFormatting sqref="AL11:AL15">
    <cfRule type="cellIs" dxfId="3528" priority="1410" operator="greaterThan">
      <formula>99</formula>
    </cfRule>
  </conditionalFormatting>
  <conditionalFormatting sqref="AL11:AL15">
    <cfRule type="cellIs" dxfId="3527" priority="1409" operator="greaterThan">
      <formula>0.99</formula>
    </cfRule>
  </conditionalFormatting>
  <conditionalFormatting sqref="AL11:AL15">
    <cfRule type="cellIs" dxfId="3526" priority="1408" operator="equal">
      <formula>0</formula>
    </cfRule>
  </conditionalFormatting>
  <conditionalFormatting sqref="AL11:AL15">
    <cfRule type="cellIs" dxfId="3525" priority="1407" operator="greaterThan">
      <formula>1179</formula>
    </cfRule>
  </conditionalFormatting>
  <conditionalFormatting sqref="AL11:AL15">
    <cfRule type="cellIs" dxfId="3524" priority="1406" operator="greaterThan">
      <formula>99</formula>
    </cfRule>
  </conditionalFormatting>
  <conditionalFormatting sqref="AL11:AL15">
    <cfRule type="cellIs" dxfId="3523" priority="1405" operator="greaterThan">
      <formula>0.99</formula>
    </cfRule>
  </conditionalFormatting>
  <conditionalFormatting sqref="AL11:AL15">
    <cfRule type="cellIs" dxfId="3522" priority="1404" operator="equal">
      <formula>0</formula>
    </cfRule>
  </conditionalFormatting>
  <conditionalFormatting sqref="AL11:AL15">
    <cfRule type="cellIs" dxfId="3521" priority="1403" operator="greaterThan">
      <formula>1179</formula>
    </cfRule>
  </conditionalFormatting>
  <conditionalFormatting sqref="AL11:AL15">
    <cfRule type="cellIs" dxfId="3520" priority="1402" operator="greaterThan">
      <formula>99</formula>
    </cfRule>
  </conditionalFormatting>
  <conditionalFormatting sqref="AL11:AL15">
    <cfRule type="cellIs" dxfId="3519" priority="1401" operator="greaterThan">
      <formula>0.99</formula>
    </cfRule>
  </conditionalFormatting>
  <conditionalFormatting sqref="AL11:AL15">
    <cfRule type="cellIs" dxfId="3518" priority="1400" operator="equal">
      <formula>0</formula>
    </cfRule>
  </conditionalFormatting>
  <conditionalFormatting sqref="AL11:AL15">
    <cfRule type="cellIs" dxfId="3517" priority="1399" operator="greaterThan">
      <formula>1179</formula>
    </cfRule>
  </conditionalFormatting>
  <conditionalFormatting sqref="AL11:AL15">
    <cfRule type="cellIs" dxfId="3516" priority="1398" operator="greaterThan">
      <formula>99</formula>
    </cfRule>
  </conditionalFormatting>
  <conditionalFormatting sqref="AL11:AL15">
    <cfRule type="cellIs" dxfId="3515" priority="1397" operator="greaterThan">
      <formula>0.99</formula>
    </cfRule>
  </conditionalFormatting>
  <conditionalFormatting sqref="AL11:AL15">
    <cfRule type="cellIs" dxfId="3514" priority="1396" operator="equal">
      <formula>0</formula>
    </cfRule>
  </conditionalFormatting>
  <conditionalFormatting sqref="AL11:AL15">
    <cfRule type="cellIs" dxfId="3513" priority="1395" operator="greaterThan">
      <formula>1179</formula>
    </cfRule>
  </conditionalFormatting>
  <conditionalFormatting sqref="AL11:AL15">
    <cfRule type="cellIs" dxfId="3512" priority="1394" operator="greaterThan">
      <formula>99</formula>
    </cfRule>
  </conditionalFormatting>
  <conditionalFormatting sqref="AL11:AL15">
    <cfRule type="cellIs" dxfId="3511" priority="1393" operator="greaterThan">
      <formula>0.99</formula>
    </cfRule>
  </conditionalFormatting>
  <conditionalFormatting sqref="AL11:AL15">
    <cfRule type="cellIs" dxfId="3510" priority="1392" operator="equal">
      <formula>0</formula>
    </cfRule>
  </conditionalFormatting>
  <conditionalFormatting sqref="AL11:AL15">
    <cfRule type="cellIs" dxfId="3509" priority="1391" operator="greaterThan">
      <formula>1179</formula>
    </cfRule>
  </conditionalFormatting>
  <conditionalFormatting sqref="AL11:AL15">
    <cfRule type="cellIs" dxfId="3508" priority="1390" operator="greaterThan">
      <formula>99</formula>
    </cfRule>
  </conditionalFormatting>
  <conditionalFormatting sqref="AL11:AL15">
    <cfRule type="cellIs" dxfId="3507" priority="1389" operator="greaterThan">
      <formula>0.99</formula>
    </cfRule>
  </conditionalFormatting>
  <conditionalFormatting sqref="AL11:AL15">
    <cfRule type="cellIs" dxfId="3506" priority="1388" operator="equal">
      <formula>0</formula>
    </cfRule>
  </conditionalFormatting>
  <conditionalFormatting sqref="AL11:AL15">
    <cfRule type="cellIs" dxfId="3505" priority="1387" operator="greaterThan">
      <formula>1179</formula>
    </cfRule>
  </conditionalFormatting>
  <conditionalFormatting sqref="AL11:AL15">
    <cfRule type="cellIs" dxfId="3504" priority="1386" operator="greaterThan">
      <formula>99</formula>
    </cfRule>
  </conditionalFormatting>
  <conditionalFormatting sqref="AL11:AL15">
    <cfRule type="cellIs" dxfId="3503" priority="1385" operator="greaterThan">
      <formula>0.99</formula>
    </cfRule>
  </conditionalFormatting>
  <conditionalFormatting sqref="AL11:AL15">
    <cfRule type="cellIs" dxfId="3502" priority="1384" operator="equal">
      <formula>0</formula>
    </cfRule>
  </conditionalFormatting>
  <conditionalFormatting sqref="AL11:AL15">
    <cfRule type="cellIs" dxfId="3501" priority="1383" operator="greaterThan">
      <formula>1179</formula>
    </cfRule>
  </conditionalFormatting>
  <conditionalFormatting sqref="AL11:AL15">
    <cfRule type="cellIs" dxfId="3500" priority="1382" operator="greaterThan">
      <formula>99</formula>
    </cfRule>
  </conditionalFormatting>
  <conditionalFormatting sqref="AL11:AL15">
    <cfRule type="cellIs" dxfId="3499" priority="1381" operator="greaterThan">
      <formula>0.99</formula>
    </cfRule>
  </conditionalFormatting>
  <conditionalFormatting sqref="AL11:AL15">
    <cfRule type="cellIs" dxfId="3498" priority="1380" operator="equal">
      <formula>0</formula>
    </cfRule>
  </conditionalFormatting>
  <conditionalFormatting sqref="AL11:AL15">
    <cfRule type="cellIs" dxfId="3497" priority="1379" operator="greaterThan">
      <formula>1179</formula>
    </cfRule>
  </conditionalFormatting>
  <conditionalFormatting sqref="AL11:AL15">
    <cfRule type="cellIs" dxfId="3496" priority="1378" operator="greaterThan">
      <formula>99</formula>
    </cfRule>
  </conditionalFormatting>
  <conditionalFormatting sqref="AL11:AL15">
    <cfRule type="cellIs" dxfId="3495" priority="1377" operator="greaterThan">
      <formula>0.99</formula>
    </cfRule>
  </conditionalFormatting>
  <conditionalFormatting sqref="AL11:AL15">
    <cfRule type="cellIs" dxfId="3494" priority="1376" operator="equal">
      <formula>0</formula>
    </cfRule>
  </conditionalFormatting>
  <conditionalFormatting sqref="AL11:AL15">
    <cfRule type="cellIs" dxfId="3493" priority="1375" operator="greaterThan">
      <formula>1179</formula>
    </cfRule>
  </conditionalFormatting>
  <conditionalFormatting sqref="AL11:AL15">
    <cfRule type="cellIs" dxfId="3492" priority="1374" operator="greaterThan">
      <formula>99</formula>
    </cfRule>
  </conditionalFormatting>
  <conditionalFormatting sqref="AL11:AL15">
    <cfRule type="cellIs" dxfId="3491" priority="1373" operator="greaterThan">
      <formula>0.99</formula>
    </cfRule>
  </conditionalFormatting>
  <conditionalFormatting sqref="AL11:AL15">
    <cfRule type="cellIs" dxfId="3490" priority="1372" operator="equal">
      <formula>0</formula>
    </cfRule>
  </conditionalFormatting>
  <conditionalFormatting sqref="AL11:AL15">
    <cfRule type="cellIs" dxfId="3489" priority="1371" operator="greaterThan">
      <formula>1179</formula>
    </cfRule>
  </conditionalFormatting>
  <conditionalFormatting sqref="AL11:AL15">
    <cfRule type="cellIs" dxfId="3488" priority="1370" operator="greaterThan">
      <formula>99</formula>
    </cfRule>
  </conditionalFormatting>
  <conditionalFormatting sqref="AL11:AL15">
    <cfRule type="cellIs" dxfId="3487" priority="1369" operator="greaterThan">
      <formula>0.99</formula>
    </cfRule>
  </conditionalFormatting>
  <conditionalFormatting sqref="AL11:AL15">
    <cfRule type="cellIs" dxfId="3486" priority="1368" operator="equal">
      <formula>0</formula>
    </cfRule>
  </conditionalFormatting>
  <conditionalFormatting sqref="AL11:AL15">
    <cfRule type="cellIs" dxfId="3485" priority="1367" operator="greaterThan">
      <formula>1179</formula>
    </cfRule>
  </conditionalFormatting>
  <conditionalFormatting sqref="AL11:AL15">
    <cfRule type="cellIs" dxfId="3484" priority="1366" operator="greaterThan">
      <formula>99</formula>
    </cfRule>
  </conditionalFormatting>
  <conditionalFormatting sqref="AL11:AL15">
    <cfRule type="cellIs" dxfId="3483" priority="1365" operator="greaterThan">
      <formula>0.99</formula>
    </cfRule>
  </conditionalFormatting>
  <conditionalFormatting sqref="AL11:AL15">
    <cfRule type="cellIs" dxfId="3482" priority="1364" operator="equal">
      <formula>0</formula>
    </cfRule>
  </conditionalFormatting>
  <conditionalFormatting sqref="AL11:AL15">
    <cfRule type="cellIs" dxfId="3481" priority="1363" operator="greaterThan">
      <formula>1179</formula>
    </cfRule>
  </conditionalFormatting>
  <conditionalFormatting sqref="AL11:AL15">
    <cfRule type="cellIs" dxfId="3480" priority="1362" operator="greaterThan">
      <formula>99</formula>
    </cfRule>
  </conditionalFormatting>
  <conditionalFormatting sqref="AL11:AL15">
    <cfRule type="cellIs" dxfId="3479" priority="1361" operator="greaterThan">
      <formula>0.99</formula>
    </cfRule>
  </conditionalFormatting>
  <conditionalFormatting sqref="AL11:AL15">
    <cfRule type="cellIs" dxfId="3478" priority="1360" operator="equal">
      <formula>0</formula>
    </cfRule>
  </conditionalFormatting>
  <conditionalFormatting sqref="AL11:AL15">
    <cfRule type="cellIs" dxfId="3477" priority="1359" operator="greaterThan">
      <formula>1179</formula>
    </cfRule>
  </conditionalFormatting>
  <conditionalFormatting sqref="AL11:AL15">
    <cfRule type="cellIs" dxfId="3476" priority="1358" operator="greaterThan">
      <formula>99</formula>
    </cfRule>
  </conditionalFormatting>
  <conditionalFormatting sqref="AL11:AL15">
    <cfRule type="cellIs" dxfId="3475" priority="1357" operator="greaterThan">
      <formula>0.99</formula>
    </cfRule>
  </conditionalFormatting>
  <conditionalFormatting sqref="AL11:AL15">
    <cfRule type="cellIs" dxfId="3474" priority="1356" operator="equal">
      <formula>0</formula>
    </cfRule>
  </conditionalFormatting>
  <conditionalFormatting sqref="AL11:AL15">
    <cfRule type="cellIs" dxfId="3473" priority="1355" operator="greaterThan">
      <formula>1179</formula>
    </cfRule>
  </conditionalFormatting>
  <conditionalFormatting sqref="AL11:AL15">
    <cfRule type="cellIs" dxfId="3472" priority="1354" operator="greaterThan">
      <formula>99</formula>
    </cfRule>
  </conditionalFormatting>
  <conditionalFormatting sqref="AL11:AL15">
    <cfRule type="cellIs" dxfId="3471" priority="1353" operator="greaterThan">
      <formula>0.99</formula>
    </cfRule>
  </conditionalFormatting>
  <conditionalFormatting sqref="AL11:AL15">
    <cfRule type="cellIs" dxfId="3470" priority="1352" operator="equal">
      <formula>0</formula>
    </cfRule>
  </conditionalFormatting>
  <conditionalFormatting sqref="AL11:AL15">
    <cfRule type="cellIs" dxfId="3469" priority="1351" operator="greaterThan">
      <formula>1179</formula>
    </cfRule>
  </conditionalFormatting>
  <conditionalFormatting sqref="AL11:AL15">
    <cfRule type="cellIs" dxfId="3468" priority="1350" operator="greaterThan">
      <formula>99</formula>
    </cfRule>
  </conditionalFormatting>
  <conditionalFormatting sqref="AL11:AL15">
    <cfRule type="cellIs" dxfId="3467" priority="1349" operator="greaterThan">
      <formula>0.99</formula>
    </cfRule>
  </conditionalFormatting>
  <conditionalFormatting sqref="AL11:AL15">
    <cfRule type="cellIs" dxfId="3466" priority="1348" operator="equal">
      <formula>0</formula>
    </cfRule>
  </conditionalFormatting>
  <conditionalFormatting sqref="AL11:AL15">
    <cfRule type="cellIs" dxfId="3465" priority="1347" operator="greaterThan">
      <formula>1179</formula>
    </cfRule>
  </conditionalFormatting>
  <conditionalFormatting sqref="AL11:AL15">
    <cfRule type="cellIs" dxfId="3464" priority="1346" operator="greaterThan">
      <formula>99</formula>
    </cfRule>
  </conditionalFormatting>
  <conditionalFormatting sqref="AL11:AL15">
    <cfRule type="cellIs" dxfId="3463" priority="1345" operator="greaterThan">
      <formula>0.99</formula>
    </cfRule>
  </conditionalFormatting>
  <conditionalFormatting sqref="AL11:AL15">
    <cfRule type="cellIs" dxfId="3462" priority="1344" operator="equal">
      <formula>0</formula>
    </cfRule>
  </conditionalFormatting>
  <conditionalFormatting sqref="AL11:AL15">
    <cfRule type="cellIs" dxfId="3461" priority="1343" operator="greaterThan">
      <formula>1179</formula>
    </cfRule>
  </conditionalFormatting>
  <conditionalFormatting sqref="AL11:AL15">
    <cfRule type="cellIs" dxfId="3460" priority="1342" operator="greaterThan">
      <formula>99</formula>
    </cfRule>
  </conditionalFormatting>
  <conditionalFormatting sqref="AL11:AL15">
    <cfRule type="cellIs" dxfId="3459" priority="1341" operator="greaterThan">
      <formula>0.99</formula>
    </cfRule>
  </conditionalFormatting>
  <conditionalFormatting sqref="AL11:AL15">
    <cfRule type="cellIs" dxfId="3458" priority="1340" operator="equal">
      <formula>0</formula>
    </cfRule>
  </conditionalFormatting>
  <conditionalFormatting sqref="AL11:AL15">
    <cfRule type="cellIs" dxfId="3457" priority="1339" operator="greaterThan">
      <formula>1179</formula>
    </cfRule>
  </conditionalFormatting>
  <conditionalFormatting sqref="AL11:AL15">
    <cfRule type="cellIs" dxfId="3456" priority="1338" operator="greaterThan">
      <formula>99</formula>
    </cfRule>
  </conditionalFormatting>
  <conditionalFormatting sqref="AL11:AL15">
    <cfRule type="cellIs" dxfId="3455" priority="1337" operator="greaterThan">
      <formula>0.99</formula>
    </cfRule>
  </conditionalFormatting>
  <conditionalFormatting sqref="AL11:AL15">
    <cfRule type="cellIs" dxfId="3454" priority="1336" operator="equal">
      <formula>0</formula>
    </cfRule>
  </conditionalFormatting>
  <conditionalFormatting sqref="AL11:AL15">
    <cfRule type="cellIs" dxfId="3453" priority="1335" operator="greaterThan">
      <formula>1179</formula>
    </cfRule>
  </conditionalFormatting>
  <conditionalFormatting sqref="AL11:AL15">
    <cfRule type="cellIs" dxfId="3452" priority="1334" operator="greaterThan">
      <formula>99</formula>
    </cfRule>
  </conditionalFormatting>
  <conditionalFormatting sqref="AL11:AL15">
    <cfRule type="cellIs" dxfId="3451" priority="1333" operator="greaterThan">
      <formula>0.99</formula>
    </cfRule>
  </conditionalFormatting>
  <conditionalFormatting sqref="AL11:AL15">
    <cfRule type="cellIs" dxfId="3450" priority="1332" operator="equal">
      <formula>0</formula>
    </cfRule>
  </conditionalFormatting>
  <conditionalFormatting sqref="AL11:AL15">
    <cfRule type="cellIs" dxfId="3449" priority="1331" operator="greaterThan">
      <formula>1179</formula>
    </cfRule>
  </conditionalFormatting>
  <conditionalFormatting sqref="AL11:AL15">
    <cfRule type="cellIs" dxfId="3448" priority="1330" operator="greaterThan">
      <formula>99</formula>
    </cfRule>
  </conditionalFormatting>
  <conditionalFormatting sqref="AL11:AL15">
    <cfRule type="cellIs" dxfId="3447" priority="1329" operator="greaterThan">
      <formula>0.99</formula>
    </cfRule>
  </conditionalFormatting>
  <conditionalFormatting sqref="AL11:AL15">
    <cfRule type="cellIs" dxfId="3446" priority="1328" operator="equal">
      <formula>0</formula>
    </cfRule>
  </conditionalFormatting>
  <conditionalFormatting sqref="AL11:AL15">
    <cfRule type="cellIs" dxfId="3445" priority="1327" operator="greaterThan">
      <formula>1179</formula>
    </cfRule>
  </conditionalFormatting>
  <conditionalFormatting sqref="AL11:AL15">
    <cfRule type="cellIs" dxfId="3444" priority="1326" operator="greaterThan">
      <formula>99</formula>
    </cfRule>
  </conditionalFormatting>
  <conditionalFormatting sqref="AL11:AL15">
    <cfRule type="cellIs" dxfId="3443" priority="1325" operator="greaterThan">
      <formula>0.99</formula>
    </cfRule>
  </conditionalFormatting>
  <conditionalFormatting sqref="AL11:AL15">
    <cfRule type="cellIs" dxfId="3442" priority="1324" operator="equal">
      <formula>0</formula>
    </cfRule>
  </conditionalFormatting>
  <conditionalFormatting sqref="AL11:AL15">
    <cfRule type="cellIs" dxfId="3441" priority="1323" operator="greaterThan">
      <formula>1179</formula>
    </cfRule>
  </conditionalFormatting>
  <conditionalFormatting sqref="AL11:AL15">
    <cfRule type="cellIs" dxfId="3440" priority="1322" operator="greaterThan">
      <formula>99</formula>
    </cfRule>
  </conditionalFormatting>
  <conditionalFormatting sqref="AL11:AL15">
    <cfRule type="cellIs" dxfId="3439" priority="1321" operator="greaterThan">
      <formula>0.99</formula>
    </cfRule>
  </conditionalFormatting>
  <conditionalFormatting sqref="AL11:AL15">
    <cfRule type="cellIs" dxfId="3438" priority="1320" operator="equal">
      <formula>0</formula>
    </cfRule>
  </conditionalFormatting>
  <conditionalFormatting sqref="AL11:AL15">
    <cfRule type="cellIs" dxfId="3437" priority="1319" operator="greaterThan">
      <formula>1179</formula>
    </cfRule>
  </conditionalFormatting>
  <conditionalFormatting sqref="AL11:AL15">
    <cfRule type="cellIs" dxfId="3436" priority="1318" operator="greaterThan">
      <formula>99</formula>
    </cfRule>
  </conditionalFormatting>
  <conditionalFormatting sqref="AL11:AL15">
    <cfRule type="cellIs" dxfId="3435" priority="1317" operator="greaterThan">
      <formula>0.99</formula>
    </cfRule>
  </conditionalFormatting>
  <conditionalFormatting sqref="AL11:AL15">
    <cfRule type="cellIs" dxfId="3434" priority="1316" operator="equal">
      <formula>0</formula>
    </cfRule>
  </conditionalFormatting>
  <conditionalFormatting sqref="AL11:AL15">
    <cfRule type="cellIs" dxfId="3433" priority="1315" operator="greaterThan">
      <formula>1179</formula>
    </cfRule>
  </conditionalFormatting>
  <conditionalFormatting sqref="AL11:AL15">
    <cfRule type="cellIs" dxfId="3432" priority="1314" operator="greaterThan">
      <formula>99</formula>
    </cfRule>
  </conditionalFormatting>
  <conditionalFormatting sqref="AL11:AL15">
    <cfRule type="cellIs" dxfId="3431" priority="1313" operator="greaterThan">
      <formula>0.99</formula>
    </cfRule>
  </conditionalFormatting>
  <conditionalFormatting sqref="AL11:AL15">
    <cfRule type="cellIs" dxfId="3430" priority="1312" operator="equal">
      <formula>0</formula>
    </cfRule>
  </conditionalFormatting>
  <conditionalFormatting sqref="AL11:AL15">
    <cfRule type="cellIs" dxfId="3429" priority="1311" operator="greaterThan">
      <formula>1179</formula>
    </cfRule>
  </conditionalFormatting>
  <conditionalFormatting sqref="AL11:AL15">
    <cfRule type="cellIs" dxfId="3428" priority="1310" operator="greaterThan">
      <formula>99</formula>
    </cfRule>
  </conditionalFormatting>
  <conditionalFormatting sqref="AL11:AL15">
    <cfRule type="cellIs" dxfId="3427" priority="1309" operator="greaterThan">
      <formula>0.99</formula>
    </cfRule>
  </conditionalFormatting>
  <conditionalFormatting sqref="AL11:AL15">
    <cfRule type="cellIs" dxfId="3426" priority="1308" operator="equal">
      <formula>0</formula>
    </cfRule>
  </conditionalFormatting>
  <conditionalFormatting sqref="AL11:AL15">
    <cfRule type="cellIs" dxfId="3425" priority="1307" operator="greaterThan">
      <formula>1179</formula>
    </cfRule>
  </conditionalFormatting>
  <conditionalFormatting sqref="AL11:AL15">
    <cfRule type="cellIs" dxfId="3424" priority="1306" operator="greaterThan">
      <formula>99</formula>
    </cfRule>
  </conditionalFormatting>
  <conditionalFormatting sqref="AL11:AL15">
    <cfRule type="cellIs" dxfId="3423" priority="1305" operator="greaterThan">
      <formula>0.99</formula>
    </cfRule>
  </conditionalFormatting>
  <conditionalFormatting sqref="AL11:AL15">
    <cfRule type="cellIs" dxfId="3422" priority="1304" operator="equal">
      <formula>0</formula>
    </cfRule>
  </conditionalFormatting>
  <conditionalFormatting sqref="AL11:AL15">
    <cfRule type="cellIs" dxfId="3421" priority="1303" operator="greaterThan">
      <formula>1179</formula>
    </cfRule>
  </conditionalFormatting>
  <conditionalFormatting sqref="AL11:AL15">
    <cfRule type="cellIs" dxfId="3420" priority="1302" operator="greaterThan">
      <formula>99</formula>
    </cfRule>
  </conditionalFormatting>
  <conditionalFormatting sqref="AL11:AL15">
    <cfRule type="cellIs" dxfId="3419" priority="1301" operator="greaterThan">
      <formula>0.99</formula>
    </cfRule>
  </conditionalFormatting>
  <conditionalFormatting sqref="AL11:AL15">
    <cfRule type="cellIs" dxfId="3418" priority="1300" operator="equal">
      <formula>0</formula>
    </cfRule>
  </conditionalFormatting>
  <conditionalFormatting sqref="AL11:AL15">
    <cfRule type="cellIs" dxfId="3417" priority="1299" operator="greaterThan">
      <formula>1179</formula>
    </cfRule>
  </conditionalFormatting>
  <conditionalFormatting sqref="AL11:AL15">
    <cfRule type="cellIs" dxfId="3416" priority="1298" operator="greaterThan">
      <formula>99</formula>
    </cfRule>
  </conditionalFormatting>
  <conditionalFormatting sqref="AL11:AL15">
    <cfRule type="cellIs" dxfId="3415" priority="1297" operator="greaterThan">
      <formula>0.99</formula>
    </cfRule>
  </conditionalFormatting>
  <conditionalFormatting sqref="AL11:AL15">
    <cfRule type="cellIs" dxfId="3414" priority="1296" operator="equal">
      <formula>0</formula>
    </cfRule>
  </conditionalFormatting>
  <conditionalFormatting sqref="AL11:AL15">
    <cfRule type="cellIs" dxfId="3413" priority="1295" operator="greaterThan">
      <formula>1179</formula>
    </cfRule>
  </conditionalFormatting>
  <conditionalFormatting sqref="AL11:AL15">
    <cfRule type="cellIs" dxfId="3412" priority="1294" operator="greaterThan">
      <formula>99</formula>
    </cfRule>
  </conditionalFormatting>
  <conditionalFormatting sqref="AL11:AL15">
    <cfRule type="cellIs" dxfId="3411" priority="1293" operator="greaterThan">
      <formula>0.99</formula>
    </cfRule>
  </conditionalFormatting>
  <conditionalFormatting sqref="AL11:AL15">
    <cfRule type="cellIs" dxfId="3410" priority="1292" operator="equal">
      <formula>0</formula>
    </cfRule>
  </conditionalFormatting>
  <conditionalFormatting sqref="AL11:AL15">
    <cfRule type="cellIs" dxfId="3409" priority="1291" operator="greaterThan">
      <formula>1179</formula>
    </cfRule>
  </conditionalFormatting>
  <conditionalFormatting sqref="AL11:AL15">
    <cfRule type="cellIs" dxfId="3408" priority="1290" operator="greaterThan">
      <formula>99</formula>
    </cfRule>
  </conditionalFormatting>
  <conditionalFormatting sqref="AL11:AL15">
    <cfRule type="cellIs" dxfId="3407" priority="1289" operator="greaterThan">
      <formula>0.99</formula>
    </cfRule>
  </conditionalFormatting>
  <conditionalFormatting sqref="AN11:AN27">
    <cfRule type="cellIs" dxfId="3406" priority="1288" operator="equal">
      <formula>0</formula>
    </cfRule>
  </conditionalFormatting>
  <conditionalFormatting sqref="AN11:AN27">
    <cfRule type="cellIs" dxfId="3405" priority="1287" operator="greaterThan">
      <formula>1179</formula>
    </cfRule>
  </conditionalFormatting>
  <conditionalFormatting sqref="AN11:AN27">
    <cfRule type="cellIs" dxfId="3404" priority="1286" operator="greaterThan">
      <formula>99</formula>
    </cfRule>
  </conditionalFormatting>
  <conditionalFormatting sqref="AN11:AN27">
    <cfRule type="cellIs" dxfId="3403" priority="1285" operator="greaterThan">
      <formula>0.99</formula>
    </cfRule>
  </conditionalFormatting>
  <conditionalFormatting sqref="AN11:AN27">
    <cfRule type="cellIs" dxfId="3402" priority="1284" operator="equal">
      <formula>0</formula>
    </cfRule>
  </conditionalFormatting>
  <conditionalFormatting sqref="AN11:AN27">
    <cfRule type="cellIs" dxfId="3401" priority="1283" operator="greaterThan">
      <formula>1179</formula>
    </cfRule>
  </conditionalFormatting>
  <conditionalFormatting sqref="AN11:AN27">
    <cfRule type="cellIs" dxfId="3400" priority="1282" operator="greaterThan">
      <formula>99</formula>
    </cfRule>
  </conditionalFormatting>
  <conditionalFormatting sqref="AN11:AN27">
    <cfRule type="cellIs" dxfId="3399" priority="1281" operator="greaterThan">
      <formula>0.99</formula>
    </cfRule>
  </conditionalFormatting>
  <conditionalFormatting sqref="AN11:AN27">
    <cfRule type="cellIs" dxfId="3398" priority="1280" operator="equal">
      <formula>0</formula>
    </cfRule>
  </conditionalFormatting>
  <conditionalFormatting sqref="AN11:AN27">
    <cfRule type="cellIs" dxfId="3397" priority="1279" operator="greaterThan">
      <formula>1179</formula>
    </cfRule>
  </conditionalFormatting>
  <conditionalFormatting sqref="AN11:AN27">
    <cfRule type="cellIs" dxfId="3396" priority="1278" operator="greaterThan">
      <formula>99</formula>
    </cfRule>
  </conditionalFormatting>
  <conditionalFormatting sqref="AN11:AN27">
    <cfRule type="cellIs" dxfId="3395" priority="1277" operator="greaterThan">
      <formula>0.99</formula>
    </cfRule>
  </conditionalFormatting>
  <conditionalFormatting sqref="AN11:AN27">
    <cfRule type="cellIs" dxfId="3394" priority="1276" operator="equal">
      <formula>0</formula>
    </cfRule>
  </conditionalFormatting>
  <conditionalFormatting sqref="AN11:AN27">
    <cfRule type="cellIs" dxfId="3393" priority="1275" operator="greaterThan">
      <formula>1179</formula>
    </cfRule>
  </conditionalFormatting>
  <conditionalFormatting sqref="AN11:AN27">
    <cfRule type="cellIs" dxfId="3392" priority="1274" operator="greaterThan">
      <formula>99</formula>
    </cfRule>
  </conditionalFormatting>
  <conditionalFormatting sqref="AN11:AN27">
    <cfRule type="cellIs" dxfId="3391" priority="1273" operator="greaterThan">
      <formula>0.99</formula>
    </cfRule>
  </conditionalFormatting>
  <conditionalFormatting sqref="AN11:AN27">
    <cfRule type="cellIs" dxfId="3390" priority="1272" operator="equal">
      <formula>0</formula>
    </cfRule>
  </conditionalFormatting>
  <conditionalFormatting sqref="AN11:AN27">
    <cfRule type="cellIs" dxfId="3389" priority="1271" operator="greaterThan">
      <formula>1179</formula>
    </cfRule>
  </conditionalFormatting>
  <conditionalFormatting sqref="AN11:AN27">
    <cfRule type="cellIs" dxfId="3388" priority="1270" operator="greaterThan">
      <formula>99</formula>
    </cfRule>
  </conditionalFormatting>
  <conditionalFormatting sqref="AN11:AN27">
    <cfRule type="cellIs" dxfId="3387" priority="1269" operator="greaterThan">
      <formula>0.99</formula>
    </cfRule>
  </conditionalFormatting>
  <conditionalFormatting sqref="AN11:AN27">
    <cfRule type="cellIs" dxfId="3386" priority="1268" operator="equal">
      <formula>0</formula>
    </cfRule>
  </conditionalFormatting>
  <conditionalFormatting sqref="AN11:AN27">
    <cfRule type="cellIs" dxfId="3385" priority="1267" operator="greaterThan">
      <formula>1179</formula>
    </cfRule>
  </conditionalFormatting>
  <conditionalFormatting sqref="AN11:AN27">
    <cfRule type="cellIs" dxfId="3384" priority="1266" operator="greaterThan">
      <formula>99</formula>
    </cfRule>
  </conditionalFormatting>
  <conditionalFormatting sqref="AN11:AN27">
    <cfRule type="cellIs" dxfId="3383" priority="1265" operator="greaterThan">
      <formula>0.99</formula>
    </cfRule>
  </conditionalFormatting>
  <conditionalFormatting sqref="AN11:AN27">
    <cfRule type="cellIs" dxfId="3382" priority="1264" operator="equal">
      <formula>0</formula>
    </cfRule>
  </conditionalFormatting>
  <conditionalFormatting sqref="AN11:AN27">
    <cfRule type="cellIs" dxfId="3381" priority="1263" operator="greaterThan">
      <formula>1179</formula>
    </cfRule>
  </conditionalFormatting>
  <conditionalFormatting sqref="AN11:AN27">
    <cfRule type="cellIs" dxfId="3380" priority="1262" operator="greaterThan">
      <formula>99</formula>
    </cfRule>
  </conditionalFormatting>
  <conditionalFormatting sqref="AN11:AN27">
    <cfRule type="cellIs" dxfId="3379" priority="1261" operator="greaterThan">
      <formula>0.99</formula>
    </cfRule>
  </conditionalFormatting>
  <conditionalFormatting sqref="AN11:AN27">
    <cfRule type="cellIs" dxfId="3378" priority="1260" operator="equal">
      <formula>0</formula>
    </cfRule>
  </conditionalFormatting>
  <conditionalFormatting sqref="AN11:AN27">
    <cfRule type="cellIs" dxfId="3377" priority="1259" operator="greaterThan">
      <formula>1179</formula>
    </cfRule>
  </conditionalFormatting>
  <conditionalFormatting sqref="AN11:AN27">
    <cfRule type="cellIs" dxfId="3376" priority="1258" operator="greaterThan">
      <formula>99</formula>
    </cfRule>
  </conditionalFormatting>
  <conditionalFormatting sqref="AN11:AN27">
    <cfRule type="cellIs" dxfId="3375" priority="1257" operator="greaterThan">
      <formula>0.99</formula>
    </cfRule>
  </conditionalFormatting>
  <conditionalFormatting sqref="AN11:AN27">
    <cfRule type="cellIs" dxfId="3374" priority="1256" operator="equal">
      <formula>0</formula>
    </cfRule>
  </conditionalFormatting>
  <conditionalFormatting sqref="AN11:AN27">
    <cfRule type="cellIs" dxfId="3373" priority="1255" operator="greaterThan">
      <formula>1179</formula>
    </cfRule>
  </conditionalFormatting>
  <conditionalFormatting sqref="AN11:AN27">
    <cfRule type="cellIs" dxfId="3372" priority="1254" operator="greaterThan">
      <formula>99</formula>
    </cfRule>
  </conditionalFormatting>
  <conditionalFormatting sqref="AN11:AN27">
    <cfRule type="cellIs" dxfId="3371" priority="1253" operator="greaterThan">
      <formula>0.99</formula>
    </cfRule>
  </conditionalFormatting>
  <conditionalFormatting sqref="AN11:AN27">
    <cfRule type="cellIs" dxfId="3370" priority="1252" operator="equal">
      <formula>0</formula>
    </cfRule>
  </conditionalFormatting>
  <conditionalFormatting sqref="AN11:AN27">
    <cfRule type="cellIs" dxfId="3369" priority="1251" operator="greaterThan">
      <formula>1179</formula>
    </cfRule>
  </conditionalFormatting>
  <conditionalFormatting sqref="AN11:AN27">
    <cfRule type="cellIs" dxfId="3368" priority="1250" operator="greaterThan">
      <formula>99</formula>
    </cfRule>
  </conditionalFormatting>
  <conditionalFormatting sqref="AN11:AN27">
    <cfRule type="cellIs" dxfId="3367" priority="1249" operator="greaterThan">
      <formula>0.99</formula>
    </cfRule>
  </conditionalFormatting>
  <conditionalFormatting sqref="AN11:AN27">
    <cfRule type="cellIs" dxfId="3366" priority="1248" operator="equal">
      <formula>0</formula>
    </cfRule>
  </conditionalFormatting>
  <conditionalFormatting sqref="AN11:AN27">
    <cfRule type="cellIs" dxfId="3365" priority="1247" operator="greaterThan">
      <formula>1179</formula>
    </cfRule>
  </conditionalFormatting>
  <conditionalFormatting sqref="AN11:AN27">
    <cfRule type="cellIs" dxfId="3364" priority="1246" operator="greaterThan">
      <formula>99</formula>
    </cfRule>
  </conditionalFormatting>
  <conditionalFormatting sqref="AN11:AN27">
    <cfRule type="cellIs" dxfId="3363" priority="1245" operator="greaterThan">
      <formula>0.99</formula>
    </cfRule>
  </conditionalFormatting>
  <conditionalFormatting sqref="AN11:AN27">
    <cfRule type="cellIs" dxfId="3362" priority="1244" operator="equal">
      <formula>0</formula>
    </cfRule>
  </conditionalFormatting>
  <conditionalFormatting sqref="AN11:AN27">
    <cfRule type="cellIs" dxfId="3361" priority="1243" operator="greaterThan">
      <formula>1179</formula>
    </cfRule>
  </conditionalFormatting>
  <conditionalFormatting sqref="AN11:AN27">
    <cfRule type="cellIs" dxfId="3360" priority="1242" operator="greaterThan">
      <formula>99</formula>
    </cfRule>
  </conditionalFormatting>
  <conditionalFormatting sqref="AN11:AN27">
    <cfRule type="cellIs" dxfId="3359" priority="1241" operator="greaterThan">
      <formula>0.99</formula>
    </cfRule>
  </conditionalFormatting>
  <conditionalFormatting sqref="AN11:AN27">
    <cfRule type="cellIs" dxfId="3358" priority="1240" operator="equal">
      <formula>0</formula>
    </cfRule>
  </conditionalFormatting>
  <conditionalFormatting sqref="AN11:AN27">
    <cfRule type="cellIs" dxfId="3357" priority="1239" operator="greaterThan">
      <formula>1179</formula>
    </cfRule>
  </conditionalFormatting>
  <conditionalFormatting sqref="AN11:AN27">
    <cfRule type="cellIs" dxfId="3356" priority="1238" operator="greaterThan">
      <formula>99</formula>
    </cfRule>
  </conditionalFormatting>
  <conditionalFormatting sqref="AN11:AN27">
    <cfRule type="cellIs" dxfId="3355" priority="1237" operator="greaterThan">
      <formula>0.99</formula>
    </cfRule>
  </conditionalFormatting>
  <conditionalFormatting sqref="AN11:AN27">
    <cfRule type="cellIs" dxfId="3354" priority="1236" operator="equal">
      <formula>0</formula>
    </cfRule>
  </conditionalFormatting>
  <conditionalFormatting sqref="AN11:AN27">
    <cfRule type="cellIs" dxfId="3353" priority="1235" operator="greaterThan">
      <formula>1179</formula>
    </cfRule>
  </conditionalFormatting>
  <conditionalFormatting sqref="AN11:AN27">
    <cfRule type="cellIs" dxfId="3352" priority="1234" operator="greaterThan">
      <formula>99</formula>
    </cfRule>
  </conditionalFormatting>
  <conditionalFormatting sqref="AN11:AN27">
    <cfRule type="cellIs" dxfId="3351" priority="1233" operator="greaterThan">
      <formula>0.99</formula>
    </cfRule>
  </conditionalFormatting>
  <conditionalFormatting sqref="AN11:AN27">
    <cfRule type="cellIs" dxfId="3350" priority="1232" operator="equal">
      <formula>0</formula>
    </cfRule>
  </conditionalFormatting>
  <conditionalFormatting sqref="AN11:AN27">
    <cfRule type="cellIs" dxfId="3349" priority="1231" operator="greaterThan">
      <formula>1179</formula>
    </cfRule>
  </conditionalFormatting>
  <conditionalFormatting sqref="AN11:AN27">
    <cfRule type="cellIs" dxfId="3348" priority="1230" operator="greaterThan">
      <formula>99</formula>
    </cfRule>
  </conditionalFormatting>
  <conditionalFormatting sqref="AN11:AN27">
    <cfRule type="cellIs" dxfId="3347" priority="1229" operator="greaterThan">
      <formula>0.99</formula>
    </cfRule>
  </conditionalFormatting>
  <conditionalFormatting sqref="AN11:AN27">
    <cfRule type="cellIs" dxfId="3346" priority="1228" operator="equal">
      <formula>0</formula>
    </cfRule>
  </conditionalFormatting>
  <conditionalFormatting sqref="AN11:AN27">
    <cfRule type="cellIs" dxfId="3345" priority="1227" operator="greaterThan">
      <formula>1179</formula>
    </cfRule>
  </conditionalFormatting>
  <conditionalFormatting sqref="AN11:AN27">
    <cfRule type="cellIs" dxfId="3344" priority="1226" operator="greaterThan">
      <formula>99</formula>
    </cfRule>
  </conditionalFormatting>
  <conditionalFormatting sqref="AN11:AN27">
    <cfRule type="cellIs" dxfId="3343" priority="1225" operator="greaterThan">
      <formula>0.99</formula>
    </cfRule>
  </conditionalFormatting>
  <conditionalFormatting sqref="AN11:AN27">
    <cfRule type="cellIs" dxfId="3342" priority="1224" operator="equal">
      <formula>0</formula>
    </cfRule>
  </conditionalFormatting>
  <conditionalFormatting sqref="AN11:AN27">
    <cfRule type="cellIs" dxfId="3341" priority="1223" operator="greaterThan">
      <formula>1179</formula>
    </cfRule>
  </conditionalFormatting>
  <conditionalFormatting sqref="AN11:AN27">
    <cfRule type="cellIs" dxfId="3340" priority="1222" operator="greaterThan">
      <formula>99</formula>
    </cfRule>
  </conditionalFormatting>
  <conditionalFormatting sqref="AN11:AN27">
    <cfRule type="cellIs" dxfId="3339" priority="1221" operator="greaterThan">
      <formula>0.99</formula>
    </cfRule>
  </conditionalFormatting>
  <conditionalFormatting sqref="AN11:AN27">
    <cfRule type="cellIs" dxfId="3338" priority="1220" operator="equal">
      <formula>0</formula>
    </cfRule>
  </conditionalFormatting>
  <conditionalFormatting sqref="AN11:AN27">
    <cfRule type="cellIs" dxfId="3337" priority="1219" operator="greaterThan">
      <formula>1179</formula>
    </cfRule>
  </conditionalFormatting>
  <conditionalFormatting sqref="AN11:AN27">
    <cfRule type="cellIs" dxfId="3336" priority="1218" operator="greaterThan">
      <formula>99</formula>
    </cfRule>
  </conditionalFormatting>
  <conditionalFormatting sqref="AN11:AN27">
    <cfRule type="cellIs" dxfId="3335" priority="1217" operator="greaterThan">
      <formula>0.99</formula>
    </cfRule>
  </conditionalFormatting>
  <conditionalFormatting sqref="AN11:AN27">
    <cfRule type="cellIs" dxfId="3334" priority="1216" operator="equal">
      <formula>0</formula>
    </cfRule>
  </conditionalFormatting>
  <conditionalFormatting sqref="AN11:AN27">
    <cfRule type="cellIs" dxfId="3333" priority="1215" operator="greaterThan">
      <formula>1179</formula>
    </cfRule>
  </conditionalFormatting>
  <conditionalFormatting sqref="AN11:AN27">
    <cfRule type="cellIs" dxfId="3332" priority="1214" operator="greaterThan">
      <formula>99</formula>
    </cfRule>
  </conditionalFormatting>
  <conditionalFormatting sqref="AN11:AN27">
    <cfRule type="cellIs" dxfId="3331" priority="1213" operator="greaterThan">
      <formula>0.99</formula>
    </cfRule>
  </conditionalFormatting>
  <conditionalFormatting sqref="AN11:AN27">
    <cfRule type="cellIs" dxfId="3330" priority="1212" operator="equal">
      <formula>0</formula>
    </cfRule>
  </conditionalFormatting>
  <conditionalFormatting sqref="AN11:AN27">
    <cfRule type="cellIs" dxfId="3329" priority="1211" operator="greaterThan">
      <formula>1179</formula>
    </cfRule>
  </conditionalFormatting>
  <conditionalFormatting sqref="AN11:AN27">
    <cfRule type="cellIs" dxfId="3328" priority="1210" operator="greaterThan">
      <formula>99</formula>
    </cfRule>
  </conditionalFormatting>
  <conditionalFormatting sqref="AN11:AN27">
    <cfRule type="cellIs" dxfId="3327" priority="1209" operator="greaterThan">
      <formula>0.99</formula>
    </cfRule>
  </conditionalFormatting>
  <conditionalFormatting sqref="AN11:AN27">
    <cfRule type="cellIs" dxfId="3326" priority="1208" operator="equal">
      <formula>0</formula>
    </cfRule>
  </conditionalFormatting>
  <conditionalFormatting sqref="AN11:AN27">
    <cfRule type="cellIs" dxfId="3325" priority="1207" operator="greaterThan">
      <formula>1179</formula>
    </cfRule>
  </conditionalFormatting>
  <conditionalFormatting sqref="AN11:AN27">
    <cfRule type="cellIs" dxfId="3324" priority="1206" operator="greaterThan">
      <formula>99</formula>
    </cfRule>
  </conditionalFormatting>
  <conditionalFormatting sqref="AN11:AN27">
    <cfRule type="cellIs" dxfId="3323" priority="1205" operator="greaterThan">
      <formula>0.99</formula>
    </cfRule>
  </conditionalFormatting>
  <conditionalFormatting sqref="AN11:AN27">
    <cfRule type="cellIs" dxfId="3322" priority="1204" operator="equal">
      <formula>0</formula>
    </cfRule>
  </conditionalFormatting>
  <conditionalFormatting sqref="AN11:AN27">
    <cfRule type="cellIs" dxfId="3321" priority="1203" operator="greaterThan">
      <formula>1179</formula>
    </cfRule>
  </conditionalFormatting>
  <conditionalFormatting sqref="AN11:AN27">
    <cfRule type="cellIs" dxfId="3320" priority="1202" operator="greaterThan">
      <formula>99</formula>
    </cfRule>
  </conditionalFormatting>
  <conditionalFormatting sqref="AN11:AN27">
    <cfRule type="cellIs" dxfId="3319" priority="1201" operator="greaterThan">
      <formula>0.99</formula>
    </cfRule>
  </conditionalFormatting>
  <conditionalFormatting sqref="AN11:AN27">
    <cfRule type="cellIs" dxfId="3318" priority="1200" operator="equal">
      <formula>0</formula>
    </cfRule>
  </conditionalFormatting>
  <conditionalFormatting sqref="AN11:AN27">
    <cfRule type="cellIs" dxfId="3317" priority="1199" operator="greaterThan">
      <formula>1179</formula>
    </cfRule>
  </conditionalFormatting>
  <conditionalFormatting sqref="AN11:AN27">
    <cfRule type="cellIs" dxfId="3316" priority="1198" operator="greaterThan">
      <formula>99</formula>
    </cfRule>
  </conditionalFormatting>
  <conditionalFormatting sqref="AN11:AN27">
    <cfRule type="cellIs" dxfId="3315" priority="1197" operator="greaterThan">
      <formula>0.99</formula>
    </cfRule>
  </conditionalFormatting>
  <conditionalFormatting sqref="AN11:AN27">
    <cfRule type="cellIs" dxfId="3314" priority="1196" operator="equal">
      <formula>0</formula>
    </cfRule>
  </conditionalFormatting>
  <conditionalFormatting sqref="AN11:AN27">
    <cfRule type="cellIs" dxfId="3313" priority="1195" operator="greaterThan">
      <formula>1179</formula>
    </cfRule>
  </conditionalFormatting>
  <conditionalFormatting sqref="AN11:AN27">
    <cfRule type="cellIs" dxfId="3312" priority="1194" operator="greaterThan">
      <formula>99</formula>
    </cfRule>
  </conditionalFormatting>
  <conditionalFormatting sqref="AN11:AN27">
    <cfRule type="cellIs" dxfId="3311" priority="1193" operator="greaterThan">
      <formula>0.99</formula>
    </cfRule>
  </conditionalFormatting>
  <conditionalFormatting sqref="AN11:AN27">
    <cfRule type="cellIs" dxfId="3310" priority="1192" operator="equal">
      <formula>0</formula>
    </cfRule>
  </conditionalFormatting>
  <conditionalFormatting sqref="AN11:AN27">
    <cfRule type="cellIs" dxfId="3309" priority="1191" operator="greaterThan">
      <formula>1179</formula>
    </cfRule>
  </conditionalFormatting>
  <conditionalFormatting sqref="AN11:AN27">
    <cfRule type="cellIs" dxfId="3308" priority="1190" operator="greaterThan">
      <formula>99</formula>
    </cfRule>
  </conditionalFormatting>
  <conditionalFormatting sqref="AN11:AN27">
    <cfRule type="cellIs" dxfId="3307" priority="1189" operator="greaterThan">
      <formula>0.99</formula>
    </cfRule>
  </conditionalFormatting>
  <conditionalFormatting sqref="AN11:AN27">
    <cfRule type="cellIs" dxfId="3306" priority="1188" operator="equal">
      <formula>0</formula>
    </cfRule>
  </conditionalFormatting>
  <conditionalFormatting sqref="AN11:AN27">
    <cfRule type="cellIs" dxfId="3305" priority="1187" operator="greaterThan">
      <formula>1179</formula>
    </cfRule>
  </conditionalFormatting>
  <conditionalFormatting sqref="AN11:AN27">
    <cfRule type="cellIs" dxfId="3304" priority="1186" operator="greaterThan">
      <formula>99</formula>
    </cfRule>
  </conditionalFormatting>
  <conditionalFormatting sqref="AN11:AN27">
    <cfRule type="cellIs" dxfId="3303" priority="1185" operator="greaterThan">
      <formula>0.99</formula>
    </cfRule>
  </conditionalFormatting>
  <conditionalFormatting sqref="AN11:AN27">
    <cfRule type="cellIs" dxfId="3302" priority="1184" operator="equal">
      <formula>0</formula>
    </cfRule>
  </conditionalFormatting>
  <conditionalFormatting sqref="AN11:AN27">
    <cfRule type="cellIs" dxfId="3301" priority="1183" operator="greaterThan">
      <formula>1179</formula>
    </cfRule>
  </conditionalFormatting>
  <conditionalFormatting sqref="AN11:AN27">
    <cfRule type="cellIs" dxfId="3300" priority="1182" operator="greaterThan">
      <formula>99</formula>
    </cfRule>
  </conditionalFormatting>
  <conditionalFormatting sqref="AN11:AN27">
    <cfRule type="cellIs" dxfId="3299" priority="1181" operator="greaterThan">
      <formula>0.99</formula>
    </cfRule>
  </conditionalFormatting>
  <conditionalFormatting sqref="AN11:AN27">
    <cfRule type="cellIs" dxfId="3298" priority="1180" operator="equal">
      <formula>0</formula>
    </cfRule>
  </conditionalFormatting>
  <conditionalFormatting sqref="AN11:AN27">
    <cfRule type="cellIs" dxfId="3297" priority="1179" operator="greaterThan">
      <formula>1179</formula>
    </cfRule>
  </conditionalFormatting>
  <conditionalFormatting sqref="AN11:AN27">
    <cfRule type="cellIs" dxfId="3296" priority="1178" operator="greaterThan">
      <formula>99</formula>
    </cfRule>
  </conditionalFormatting>
  <conditionalFormatting sqref="AN11:AN27">
    <cfRule type="cellIs" dxfId="3295" priority="1177" operator="greaterThan">
      <formula>0.99</formula>
    </cfRule>
  </conditionalFormatting>
  <conditionalFormatting sqref="AN11:AN27">
    <cfRule type="cellIs" dxfId="3294" priority="1176" operator="equal">
      <formula>0</formula>
    </cfRule>
  </conditionalFormatting>
  <conditionalFormatting sqref="AN11:AN27">
    <cfRule type="cellIs" dxfId="3293" priority="1175" operator="greaterThan">
      <formula>1179</formula>
    </cfRule>
  </conditionalFormatting>
  <conditionalFormatting sqref="AN11:AN27">
    <cfRule type="cellIs" dxfId="3292" priority="1174" operator="greaterThan">
      <formula>99</formula>
    </cfRule>
  </conditionalFormatting>
  <conditionalFormatting sqref="AN11:AN27">
    <cfRule type="cellIs" dxfId="3291" priority="1173" operator="greaterThan">
      <formula>0.99</formula>
    </cfRule>
  </conditionalFormatting>
  <conditionalFormatting sqref="AN11:AN27">
    <cfRule type="cellIs" dxfId="3290" priority="1172" operator="equal">
      <formula>0</formula>
    </cfRule>
  </conditionalFormatting>
  <conditionalFormatting sqref="AN11:AN27">
    <cfRule type="cellIs" dxfId="3289" priority="1171" operator="greaterThan">
      <formula>1179</formula>
    </cfRule>
  </conditionalFormatting>
  <conditionalFormatting sqref="AN11:AN27">
    <cfRule type="cellIs" dxfId="3288" priority="1170" operator="greaterThan">
      <formula>99</formula>
    </cfRule>
  </conditionalFormatting>
  <conditionalFormatting sqref="AN11:AN27">
    <cfRule type="cellIs" dxfId="3287" priority="1169" operator="greaterThan">
      <formula>0.99</formula>
    </cfRule>
  </conditionalFormatting>
  <conditionalFormatting sqref="AN11:AN27">
    <cfRule type="cellIs" dxfId="3286" priority="1168" operator="equal">
      <formula>0</formula>
    </cfRule>
  </conditionalFormatting>
  <conditionalFormatting sqref="AN11:AN27">
    <cfRule type="cellIs" dxfId="3285" priority="1167" operator="greaterThan">
      <formula>1179</formula>
    </cfRule>
  </conditionalFormatting>
  <conditionalFormatting sqref="AN11:AN27">
    <cfRule type="cellIs" dxfId="3284" priority="1166" operator="greaterThan">
      <formula>99</formula>
    </cfRule>
  </conditionalFormatting>
  <conditionalFormatting sqref="AN11:AN27">
    <cfRule type="cellIs" dxfId="3283" priority="1165" operator="greaterThan">
      <formula>0.99</formula>
    </cfRule>
  </conditionalFormatting>
  <conditionalFormatting sqref="AN11:AN27">
    <cfRule type="cellIs" dxfId="3282" priority="1164" operator="equal">
      <formula>0</formula>
    </cfRule>
  </conditionalFormatting>
  <conditionalFormatting sqref="AN11:AN27">
    <cfRule type="cellIs" dxfId="3281" priority="1163" operator="greaterThan">
      <formula>1179</formula>
    </cfRule>
  </conditionalFormatting>
  <conditionalFormatting sqref="AN11:AN27">
    <cfRule type="cellIs" dxfId="3280" priority="1162" operator="greaterThan">
      <formula>99</formula>
    </cfRule>
  </conditionalFormatting>
  <conditionalFormatting sqref="AN11:AN27">
    <cfRule type="cellIs" dxfId="3279" priority="1161" operator="greaterThan">
      <formula>0.99</formula>
    </cfRule>
  </conditionalFormatting>
  <conditionalFormatting sqref="AN11:AN27">
    <cfRule type="cellIs" dxfId="3278" priority="1160" operator="equal">
      <formula>0</formula>
    </cfRule>
  </conditionalFormatting>
  <conditionalFormatting sqref="AN11:AN27">
    <cfRule type="cellIs" dxfId="3277" priority="1159" operator="greaterThan">
      <formula>1179</formula>
    </cfRule>
  </conditionalFormatting>
  <conditionalFormatting sqref="AN11:AN27">
    <cfRule type="cellIs" dxfId="3276" priority="1158" operator="greaterThan">
      <formula>99</formula>
    </cfRule>
  </conditionalFormatting>
  <conditionalFormatting sqref="AN11:AN27">
    <cfRule type="cellIs" dxfId="3275" priority="1157" operator="greaterThan">
      <formula>0.99</formula>
    </cfRule>
  </conditionalFormatting>
  <conditionalFormatting sqref="AN11:AN27">
    <cfRule type="cellIs" dxfId="3274" priority="1156" operator="equal">
      <formula>0</formula>
    </cfRule>
  </conditionalFormatting>
  <conditionalFormatting sqref="AN11:AN27">
    <cfRule type="cellIs" dxfId="3273" priority="1155" operator="greaterThan">
      <formula>1179</formula>
    </cfRule>
  </conditionalFormatting>
  <conditionalFormatting sqref="AN11:AN27">
    <cfRule type="cellIs" dxfId="3272" priority="1154" operator="greaterThan">
      <formula>99</formula>
    </cfRule>
  </conditionalFormatting>
  <conditionalFormatting sqref="AN11:AN27">
    <cfRule type="cellIs" dxfId="3271" priority="1153" operator="greaterThan">
      <formula>0.99</formula>
    </cfRule>
  </conditionalFormatting>
  <conditionalFormatting sqref="AN11:AN27">
    <cfRule type="cellIs" dxfId="3270" priority="1152" operator="equal">
      <formula>0</formula>
    </cfRule>
  </conditionalFormatting>
  <conditionalFormatting sqref="AN11:AN27">
    <cfRule type="cellIs" dxfId="3269" priority="1151" operator="greaterThan">
      <formula>1179</formula>
    </cfRule>
  </conditionalFormatting>
  <conditionalFormatting sqref="AN11:AN27">
    <cfRule type="cellIs" dxfId="3268" priority="1150" operator="greaterThan">
      <formula>99</formula>
    </cfRule>
  </conditionalFormatting>
  <conditionalFormatting sqref="AN11:AN27">
    <cfRule type="cellIs" dxfId="3267" priority="1149" operator="greaterThan">
      <formula>0.99</formula>
    </cfRule>
  </conditionalFormatting>
  <conditionalFormatting sqref="AN11:AN27">
    <cfRule type="cellIs" dxfId="3266" priority="1148" operator="equal">
      <formula>0</formula>
    </cfRule>
  </conditionalFormatting>
  <conditionalFormatting sqref="AN11:AN27">
    <cfRule type="cellIs" dxfId="3265" priority="1147" operator="greaterThan">
      <formula>1179</formula>
    </cfRule>
  </conditionalFormatting>
  <conditionalFormatting sqref="AN11:AN27">
    <cfRule type="cellIs" dxfId="3264" priority="1146" operator="greaterThan">
      <formula>99</formula>
    </cfRule>
  </conditionalFormatting>
  <conditionalFormatting sqref="AN11:AN27">
    <cfRule type="cellIs" dxfId="3263" priority="1145" operator="greaterThan">
      <formula>0.99</formula>
    </cfRule>
  </conditionalFormatting>
  <conditionalFormatting sqref="AN11:AN27">
    <cfRule type="cellIs" dxfId="3262" priority="1144" operator="equal">
      <formula>0</formula>
    </cfRule>
  </conditionalFormatting>
  <conditionalFormatting sqref="AN11:AN27">
    <cfRule type="cellIs" dxfId="3261" priority="1143" operator="greaterThan">
      <formula>1179</formula>
    </cfRule>
  </conditionalFormatting>
  <conditionalFormatting sqref="AN11:AN27">
    <cfRule type="cellIs" dxfId="3260" priority="1142" operator="greaterThan">
      <formula>99</formula>
    </cfRule>
  </conditionalFormatting>
  <conditionalFormatting sqref="AN11:AN27">
    <cfRule type="cellIs" dxfId="3259" priority="1141" operator="greaterThan">
      <formula>0.99</formula>
    </cfRule>
  </conditionalFormatting>
  <conditionalFormatting sqref="AN11:AN27">
    <cfRule type="cellIs" dxfId="3258" priority="1140" operator="equal">
      <formula>0</formula>
    </cfRule>
  </conditionalFormatting>
  <conditionalFormatting sqref="AN11:AN27">
    <cfRule type="cellIs" dxfId="3257" priority="1139" operator="greaterThan">
      <formula>1179</formula>
    </cfRule>
  </conditionalFormatting>
  <conditionalFormatting sqref="AN11:AN27">
    <cfRule type="cellIs" dxfId="3256" priority="1138" operator="greaterThan">
      <formula>99</formula>
    </cfRule>
  </conditionalFormatting>
  <conditionalFormatting sqref="AN11:AN27">
    <cfRule type="cellIs" dxfId="3255" priority="1137" operator="greaterThan">
      <formula>0.99</formula>
    </cfRule>
  </conditionalFormatting>
  <conditionalFormatting sqref="AN11:AN27">
    <cfRule type="cellIs" dxfId="3254" priority="1136" operator="equal">
      <formula>0</formula>
    </cfRule>
  </conditionalFormatting>
  <conditionalFormatting sqref="AN11:AN27">
    <cfRule type="cellIs" dxfId="3253" priority="1135" operator="greaterThan">
      <formula>1179</formula>
    </cfRule>
  </conditionalFormatting>
  <conditionalFormatting sqref="AN11:AN27">
    <cfRule type="cellIs" dxfId="3252" priority="1134" operator="greaterThan">
      <formula>99</formula>
    </cfRule>
  </conditionalFormatting>
  <conditionalFormatting sqref="AN11:AN27">
    <cfRule type="cellIs" dxfId="3251" priority="1133" operator="greaterThan">
      <formula>0.99</formula>
    </cfRule>
  </conditionalFormatting>
  <conditionalFormatting sqref="AN11:AN27">
    <cfRule type="cellIs" dxfId="3250" priority="1132" operator="equal">
      <formula>0</formula>
    </cfRule>
  </conditionalFormatting>
  <conditionalFormatting sqref="AN11:AN27">
    <cfRule type="cellIs" dxfId="3249" priority="1131" operator="greaterThan">
      <formula>1179</formula>
    </cfRule>
  </conditionalFormatting>
  <conditionalFormatting sqref="AN11:AN27">
    <cfRule type="cellIs" dxfId="3248" priority="1130" operator="greaterThan">
      <formula>99</formula>
    </cfRule>
  </conditionalFormatting>
  <conditionalFormatting sqref="AN11:AN27">
    <cfRule type="cellIs" dxfId="3247" priority="1129" operator="greaterThan">
      <formula>0.99</formula>
    </cfRule>
  </conditionalFormatting>
  <conditionalFormatting sqref="AN11:AN27">
    <cfRule type="cellIs" dxfId="3246" priority="1128" operator="equal">
      <formula>0</formula>
    </cfRule>
  </conditionalFormatting>
  <conditionalFormatting sqref="AN11:AN27">
    <cfRule type="cellIs" dxfId="3245" priority="1127" operator="greaterThan">
      <formula>1179</formula>
    </cfRule>
  </conditionalFormatting>
  <conditionalFormatting sqref="AN11:AN27">
    <cfRule type="cellIs" dxfId="3244" priority="1126" operator="greaterThan">
      <formula>99</formula>
    </cfRule>
  </conditionalFormatting>
  <conditionalFormatting sqref="AN11:AN27">
    <cfRule type="cellIs" dxfId="3243" priority="1125" operator="greaterThan">
      <formula>0.99</formula>
    </cfRule>
  </conditionalFormatting>
  <conditionalFormatting sqref="AN11:AN27">
    <cfRule type="cellIs" dxfId="3242" priority="1124" operator="equal">
      <formula>0</formula>
    </cfRule>
  </conditionalFormatting>
  <conditionalFormatting sqref="AN11:AN27">
    <cfRule type="cellIs" dxfId="3241" priority="1123" operator="greaterThan">
      <formula>1179</formula>
    </cfRule>
  </conditionalFormatting>
  <conditionalFormatting sqref="AN11:AN27">
    <cfRule type="cellIs" dxfId="3240" priority="1122" operator="greaterThan">
      <formula>99</formula>
    </cfRule>
  </conditionalFormatting>
  <conditionalFormatting sqref="AN11:AN27">
    <cfRule type="cellIs" dxfId="3239" priority="1121" operator="greaterThan">
      <formula>0.99</formula>
    </cfRule>
  </conditionalFormatting>
  <conditionalFormatting sqref="AN11:AN27">
    <cfRule type="cellIs" dxfId="3238" priority="1120" operator="equal">
      <formula>0</formula>
    </cfRule>
  </conditionalFormatting>
  <conditionalFormatting sqref="AN11:AN27">
    <cfRule type="cellIs" dxfId="3237" priority="1119" operator="greaterThan">
      <formula>1179</formula>
    </cfRule>
  </conditionalFormatting>
  <conditionalFormatting sqref="AN11:AN27">
    <cfRule type="cellIs" dxfId="3236" priority="1118" operator="greaterThan">
      <formula>99</formula>
    </cfRule>
  </conditionalFormatting>
  <conditionalFormatting sqref="AN11:AN27">
    <cfRule type="cellIs" dxfId="3235" priority="1117" operator="greaterThan">
      <formula>0.99</formula>
    </cfRule>
  </conditionalFormatting>
  <conditionalFormatting sqref="AN11:AN27">
    <cfRule type="cellIs" dxfId="3234" priority="1116" operator="equal">
      <formula>0</formula>
    </cfRule>
  </conditionalFormatting>
  <conditionalFormatting sqref="AN11:AN27">
    <cfRule type="cellIs" dxfId="3233" priority="1115" operator="greaterThan">
      <formula>1179</formula>
    </cfRule>
  </conditionalFormatting>
  <conditionalFormatting sqref="AN11:AN27">
    <cfRule type="cellIs" dxfId="3232" priority="1114" operator="greaterThan">
      <formula>99</formula>
    </cfRule>
  </conditionalFormatting>
  <conditionalFormatting sqref="AN11:AN27">
    <cfRule type="cellIs" dxfId="3231" priority="1113" operator="greaterThan">
      <formula>0.99</formula>
    </cfRule>
  </conditionalFormatting>
  <conditionalFormatting sqref="AN11:AN27">
    <cfRule type="cellIs" dxfId="3230" priority="1112" operator="equal">
      <formula>0</formula>
    </cfRule>
  </conditionalFormatting>
  <conditionalFormatting sqref="AN11:AN27">
    <cfRule type="cellIs" dxfId="3229" priority="1111" operator="greaterThan">
      <formula>1179</formula>
    </cfRule>
  </conditionalFormatting>
  <conditionalFormatting sqref="AN11:AN27">
    <cfRule type="cellIs" dxfId="3228" priority="1110" operator="greaterThan">
      <formula>99</formula>
    </cfRule>
  </conditionalFormatting>
  <conditionalFormatting sqref="AN11:AN27">
    <cfRule type="cellIs" dxfId="3227" priority="1109" operator="greaterThan">
      <formula>0.99</formula>
    </cfRule>
  </conditionalFormatting>
  <conditionalFormatting sqref="AN11:AN27">
    <cfRule type="cellIs" dxfId="3226" priority="1108" operator="equal">
      <formula>0</formula>
    </cfRule>
  </conditionalFormatting>
  <conditionalFormatting sqref="AN11:AN27">
    <cfRule type="cellIs" dxfId="3225" priority="1107" operator="greaterThan">
      <formula>1179</formula>
    </cfRule>
  </conditionalFormatting>
  <conditionalFormatting sqref="AN11:AN27">
    <cfRule type="cellIs" dxfId="3224" priority="1106" operator="greaterThan">
      <formula>99</formula>
    </cfRule>
  </conditionalFormatting>
  <conditionalFormatting sqref="AN11:AN27">
    <cfRule type="cellIs" dxfId="3223" priority="1105" operator="greaterThan">
      <formula>0.99</formula>
    </cfRule>
  </conditionalFormatting>
  <conditionalFormatting sqref="AN11:AN27">
    <cfRule type="cellIs" dxfId="3222" priority="1104" operator="equal">
      <formula>0</formula>
    </cfRule>
  </conditionalFormatting>
  <conditionalFormatting sqref="AN11:AN27">
    <cfRule type="cellIs" dxfId="3221" priority="1103" operator="greaterThan">
      <formula>1179</formula>
    </cfRule>
  </conditionalFormatting>
  <conditionalFormatting sqref="AN11:AN27">
    <cfRule type="cellIs" dxfId="3220" priority="1102" operator="greaterThan">
      <formula>99</formula>
    </cfRule>
  </conditionalFormatting>
  <conditionalFormatting sqref="AN11:AN27">
    <cfRule type="cellIs" dxfId="3219" priority="1101" operator="greaterThan">
      <formula>0.99</formula>
    </cfRule>
  </conditionalFormatting>
  <conditionalFormatting sqref="AN11:AN27">
    <cfRule type="cellIs" dxfId="3218" priority="1100" operator="equal">
      <formula>0</formula>
    </cfRule>
  </conditionalFormatting>
  <conditionalFormatting sqref="AN11:AN27">
    <cfRule type="cellIs" dxfId="3217" priority="1099" operator="greaterThan">
      <formula>1179</formula>
    </cfRule>
  </conditionalFormatting>
  <conditionalFormatting sqref="AN11:AN27">
    <cfRule type="cellIs" dxfId="3216" priority="1098" operator="greaterThan">
      <formula>99</formula>
    </cfRule>
  </conditionalFormatting>
  <conditionalFormatting sqref="AN11:AN27">
    <cfRule type="cellIs" dxfId="3215" priority="1097" operator="greaterThan">
      <formula>0.99</formula>
    </cfRule>
  </conditionalFormatting>
  <conditionalFormatting sqref="AN11:AN27">
    <cfRule type="cellIs" dxfId="3214" priority="1096" operator="equal">
      <formula>0</formula>
    </cfRule>
  </conditionalFormatting>
  <conditionalFormatting sqref="AN11:AN27">
    <cfRule type="cellIs" dxfId="3213" priority="1095" operator="greaterThan">
      <formula>1179</formula>
    </cfRule>
  </conditionalFormatting>
  <conditionalFormatting sqref="AN11:AN27">
    <cfRule type="cellIs" dxfId="3212" priority="1094" operator="greaterThan">
      <formula>99</formula>
    </cfRule>
  </conditionalFormatting>
  <conditionalFormatting sqref="AN11:AN27">
    <cfRule type="cellIs" dxfId="3211" priority="1093" operator="greaterThan">
      <formula>0.99</formula>
    </cfRule>
  </conditionalFormatting>
  <conditionalFormatting sqref="AN11:AN27">
    <cfRule type="cellIs" dxfId="3210" priority="1092" operator="equal">
      <formula>0</formula>
    </cfRule>
  </conditionalFormatting>
  <conditionalFormatting sqref="AN11:AN27">
    <cfRule type="cellIs" dxfId="3209" priority="1091" operator="greaterThan">
      <formula>1179</formula>
    </cfRule>
  </conditionalFormatting>
  <conditionalFormatting sqref="AN11:AN27">
    <cfRule type="cellIs" dxfId="3208" priority="1090" operator="greaterThan">
      <formula>99</formula>
    </cfRule>
  </conditionalFormatting>
  <conditionalFormatting sqref="AN11:AN27">
    <cfRule type="cellIs" dxfId="3207" priority="1089" operator="greaterThan">
      <formula>0.99</formula>
    </cfRule>
  </conditionalFormatting>
  <conditionalFormatting sqref="AN11:AN27">
    <cfRule type="cellIs" dxfId="3206" priority="1088" operator="equal">
      <formula>0</formula>
    </cfRule>
  </conditionalFormatting>
  <conditionalFormatting sqref="AN11:AN27">
    <cfRule type="cellIs" dxfId="3205" priority="1087" operator="greaterThan">
      <formula>1179</formula>
    </cfRule>
  </conditionalFormatting>
  <conditionalFormatting sqref="AN11:AN27">
    <cfRule type="cellIs" dxfId="3204" priority="1086" operator="greaterThan">
      <formula>99</formula>
    </cfRule>
  </conditionalFormatting>
  <conditionalFormatting sqref="AN11:AN27">
    <cfRule type="cellIs" dxfId="3203" priority="1085" operator="greaterThan">
      <formula>0.99</formula>
    </cfRule>
  </conditionalFormatting>
  <conditionalFormatting sqref="AN11:AN27">
    <cfRule type="cellIs" dxfId="3202" priority="1084" operator="equal">
      <formula>0</formula>
    </cfRule>
  </conditionalFormatting>
  <conditionalFormatting sqref="AN11:AN27">
    <cfRule type="cellIs" dxfId="3201" priority="1083" operator="greaterThan">
      <formula>1179</formula>
    </cfRule>
  </conditionalFormatting>
  <conditionalFormatting sqref="AN11:AN27">
    <cfRule type="cellIs" dxfId="3200" priority="1082" operator="greaterThan">
      <formula>99</formula>
    </cfRule>
  </conditionalFormatting>
  <conditionalFormatting sqref="AN11:AN27">
    <cfRule type="cellIs" dxfId="3199" priority="1081" operator="greaterThan">
      <formula>0.99</formula>
    </cfRule>
  </conditionalFormatting>
  <conditionalFormatting sqref="AN11:AN27">
    <cfRule type="cellIs" dxfId="3198" priority="1080" operator="equal">
      <formula>0</formula>
    </cfRule>
  </conditionalFormatting>
  <conditionalFormatting sqref="AN11:AN27">
    <cfRule type="cellIs" dxfId="3197" priority="1079" operator="greaterThan">
      <formula>1179</formula>
    </cfRule>
  </conditionalFormatting>
  <conditionalFormatting sqref="AN11:AN27">
    <cfRule type="cellIs" dxfId="3196" priority="1078" operator="greaterThan">
      <formula>99</formula>
    </cfRule>
  </conditionalFormatting>
  <conditionalFormatting sqref="AN11:AN27">
    <cfRule type="cellIs" dxfId="3195" priority="1077" operator="greaterThan">
      <formula>0.99</formula>
    </cfRule>
  </conditionalFormatting>
  <conditionalFormatting sqref="AN11:AN27">
    <cfRule type="cellIs" dxfId="3194" priority="1076" operator="equal">
      <formula>0</formula>
    </cfRule>
  </conditionalFormatting>
  <conditionalFormatting sqref="AN11:AN27">
    <cfRule type="cellIs" dxfId="3193" priority="1075" operator="greaterThan">
      <formula>1179</formula>
    </cfRule>
  </conditionalFormatting>
  <conditionalFormatting sqref="AN11:AN27">
    <cfRule type="cellIs" dxfId="3192" priority="1074" operator="greaterThan">
      <formula>99</formula>
    </cfRule>
  </conditionalFormatting>
  <conditionalFormatting sqref="AN11:AN27">
    <cfRule type="cellIs" dxfId="3191" priority="1073" operator="greaterThan">
      <formula>0.99</formula>
    </cfRule>
  </conditionalFormatting>
  <conditionalFormatting sqref="AN11:AN27">
    <cfRule type="cellIs" dxfId="3190" priority="1072" operator="equal">
      <formula>0</formula>
    </cfRule>
  </conditionalFormatting>
  <conditionalFormatting sqref="AN11:AN27">
    <cfRule type="cellIs" dxfId="3189" priority="1071" operator="greaterThan">
      <formula>1179</formula>
    </cfRule>
  </conditionalFormatting>
  <conditionalFormatting sqref="AN11:AN27">
    <cfRule type="cellIs" dxfId="3188" priority="1070" operator="greaterThan">
      <formula>99</formula>
    </cfRule>
  </conditionalFormatting>
  <conditionalFormatting sqref="AN11:AN27">
    <cfRule type="cellIs" dxfId="3187" priority="1069" operator="greaterThan">
      <formula>0.99</formula>
    </cfRule>
  </conditionalFormatting>
  <conditionalFormatting sqref="AN11:AN27">
    <cfRule type="cellIs" dxfId="3186" priority="1068" operator="equal">
      <formula>0</formula>
    </cfRule>
  </conditionalFormatting>
  <conditionalFormatting sqref="AN11:AN27">
    <cfRule type="cellIs" dxfId="3185" priority="1067" operator="greaterThan">
      <formula>1179</formula>
    </cfRule>
  </conditionalFormatting>
  <conditionalFormatting sqref="AN11:AN27">
    <cfRule type="cellIs" dxfId="3184" priority="1066" operator="greaterThan">
      <formula>99</formula>
    </cfRule>
  </conditionalFormatting>
  <conditionalFormatting sqref="AN11:AN27">
    <cfRule type="cellIs" dxfId="3183" priority="1065" operator="greaterThan">
      <formula>0.99</formula>
    </cfRule>
  </conditionalFormatting>
  <conditionalFormatting sqref="AN11:AN27">
    <cfRule type="cellIs" dxfId="3182" priority="1064" operator="equal">
      <formula>0</formula>
    </cfRule>
  </conditionalFormatting>
  <conditionalFormatting sqref="AN11:AN27">
    <cfRule type="cellIs" dxfId="3181" priority="1063" operator="greaterThan">
      <formula>1179</formula>
    </cfRule>
  </conditionalFormatting>
  <conditionalFormatting sqref="AN11:AN27">
    <cfRule type="cellIs" dxfId="3180" priority="1062" operator="greaterThan">
      <formula>99</formula>
    </cfRule>
  </conditionalFormatting>
  <conditionalFormatting sqref="AN11:AN27">
    <cfRule type="cellIs" dxfId="3179" priority="1061" operator="greaterThan">
      <formula>0.99</formula>
    </cfRule>
  </conditionalFormatting>
  <conditionalFormatting sqref="AN11:AN27">
    <cfRule type="cellIs" dxfId="3178" priority="1060" operator="equal">
      <formula>0</formula>
    </cfRule>
  </conditionalFormatting>
  <conditionalFormatting sqref="AN11:AN27">
    <cfRule type="cellIs" dxfId="3177" priority="1059" operator="greaterThan">
      <formula>1179</formula>
    </cfRule>
  </conditionalFormatting>
  <conditionalFormatting sqref="AN11:AN27">
    <cfRule type="cellIs" dxfId="3176" priority="1058" operator="greaterThan">
      <formula>99</formula>
    </cfRule>
  </conditionalFormatting>
  <conditionalFormatting sqref="AN11:AN27">
    <cfRule type="cellIs" dxfId="3175" priority="1057" operator="greaterThan">
      <formula>0.99</formula>
    </cfRule>
  </conditionalFormatting>
  <conditionalFormatting sqref="AN11:AN27">
    <cfRule type="cellIs" dxfId="3174" priority="1056" operator="equal">
      <formula>0</formula>
    </cfRule>
  </conditionalFormatting>
  <conditionalFormatting sqref="AN11:AN27">
    <cfRule type="cellIs" dxfId="3173" priority="1055" operator="greaterThan">
      <formula>1179</formula>
    </cfRule>
  </conditionalFormatting>
  <conditionalFormatting sqref="AN11:AN27">
    <cfRule type="cellIs" dxfId="3172" priority="1054" operator="greaterThan">
      <formula>99</formula>
    </cfRule>
  </conditionalFormatting>
  <conditionalFormatting sqref="AN11:AN27">
    <cfRule type="cellIs" dxfId="3171" priority="1053" operator="greaterThan">
      <formula>0.99</formula>
    </cfRule>
  </conditionalFormatting>
  <conditionalFormatting sqref="AN11:AN27">
    <cfRule type="cellIs" dxfId="3170" priority="1052" operator="equal">
      <formula>0</formula>
    </cfRule>
  </conditionalFormatting>
  <conditionalFormatting sqref="AN11:AN27">
    <cfRule type="cellIs" dxfId="3169" priority="1051" operator="greaterThan">
      <formula>1179</formula>
    </cfRule>
  </conditionalFormatting>
  <conditionalFormatting sqref="AN11:AN27">
    <cfRule type="cellIs" dxfId="3168" priority="1050" operator="greaterThan">
      <formula>99</formula>
    </cfRule>
  </conditionalFormatting>
  <conditionalFormatting sqref="AN11:AN27">
    <cfRule type="cellIs" dxfId="3167" priority="1049" operator="greaterThan">
      <formula>0.99</formula>
    </cfRule>
  </conditionalFormatting>
  <conditionalFormatting sqref="AN11:AN27">
    <cfRule type="cellIs" dxfId="3166" priority="1048" operator="equal">
      <formula>0</formula>
    </cfRule>
  </conditionalFormatting>
  <conditionalFormatting sqref="AN11:AN27">
    <cfRule type="cellIs" dxfId="3165" priority="1047" operator="greaterThan">
      <formula>1179</formula>
    </cfRule>
  </conditionalFormatting>
  <conditionalFormatting sqref="AN11:AN27">
    <cfRule type="cellIs" dxfId="3164" priority="1046" operator="greaterThan">
      <formula>99</formula>
    </cfRule>
  </conditionalFormatting>
  <conditionalFormatting sqref="AN11:AN27">
    <cfRule type="cellIs" dxfId="3163" priority="1045" operator="greaterThan">
      <formula>0.99</formula>
    </cfRule>
  </conditionalFormatting>
  <conditionalFormatting sqref="AN11:AN27">
    <cfRule type="cellIs" dxfId="3162" priority="1044" operator="equal">
      <formula>0</formula>
    </cfRule>
  </conditionalFormatting>
  <conditionalFormatting sqref="AN11:AN27">
    <cfRule type="cellIs" dxfId="3161" priority="1043" operator="greaterThan">
      <formula>1179</formula>
    </cfRule>
  </conditionalFormatting>
  <conditionalFormatting sqref="AN11:AN27">
    <cfRule type="cellIs" dxfId="3160" priority="1042" operator="greaterThan">
      <formula>99</formula>
    </cfRule>
  </conditionalFormatting>
  <conditionalFormatting sqref="AN11:AN27">
    <cfRule type="cellIs" dxfId="3159" priority="1041" operator="greaterThan">
      <formula>0.99</formula>
    </cfRule>
  </conditionalFormatting>
  <conditionalFormatting sqref="AN11:AN27">
    <cfRule type="cellIs" dxfId="3158" priority="1040" operator="equal">
      <formula>0</formula>
    </cfRule>
  </conditionalFormatting>
  <conditionalFormatting sqref="AN11:AN27">
    <cfRule type="cellIs" dxfId="3157" priority="1039" operator="greaterThan">
      <formula>1179</formula>
    </cfRule>
  </conditionalFormatting>
  <conditionalFormatting sqref="AN11:AN27">
    <cfRule type="cellIs" dxfId="3156" priority="1038" operator="greaterThan">
      <formula>99</formula>
    </cfRule>
  </conditionalFormatting>
  <conditionalFormatting sqref="AN11:AN27">
    <cfRule type="cellIs" dxfId="3155" priority="1037" operator="greaterThan">
      <formula>0.99</formula>
    </cfRule>
  </conditionalFormatting>
  <conditionalFormatting sqref="AN11:AN27">
    <cfRule type="cellIs" dxfId="3154" priority="1036" operator="equal">
      <formula>0</formula>
    </cfRule>
  </conditionalFormatting>
  <conditionalFormatting sqref="AN11:AN27">
    <cfRule type="cellIs" dxfId="3153" priority="1035" operator="greaterThan">
      <formula>1179</formula>
    </cfRule>
  </conditionalFormatting>
  <conditionalFormatting sqref="AN11:AN27">
    <cfRule type="cellIs" dxfId="3152" priority="1034" operator="greaterThan">
      <formula>99</formula>
    </cfRule>
  </conditionalFormatting>
  <conditionalFormatting sqref="AN11:AN27">
    <cfRule type="cellIs" dxfId="3151" priority="1033" operator="greaterThan">
      <formula>0.99</formula>
    </cfRule>
  </conditionalFormatting>
  <conditionalFormatting sqref="AN11:AN27">
    <cfRule type="cellIs" dxfId="3150" priority="1032" operator="equal">
      <formula>0</formula>
    </cfRule>
  </conditionalFormatting>
  <conditionalFormatting sqref="AN11:AN27">
    <cfRule type="cellIs" dxfId="3149" priority="1031" operator="greaterThan">
      <formula>1179</formula>
    </cfRule>
  </conditionalFormatting>
  <conditionalFormatting sqref="AN11:AN27">
    <cfRule type="cellIs" dxfId="3148" priority="1030" operator="greaterThan">
      <formula>99</formula>
    </cfRule>
  </conditionalFormatting>
  <conditionalFormatting sqref="AN11:AN27">
    <cfRule type="cellIs" dxfId="3147" priority="1029" operator="greaterThan">
      <formula>0.99</formula>
    </cfRule>
  </conditionalFormatting>
  <conditionalFormatting sqref="AN11:AN27">
    <cfRule type="cellIs" dxfId="3146" priority="1028" operator="equal">
      <formula>0</formula>
    </cfRule>
  </conditionalFormatting>
  <conditionalFormatting sqref="AN11:AN27">
    <cfRule type="cellIs" dxfId="3145" priority="1027" operator="greaterThan">
      <formula>1179</formula>
    </cfRule>
  </conditionalFormatting>
  <conditionalFormatting sqref="AN11:AN27">
    <cfRule type="cellIs" dxfId="3144" priority="1026" operator="greaterThan">
      <formula>99</formula>
    </cfRule>
  </conditionalFormatting>
  <conditionalFormatting sqref="AN11:AN27">
    <cfRule type="cellIs" dxfId="3143" priority="1025" operator="greaterThan">
      <formula>0.99</formula>
    </cfRule>
  </conditionalFormatting>
  <conditionalFormatting sqref="AN11:AN27">
    <cfRule type="cellIs" dxfId="3142" priority="1024" operator="equal">
      <formula>0</formula>
    </cfRule>
  </conditionalFormatting>
  <conditionalFormatting sqref="AN11:AN27">
    <cfRule type="cellIs" dxfId="3141" priority="1023" operator="greaterThan">
      <formula>1179</formula>
    </cfRule>
  </conditionalFormatting>
  <conditionalFormatting sqref="AN11:AN27">
    <cfRule type="cellIs" dxfId="3140" priority="1022" operator="greaterThan">
      <formula>99</formula>
    </cfRule>
  </conditionalFormatting>
  <conditionalFormatting sqref="AN11:AN27">
    <cfRule type="cellIs" dxfId="3139" priority="1021" operator="greaterThan">
      <formula>0.99</formula>
    </cfRule>
  </conditionalFormatting>
  <conditionalFormatting sqref="AN11:AN27">
    <cfRule type="cellIs" dxfId="3138" priority="1020" operator="equal">
      <formula>0</formula>
    </cfRule>
  </conditionalFormatting>
  <conditionalFormatting sqref="AN11:AN27">
    <cfRule type="cellIs" dxfId="3137" priority="1019" operator="greaterThan">
      <formula>1179</formula>
    </cfRule>
  </conditionalFormatting>
  <conditionalFormatting sqref="AN11:AN27">
    <cfRule type="cellIs" dxfId="3136" priority="1018" operator="greaterThan">
      <formula>99</formula>
    </cfRule>
  </conditionalFormatting>
  <conditionalFormatting sqref="AN11:AN27">
    <cfRule type="cellIs" dxfId="3135" priority="1017" operator="greaterThan">
      <formula>0.99</formula>
    </cfRule>
  </conditionalFormatting>
  <conditionalFormatting sqref="AN11:AN27">
    <cfRule type="cellIs" dxfId="3134" priority="1016" operator="equal">
      <formula>0</formula>
    </cfRule>
  </conditionalFormatting>
  <conditionalFormatting sqref="AN11:AN27">
    <cfRule type="cellIs" dxfId="3133" priority="1015" operator="greaterThan">
      <formula>1179</formula>
    </cfRule>
  </conditionalFormatting>
  <conditionalFormatting sqref="AN11:AN27">
    <cfRule type="cellIs" dxfId="3132" priority="1014" operator="greaterThan">
      <formula>99</formula>
    </cfRule>
  </conditionalFormatting>
  <conditionalFormatting sqref="AN11:AN27">
    <cfRule type="cellIs" dxfId="3131" priority="1013" operator="greaterThan">
      <formula>0.99</formula>
    </cfRule>
  </conditionalFormatting>
  <conditionalFormatting sqref="AN11:AN27">
    <cfRule type="cellIs" dxfId="3130" priority="1012" operator="equal">
      <formula>0</formula>
    </cfRule>
  </conditionalFormatting>
  <conditionalFormatting sqref="AN11:AN27">
    <cfRule type="cellIs" dxfId="3129" priority="1011" operator="greaterThan">
      <formula>1179</formula>
    </cfRule>
  </conditionalFormatting>
  <conditionalFormatting sqref="AN11:AN27">
    <cfRule type="cellIs" dxfId="3128" priority="1010" operator="greaterThan">
      <formula>99</formula>
    </cfRule>
  </conditionalFormatting>
  <conditionalFormatting sqref="AN11:AN27">
    <cfRule type="cellIs" dxfId="3127" priority="1009" operator="greaterThan">
      <formula>0.99</formula>
    </cfRule>
  </conditionalFormatting>
  <conditionalFormatting sqref="AN11:AN27">
    <cfRule type="cellIs" dxfId="3126" priority="1008" operator="equal">
      <formula>0</formula>
    </cfRule>
  </conditionalFormatting>
  <conditionalFormatting sqref="AN11:AN27">
    <cfRule type="cellIs" dxfId="3125" priority="1007" operator="greaterThan">
      <formula>1179</formula>
    </cfRule>
  </conditionalFormatting>
  <conditionalFormatting sqref="AN11:AN27">
    <cfRule type="cellIs" dxfId="3124" priority="1006" operator="greaterThan">
      <formula>99</formula>
    </cfRule>
  </conditionalFormatting>
  <conditionalFormatting sqref="AN11:AN27">
    <cfRule type="cellIs" dxfId="3123" priority="1005" operator="greaterThan">
      <formula>0.99</formula>
    </cfRule>
  </conditionalFormatting>
  <conditionalFormatting sqref="AN11:AN27">
    <cfRule type="cellIs" dxfId="3122" priority="1004" operator="equal">
      <formula>0</formula>
    </cfRule>
  </conditionalFormatting>
  <conditionalFormatting sqref="AN11:AN27">
    <cfRule type="cellIs" dxfId="3121" priority="1003" operator="greaterThan">
      <formula>1179</formula>
    </cfRule>
  </conditionalFormatting>
  <conditionalFormatting sqref="AN11:AN27">
    <cfRule type="cellIs" dxfId="3120" priority="1002" operator="greaterThan">
      <formula>99</formula>
    </cfRule>
  </conditionalFormatting>
  <conditionalFormatting sqref="AN11:AN27">
    <cfRule type="cellIs" dxfId="3119" priority="1001" operator="greaterThan">
      <formula>0.99</formula>
    </cfRule>
  </conditionalFormatting>
  <conditionalFormatting sqref="AN11:AN27">
    <cfRule type="cellIs" dxfId="3118" priority="1000" operator="equal">
      <formula>0</formula>
    </cfRule>
  </conditionalFormatting>
  <conditionalFormatting sqref="AN11:AN27">
    <cfRule type="cellIs" dxfId="3117" priority="999" operator="greaterThan">
      <formula>1179</formula>
    </cfRule>
  </conditionalFormatting>
  <conditionalFormatting sqref="AN11:AN27">
    <cfRule type="cellIs" dxfId="3116" priority="998" operator="greaterThan">
      <formula>99</formula>
    </cfRule>
  </conditionalFormatting>
  <conditionalFormatting sqref="AN11:AN27">
    <cfRule type="cellIs" dxfId="3115" priority="997" operator="greaterThan">
      <formula>0.99</formula>
    </cfRule>
  </conditionalFormatting>
  <conditionalFormatting sqref="AN11:AN27">
    <cfRule type="cellIs" dxfId="3114" priority="996" operator="equal">
      <formula>0</formula>
    </cfRule>
  </conditionalFormatting>
  <conditionalFormatting sqref="AN11:AN27">
    <cfRule type="cellIs" dxfId="3113" priority="995" operator="greaterThan">
      <formula>1179</formula>
    </cfRule>
  </conditionalFormatting>
  <conditionalFormatting sqref="AN11:AN27">
    <cfRule type="cellIs" dxfId="3112" priority="994" operator="greaterThan">
      <formula>99</formula>
    </cfRule>
  </conditionalFormatting>
  <conditionalFormatting sqref="AN11:AN27">
    <cfRule type="cellIs" dxfId="3111" priority="993" operator="greaterThan">
      <formula>0.99</formula>
    </cfRule>
  </conditionalFormatting>
  <conditionalFormatting sqref="AN11:AN27">
    <cfRule type="cellIs" dxfId="3110" priority="992" operator="equal">
      <formula>0</formula>
    </cfRule>
  </conditionalFormatting>
  <conditionalFormatting sqref="AN11:AN27">
    <cfRule type="cellIs" dxfId="3109" priority="991" operator="greaterThan">
      <formula>1179</formula>
    </cfRule>
  </conditionalFormatting>
  <conditionalFormatting sqref="AN11:AN27">
    <cfRule type="cellIs" dxfId="3108" priority="990" operator="greaterThan">
      <formula>99</formula>
    </cfRule>
  </conditionalFormatting>
  <conditionalFormatting sqref="AN11:AN27">
    <cfRule type="cellIs" dxfId="3107" priority="989" operator="greaterThan">
      <formula>0.99</formula>
    </cfRule>
  </conditionalFormatting>
  <conditionalFormatting sqref="AN11:AN27">
    <cfRule type="cellIs" dxfId="3106" priority="988" operator="equal">
      <formula>0</formula>
    </cfRule>
  </conditionalFormatting>
  <conditionalFormatting sqref="AN11:AN27">
    <cfRule type="cellIs" dxfId="3105" priority="987" operator="greaterThan">
      <formula>1179</formula>
    </cfRule>
  </conditionalFormatting>
  <conditionalFormatting sqref="AN11:AN27">
    <cfRule type="cellIs" dxfId="3104" priority="986" operator="greaterThan">
      <formula>99</formula>
    </cfRule>
  </conditionalFormatting>
  <conditionalFormatting sqref="AN11:AN27">
    <cfRule type="cellIs" dxfId="3103" priority="985" operator="greaterThan">
      <formula>0.99</formula>
    </cfRule>
  </conditionalFormatting>
  <conditionalFormatting sqref="AN11:AN27">
    <cfRule type="cellIs" dxfId="3102" priority="984" operator="equal">
      <formula>0</formula>
    </cfRule>
  </conditionalFormatting>
  <conditionalFormatting sqref="AN11:AN27">
    <cfRule type="cellIs" dxfId="3101" priority="983" operator="greaterThan">
      <formula>1179</formula>
    </cfRule>
  </conditionalFormatting>
  <conditionalFormatting sqref="AN11:AN27">
    <cfRule type="cellIs" dxfId="3100" priority="982" operator="greaterThan">
      <formula>99</formula>
    </cfRule>
  </conditionalFormatting>
  <conditionalFormatting sqref="AN11:AN27">
    <cfRule type="cellIs" dxfId="3099" priority="981" operator="greaterThan">
      <formula>0.99</formula>
    </cfRule>
  </conditionalFormatting>
  <conditionalFormatting sqref="AN11:AN27">
    <cfRule type="cellIs" dxfId="3098" priority="980" operator="equal">
      <formula>0</formula>
    </cfRule>
  </conditionalFormatting>
  <conditionalFormatting sqref="AN11:AN27">
    <cfRule type="cellIs" dxfId="3097" priority="979" operator="greaterThan">
      <formula>1179</formula>
    </cfRule>
  </conditionalFormatting>
  <conditionalFormatting sqref="AN11:AN27">
    <cfRule type="cellIs" dxfId="3096" priority="978" operator="greaterThan">
      <formula>99</formula>
    </cfRule>
  </conditionalFormatting>
  <conditionalFormatting sqref="AN11:AN27">
    <cfRule type="cellIs" dxfId="3095" priority="977" operator="greaterThan">
      <formula>0.99</formula>
    </cfRule>
  </conditionalFormatting>
  <conditionalFormatting sqref="AN11:AN27">
    <cfRule type="cellIs" dxfId="3094" priority="976" operator="equal">
      <formula>0</formula>
    </cfRule>
  </conditionalFormatting>
  <conditionalFormatting sqref="AN11:AN27">
    <cfRule type="cellIs" dxfId="3093" priority="975" operator="greaterThan">
      <formula>1179</formula>
    </cfRule>
  </conditionalFormatting>
  <conditionalFormatting sqref="AN11:AN27">
    <cfRule type="cellIs" dxfId="3092" priority="974" operator="greaterThan">
      <formula>99</formula>
    </cfRule>
  </conditionalFormatting>
  <conditionalFormatting sqref="AN11:AN27">
    <cfRule type="cellIs" dxfId="3091" priority="973" operator="greaterThan">
      <formula>0.99</formula>
    </cfRule>
  </conditionalFormatting>
  <conditionalFormatting sqref="AN11:AN27">
    <cfRule type="cellIs" dxfId="3090" priority="972" operator="equal">
      <formula>0</formula>
    </cfRule>
  </conditionalFormatting>
  <conditionalFormatting sqref="AN11:AN27">
    <cfRule type="cellIs" dxfId="3089" priority="971" operator="greaterThan">
      <formula>1179</formula>
    </cfRule>
  </conditionalFormatting>
  <conditionalFormatting sqref="AN11:AN27">
    <cfRule type="cellIs" dxfId="3088" priority="970" operator="greaterThan">
      <formula>99</formula>
    </cfRule>
  </conditionalFormatting>
  <conditionalFormatting sqref="AN11:AN27">
    <cfRule type="cellIs" dxfId="3087" priority="969" operator="greaterThan">
      <formula>0.99</formula>
    </cfRule>
  </conditionalFormatting>
  <conditionalFormatting sqref="AN11:AN27">
    <cfRule type="cellIs" dxfId="3086" priority="968" operator="equal">
      <formula>0</formula>
    </cfRule>
  </conditionalFormatting>
  <conditionalFormatting sqref="AN11:AN27">
    <cfRule type="cellIs" dxfId="3085" priority="967" operator="greaterThan">
      <formula>1179</formula>
    </cfRule>
  </conditionalFormatting>
  <conditionalFormatting sqref="AN11:AN27">
    <cfRule type="cellIs" dxfId="3084" priority="966" operator="greaterThan">
      <formula>99</formula>
    </cfRule>
  </conditionalFormatting>
  <conditionalFormatting sqref="AN11:AN27">
    <cfRule type="cellIs" dxfId="3083" priority="965" operator="greaterThan">
      <formula>0.99</formula>
    </cfRule>
  </conditionalFormatting>
  <conditionalFormatting sqref="AN11:AN27">
    <cfRule type="cellIs" dxfId="3082" priority="964" operator="equal">
      <formula>0</formula>
    </cfRule>
  </conditionalFormatting>
  <conditionalFormatting sqref="AN11:AN27">
    <cfRule type="cellIs" dxfId="3081" priority="963" operator="greaterThan">
      <formula>1179</formula>
    </cfRule>
  </conditionalFormatting>
  <conditionalFormatting sqref="AN11:AN27">
    <cfRule type="cellIs" dxfId="3080" priority="962" operator="greaterThan">
      <formula>99</formula>
    </cfRule>
  </conditionalFormatting>
  <conditionalFormatting sqref="AN11:AN27">
    <cfRule type="cellIs" dxfId="3079" priority="961" operator="greaterThan">
      <formula>0.99</formula>
    </cfRule>
  </conditionalFormatting>
  <conditionalFormatting sqref="AN11:AN27">
    <cfRule type="cellIs" dxfId="3078" priority="960" operator="equal">
      <formula>0</formula>
    </cfRule>
  </conditionalFormatting>
  <conditionalFormatting sqref="AN11:AN27">
    <cfRule type="cellIs" dxfId="3077" priority="959" operator="greaterThan">
      <formula>1179</formula>
    </cfRule>
  </conditionalFormatting>
  <conditionalFormatting sqref="AN11:AN27">
    <cfRule type="cellIs" dxfId="3076" priority="958" operator="greaterThan">
      <formula>99</formula>
    </cfRule>
  </conditionalFormatting>
  <conditionalFormatting sqref="AN11:AN27">
    <cfRule type="cellIs" dxfId="3075" priority="957" operator="greaterThan">
      <formula>0.99</formula>
    </cfRule>
  </conditionalFormatting>
  <conditionalFormatting sqref="AN11:AN27">
    <cfRule type="cellIs" dxfId="3074" priority="956" operator="equal">
      <formula>0</formula>
    </cfRule>
  </conditionalFormatting>
  <conditionalFormatting sqref="AN11:AN27">
    <cfRule type="cellIs" dxfId="3073" priority="955" operator="greaterThan">
      <formula>1179</formula>
    </cfRule>
  </conditionalFormatting>
  <conditionalFormatting sqref="AN11:AN27">
    <cfRule type="cellIs" dxfId="3072" priority="954" operator="greaterThan">
      <formula>99</formula>
    </cfRule>
  </conditionalFormatting>
  <conditionalFormatting sqref="AN11:AN27">
    <cfRule type="cellIs" dxfId="3071" priority="953" operator="greaterThan">
      <formula>0.99</formula>
    </cfRule>
  </conditionalFormatting>
  <conditionalFormatting sqref="AN11:AN27">
    <cfRule type="cellIs" dxfId="3070" priority="952" operator="equal">
      <formula>0</formula>
    </cfRule>
  </conditionalFormatting>
  <conditionalFormatting sqref="AN11:AN27">
    <cfRule type="cellIs" dxfId="3069" priority="951" operator="greaterThan">
      <formula>1179</formula>
    </cfRule>
  </conditionalFormatting>
  <conditionalFormatting sqref="AN11:AN27">
    <cfRule type="cellIs" dxfId="3068" priority="950" operator="greaterThan">
      <formula>99</formula>
    </cfRule>
  </conditionalFormatting>
  <conditionalFormatting sqref="AN11:AN27">
    <cfRule type="cellIs" dxfId="3067" priority="949" operator="greaterThan">
      <formula>0.99</formula>
    </cfRule>
  </conditionalFormatting>
  <conditionalFormatting sqref="AN11:AN27">
    <cfRule type="cellIs" dxfId="3066" priority="948" operator="equal">
      <formula>0</formula>
    </cfRule>
  </conditionalFormatting>
  <conditionalFormatting sqref="AN11:AN27">
    <cfRule type="cellIs" dxfId="3065" priority="947" operator="greaterThan">
      <formula>1179</formula>
    </cfRule>
  </conditionalFormatting>
  <conditionalFormatting sqref="AN11:AN27">
    <cfRule type="cellIs" dxfId="3064" priority="946" operator="greaterThan">
      <formula>99</formula>
    </cfRule>
  </conditionalFormatting>
  <conditionalFormatting sqref="AN11:AN27">
    <cfRule type="cellIs" dxfId="3063" priority="945" operator="greaterThan">
      <formula>0.99</formula>
    </cfRule>
  </conditionalFormatting>
  <conditionalFormatting sqref="AN11:AN27">
    <cfRule type="cellIs" dxfId="3062" priority="944" operator="equal">
      <formula>0</formula>
    </cfRule>
  </conditionalFormatting>
  <conditionalFormatting sqref="AN11:AN27">
    <cfRule type="cellIs" dxfId="3061" priority="943" operator="greaterThan">
      <formula>1179</formula>
    </cfRule>
  </conditionalFormatting>
  <conditionalFormatting sqref="AN11:AN27">
    <cfRule type="cellIs" dxfId="3060" priority="942" operator="greaterThan">
      <formula>99</formula>
    </cfRule>
  </conditionalFormatting>
  <conditionalFormatting sqref="AN11:AN27">
    <cfRule type="cellIs" dxfId="3059" priority="941" operator="greaterThan">
      <formula>0.99</formula>
    </cfRule>
  </conditionalFormatting>
  <conditionalFormatting sqref="AN11:AN27">
    <cfRule type="cellIs" dxfId="3058" priority="940" operator="equal">
      <formula>0</formula>
    </cfRule>
  </conditionalFormatting>
  <conditionalFormatting sqref="AN11:AN27">
    <cfRule type="cellIs" dxfId="3057" priority="939" operator="greaterThan">
      <formula>1179</formula>
    </cfRule>
  </conditionalFormatting>
  <conditionalFormatting sqref="AN11:AN27">
    <cfRule type="cellIs" dxfId="3056" priority="938" operator="greaterThan">
      <formula>99</formula>
    </cfRule>
  </conditionalFormatting>
  <conditionalFormatting sqref="AN11:AN27">
    <cfRule type="cellIs" dxfId="3055" priority="937" operator="greaterThan">
      <formula>0.99</formula>
    </cfRule>
  </conditionalFormatting>
  <conditionalFormatting sqref="AN11:AN27">
    <cfRule type="cellIs" dxfId="3054" priority="936" operator="equal">
      <formula>0</formula>
    </cfRule>
  </conditionalFormatting>
  <conditionalFormatting sqref="AN11:AN27">
    <cfRule type="cellIs" dxfId="3053" priority="935" operator="greaterThan">
      <formula>1179</formula>
    </cfRule>
  </conditionalFormatting>
  <conditionalFormatting sqref="AN11:AN27">
    <cfRule type="cellIs" dxfId="3052" priority="934" operator="greaterThan">
      <formula>99</formula>
    </cfRule>
  </conditionalFormatting>
  <conditionalFormatting sqref="AN11:AN27">
    <cfRule type="cellIs" dxfId="3051" priority="933" operator="greaterThan">
      <formula>0.99</formula>
    </cfRule>
  </conditionalFormatting>
  <conditionalFormatting sqref="AN11:AN27">
    <cfRule type="cellIs" dxfId="3050" priority="932" operator="equal">
      <formula>0</formula>
    </cfRule>
  </conditionalFormatting>
  <conditionalFormatting sqref="AN11:AN27">
    <cfRule type="cellIs" dxfId="3049" priority="931" operator="greaterThan">
      <formula>1179</formula>
    </cfRule>
  </conditionalFormatting>
  <conditionalFormatting sqref="AN11:AN27">
    <cfRule type="cellIs" dxfId="3048" priority="930" operator="greaterThan">
      <formula>99</formula>
    </cfRule>
  </conditionalFormatting>
  <conditionalFormatting sqref="AN11:AN27">
    <cfRule type="cellIs" dxfId="3047" priority="929" operator="greaterThan">
      <formula>0.99</formula>
    </cfRule>
  </conditionalFormatting>
  <conditionalFormatting sqref="AN11:AN27">
    <cfRule type="cellIs" dxfId="3046" priority="928" operator="equal">
      <formula>0</formula>
    </cfRule>
  </conditionalFormatting>
  <conditionalFormatting sqref="AN11:AN27">
    <cfRule type="cellIs" dxfId="3045" priority="927" operator="greaterThan">
      <formula>1179</formula>
    </cfRule>
  </conditionalFormatting>
  <conditionalFormatting sqref="AN11:AN27">
    <cfRule type="cellIs" dxfId="3044" priority="926" operator="greaterThan">
      <formula>99</formula>
    </cfRule>
  </conditionalFormatting>
  <conditionalFormatting sqref="AN11:AN27">
    <cfRule type="cellIs" dxfId="3043" priority="925" operator="greaterThan">
      <formula>0.99</formula>
    </cfRule>
  </conditionalFormatting>
  <conditionalFormatting sqref="AN11:AN27">
    <cfRule type="cellIs" dxfId="3042" priority="924" operator="equal">
      <formula>0</formula>
    </cfRule>
  </conditionalFormatting>
  <conditionalFormatting sqref="AN11:AN27">
    <cfRule type="cellIs" dxfId="3041" priority="923" operator="greaterThan">
      <formula>1179</formula>
    </cfRule>
  </conditionalFormatting>
  <conditionalFormatting sqref="AN11:AN27">
    <cfRule type="cellIs" dxfId="3040" priority="922" operator="greaterThan">
      <formula>99</formula>
    </cfRule>
  </conditionalFormatting>
  <conditionalFormatting sqref="AN11:AN27">
    <cfRule type="cellIs" dxfId="3039" priority="921" operator="greaterThan">
      <formula>0.99</formula>
    </cfRule>
  </conditionalFormatting>
  <conditionalFormatting sqref="AN11:AN27">
    <cfRule type="cellIs" dxfId="3038" priority="920" operator="equal">
      <formula>0</formula>
    </cfRule>
  </conditionalFormatting>
  <conditionalFormatting sqref="AN11:AN27">
    <cfRule type="cellIs" dxfId="3037" priority="919" operator="greaterThan">
      <formula>1179</formula>
    </cfRule>
  </conditionalFormatting>
  <conditionalFormatting sqref="AN11:AN27">
    <cfRule type="cellIs" dxfId="3036" priority="918" operator="greaterThan">
      <formula>99</formula>
    </cfRule>
  </conditionalFormatting>
  <conditionalFormatting sqref="AN11:AN27">
    <cfRule type="cellIs" dxfId="3035" priority="917" operator="greaterThan">
      <formula>0.99</formula>
    </cfRule>
  </conditionalFormatting>
  <conditionalFormatting sqref="AN11:AN27">
    <cfRule type="cellIs" dxfId="3034" priority="916" operator="equal">
      <formula>0</formula>
    </cfRule>
  </conditionalFormatting>
  <conditionalFormatting sqref="AN11:AN27">
    <cfRule type="cellIs" dxfId="3033" priority="915" operator="greaterThan">
      <formula>1179</formula>
    </cfRule>
  </conditionalFormatting>
  <conditionalFormatting sqref="AN11:AN27">
    <cfRule type="cellIs" dxfId="3032" priority="914" operator="greaterThan">
      <formula>99</formula>
    </cfRule>
  </conditionalFormatting>
  <conditionalFormatting sqref="AN11:AN27">
    <cfRule type="cellIs" dxfId="3031" priority="913" operator="greaterThan">
      <formula>0.99</formula>
    </cfRule>
  </conditionalFormatting>
  <conditionalFormatting sqref="AN11:AN27">
    <cfRule type="cellIs" dxfId="3030" priority="912" operator="equal">
      <formula>0</formula>
    </cfRule>
  </conditionalFormatting>
  <conditionalFormatting sqref="AN11:AN27">
    <cfRule type="cellIs" dxfId="3029" priority="911" operator="greaterThan">
      <formula>1179</formula>
    </cfRule>
  </conditionalFormatting>
  <conditionalFormatting sqref="AN11:AN27">
    <cfRule type="cellIs" dxfId="3028" priority="910" operator="greaterThan">
      <formula>99</formula>
    </cfRule>
  </conditionalFormatting>
  <conditionalFormatting sqref="AN11:AN27">
    <cfRule type="cellIs" dxfId="3027" priority="909" operator="greaterThan">
      <formula>0.99</formula>
    </cfRule>
  </conditionalFormatting>
  <conditionalFormatting sqref="AN11:AN27">
    <cfRule type="cellIs" dxfId="3026" priority="908" operator="equal">
      <formula>0</formula>
    </cfRule>
  </conditionalFormatting>
  <conditionalFormatting sqref="AN11:AN27">
    <cfRule type="cellIs" dxfId="3025" priority="907" operator="greaterThan">
      <formula>1179</formula>
    </cfRule>
  </conditionalFormatting>
  <conditionalFormatting sqref="AN11:AN27">
    <cfRule type="cellIs" dxfId="3024" priority="906" operator="greaterThan">
      <formula>99</formula>
    </cfRule>
  </conditionalFormatting>
  <conditionalFormatting sqref="AN11:AN27">
    <cfRule type="cellIs" dxfId="3023" priority="905" operator="greaterThan">
      <formula>0.99</formula>
    </cfRule>
  </conditionalFormatting>
  <conditionalFormatting sqref="AN11:AN27">
    <cfRule type="cellIs" dxfId="3022" priority="904" operator="equal">
      <formula>0</formula>
    </cfRule>
  </conditionalFormatting>
  <conditionalFormatting sqref="AN11:AN27">
    <cfRule type="cellIs" dxfId="3021" priority="903" operator="greaterThan">
      <formula>1179</formula>
    </cfRule>
  </conditionalFormatting>
  <conditionalFormatting sqref="AN11:AN27">
    <cfRule type="cellIs" dxfId="3020" priority="902" operator="greaterThan">
      <formula>99</formula>
    </cfRule>
  </conditionalFormatting>
  <conditionalFormatting sqref="AN11:AN27">
    <cfRule type="cellIs" dxfId="3019" priority="901" operator="greaterThan">
      <formula>0.99</formula>
    </cfRule>
  </conditionalFormatting>
  <conditionalFormatting sqref="AN11:AN27">
    <cfRule type="cellIs" dxfId="3018" priority="900" operator="equal">
      <formula>0</formula>
    </cfRule>
  </conditionalFormatting>
  <conditionalFormatting sqref="AN11:AN27">
    <cfRule type="cellIs" dxfId="3017" priority="899" operator="greaterThan">
      <formula>1179</formula>
    </cfRule>
  </conditionalFormatting>
  <conditionalFormatting sqref="AN11:AN27">
    <cfRule type="cellIs" dxfId="3016" priority="898" operator="greaterThan">
      <formula>99</formula>
    </cfRule>
  </conditionalFormatting>
  <conditionalFormatting sqref="AN11:AN27">
    <cfRule type="cellIs" dxfId="3015" priority="897" operator="greaterThan">
      <formula>0.99</formula>
    </cfRule>
  </conditionalFormatting>
  <conditionalFormatting sqref="AN11:AN27">
    <cfRule type="cellIs" dxfId="3014" priority="896" operator="equal">
      <formula>0</formula>
    </cfRule>
  </conditionalFormatting>
  <conditionalFormatting sqref="AN11:AN27">
    <cfRule type="cellIs" dxfId="3013" priority="895" operator="greaterThan">
      <formula>1179</formula>
    </cfRule>
  </conditionalFormatting>
  <conditionalFormatting sqref="AN11:AN27">
    <cfRule type="cellIs" dxfId="3012" priority="894" operator="greaterThan">
      <formula>99</formula>
    </cfRule>
  </conditionalFormatting>
  <conditionalFormatting sqref="AN11:AN27">
    <cfRule type="cellIs" dxfId="3011" priority="893" operator="greaterThan">
      <formula>0.99</formula>
    </cfRule>
  </conditionalFormatting>
  <conditionalFormatting sqref="AN11:AN27">
    <cfRule type="cellIs" dxfId="3010" priority="892" operator="equal">
      <formula>0</formula>
    </cfRule>
  </conditionalFormatting>
  <conditionalFormatting sqref="AN11:AN27">
    <cfRule type="cellIs" dxfId="3009" priority="891" operator="greaterThan">
      <formula>1179</formula>
    </cfRule>
  </conditionalFormatting>
  <conditionalFormatting sqref="AN11:AN27">
    <cfRule type="cellIs" dxfId="3008" priority="890" operator="greaterThan">
      <formula>99</formula>
    </cfRule>
  </conditionalFormatting>
  <conditionalFormatting sqref="AN11:AN27">
    <cfRule type="cellIs" dxfId="3007" priority="889" operator="greaterThan">
      <formula>0.99</formula>
    </cfRule>
  </conditionalFormatting>
  <conditionalFormatting sqref="AN11:AN27">
    <cfRule type="cellIs" dxfId="3006" priority="888" operator="equal">
      <formula>0</formula>
    </cfRule>
  </conditionalFormatting>
  <conditionalFormatting sqref="AN11:AN27">
    <cfRule type="cellIs" dxfId="3005" priority="887" operator="greaterThan">
      <formula>1179</formula>
    </cfRule>
  </conditionalFormatting>
  <conditionalFormatting sqref="AN11:AN27">
    <cfRule type="cellIs" dxfId="3004" priority="886" operator="greaterThan">
      <formula>99</formula>
    </cfRule>
  </conditionalFormatting>
  <conditionalFormatting sqref="AN11:AN27">
    <cfRule type="cellIs" dxfId="3003" priority="885" operator="greaterThan">
      <formula>0.99</formula>
    </cfRule>
  </conditionalFormatting>
  <conditionalFormatting sqref="AN11:AN27">
    <cfRule type="cellIs" dxfId="3002" priority="884" operator="equal">
      <formula>0</formula>
    </cfRule>
  </conditionalFormatting>
  <conditionalFormatting sqref="AN11:AN27">
    <cfRule type="cellIs" dxfId="3001" priority="883" operator="greaterThan">
      <formula>1179</formula>
    </cfRule>
  </conditionalFormatting>
  <conditionalFormatting sqref="AN11:AN27">
    <cfRule type="cellIs" dxfId="3000" priority="882" operator="greaterThan">
      <formula>99</formula>
    </cfRule>
  </conditionalFormatting>
  <conditionalFormatting sqref="AN11:AN27">
    <cfRule type="cellIs" dxfId="2999" priority="881" operator="greaterThan">
      <formula>0.99</formula>
    </cfRule>
  </conditionalFormatting>
  <conditionalFormatting sqref="AN11:AN27">
    <cfRule type="cellIs" dxfId="2998" priority="880" operator="equal">
      <formula>0</formula>
    </cfRule>
  </conditionalFormatting>
  <conditionalFormatting sqref="AN11:AN27">
    <cfRule type="cellIs" dxfId="2997" priority="879" operator="greaterThan">
      <formula>1179</formula>
    </cfRule>
  </conditionalFormatting>
  <conditionalFormatting sqref="AN11:AN27">
    <cfRule type="cellIs" dxfId="2996" priority="878" operator="greaterThan">
      <formula>99</formula>
    </cfRule>
  </conditionalFormatting>
  <conditionalFormatting sqref="AN11:AN27">
    <cfRule type="cellIs" dxfId="2995" priority="877" operator="greaterThan">
      <formula>0.99</formula>
    </cfRule>
  </conditionalFormatting>
  <conditionalFormatting sqref="AN11:AN27">
    <cfRule type="cellIs" dxfId="2994" priority="876" operator="equal">
      <formula>0</formula>
    </cfRule>
  </conditionalFormatting>
  <conditionalFormatting sqref="AN11:AN27">
    <cfRule type="cellIs" dxfId="2993" priority="875" operator="greaterThan">
      <formula>1179</formula>
    </cfRule>
  </conditionalFormatting>
  <conditionalFormatting sqref="AN11:AN27">
    <cfRule type="cellIs" dxfId="2992" priority="874" operator="greaterThan">
      <formula>99</formula>
    </cfRule>
  </conditionalFormatting>
  <conditionalFormatting sqref="AN11:AN27">
    <cfRule type="cellIs" dxfId="2991" priority="873" operator="greaterThan">
      <formula>0.99</formula>
    </cfRule>
  </conditionalFormatting>
  <conditionalFormatting sqref="AN11:AN27">
    <cfRule type="cellIs" dxfId="2990" priority="872" operator="equal">
      <formula>0</formula>
    </cfRule>
  </conditionalFormatting>
  <conditionalFormatting sqref="AN11:AN27">
    <cfRule type="cellIs" dxfId="2989" priority="871" operator="greaterThan">
      <formula>1179</formula>
    </cfRule>
  </conditionalFormatting>
  <conditionalFormatting sqref="AN11:AN27">
    <cfRule type="cellIs" dxfId="2988" priority="870" operator="greaterThan">
      <formula>99</formula>
    </cfRule>
  </conditionalFormatting>
  <conditionalFormatting sqref="AN11:AN27">
    <cfRule type="cellIs" dxfId="2987" priority="869" operator="greaterThan">
      <formula>0.99</formula>
    </cfRule>
  </conditionalFormatting>
  <conditionalFormatting sqref="AN11:AN27">
    <cfRule type="cellIs" dxfId="2986" priority="868" operator="equal">
      <formula>0</formula>
    </cfRule>
  </conditionalFormatting>
  <conditionalFormatting sqref="AN11:AN27">
    <cfRule type="cellIs" dxfId="2985" priority="867" operator="greaterThan">
      <formula>1179</formula>
    </cfRule>
  </conditionalFormatting>
  <conditionalFormatting sqref="AN11:AN27">
    <cfRule type="cellIs" dxfId="2984" priority="866" operator="greaterThan">
      <formula>99</formula>
    </cfRule>
  </conditionalFormatting>
  <conditionalFormatting sqref="AN11:AN27">
    <cfRule type="cellIs" dxfId="2983" priority="865" operator="greaterThan">
      <formula>0.99</formula>
    </cfRule>
  </conditionalFormatting>
  <conditionalFormatting sqref="AN11:AN27">
    <cfRule type="cellIs" dxfId="2982" priority="864" operator="equal">
      <formula>0</formula>
    </cfRule>
  </conditionalFormatting>
  <conditionalFormatting sqref="AN11:AN27">
    <cfRule type="cellIs" dxfId="2981" priority="863" operator="greaterThan">
      <formula>1179</formula>
    </cfRule>
  </conditionalFormatting>
  <conditionalFormatting sqref="AN11:AN27">
    <cfRule type="cellIs" dxfId="2980" priority="862" operator="greaterThan">
      <formula>99</formula>
    </cfRule>
  </conditionalFormatting>
  <conditionalFormatting sqref="AN11:AN27">
    <cfRule type="cellIs" dxfId="2979" priority="861" operator="greaterThan">
      <formula>0.99</formula>
    </cfRule>
  </conditionalFormatting>
  <conditionalFormatting sqref="AN11:AN27">
    <cfRule type="cellIs" dxfId="2978" priority="860" operator="equal">
      <formula>0</formula>
    </cfRule>
  </conditionalFormatting>
  <conditionalFormatting sqref="AN11:AN27">
    <cfRule type="cellIs" dxfId="2977" priority="859" operator="greaterThan">
      <formula>1179</formula>
    </cfRule>
  </conditionalFormatting>
  <conditionalFormatting sqref="AN11:AN27">
    <cfRule type="cellIs" dxfId="2976" priority="858" operator="greaterThan">
      <formula>99</formula>
    </cfRule>
  </conditionalFormatting>
  <conditionalFormatting sqref="AN11:AN27">
    <cfRule type="cellIs" dxfId="2975" priority="857" operator="greaterThan">
      <formula>0.99</formula>
    </cfRule>
  </conditionalFormatting>
  <conditionalFormatting sqref="AN11:AN27">
    <cfRule type="cellIs" dxfId="2974" priority="856" operator="equal">
      <formula>0</formula>
    </cfRule>
  </conditionalFormatting>
  <conditionalFormatting sqref="AN11:AN27">
    <cfRule type="cellIs" dxfId="2973" priority="855" operator="greaterThan">
      <formula>1179</formula>
    </cfRule>
  </conditionalFormatting>
  <conditionalFormatting sqref="AN11:AN27">
    <cfRule type="cellIs" dxfId="2972" priority="854" operator="greaterThan">
      <formula>99</formula>
    </cfRule>
  </conditionalFormatting>
  <conditionalFormatting sqref="AN11:AN27">
    <cfRule type="cellIs" dxfId="2971" priority="853" operator="greaterThan">
      <formula>0.99</formula>
    </cfRule>
  </conditionalFormatting>
  <conditionalFormatting sqref="AN11:AN27">
    <cfRule type="cellIs" dxfId="2970" priority="852" operator="equal">
      <formula>0</formula>
    </cfRule>
  </conditionalFormatting>
  <conditionalFormatting sqref="AN11:AN27">
    <cfRule type="cellIs" dxfId="2969" priority="851" operator="greaterThan">
      <formula>1179</formula>
    </cfRule>
  </conditionalFormatting>
  <conditionalFormatting sqref="AN11:AN27">
    <cfRule type="cellIs" dxfId="2968" priority="850" operator="greaterThan">
      <formula>99</formula>
    </cfRule>
  </conditionalFormatting>
  <conditionalFormatting sqref="AN11:AN27">
    <cfRule type="cellIs" dxfId="2967" priority="849" operator="greaterThan">
      <formula>0.99</formula>
    </cfRule>
  </conditionalFormatting>
  <conditionalFormatting sqref="AN11:AN27">
    <cfRule type="cellIs" dxfId="2966" priority="848" operator="equal">
      <formula>0</formula>
    </cfRule>
  </conditionalFormatting>
  <conditionalFormatting sqref="AN11:AN27">
    <cfRule type="cellIs" dxfId="2965" priority="847" operator="greaterThan">
      <formula>1179</formula>
    </cfRule>
  </conditionalFormatting>
  <conditionalFormatting sqref="AN11:AN27">
    <cfRule type="cellIs" dxfId="2964" priority="846" operator="greaterThan">
      <formula>99</formula>
    </cfRule>
  </conditionalFormatting>
  <conditionalFormatting sqref="AN11:AN27">
    <cfRule type="cellIs" dxfId="2963" priority="845" operator="greaterThan">
      <formula>0.99</formula>
    </cfRule>
  </conditionalFormatting>
  <conditionalFormatting sqref="AN11:AN27">
    <cfRule type="cellIs" dxfId="2962" priority="844" operator="equal">
      <formula>0</formula>
    </cfRule>
  </conditionalFormatting>
  <conditionalFormatting sqref="AN11:AN27">
    <cfRule type="cellIs" dxfId="2961" priority="843" operator="greaterThan">
      <formula>1179</formula>
    </cfRule>
  </conditionalFormatting>
  <conditionalFormatting sqref="AN11:AN27">
    <cfRule type="cellIs" dxfId="2960" priority="842" operator="greaterThan">
      <formula>99</formula>
    </cfRule>
  </conditionalFormatting>
  <conditionalFormatting sqref="AN11:AN27">
    <cfRule type="cellIs" dxfId="2959" priority="841" operator="greaterThan">
      <formula>0.99</formula>
    </cfRule>
  </conditionalFormatting>
  <conditionalFormatting sqref="AN11:AN27">
    <cfRule type="cellIs" dxfId="2958" priority="840" operator="equal">
      <formula>0</formula>
    </cfRule>
  </conditionalFormatting>
  <conditionalFormatting sqref="AN11:AN27">
    <cfRule type="cellIs" dxfId="2957" priority="839" operator="greaterThan">
      <formula>1179</formula>
    </cfRule>
  </conditionalFormatting>
  <conditionalFormatting sqref="AN11:AN27">
    <cfRule type="cellIs" dxfId="2956" priority="838" operator="greaterThan">
      <formula>99</formula>
    </cfRule>
  </conditionalFormatting>
  <conditionalFormatting sqref="AN11:AN27">
    <cfRule type="cellIs" dxfId="2955" priority="837" operator="greaterThan">
      <formula>0.99</formula>
    </cfRule>
  </conditionalFormatting>
  <conditionalFormatting sqref="AN11:AN27">
    <cfRule type="cellIs" dxfId="2954" priority="836" operator="equal">
      <formula>0</formula>
    </cfRule>
  </conditionalFormatting>
  <conditionalFormatting sqref="AN11:AN27">
    <cfRule type="cellIs" dxfId="2953" priority="835" operator="greaterThan">
      <formula>1179</formula>
    </cfRule>
  </conditionalFormatting>
  <conditionalFormatting sqref="AN11:AN27">
    <cfRule type="cellIs" dxfId="2952" priority="834" operator="greaterThan">
      <formula>99</formula>
    </cfRule>
  </conditionalFormatting>
  <conditionalFormatting sqref="AN11:AN27">
    <cfRule type="cellIs" dxfId="2951" priority="833" operator="greaterThan">
      <formula>0.99</formula>
    </cfRule>
  </conditionalFormatting>
  <conditionalFormatting sqref="AN11:AN27">
    <cfRule type="cellIs" dxfId="2950" priority="832" operator="equal">
      <formula>0</formula>
    </cfRule>
  </conditionalFormatting>
  <conditionalFormatting sqref="AN11:AN27">
    <cfRule type="cellIs" dxfId="2949" priority="831" operator="greaterThan">
      <formula>1179</formula>
    </cfRule>
  </conditionalFormatting>
  <conditionalFormatting sqref="AN11:AN27">
    <cfRule type="cellIs" dxfId="2948" priority="830" operator="greaterThan">
      <formula>99</formula>
    </cfRule>
  </conditionalFormatting>
  <conditionalFormatting sqref="AN11:AN27">
    <cfRule type="cellIs" dxfId="2947" priority="829" operator="greaterThan">
      <formula>0.99</formula>
    </cfRule>
  </conditionalFormatting>
  <conditionalFormatting sqref="AN11:AN27">
    <cfRule type="cellIs" dxfId="2946" priority="828" operator="equal">
      <formula>0</formula>
    </cfRule>
  </conditionalFormatting>
  <conditionalFormatting sqref="AN11:AN27">
    <cfRule type="cellIs" dxfId="2945" priority="827" operator="greaterThan">
      <formula>1179</formula>
    </cfRule>
  </conditionalFormatting>
  <conditionalFormatting sqref="AN11:AN27">
    <cfRule type="cellIs" dxfId="2944" priority="826" operator="greaterThan">
      <formula>99</formula>
    </cfRule>
  </conditionalFormatting>
  <conditionalFormatting sqref="AN11:AN27">
    <cfRule type="cellIs" dxfId="2943" priority="825" operator="greaterThan">
      <formula>0.99</formula>
    </cfRule>
  </conditionalFormatting>
  <conditionalFormatting sqref="AN11:AN27">
    <cfRule type="cellIs" dxfId="2942" priority="824" operator="equal">
      <formula>0</formula>
    </cfRule>
  </conditionalFormatting>
  <conditionalFormatting sqref="AN11:AN27">
    <cfRule type="cellIs" dxfId="2941" priority="823" operator="greaterThan">
      <formula>1179</formula>
    </cfRule>
  </conditionalFormatting>
  <conditionalFormatting sqref="AN11:AN27">
    <cfRule type="cellIs" dxfId="2940" priority="822" operator="greaterThan">
      <formula>99</formula>
    </cfRule>
  </conditionalFormatting>
  <conditionalFormatting sqref="AN11:AN27">
    <cfRule type="cellIs" dxfId="2939" priority="821" operator="greaterThan">
      <formula>0.99</formula>
    </cfRule>
  </conditionalFormatting>
  <conditionalFormatting sqref="AN11:AN27">
    <cfRule type="cellIs" dxfId="2938" priority="820" operator="equal">
      <formula>0</formula>
    </cfRule>
  </conditionalFormatting>
  <conditionalFormatting sqref="AN11:AN27">
    <cfRule type="cellIs" dxfId="2937" priority="819" operator="greaterThan">
      <formula>1179</formula>
    </cfRule>
  </conditionalFormatting>
  <conditionalFormatting sqref="AN11:AN27">
    <cfRule type="cellIs" dxfId="2936" priority="818" operator="greaterThan">
      <formula>99</formula>
    </cfRule>
  </conditionalFormatting>
  <conditionalFormatting sqref="AN11:AN27">
    <cfRule type="cellIs" dxfId="2935" priority="817" operator="greaterThan">
      <formula>0.99</formula>
    </cfRule>
  </conditionalFormatting>
  <conditionalFormatting sqref="AN11:AN27">
    <cfRule type="cellIs" dxfId="2934" priority="816" operator="equal">
      <formula>0</formula>
    </cfRule>
  </conditionalFormatting>
  <conditionalFormatting sqref="AN11:AN27">
    <cfRule type="cellIs" dxfId="2933" priority="815" operator="greaterThan">
      <formula>1179</formula>
    </cfRule>
  </conditionalFormatting>
  <conditionalFormatting sqref="AN11:AN27">
    <cfRule type="cellIs" dxfId="2932" priority="814" operator="greaterThan">
      <formula>99</formula>
    </cfRule>
  </conditionalFormatting>
  <conditionalFormatting sqref="AN11:AN27">
    <cfRule type="cellIs" dxfId="2931" priority="813" operator="greaterThan">
      <formula>0.99</formula>
    </cfRule>
  </conditionalFormatting>
  <conditionalFormatting sqref="AN11:AN27">
    <cfRule type="cellIs" dxfId="2930" priority="812" operator="equal">
      <formula>0</formula>
    </cfRule>
  </conditionalFormatting>
  <conditionalFormatting sqref="AN11:AN27">
    <cfRule type="cellIs" dxfId="2929" priority="811" operator="greaterThan">
      <formula>1179</formula>
    </cfRule>
  </conditionalFormatting>
  <conditionalFormatting sqref="AN11:AN27">
    <cfRule type="cellIs" dxfId="2928" priority="810" operator="greaterThan">
      <formula>99</formula>
    </cfRule>
  </conditionalFormatting>
  <conditionalFormatting sqref="AN11:AN27">
    <cfRule type="cellIs" dxfId="2927" priority="809" operator="greaterThan">
      <formula>0.99</formula>
    </cfRule>
  </conditionalFormatting>
  <conditionalFormatting sqref="AN11:AN27">
    <cfRule type="cellIs" dxfId="2926" priority="808" operator="equal">
      <formula>0</formula>
    </cfRule>
  </conditionalFormatting>
  <conditionalFormatting sqref="AN11:AN27">
    <cfRule type="cellIs" dxfId="2925" priority="807" operator="greaterThan">
      <formula>1179</formula>
    </cfRule>
  </conditionalFormatting>
  <conditionalFormatting sqref="AN11:AN27">
    <cfRule type="cellIs" dxfId="2924" priority="806" operator="greaterThan">
      <formula>99</formula>
    </cfRule>
  </conditionalFormatting>
  <conditionalFormatting sqref="AN11:AN27">
    <cfRule type="cellIs" dxfId="2923" priority="805" operator="greaterThan">
      <formula>0.99</formula>
    </cfRule>
  </conditionalFormatting>
  <conditionalFormatting sqref="AN11:AN27">
    <cfRule type="cellIs" dxfId="2922" priority="804" operator="equal">
      <formula>0</formula>
    </cfRule>
  </conditionalFormatting>
  <conditionalFormatting sqref="AN11:AN27">
    <cfRule type="cellIs" dxfId="2921" priority="803" operator="greaterThan">
      <formula>1179</formula>
    </cfRule>
  </conditionalFormatting>
  <conditionalFormatting sqref="AN11:AN27">
    <cfRule type="cellIs" dxfId="2920" priority="802" operator="greaterThan">
      <formula>99</formula>
    </cfRule>
  </conditionalFormatting>
  <conditionalFormatting sqref="AN11:AN27">
    <cfRule type="cellIs" dxfId="2919" priority="801" operator="greaterThan">
      <formula>0.99</formula>
    </cfRule>
  </conditionalFormatting>
  <conditionalFormatting sqref="AN11:AN27">
    <cfRule type="cellIs" dxfId="2918" priority="800" operator="equal">
      <formula>0</formula>
    </cfRule>
  </conditionalFormatting>
  <conditionalFormatting sqref="AN11:AN27">
    <cfRule type="cellIs" dxfId="2917" priority="799" operator="greaterThan">
      <formula>1179</formula>
    </cfRule>
  </conditionalFormatting>
  <conditionalFormatting sqref="AN11:AN27">
    <cfRule type="cellIs" dxfId="2916" priority="798" operator="greaterThan">
      <formula>99</formula>
    </cfRule>
  </conditionalFormatting>
  <conditionalFormatting sqref="AN11:AN27">
    <cfRule type="cellIs" dxfId="2915" priority="797" operator="greaterThan">
      <formula>0.99</formula>
    </cfRule>
  </conditionalFormatting>
  <conditionalFormatting sqref="AL11:AL27">
    <cfRule type="cellIs" dxfId="2914" priority="796" operator="equal">
      <formula>0</formula>
    </cfRule>
  </conditionalFormatting>
  <conditionalFormatting sqref="AL11:AL27">
    <cfRule type="cellIs" dxfId="2913" priority="795" operator="greaterThan">
      <formula>1179</formula>
    </cfRule>
  </conditionalFormatting>
  <conditionalFormatting sqref="AL11:AL27">
    <cfRule type="cellIs" dxfId="2912" priority="794" operator="greaterThan">
      <formula>99</formula>
    </cfRule>
  </conditionalFormatting>
  <conditionalFormatting sqref="AL11:AL27">
    <cfRule type="cellIs" dxfId="2911" priority="793" operator="greaterThan">
      <formula>0.99</formula>
    </cfRule>
  </conditionalFormatting>
  <conditionalFormatting sqref="AL11:AL27">
    <cfRule type="cellIs" dxfId="2910" priority="792" operator="equal">
      <formula>0</formula>
    </cfRule>
  </conditionalFormatting>
  <conditionalFormatting sqref="AL11:AL27">
    <cfRule type="cellIs" dxfId="2909" priority="791" operator="greaterThan">
      <formula>1179</formula>
    </cfRule>
  </conditionalFormatting>
  <conditionalFormatting sqref="AL11:AL27">
    <cfRule type="cellIs" dxfId="2908" priority="790" operator="greaterThan">
      <formula>99</formula>
    </cfRule>
  </conditionalFormatting>
  <conditionalFormatting sqref="AL11:AL27">
    <cfRule type="cellIs" dxfId="2907" priority="789" operator="greaterThan">
      <formula>0.99</formula>
    </cfRule>
  </conditionalFormatting>
  <conditionalFormatting sqref="AL11:AL27">
    <cfRule type="cellIs" dxfId="2906" priority="788" operator="equal">
      <formula>0</formula>
    </cfRule>
  </conditionalFormatting>
  <conditionalFormatting sqref="AL11:AL27">
    <cfRule type="cellIs" dxfId="2905" priority="787" operator="greaterThan">
      <formula>1179</formula>
    </cfRule>
  </conditionalFormatting>
  <conditionalFormatting sqref="AL11:AL27">
    <cfRule type="cellIs" dxfId="2904" priority="786" operator="greaterThan">
      <formula>99</formula>
    </cfRule>
  </conditionalFormatting>
  <conditionalFormatting sqref="AL11:AL27">
    <cfRule type="cellIs" dxfId="2903" priority="785" operator="greaterThan">
      <formula>0.99</formula>
    </cfRule>
  </conditionalFormatting>
  <conditionalFormatting sqref="AL11:AL27">
    <cfRule type="cellIs" dxfId="2902" priority="784" operator="equal">
      <formula>0</formula>
    </cfRule>
  </conditionalFormatting>
  <conditionalFormatting sqref="AL11:AL27">
    <cfRule type="cellIs" dxfId="2901" priority="783" operator="greaterThan">
      <formula>1179</formula>
    </cfRule>
  </conditionalFormatting>
  <conditionalFormatting sqref="AL11:AL27">
    <cfRule type="cellIs" dxfId="2900" priority="782" operator="greaterThan">
      <formula>99</formula>
    </cfRule>
  </conditionalFormatting>
  <conditionalFormatting sqref="AL11:AL27">
    <cfRule type="cellIs" dxfId="2899" priority="781" operator="greaterThan">
      <formula>0.99</formula>
    </cfRule>
  </conditionalFormatting>
  <conditionalFormatting sqref="AL11:AL27">
    <cfRule type="cellIs" dxfId="2898" priority="780" operator="equal">
      <formula>0</formula>
    </cfRule>
  </conditionalFormatting>
  <conditionalFormatting sqref="AL11:AL27">
    <cfRule type="cellIs" dxfId="2897" priority="779" operator="greaterThan">
      <formula>1179</formula>
    </cfRule>
  </conditionalFormatting>
  <conditionalFormatting sqref="AL11:AL27">
    <cfRule type="cellIs" dxfId="2896" priority="778" operator="greaterThan">
      <formula>99</formula>
    </cfRule>
  </conditionalFormatting>
  <conditionalFormatting sqref="AL11:AL27">
    <cfRule type="cellIs" dxfId="2895" priority="777" operator="greaterThan">
      <formula>0.99</formula>
    </cfRule>
  </conditionalFormatting>
  <conditionalFormatting sqref="AL11:AL27">
    <cfRule type="cellIs" dxfId="2894" priority="776" operator="equal">
      <formula>0</formula>
    </cfRule>
  </conditionalFormatting>
  <conditionalFormatting sqref="AL11:AL27">
    <cfRule type="cellIs" dxfId="2893" priority="775" operator="greaterThan">
      <formula>1179</formula>
    </cfRule>
  </conditionalFormatting>
  <conditionalFormatting sqref="AL11:AL27">
    <cfRule type="cellIs" dxfId="2892" priority="774" operator="greaterThan">
      <formula>99</formula>
    </cfRule>
  </conditionalFormatting>
  <conditionalFormatting sqref="AL11:AL27">
    <cfRule type="cellIs" dxfId="2891" priority="773" operator="greaterThan">
      <formula>0.99</formula>
    </cfRule>
  </conditionalFormatting>
  <conditionalFormatting sqref="AL11:AL27">
    <cfRule type="cellIs" dxfId="2890" priority="772" operator="equal">
      <formula>0</formula>
    </cfRule>
  </conditionalFormatting>
  <conditionalFormatting sqref="AL11:AL27">
    <cfRule type="cellIs" dxfId="2889" priority="771" operator="greaterThan">
      <formula>1179</formula>
    </cfRule>
  </conditionalFormatting>
  <conditionalFormatting sqref="AL11:AL27">
    <cfRule type="cellIs" dxfId="2888" priority="770" operator="greaterThan">
      <formula>99</formula>
    </cfRule>
  </conditionalFormatting>
  <conditionalFormatting sqref="AL11:AL27">
    <cfRule type="cellIs" dxfId="2887" priority="769" operator="greaterThan">
      <formula>0.99</formula>
    </cfRule>
  </conditionalFormatting>
  <conditionalFormatting sqref="AL11:AL27">
    <cfRule type="cellIs" dxfId="2886" priority="768" operator="equal">
      <formula>0</formula>
    </cfRule>
  </conditionalFormatting>
  <conditionalFormatting sqref="AL11:AL27">
    <cfRule type="cellIs" dxfId="2885" priority="767" operator="greaterThan">
      <formula>1179</formula>
    </cfRule>
  </conditionalFormatting>
  <conditionalFormatting sqref="AL11:AL27">
    <cfRule type="cellIs" dxfId="2884" priority="766" operator="greaterThan">
      <formula>99</formula>
    </cfRule>
  </conditionalFormatting>
  <conditionalFormatting sqref="AL11:AL27">
    <cfRule type="cellIs" dxfId="2883" priority="765" operator="greaterThan">
      <formula>0.99</formula>
    </cfRule>
  </conditionalFormatting>
  <conditionalFormatting sqref="AL11:AL27">
    <cfRule type="cellIs" dxfId="2882" priority="764" operator="equal">
      <formula>0</formula>
    </cfRule>
  </conditionalFormatting>
  <conditionalFormatting sqref="AL11:AL27">
    <cfRule type="cellIs" dxfId="2881" priority="763" operator="greaterThan">
      <formula>1179</formula>
    </cfRule>
  </conditionalFormatting>
  <conditionalFormatting sqref="AL11:AL27">
    <cfRule type="cellIs" dxfId="2880" priority="762" operator="greaterThan">
      <formula>99</formula>
    </cfRule>
  </conditionalFormatting>
  <conditionalFormatting sqref="AL11:AL27">
    <cfRule type="cellIs" dxfId="2879" priority="761" operator="greaterThan">
      <formula>0.99</formula>
    </cfRule>
  </conditionalFormatting>
  <conditionalFormatting sqref="AL11:AL27">
    <cfRule type="cellIs" dxfId="2878" priority="760" operator="equal">
      <formula>0</formula>
    </cfRule>
  </conditionalFormatting>
  <conditionalFormatting sqref="AL11:AL27">
    <cfRule type="cellIs" dxfId="2877" priority="759" operator="greaterThan">
      <formula>1179</formula>
    </cfRule>
  </conditionalFormatting>
  <conditionalFormatting sqref="AL11:AL27">
    <cfRule type="cellIs" dxfId="2876" priority="758" operator="greaterThan">
      <formula>99</formula>
    </cfRule>
  </conditionalFormatting>
  <conditionalFormatting sqref="AL11:AL27">
    <cfRule type="cellIs" dxfId="2875" priority="757" operator="greaterThan">
      <formula>0.99</formula>
    </cfRule>
  </conditionalFormatting>
  <conditionalFormatting sqref="AL11:AL27">
    <cfRule type="cellIs" dxfId="2874" priority="756" operator="equal">
      <formula>0</formula>
    </cfRule>
  </conditionalFormatting>
  <conditionalFormatting sqref="AL11:AL27">
    <cfRule type="cellIs" dxfId="2873" priority="755" operator="greaterThan">
      <formula>1179</formula>
    </cfRule>
  </conditionalFormatting>
  <conditionalFormatting sqref="AL11:AL27">
    <cfRule type="cellIs" dxfId="2872" priority="754" operator="greaterThan">
      <formula>99</formula>
    </cfRule>
  </conditionalFormatting>
  <conditionalFormatting sqref="AL11:AL27">
    <cfRule type="cellIs" dxfId="2871" priority="753" operator="greaterThan">
      <formula>0.99</formula>
    </cfRule>
  </conditionalFormatting>
  <conditionalFormatting sqref="AL11:AL27">
    <cfRule type="cellIs" dxfId="2870" priority="752" operator="equal">
      <formula>0</formula>
    </cfRule>
  </conditionalFormatting>
  <conditionalFormatting sqref="AL11:AL27">
    <cfRule type="cellIs" dxfId="2869" priority="751" operator="greaterThan">
      <formula>1179</formula>
    </cfRule>
  </conditionalFormatting>
  <conditionalFormatting sqref="AL11:AL27">
    <cfRule type="cellIs" dxfId="2868" priority="750" operator="greaterThan">
      <formula>99</formula>
    </cfRule>
  </conditionalFormatting>
  <conditionalFormatting sqref="AL11:AL27">
    <cfRule type="cellIs" dxfId="2867" priority="749" operator="greaterThan">
      <formula>0.99</formula>
    </cfRule>
  </conditionalFormatting>
  <conditionalFormatting sqref="AL11:AL27">
    <cfRule type="cellIs" dxfId="2866" priority="748" operator="equal">
      <formula>0</formula>
    </cfRule>
  </conditionalFormatting>
  <conditionalFormatting sqref="AL11:AL27">
    <cfRule type="cellIs" dxfId="2865" priority="747" operator="greaterThan">
      <formula>1179</formula>
    </cfRule>
  </conditionalFormatting>
  <conditionalFormatting sqref="AL11:AL27">
    <cfRule type="cellIs" dxfId="2864" priority="746" operator="greaterThan">
      <formula>99</formula>
    </cfRule>
  </conditionalFormatting>
  <conditionalFormatting sqref="AL11:AL27">
    <cfRule type="cellIs" dxfId="2863" priority="745" operator="greaterThan">
      <formula>0.99</formula>
    </cfRule>
  </conditionalFormatting>
  <conditionalFormatting sqref="AL11:AL27">
    <cfRule type="cellIs" dxfId="2862" priority="744" operator="equal">
      <formula>0</formula>
    </cfRule>
  </conditionalFormatting>
  <conditionalFormatting sqref="AL11:AL27">
    <cfRule type="cellIs" dxfId="2861" priority="743" operator="greaterThan">
      <formula>1179</formula>
    </cfRule>
  </conditionalFormatting>
  <conditionalFormatting sqref="AL11:AL27">
    <cfRule type="cellIs" dxfId="2860" priority="742" operator="greaterThan">
      <formula>99</formula>
    </cfRule>
  </conditionalFormatting>
  <conditionalFormatting sqref="AL11:AL27">
    <cfRule type="cellIs" dxfId="2859" priority="741" operator="greaterThan">
      <formula>0.99</formula>
    </cfRule>
  </conditionalFormatting>
  <conditionalFormatting sqref="AL11:AL27">
    <cfRule type="cellIs" dxfId="2858" priority="740" operator="equal">
      <formula>0</formula>
    </cfRule>
  </conditionalFormatting>
  <conditionalFormatting sqref="AL11:AL27">
    <cfRule type="cellIs" dxfId="2857" priority="739" operator="greaterThan">
      <formula>1179</formula>
    </cfRule>
  </conditionalFormatting>
  <conditionalFormatting sqref="AL11:AL27">
    <cfRule type="cellIs" dxfId="2856" priority="738" operator="greaterThan">
      <formula>99</formula>
    </cfRule>
  </conditionalFormatting>
  <conditionalFormatting sqref="AL11:AL27">
    <cfRule type="cellIs" dxfId="2855" priority="737" operator="greaterThan">
      <formula>0.99</formula>
    </cfRule>
  </conditionalFormatting>
  <conditionalFormatting sqref="AL11:AL27">
    <cfRule type="cellIs" dxfId="2854" priority="736" operator="equal">
      <formula>0</formula>
    </cfRule>
  </conditionalFormatting>
  <conditionalFormatting sqref="AL11:AL27">
    <cfRule type="cellIs" dxfId="2853" priority="735" operator="greaterThan">
      <formula>1179</formula>
    </cfRule>
  </conditionalFormatting>
  <conditionalFormatting sqref="AL11:AL27">
    <cfRule type="cellIs" dxfId="2852" priority="734" operator="greaterThan">
      <formula>99</formula>
    </cfRule>
  </conditionalFormatting>
  <conditionalFormatting sqref="AL11:AL27">
    <cfRule type="cellIs" dxfId="2851" priority="733" operator="greaterThan">
      <formula>0.99</formula>
    </cfRule>
  </conditionalFormatting>
  <conditionalFormatting sqref="AL11:AL27">
    <cfRule type="cellIs" dxfId="2850" priority="732" operator="equal">
      <formula>0</formula>
    </cfRule>
  </conditionalFormatting>
  <conditionalFormatting sqref="AL11:AL27">
    <cfRule type="cellIs" dxfId="2849" priority="731" operator="greaterThan">
      <formula>1179</formula>
    </cfRule>
  </conditionalFormatting>
  <conditionalFormatting sqref="AL11:AL27">
    <cfRule type="cellIs" dxfId="2848" priority="730" operator="greaterThan">
      <formula>99</formula>
    </cfRule>
  </conditionalFormatting>
  <conditionalFormatting sqref="AL11:AL27">
    <cfRule type="cellIs" dxfId="2847" priority="729" operator="greaterThan">
      <formula>0.99</formula>
    </cfRule>
  </conditionalFormatting>
  <conditionalFormatting sqref="AL11:AL27">
    <cfRule type="cellIs" dxfId="2846" priority="728" operator="equal">
      <formula>0</formula>
    </cfRule>
  </conditionalFormatting>
  <conditionalFormatting sqref="AL11:AL27">
    <cfRule type="cellIs" dxfId="2845" priority="727" operator="greaterThan">
      <formula>1179</formula>
    </cfRule>
  </conditionalFormatting>
  <conditionalFormatting sqref="AL11:AL27">
    <cfRule type="cellIs" dxfId="2844" priority="726" operator="greaterThan">
      <formula>99</formula>
    </cfRule>
  </conditionalFormatting>
  <conditionalFormatting sqref="AL11:AL27">
    <cfRule type="cellIs" dxfId="2843" priority="725" operator="greaterThan">
      <formula>0.99</formula>
    </cfRule>
  </conditionalFormatting>
  <conditionalFormatting sqref="AL11:AL27">
    <cfRule type="cellIs" dxfId="2842" priority="724" operator="equal">
      <formula>0</formula>
    </cfRule>
  </conditionalFormatting>
  <conditionalFormatting sqref="AL11:AL27">
    <cfRule type="cellIs" dxfId="2841" priority="723" operator="greaterThan">
      <formula>1179</formula>
    </cfRule>
  </conditionalFormatting>
  <conditionalFormatting sqref="AL11:AL27">
    <cfRule type="cellIs" dxfId="2840" priority="722" operator="greaterThan">
      <formula>99</formula>
    </cfRule>
  </conditionalFormatting>
  <conditionalFormatting sqref="AL11:AL27">
    <cfRule type="cellIs" dxfId="2839" priority="721" operator="greaterThan">
      <formula>0.99</formula>
    </cfRule>
  </conditionalFormatting>
  <conditionalFormatting sqref="AL11:AL27">
    <cfRule type="cellIs" dxfId="2838" priority="720" operator="equal">
      <formula>0</formula>
    </cfRule>
  </conditionalFormatting>
  <conditionalFormatting sqref="AL11:AL27">
    <cfRule type="cellIs" dxfId="2837" priority="719" operator="greaterThan">
      <formula>1179</formula>
    </cfRule>
  </conditionalFormatting>
  <conditionalFormatting sqref="AL11:AL27">
    <cfRule type="cellIs" dxfId="2836" priority="718" operator="greaterThan">
      <formula>99</formula>
    </cfRule>
  </conditionalFormatting>
  <conditionalFormatting sqref="AL11:AL27">
    <cfRule type="cellIs" dxfId="2835" priority="717" operator="greaterThan">
      <formula>0.99</formula>
    </cfRule>
  </conditionalFormatting>
  <conditionalFormatting sqref="AL11:AL27">
    <cfRule type="cellIs" dxfId="2834" priority="716" operator="equal">
      <formula>0</formula>
    </cfRule>
  </conditionalFormatting>
  <conditionalFormatting sqref="AL11:AL27">
    <cfRule type="cellIs" dxfId="2833" priority="715" operator="greaterThan">
      <formula>1179</formula>
    </cfRule>
  </conditionalFormatting>
  <conditionalFormatting sqref="AL11:AL27">
    <cfRule type="cellIs" dxfId="2832" priority="714" operator="greaterThan">
      <formula>99</formula>
    </cfRule>
  </conditionalFormatting>
  <conditionalFormatting sqref="AL11:AL27">
    <cfRule type="cellIs" dxfId="2831" priority="713" operator="greaterThan">
      <formula>0.99</formula>
    </cfRule>
  </conditionalFormatting>
  <conditionalFormatting sqref="AL11:AL27">
    <cfRule type="cellIs" dxfId="2830" priority="712" operator="equal">
      <formula>0</formula>
    </cfRule>
  </conditionalFormatting>
  <conditionalFormatting sqref="AL11:AL27">
    <cfRule type="cellIs" dxfId="2829" priority="711" operator="greaterThan">
      <formula>1179</formula>
    </cfRule>
  </conditionalFormatting>
  <conditionalFormatting sqref="AL11:AL27">
    <cfRule type="cellIs" dxfId="2828" priority="710" operator="greaterThan">
      <formula>99</formula>
    </cfRule>
  </conditionalFormatting>
  <conditionalFormatting sqref="AL11:AL27">
    <cfRule type="cellIs" dxfId="2827" priority="709" operator="greaterThan">
      <formula>0.99</formula>
    </cfRule>
  </conditionalFormatting>
  <conditionalFormatting sqref="AL11:AL27">
    <cfRule type="cellIs" dxfId="2826" priority="708" operator="equal">
      <formula>0</formula>
    </cfRule>
  </conditionalFormatting>
  <conditionalFormatting sqref="AL11:AL27">
    <cfRule type="cellIs" dxfId="2825" priority="707" operator="greaterThan">
      <formula>1179</formula>
    </cfRule>
  </conditionalFormatting>
  <conditionalFormatting sqref="AL11:AL27">
    <cfRule type="cellIs" dxfId="2824" priority="706" operator="greaterThan">
      <formula>99</formula>
    </cfRule>
  </conditionalFormatting>
  <conditionalFormatting sqref="AL11:AL27">
    <cfRule type="cellIs" dxfId="2823" priority="705" operator="greaterThan">
      <formula>0.99</formula>
    </cfRule>
  </conditionalFormatting>
  <conditionalFormatting sqref="AL11:AL27">
    <cfRule type="cellIs" dxfId="2822" priority="704" operator="equal">
      <formula>0</formula>
    </cfRule>
  </conditionalFormatting>
  <conditionalFormatting sqref="AL11:AL27">
    <cfRule type="cellIs" dxfId="2821" priority="703" operator="greaterThan">
      <formula>1179</formula>
    </cfRule>
  </conditionalFormatting>
  <conditionalFormatting sqref="AL11:AL27">
    <cfRule type="cellIs" dxfId="2820" priority="702" operator="greaterThan">
      <formula>99</formula>
    </cfRule>
  </conditionalFormatting>
  <conditionalFormatting sqref="AL11:AL27">
    <cfRule type="cellIs" dxfId="2819" priority="701" operator="greaterThan">
      <formula>0.99</formula>
    </cfRule>
  </conditionalFormatting>
  <conditionalFormatting sqref="AL11:AL27">
    <cfRule type="cellIs" dxfId="2818" priority="700" operator="equal">
      <formula>0</formula>
    </cfRule>
  </conditionalFormatting>
  <conditionalFormatting sqref="AL11:AL27">
    <cfRule type="cellIs" dxfId="2817" priority="699" operator="greaterThan">
      <formula>1179</formula>
    </cfRule>
  </conditionalFormatting>
  <conditionalFormatting sqref="AL11:AL27">
    <cfRule type="cellIs" dxfId="2816" priority="698" operator="greaterThan">
      <formula>99</formula>
    </cfRule>
  </conditionalFormatting>
  <conditionalFormatting sqref="AL11:AL27">
    <cfRule type="cellIs" dxfId="2815" priority="697" operator="greaterThan">
      <formula>0.99</formula>
    </cfRule>
  </conditionalFormatting>
  <conditionalFormatting sqref="AL11:AL27">
    <cfRule type="cellIs" dxfId="2814" priority="696" operator="equal">
      <formula>0</formula>
    </cfRule>
  </conditionalFormatting>
  <conditionalFormatting sqref="AL11:AL27">
    <cfRule type="cellIs" dxfId="2813" priority="695" operator="greaterThan">
      <formula>1179</formula>
    </cfRule>
  </conditionalFormatting>
  <conditionalFormatting sqref="AL11:AL27">
    <cfRule type="cellIs" dxfId="2812" priority="694" operator="greaterThan">
      <formula>99</formula>
    </cfRule>
  </conditionalFormatting>
  <conditionalFormatting sqref="AL11:AL27">
    <cfRule type="cellIs" dxfId="2811" priority="693" operator="greaterThan">
      <formula>0.99</formula>
    </cfRule>
  </conditionalFormatting>
  <conditionalFormatting sqref="AL11:AL27">
    <cfRule type="cellIs" dxfId="2810" priority="692" operator="equal">
      <formula>0</formula>
    </cfRule>
  </conditionalFormatting>
  <conditionalFormatting sqref="AL11:AL27">
    <cfRule type="cellIs" dxfId="2809" priority="691" operator="greaterThan">
      <formula>1179</formula>
    </cfRule>
  </conditionalFormatting>
  <conditionalFormatting sqref="AL11:AL27">
    <cfRule type="cellIs" dxfId="2808" priority="690" operator="greaterThan">
      <formula>99</formula>
    </cfRule>
  </conditionalFormatting>
  <conditionalFormatting sqref="AL11:AL27">
    <cfRule type="cellIs" dxfId="2807" priority="689" operator="greaterThan">
      <formula>0.99</formula>
    </cfRule>
  </conditionalFormatting>
  <conditionalFormatting sqref="AL11:AL27">
    <cfRule type="cellIs" dxfId="2806" priority="688" operator="equal">
      <formula>0</formula>
    </cfRule>
  </conditionalFormatting>
  <conditionalFormatting sqref="AL11:AL27">
    <cfRule type="cellIs" dxfId="2805" priority="687" operator="greaterThan">
      <formula>1179</formula>
    </cfRule>
  </conditionalFormatting>
  <conditionalFormatting sqref="AL11:AL27">
    <cfRule type="cellIs" dxfId="2804" priority="686" operator="greaterThan">
      <formula>99</formula>
    </cfRule>
  </conditionalFormatting>
  <conditionalFormatting sqref="AL11:AL27">
    <cfRule type="cellIs" dxfId="2803" priority="685" operator="greaterThan">
      <formula>0.99</formula>
    </cfRule>
  </conditionalFormatting>
  <conditionalFormatting sqref="AL11:AL27">
    <cfRule type="cellIs" dxfId="2802" priority="684" operator="equal">
      <formula>0</formula>
    </cfRule>
  </conditionalFormatting>
  <conditionalFormatting sqref="AL11:AL27">
    <cfRule type="cellIs" dxfId="2801" priority="683" operator="greaterThan">
      <formula>1179</formula>
    </cfRule>
  </conditionalFormatting>
  <conditionalFormatting sqref="AL11:AL27">
    <cfRule type="cellIs" dxfId="2800" priority="682" operator="greaterThan">
      <formula>99</formula>
    </cfRule>
  </conditionalFormatting>
  <conditionalFormatting sqref="AL11:AL27">
    <cfRule type="cellIs" dxfId="2799" priority="681" operator="greaterThan">
      <formula>0.99</formula>
    </cfRule>
  </conditionalFormatting>
  <conditionalFormatting sqref="AL11:AL27">
    <cfRule type="cellIs" dxfId="2798" priority="680" operator="equal">
      <formula>0</formula>
    </cfRule>
  </conditionalFormatting>
  <conditionalFormatting sqref="AL11:AL27">
    <cfRule type="cellIs" dxfId="2797" priority="679" operator="greaterThan">
      <formula>1179</formula>
    </cfRule>
  </conditionalFormatting>
  <conditionalFormatting sqref="AL11:AL27">
    <cfRule type="cellIs" dxfId="2796" priority="678" operator="greaterThan">
      <formula>99</formula>
    </cfRule>
  </conditionalFormatting>
  <conditionalFormatting sqref="AL11:AL27">
    <cfRule type="cellIs" dxfId="2795" priority="677" operator="greaterThan">
      <formula>0.99</formula>
    </cfRule>
  </conditionalFormatting>
  <conditionalFormatting sqref="AL11:AL27">
    <cfRule type="cellIs" dxfId="2794" priority="676" operator="equal">
      <formula>0</formula>
    </cfRule>
  </conditionalFormatting>
  <conditionalFormatting sqref="AL11:AL27">
    <cfRule type="cellIs" dxfId="2793" priority="675" operator="greaterThan">
      <formula>1179</formula>
    </cfRule>
  </conditionalFormatting>
  <conditionalFormatting sqref="AL11:AL27">
    <cfRule type="cellIs" dxfId="2792" priority="674" operator="greaterThan">
      <formula>99</formula>
    </cfRule>
  </conditionalFormatting>
  <conditionalFormatting sqref="AL11:AL27">
    <cfRule type="cellIs" dxfId="2791" priority="673" operator="greaterThan">
      <formula>0.99</formula>
    </cfRule>
  </conditionalFormatting>
  <conditionalFormatting sqref="AL11:AL27">
    <cfRule type="cellIs" dxfId="2790" priority="672" operator="equal">
      <formula>0</formula>
    </cfRule>
  </conditionalFormatting>
  <conditionalFormatting sqref="AL11:AL27">
    <cfRule type="cellIs" dxfId="2789" priority="671" operator="greaterThan">
      <formula>1179</formula>
    </cfRule>
  </conditionalFormatting>
  <conditionalFormatting sqref="AL11:AL27">
    <cfRule type="cellIs" dxfId="2788" priority="670" operator="greaterThan">
      <formula>99</formula>
    </cfRule>
  </conditionalFormatting>
  <conditionalFormatting sqref="AL11:AL27">
    <cfRule type="cellIs" dxfId="2787" priority="669" operator="greaterThan">
      <formula>0.99</formula>
    </cfRule>
  </conditionalFormatting>
  <conditionalFormatting sqref="AL11:AL27">
    <cfRule type="cellIs" dxfId="2786" priority="668" operator="equal">
      <formula>0</formula>
    </cfRule>
  </conditionalFormatting>
  <conditionalFormatting sqref="AL11:AL27">
    <cfRule type="cellIs" dxfId="2785" priority="667" operator="greaterThan">
      <formula>1179</formula>
    </cfRule>
  </conditionalFormatting>
  <conditionalFormatting sqref="AL11:AL27">
    <cfRule type="cellIs" dxfId="2784" priority="666" operator="greaterThan">
      <formula>99</formula>
    </cfRule>
  </conditionalFormatting>
  <conditionalFormatting sqref="AL11:AL27">
    <cfRule type="cellIs" dxfId="2783" priority="665" operator="greaterThan">
      <formula>0.99</formula>
    </cfRule>
  </conditionalFormatting>
  <conditionalFormatting sqref="AL11:AL27">
    <cfRule type="cellIs" dxfId="2782" priority="664" operator="equal">
      <formula>0</formula>
    </cfRule>
  </conditionalFormatting>
  <conditionalFormatting sqref="AL11:AL27">
    <cfRule type="cellIs" dxfId="2781" priority="663" operator="greaterThan">
      <formula>1179</formula>
    </cfRule>
  </conditionalFormatting>
  <conditionalFormatting sqref="AL11:AL27">
    <cfRule type="cellIs" dxfId="2780" priority="662" operator="greaterThan">
      <formula>99</formula>
    </cfRule>
  </conditionalFormatting>
  <conditionalFormatting sqref="AL11:AL27">
    <cfRule type="cellIs" dxfId="2779" priority="661" operator="greaterThan">
      <formula>0.99</formula>
    </cfRule>
  </conditionalFormatting>
  <conditionalFormatting sqref="AL11:AL27">
    <cfRule type="cellIs" dxfId="2778" priority="660" operator="equal">
      <formula>0</formula>
    </cfRule>
  </conditionalFormatting>
  <conditionalFormatting sqref="AL11:AL27">
    <cfRule type="cellIs" dxfId="2777" priority="659" operator="greaterThan">
      <formula>1179</formula>
    </cfRule>
  </conditionalFormatting>
  <conditionalFormatting sqref="AL11:AL27">
    <cfRule type="cellIs" dxfId="2776" priority="658" operator="greaterThan">
      <formula>99</formula>
    </cfRule>
  </conditionalFormatting>
  <conditionalFormatting sqref="AL11:AL27">
    <cfRule type="cellIs" dxfId="2775" priority="657" operator="greaterThan">
      <formula>0.99</formula>
    </cfRule>
  </conditionalFormatting>
  <conditionalFormatting sqref="AL11:AL27">
    <cfRule type="cellIs" dxfId="2774" priority="656" operator="equal">
      <formula>0</formula>
    </cfRule>
  </conditionalFormatting>
  <conditionalFormatting sqref="AL11:AL27">
    <cfRule type="cellIs" dxfId="2773" priority="655" operator="greaterThan">
      <formula>1179</formula>
    </cfRule>
  </conditionalFormatting>
  <conditionalFormatting sqref="AL11:AL27">
    <cfRule type="cellIs" dxfId="2772" priority="654" operator="greaterThan">
      <formula>99</formula>
    </cfRule>
  </conditionalFormatting>
  <conditionalFormatting sqref="AL11:AL27">
    <cfRule type="cellIs" dxfId="2771" priority="653" operator="greaterThan">
      <formula>0.99</formula>
    </cfRule>
  </conditionalFormatting>
  <conditionalFormatting sqref="AL11:AL27">
    <cfRule type="cellIs" dxfId="2770" priority="652" operator="equal">
      <formula>0</formula>
    </cfRule>
  </conditionalFormatting>
  <conditionalFormatting sqref="AL11:AL27">
    <cfRule type="cellIs" dxfId="2769" priority="651" operator="greaterThan">
      <formula>1179</formula>
    </cfRule>
  </conditionalFormatting>
  <conditionalFormatting sqref="AL11:AL27">
    <cfRule type="cellIs" dxfId="2768" priority="650" operator="greaterThan">
      <formula>99</formula>
    </cfRule>
  </conditionalFormatting>
  <conditionalFormatting sqref="AL11:AL27">
    <cfRule type="cellIs" dxfId="2767" priority="649" operator="greaterThan">
      <formula>0.99</formula>
    </cfRule>
  </conditionalFormatting>
  <conditionalFormatting sqref="AL11:AL27">
    <cfRule type="cellIs" dxfId="2766" priority="648" operator="equal">
      <formula>0</formula>
    </cfRule>
  </conditionalFormatting>
  <conditionalFormatting sqref="AL11:AL27">
    <cfRule type="cellIs" dxfId="2765" priority="647" operator="greaterThan">
      <formula>1179</formula>
    </cfRule>
  </conditionalFormatting>
  <conditionalFormatting sqref="AL11:AL27">
    <cfRule type="cellIs" dxfId="2764" priority="646" operator="greaterThan">
      <formula>99</formula>
    </cfRule>
  </conditionalFormatting>
  <conditionalFormatting sqref="AL11:AL27">
    <cfRule type="cellIs" dxfId="2763" priority="645" operator="greaterThan">
      <formula>0.99</formula>
    </cfRule>
  </conditionalFormatting>
  <conditionalFormatting sqref="AL11:AL27">
    <cfRule type="cellIs" dxfId="2762" priority="644" operator="equal">
      <formula>0</formula>
    </cfRule>
  </conditionalFormatting>
  <conditionalFormatting sqref="AL11:AL27">
    <cfRule type="cellIs" dxfId="2761" priority="643" operator="greaterThan">
      <formula>1179</formula>
    </cfRule>
  </conditionalFormatting>
  <conditionalFormatting sqref="AL11:AL27">
    <cfRule type="cellIs" dxfId="2760" priority="642" operator="greaterThan">
      <formula>99</formula>
    </cfRule>
  </conditionalFormatting>
  <conditionalFormatting sqref="AL11:AL27">
    <cfRule type="cellIs" dxfId="2759" priority="641" operator="greaterThan">
      <formula>0.99</formula>
    </cfRule>
  </conditionalFormatting>
  <conditionalFormatting sqref="AL11:AL27">
    <cfRule type="cellIs" dxfId="2758" priority="640" operator="equal">
      <formula>0</formula>
    </cfRule>
  </conditionalFormatting>
  <conditionalFormatting sqref="AL11:AL27">
    <cfRule type="cellIs" dxfId="2757" priority="639" operator="greaterThan">
      <formula>1179</formula>
    </cfRule>
  </conditionalFormatting>
  <conditionalFormatting sqref="AL11:AL27">
    <cfRule type="cellIs" dxfId="2756" priority="638" operator="greaterThan">
      <formula>99</formula>
    </cfRule>
  </conditionalFormatting>
  <conditionalFormatting sqref="AL11:AL27">
    <cfRule type="cellIs" dxfId="2755" priority="637" operator="greaterThan">
      <formula>0.99</formula>
    </cfRule>
  </conditionalFormatting>
  <conditionalFormatting sqref="AL11:AL27">
    <cfRule type="cellIs" dxfId="2754" priority="636" operator="equal">
      <formula>0</formula>
    </cfRule>
  </conditionalFormatting>
  <conditionalFormatting sqref="AL11:AL27">
    <cfRule type="cellIs" dxfId="2753" priority="635" operator="greaterThan">
      <formula>1179</formula>
    </cfRule>
  </conditionalFormatting>
  <conditionalFormatting sqref="AL11:AL27">
    <cfRule type="cellIs" dxfId="2752" priority="634" operator="greaterThan">
      <formula>99</formula>
    </cfRule>
  </conditionalFormatting>
  <conditionalFormatting sqref="AL11:AL27">
    <cfRule type="cellIs" dxfId="2751" priority="633" operator="greaterThan">
      <formula>0.99</formula>
    </cfRule>
  </conditionalFormatting>
  <conditionalFormatting sqref="AL11:AL27">
    <cfRule type="cellIs" dxfId="2750" priority="632" operator="equal">
      <formula>0</formula>
    </cfRule>
  </conditionalFormatting>
  <conditionalFormatting sqref="AL11:AL27">
    <cfRule type="cellIs" dxfId="2749" priority="631" operator="greaterThan">
      <formula>1179</formula>
    </cfRule>
  </conditionalFormatting>
  <conditionalFormatting sqref="AL11:AL27">
    <cfRule type="cellIs" dxfId="2748" priority="630" operator="greaterThan">
      <formula>99</formula>
    </cfRule>
  </conditionalFormatting>
  <conditionalFormatting sqref="AL11:AL27">
    <cfRule type="cellIs" dxfId="2747" priority="629" operator="greaterThan">
      <formula>0.99</formula>
    </cfRule>
  </conditionalFormatting>
  <conditionalFormatting sqref="AL11:AL27">
    <cfRule type="cellIs" dxfId="2746" priority="628" operator="equal">
      <formula>0</formula>
    </cfRule>
  </conditionalFormatting>
  <conditionalFormatting sqref="AL11:AL27">
    <cfRule type="cellIs" dxfId="2745" priority="627" operator="greaterThan">
      <formula>1179</formula>
    </cfRule>
  </conditionalFormatting>
  <conditionalFormatting sqref="AL11:AL27">
    <cfRule type="cellIs" dxfId="2744" priority="626" operator="greaterThan">
      <formula>99</formula>
    </cfRule>
  </conditionalFormatting>
  <conditionalFormatting sqref="AL11:AL27">
    <cfRule type="cellIs" dxfId="2743" priority="625" operator="greaterThan">
      <formula>0.99</formula>
    </cfRule>
  </conditionalFormatting>
  <conditionalFormatting sqref="AL11:AL27">
    <cfRule type="cellIs" dxfId="2742" priority="624" operator="equal">
      <formula>0</formula>
    </cfRule>
  </conditionalFormatting>
  <conditionalFormatting sqref="AL11:AL27">
    <cfRule type="cellIs" dxfId="2741" priority="623" operator="greaterThan">
      <formula>1179</formula>
    </cfRule>
  </conditionalFormatting>
  <conditionalFormatting sqref="AL11:AL27">
    <cfRule type="cellIs" dxfId="2740" priority="622" operator="greaterThan">
      <formula>99</formula>
    </cfRule>
  </conditionalFormatting>
  <conditionalFormatting sqref="AL11:AL27">
    <cfRule type="cellIs" dxfId="2739" priority="621" operator="greaterThan">
      <formula>0.99</formula>
    </cfRule>
  </conditionalFormatting>
  <conditionalFormatting sqref="AL11:AL27">
    <cfRule type="cellIs" dxfId="2738" priority="620" operator="equal">
      <formula>0</formula>
    </cfRule>
  </conditionalFormatting>
  <conditionalFormatting sqref="AL11:AL27">
    <cfRule type="cellIs" dxfId="2737" priority="619" operator="greaterThan">
      <formula>1179</formula>
    </cfRule>
  </conditionalFormatting>
  <conditionalFormatting sqref="AL11:AL27">
    <cfRule type="cellIs" dxfId="2736" priority="618" operator="greaterThan">
      <formula>99</formula>
    </cfRule>
  </conditionalFormatting>
  <conditionalFormatting sqref="AL11:AL27">
    <cfRule type="cellIs" dxfId="2735" priority="617" operator="greaterThan">
      <formula>0.99</formula>
    </cfRule>
  </conditionalFormatting>
  <conditionalFormatting sqref="AL11:AL27">
    <cfRule type="cellIs" dxfId="2734" priority="616" operator="equal">
      <formula>0</formula>
    </cfRule>
  </conditionalFormatting>
  <conditionalFormatting sqref="AL11:AL27">
    <cfRule type="cellIs" dxfId="2733" priority="615" operator="greaterThan">
      <formula>1179</formula>
    </cfRule>
  </conditionalFormatting>
  <conditionalFormatting sqref="AL11:AL27">
    <cfRule type="cellIs" dxfId="2732" priority="614" operator="greaterThan">
      <formula>99</formula>
    </cfRule>
  </conditionalFormatting>
  <conditionalFormatting sqref="AL11:AL27">
    <cfRule type="cellIs" dxfId="2731" priority="613" operator="greaterThan">
      <formula>0.99</formula>
    </cfRule>
  </conditionalFormatting>
  <conditionalFormatting sqref="AL11:AL27">
    <cfRule type="cellIs" dxfId="2730" priority="612" operator="equal">
      <formula>0</formula>
    </cfRule>
  </conditionalFormatting>
  <conditionalFormatting sqref="AL11:AL27">
    <cfRule type="cellIs" dxfId="2729" priority="611" operator="greaterThan">
      <formula>1179</formula>
    </cfRule>
  </conditionalFormatting>
  <conditionalFormatting sqref="AL11:AL27">
    <cfRule type="cellIs" dxfId="2728" priority="610" operator="greaterThan">
      <formula>99</formula>
    </cfRule>
  </conditionalFormatting>
  <conditionalFormatting sqref="AL11:AL27">
    <cfRule type="cellIs" dxfId="2727" priority="609" operator="greaterThan">
      <formula>0.99</formula>
    </cfRule>
  </conditionalFormatting>
  <conditionalFormatting sqref="AL11:AL27">
    <cfRule type="cellIs" dxfId="2726" priority="608" operator="equal">
      <formula>0</formula>
    </cfRule>
  </conditionalFormatting>
  <conditionalFormatting sqref="AL11:AL27">
    <cfRule type="cellIs" dxfId="2725" priority="607" operator="greaterThan">
      <formula>1179</formula>
    </cfRule>
  </conditionalFormatting>
  <conditionalFormatting sqref="AL11:AL27">
    <cfRule type="cellIs" dxfId="2724" priority="606" operator="greaterThan">
      <formula>99</formula>
    </cfRule>
  </conditionalFormatting>
  <conditionalFormatting sqref="AL11:AL27">
    <cfRule type="cellIs" dxfId="2723" priority="605" operator="greaterThan">
      <formula>0.99</formula>
    </cfRule>
  </conditionalFormatting>
  <conditionalFormatting sqref="AL11:AL27">
    <cfRule type="cellIs" dxfId="2722" priority="604" operator="equal">
      <formula>0</formula>
    </cfRule>
  </conditionalFormatting>
  <conditionalFormatting sqref="AL11:AL27">
    <cfRule type="cellIs" dxfId="2721" priority="603" operator="greaterThan">
      <formula>1179</formula>
    </cfRule>
  </conditionalFormatting>
  <conditionalFormatting sqref="AL11:AL27">
    <cfRule type="cellIs" dxfId="2720" priority="602" operator="greaterThan">
      <formula>99</formula>
    </cfRule>
  </conditionalFormatting>
  <conditionalFormatting sqref="AL11:AL27">
    <cfRule type="cellIs" dxfId="2719" priority="601" operator="greaterThan">
      <formula>0.99</formula>
    </cfRule>
  </conditionalFormatting>
  <conditionalFormatting sqref="AL11:AL27">
    <cfRule type="cellIs" dxfId="2718" priority="600" operator="equal">
      <formula>0</formula>
    </cfRule>
  </conditionalFormatting>
  <conditionalFormatting sqref="AL11:AL27">
    <cfRule type="cellIs" dxfId="2717" priority="599" operator="greaterThan">
      <formula>1179</formula>
    </cfRule>
  </conditionalFormatting>
  <conditionalFormatting sqref="AL11:AL27">
    <cfRule type="cellIs" dxfId="2716" priority="598" operator="greaterThan">
      <formula>99</formula>
    </cfRule>
  </conditionalFormatting>
  <conditionalFormatting sqref="AL11:AL27">
    <cfRule type="cellIs" dxfId="2715" priority="597" operator="greaterThan">
      <formula>0.99</formula>
    </cfRule>
  </conditionalFormatting>
  <conditionalFormatting sqref="AL11:AL27">
    <cfRule type="cellIs" dxfId="2714" priority="596" operator="equal">
      <formula>0</formula>
    </cfRule>
  </conditionalFormatting>
  <conditionalFormatting sqref="AL11:AL27">
    <cfRule type="cellIs" dxfId="2713" priority="595" operator="greaterThan">
      <formula>1179</formula>
    </cfRule>
  </conditionalFormatting>
  <conditionalFormatting sqref="AL11:AL27">
    <cfRule type="cellIs" dxfId="2712" priority="594" operator="greaterThan">
      <formula>99</formula>
    </cfRule>
  </conditionalFormatting>
  <conditionalFormatting sqref="AL11:AL27">
    <cfRule type="cellIs" dxfId="2711" priority="593" operator="greaterThan">
      <formula>0.99</formula>
    </cfRule>
  </conditionalFormatting>
  <conditionalFormatting sqref="AL11:AL27">
    <cfRule type="cellIs" dxfId="2710" priority="592" operator="equal">
      <formula>0</formula>
    </cfRule>
  </conditionalFormatting>
  <conditionalFormatting sqref="AL11:AL27">
    <cfRule type="cellIs" dxfId="2709" priority="591" operator="greaterThan">
      <formula>1179</formula>
    </cfRule>
  </conditionalFormatting>
  <conditionalFormatting sqref="AL11:AL27">
    <cfRule type="cellIs" dxfId="2708" priority="590" operator="greaterThan">
      <formula>99</formula>
    </cfRule>
  </conditionalFormatting>
  <conditionalFormatting sqref="AL11:AL27">
    <cfRule type="cellIs" dxfId="2707" priority="589" operator="greaterThan">
      <formula>0.99</formula>
    </cfRule>
  </conditionalFormatting>
  <conditionalFormatting sqref="AL11:AL27">
    <cfRule type="cellIs" dxfId="2706" priority="588" operator="equal">
      <formula>0</formula>
    </cfRule>
  </conditionalFormatting>
  <conditionalFormatting sqref="AL11:AL27">
    <cfRule type="cellIs" dxfId="2705" priority="587" operator="greaterThan">
      <formula>1179</formula>
    </cfRule>
  </conditionalFormatting>
  <conditionalFormatting sqref="AL11:AL27">
    <cfRule type="cellIs" dxfId="2704" priority="586" operator="greaterThan">
      <formula>99</formula>
    </cfRule>
  </conditionalFormatting>
  <conditionalFormatting sqref="AL11:AL27">
    <cfRule type="cellIs" dxfId="2703" priority="585" operator="greaterThan">
      <formula>0.99</formula>
    </cfRule>
  </conditionalFormatting>
  <conditionalFormatting sqref="AL11:AL27">
    <cfRule type="cellIs" dxfId="2702" priority="584" operator="equal">
      <formula>0</formula>
    </cfRule>
  </conditionalFormatting>
  <conditionalFormatting sqref="AL11:AL27">
    <cfRule type="cellIs" dxfId="2701" priority="583" operator="greaterThan">
      <formula>1179</formula>
    </cfRule>
  </conditionalFormatting>
  <conditionalFormatting sqref="AL11:AL27">
    <cfRule type="cellIs" dxfId="2700" priority="582" operator="greaterThan">
      <formula>99</formula>
    </cfRule>
  </conditionalFormatting>
  <conditionalFormatting sqref="AL11:AL27">
    <cfRule type="cellIs" dxfId="2699" priority="581" operator="greaterThan">
      <formula>0.99</formula>
    </cfRule>
  </conditionalFormatting>
  <conditionalFormatting sqref="AL11:AL27">
    <cfRule type="cellIs" dxfId="2698" priority="580" operator="equal">
      <formula>0</formula>
    </cfRule>
  </conditionalFormatting>
  <conditionalFormatting sqref="AL11:AL27">
    <cfRule type="cellIs" dxfId="2697" priority="579" operator="greaterThan">
      <formula>1179</formula>
    </cfRule>
  </conditionalFormatting>
  <conditionalFormatting sqref="AL11:AL27">
    <cfRule type="cellIs" dxfId="2696" priority="578" operator="greaterThan">
      <formula>99</formula>
    </cfRule>
  </conditionalFormatting>
  <conditionalFormatting sqref="AL11:AL27">
    <cfRule type="cellIs" dxfId="2695" priority="577" operator="greaterThan">
      <formula>0.99</formula>
    </cfRule>
  </conditionalFormatting>
  <conditionalFormatting sqref="AL11:AL27">
    <cfRule type="cellIs" dxfId="2694" priority="576" operator="equal">
      <formula>0</formula>
    </cfRule>
  </conditionalFormatting>
  <conditionalFormatting sqref="AL11:AL27">
    <cfRule type="cellIs" dxfId="2693" priority="575" operator="greaterThan">
      <formula>1179</formula>
    </cfRule>
  </conditionalFormatting>
  <conditionalFormatting sqref="AL11:AL27">
    <cfRule type="cellIs" dxfId="2692" priority="574" operator="greaterThan">
      <formula>99</formula>
    </cfRule>
  </conditionalFormatting>
  <conditionalFormatting sqref="AL11:AL27">
    <cfRule type="cellIs" dxfId="2691" priority="573" operator="greaterThan">
      <formula>0.99</formula>
    </cfRule>
  </conditionalFormatting>
  <conditionalFormatting sqref="AL11:AL27">
    <cfRule type="cellIs" dxfId="2690" priority="572" operator="equal">
      <formula>0</formula>
    </cfRule>
  </conditionalFormatting>
  <conditionalFormatting sqref="AL11:AL27">
    <cfRule type="cellIs" dxfId="2689" priority="571" operator="greaterThan">
      <formula>1179</formula>
    </cfRule>
  </conditionalFormatting>
  <conditionalFormatting sqref="AL11:AL27">
    <cfRule type="cellIs" dxfId="2688" priority="570" operator="greaterThan">
      <formula>99</formula>
    </cfRule>
  </conditionalFormatting>
  <conditionalFormatting sqref="AL11:AL27">
    <cfRule type="cellIs" dxfId="2687" priority="569" operator="greaterThan">
      <formula>0.99</formula>
    </cfRule>
  </conditionalFormatting>
  <conditionalFormatting sqref="AL11:AL27">
    <cfRule type="cellIs" dxfId="2686" priority="568" operator="equal">
      <formula>0</formula>
    </cfRule>
  </conditionalFormatting>
  <conditionalFormatting sqref="AL11:AL27">
    <cfRule type="cellIs" dxfId="2685" priority="567" operator="greaterThan">
      <formula>1179</formula>
    </cfRule>
  </conditionalFormatting>
  <conditionalFormatting sqref="AL11:AL27">
    <cfRule type="cellIs" dxfId="2684" priority="566" operator="greaterThan">
      <formula>99</formula>
    </cfRule>
  </conditionalFormatting>
  <conditionalFormatting sqref="AL11:AL27">
    <cfRule type="cellIs" dxfId="2683" priority="565" operator="greaterThan">
      <formula>0.99</formula>
    </cfRule>
  </conditionalFormatting>
  <conditionalFormatting sqref="AL11:AL27">
    <cfRule type="cellIs" dxfId="2682" priority="564" operator="equal">
      <formula>0</formula>
    </cfRule>
  </conditionalFormatting>
  <conditionalFormatting sqref="AL11:AL27">
    <cfRule type="cellIs" dxfId="2681" priority="563" operator="greaterThan">
      <formula>1179</formula>
    </cfRule>
  </conditionalFormatting>
  <conditionalFormatting sqref="AL11:AL27">
    <cfRule type="cellIs" dxfId="2680" priority="562" operator="greaterThan">
      <formula>99</formula>
    </cfRule>
  </conditionalFormatting>
  <conditionalFormatting sqref="AL11:AL27">
    <cfRule type="cellIs" dxfId="2679" priority="561" operator="greaterThan">
      <formula>0.99</formula>
    </cfRule>
  </conditionalFormatting>
  <conditionalFormatting sqref="AL11:AL27">
    <cfRule type="cellIs" dxfId="2678" priority="560" operator="equal">
      <formula>0</formula>
    </cfRule>
  </conditionalFormatting>
  <conditionalFormatting sqref="AL11:AL27">
    <cfRule type="cellIs" dxfId="2677" priority="559" operator="greaterThan">
      <formula>1179</formula>
    </cfRule>
  </conditionalFormatting>
  <conditionalFormatting sqref="AL11:AL27">
    <cfRule type="cellIs" dxfId="2676" priority="558" operator="greaterThan">
      <formula>99</formula>
    </cfRule>
  </conditionalFormatting>
  <conditionalFormatting sqref="AL11:AL27">
    <cfRule type="cellIs" dxfId="2675" priority="557" operator="greaterThan">
      <formula>0.99</formula>
    </cfRule>
  </conditionalFormatting>
  <conditionalFormatting sqref="AL11:AL27">
    <cfRule type="cellIs" dxfId="2674" priority="556" operator="equal">
      <formula>0</formula>
    </cfRule>
  </conditionalFormatting>
  <conditionalFormatting sqref="AL11:AL27">
    <cfRule type="cellIs" dxfId="2673" priority="555" operator="greaterThan">
      <formula>1179</formula>
    </cfRule>
  </conditionalFormatting>
  <conditionalFormatting sqref="AL11:AL27">
    <cfRule type="cellIs" dxfId="2672" priority="554" operator="greaterThan">
      <formula>99</formula>
    </cfRule>
  </conditionalFormatting>
  <conditionalFormatting sqref="AL11:AL27">
    <cfRule type="cellIs" dxfId="2671" priority="553" operator="greaterThan">
      <formula>0.99</formula>
    </cfRule>
  </conditionalFormatting>
  <conditionalFormatting sqref="AL11:AL27">
    <cfRule type="cellIs" dxfId="2670" priority="552" operator="equal">
      <formula>0</formula>
    </cfRule>
  </conditionalFormatting>
  <conditionalFormatting sqref="AL11:AL27">
    <cfRule type="cellIs" dxfId="2669" priority="551" operator="greaterThan">
      <formula>1179</formula>
    </cfRule>
  </conditionalFormatting>
  <conditionalFormatting sqref="AL11:AL27">
    <cfRule type="cellIs" dxfId="2668" priority="550" operator="greaterThan">
      <formula>99</formula>
    </cfRule>
  </conditionalFormatting>
  <conditionalFormatting sqref="AL11:AL27">
    <cfRule type="cellIs" dxfId="2667" priority="549" operator="greaterThan">
      <formula>0.99</formula>
    </cfRule>
  </conditionalFormatting>
  <conditionalFormatting sqref="AL11:AL27">
    <cfRule type="cellIs" dxfId="2666" priority="548" operator="equal">
      <formula>0</formula>
    </cfRule>
  </conditionalFormatting>
  <conditionalFormatting sqref="AL11:AL27">
    <cfRule type="cellIs" dxfId="2665" priority="547" operator="greaterThan">
      <formula>1179</formula>
    </cfRule>
  </conditionalFormatting>
  <conditionalFormatting sqref="AL11:AL27">
    <cfRule type="cellIs" dxfId="2664" priority="546" operator="greaterThan">
      <formula>99</formula>
    </cfRule>
  </conditionalFormatting>
  <conditionalFormatting sqref="AL11:AL27">
    <cfRule type="cellIs" dxfId="2663" priority="545" operator="greaterThan">
      <formula>0.99</formula>
    </cfRule>
  </conditionalFormatting>
  <conditionalFormatting sqref="AL11:AL27">
    <cfRule type="cellIs" dxfId="2662" priority="544" operator="equal">
      <formula>0</formula>
    </cfRule>
  </conditionalFormatting>
  <conditionalFormatting sqref="AL11:AL27">
    <cfRule type="cellIs" dxfId="2661" priority="543" operator="greaterThan">
      <formula>1179</formula>
    </cfRule>
  </conditionalFormatting>
  <conditionalFormatting sqref="AL11:AL27">
    <cfRule type="cellIs" dxfId="2660" priority="542" operator="greaterThan">
      <formula>99</formula>
    </cfRule>
  </conditionalFormatting>
  <conditionalFormatting sqref="AL11:AL27">
    <cfRule type="cellIs" dxfId="2659" priority="541" operator="greaterThan">
      <formula>0.99</formula>
    </cfRule>
  </conditionalFormatting>
  <conditionalFormatting sqref="AL11:AL27">
    <cfRule type="cellIs" dxfId="2658" priority="540" operator="equal">
      <formula>0</formula>
    </cfRule>
  </conditionalFormatting>
  <conditionalFormatting sqref="AL11:AL27">
    <cfRule type="cellIs" dxfId="2657" priority="539" operator="greaterThan">
      <formula>1179</formula>
    </cfRule>
  </conditionalFormatting>
  <conditionalFormatting sqref="AL11:AL27">
    <cfRule type="cellIs" dxfId="2656" priority="538" operator="greaterThan">
      <formula>99</formula>
    </cfRule>
  </conditionalFormatting>
  <conditionalFormatting sqref="AL11:AL27">
    <cfRule type="cellIs" dxfId="2655" priority="537" operator="greaterThan">
      <formula>0.99</formula>
    </cfRule>
  </conditionalFormatting>
  <conditionalFormatting sqref="AL11:AL27">
    <cfRule type="cellIs" dxfId="2654" priority="536" operator="equal">
      <formula>0</formula>
    </cfRule>
  </conditionalFormatting>
  <conditionalFormatting sqref="AL11:AL27">
    <cfRule type="cellIs" dxfId="2653" priority="535" operator="greaterThan">
      <formula>1179</formula>
    </cfRule>
  </conditionalFormatting>
  <conditionalFormatting sqref="AL11:AL27">
    <cfRule type="cellIs" dxfId="2652" priority="534" operator="greaterThan">
      <formula>99</formula>
    </cfRule>
  </conditionalFormatting>
  <conditionalFormatting sqref="AL11:AL27">
    <cfRule type="cellIs" dxfId="2651" priority="533" operator="greaterThan">
      <formula>0.99</formula>
    </cfRule>
  </conditionalFormatting>
  <conditionalFormatting sqref="AL11:AL27">
    <cfRule type="cellIs" dxfId="2650" priority="532" operator="equal">
      <formula>0</formula>
    </cfRule>
  </conditionalFormatting>
  <conditionalFormatting sqref="AL11:AL27">
    <cfRule type="cellIs" dxfId="2649" priority="531" operator="greaterThan">
      <formula>1179</formula>
    </cfRule>
  </conditionalFormatting>
  <conditionalFormatting sqref="AL11:AL27">
    <cfRule type="cellIs" dxfId="2648" priority="530" operator="greaterThan">
      <formula>99</formula>
    </cfRule>
  </conditionalFormatting>
  <conditionalFormatting sqref="AL11:AL27">
    <cfRule type="cellIs" dxfId="2647" priority="529" operator="greaterThan">
      <formula>0.99</formula>
    </cfRule>
  </conditionalFormatting>
  <conditionalFormatting sqref="AL11:AL27">
    <cfRule type="cellIs" dxfId="2646" priority="528" operator="equal">
      <formula>0</formula>
    </cfRule>
  </conditionalFormatting>
  <conditionalFormatting sqref="AL11:AL27">
    <cfRule type="cellIs" dxfId="2645" priority="527" operator="greaterThan">
      <formula>1179</formula>
    </cfRule>
  </conditionalFormatting>
  <conditionalFormatting sqref="AL11:AL27">
    <cfRule type="cellIs" dxfId="2644" priority="526" operator="greaterThan">
      <formula>99</formula>
    </cfRule>
  </conditionalFormatting>
  <conditionalFormatting sqref="AL11:AL27">
    <cfRule type="cellIs" dxfId="2643" priority="525" operator="greaterThan">
      <formula>0.99</formula>
    </cfRule>
  </conditionalFormatting>
  <conditionalFormatting sqref="AL11:AL27">
    <cfRule type="cellIs" dxfId="2642" priority="524" operator="equal">
      <formula>0</formula>
    </cfRule>
  </conditionalFormatting>
  <conditionalFormatting sqref="AL11:AL27">
    <cfRule type="cellIs" dxfId="2641" priority="523" operator="greaterThan">
      <formula>1179</formula>
    </cfRule>
  </conditionalFormatting>
  <conditionalFormatting sqref="AL11:AL27">
    <cfRule type="cellIs" dxfId="2640" priority="522" operator="greaterThan">
      <formula>99</formula>
    </cfRule>
  </conditionalFormatting>
  <conditionalFormatting sqref="AL11:AL27">
    <cfRule type="cellIs" dxfId="2639" priority="521" operator="greaterThan">
      <formula>0.99</formula>
    </cfRule>
  </conditionalFormatting>
  <conditionalFormatting sqref="AL11:AL27">
    <cfRule type="cellIs" dxfId="2638" priority="520" operator="equal">
      <formula>0</formula>
    </cfRule>
  </conditionalFormatting>
  <conditionalFormatting sqref="AL11:AL27">
    <cfRule type="cellIs" dxfId="2637" priority="519" operator="greaterThan">
      <formula>1179</formula>
    </cfRule>
  </conditionalFormatting>
  <conditionalFormatting sqref="AL11:AL27">
    <cfRule type="cellIs" dxfId="2636" priority="518" operator="greaterThan">
      <formula>99</formula>
    </cfRule>
  </conditionalFormatting>
  <conditionalFormatting sqref="AL11:AL27">
    <cfRule type="cellIs" dxfId="2635" priority="517" operator="greaterThan">
      <formula>0.99</formula>
    </cfRule>
  </conditionalFormatting>
  <conditionalFormatting sqref="AL11:AL27">
    <cfRule type="cellIs" dxfId="2634" priority="516" operator="equal">
      <formula>0</formula>
    </cfRule>
  </conditionalFormatting>
  <conditionalFormatting sqref="AL11:AL27">
    <cfRule type="cellIs" dxfId="2633" priority="515" operator="greaterThan">
      <formula>1179</formula>
    </cfRule>
  </conditionalFormatting>
  <conditionalFormatting sqref="AL11:AL27">
    <cfRule type="cellIs" dxfId="2632" priority="514" operator="greaterThan">
      <formula>99</formula>
    </cfRule>
  </conditionalFormatting>
  <conditionalFormatting sqref="AL11:AL27">
    <cfRule type="cellIs" dxfId="2631" priority="513" operator="greaterThan">
      <formula>0.99</formula>
    </cfRule>
  </conditionalFormatting>
  <conditionalFormatting sqref="AL11:AL27">
    <cfRule type="cellIs" dxfId="2630" priority="512" operator="equal">
      <formula>0</formula>
    </cfRule>
  </conditionalFormatting>
  <conditionalFormatting sqref="AL11:AL27">
    <cfRule type="cellIs" dxfId="2629" priority="511" operator="greaterThan">
      <formula>1179</formula>
    </cfRule>
  </conditionalFormatting>
  <conditionalFormatting sqref="AL11:AL27">
    <cfRule type="cellIs" dxfId="2628" priority="510" operator="greaterThan">
      <formula>99</formula>
    </cfRule>
  </conditionalFormatting>
  <conditionalFormatting sqref="AL11:AL27">
    <cfRule type="cellIs" dxfId="2627" priority="509" operator="greaterThan">
      <formula>0.99</formula>
    </cfRule>
  </conditionalFormatting>
  <conditionalFormatting sqref="AL11:AL27">
    <cfRule type="cellIs" dxfId="2626" priority="508" operator="equal">
      <formula>0</formula>
    </cfRule>
  </conditionalFormatting>
  <conditionalFormatting sqref="AL11:AL27">
    <cfRule type="cellIs" dxfId="2625" priority="507" operator="greaterThan">
      <formula>1179</formula>
    </cfRule>
  </conditionalFormatting>
  <conditionalFormatting sqref="AL11:AL27">
    <cfRule type="cellIs" dxfId="2624" priority="506" operator="greaterThan">
      <formula>99</formula>
    </cfRule>
  </conditionalFormatting>
  <conditionalFormatting sqref="AL11:AL27">
    <cfRule type="cellIs" dxfId="2623" priority="505" operator="greaterThan">
      <formula>0.99</formula>
    </cfRule>
  </conditionalFormatting>
  <conditionalFormatting sqref="AL11:AL27">
    <cfRule type="cellIs" dxfId="2622" priority="504" operator="equal">
      <formula>0</formula>
    </cfRule>
  </conditionalFormatting>
  <conditionalFormatting sqref="AL11:AL27">
    <cfRule type="cellIs" dxfId="2621" priority="503" operator="greaterThan">
      <formula>1179</formula>
    </cfRule>
  </conditionalFormatting>
  <conditionalFormatting sqref="AL11:AL27">
    <cfRule type="cellIs" dxfId="2620" priority="502" operator="greaterThan">
      <formula>99</formula>
    </cfRule>
  </conditionalFormatting>
  <conditionalFormatting sqref="AL11:AL27">
    <cfRule type="cellIs" dxfId="2619" priority="501" operator="greaterThan">
      <formula>0.99</formula>
    </cfRule>
  </conditionalFormatting>
  <conditionalFormatting sqref="AL11:AL27">
    <cfRule type="cellIs" dxfId="2618" priority="500" operator="equal">
      <formula>0</formula>
    </cfRule>
  </conditionalFormatting>
  <conditionalFormatting sqref="AL11:AL27">
    <cfRule type="cellIs" dxfId="2617" priority="499" operator="greaterThan">
      <formula>1179</formula>
    </cfRule>
  </conditionalFormatting>
  <conditionalFormatting sqref="AL11:AL27">
    <cfRule type="cellIs" dxfId="2616" priority="498" operator="greaterThan">
      <formula>99</formula>
    </cfRule>
  </conditionalFormatting>
  <conditionalFormatting sqref="AL11:AL27">
    <cfRule type="cellIs" dxfId="2615" priority="497" operator="greaterThan">
      <formula>0.99</formula>
    </cfRule>
  </conditionalFormatting>
  <conditionalFormatting sqref="AL11:AL27">
    <cfRule type="cellIs" dxfId="2614" priority="496" operator="equal">
      <formula>0</formula>
    </cfRule>
  </conditionalFormatting>
  <conditionalFormatting sqref="AL11:AL27">
    <cfRule type="cellIs" dxfId="2613" priority="495" operator="greaterThan">
      <formula>1179</formula>
    </cfRule>
  </conditionalFormatting>
  <conditionalFormatting sqref="AL11:AL27">
    <cfRule type="cellIs" dxfId="2612" priority="494" operator="greaterThan">
      <formula>99</formula>
    </cfRule>
  </conditionalFormatting>
  <conditionalFormatting sqref="AL11:AL27">
    <cfRule type="cellIs" dxfId="2611" priority="493" operator="greaterThan">
      <formula>0.99</formula>
    </cfRule>
  </conditionalFormatting>
  <conditionalFormatting sqref="AL11:AL27">
    <cfRule type="cellIs" dxfId="2610" priority="492" operator="equal">
      <formula>0</formula>
    </cfRule>
  </conditionalFormatting>
  <conditionalFormatting sqref="AL11:AL27">
    <cfRule type="cellIs" dxfId="2609" priority="491" operator="greaterThan">
      <formula>1179</formula>
    </cfRule>
  </conditionalFormatting>
  <conditionalFormatting sqref="AL11:AL27">
    <cfRule type="cellIs" dxfId="2608" priority="490" operator="greaterThan">
      <formula>99</formula>
    </cfRule>
  </conditionalFormatting>
  <conditionalFormatting sqref="AL11:AL27">
    <cfRule type="cellIs" dxfId="2607" priority="489" operator="greaterThan">
      <formula>0.99</formula>
    </cfRule>
  </conditionalFormatting>
  <conditionalFormatting sqref="AL11:AL27">
    <cfRule type="cellIs" dxfId="2606" priority="488" operator="equal">
      <formula>0</formula>
    </cfRule>
  </conditionalFormatting>
  <conditionalFormatting sqref="AL11:AL27">
    <cfRule type="cellIs" dxfId="2605" priority="487" operator="greaterThan">
      <formula>1179</formula>
    </cfRule>
  </conditionalFormatting>
  <conditionalFormatting sqref="AL11:AL27">
    <cfRule type="cellIs" dxfId="2604" priority="486" operator="greaterThan">
      <formula>99</formula>
    </cfRule>
  </conditionalFormatting>
  <conditionalFormatting sqref="AL11:AL27">
    <cfRule type="cellIs" dxfId="2603" priority="485" operator="greaterThan">
      <formula>0.99</formula>
    </cfRule>
  </conditionalFormatting>
  <conditionalFormatting sqref="AL11:AL27">
    <cfRule type="cellIs" dxfId="2602" priority="484" operator="equal">
      <formula>0</formula>
    </cfRule>
  </conditionalFormatting>
  <conditionalFormatting sqref="AL11:AL27">
    <cfRule type="cellIs" dxfId="2601" priority="483" operator="greaterThan">
      <formula>1179</formula>
    </cfRule>
  </conditionalFormatting>
  <conditionalFormatting sqref="AL11:AL27">
    <cfRule type="cellIs" dxfId="2600" priority="482" operator="greaterThan">
      <formula>99</formula>
    </cfRule>
  </conditionalFormatting>
  <conditionalFormatting sqref="AL11:AL27">
    <cfRule type="cellIs" dxfId="2599" priority="481" operator="greaterThan">
      <formula>0.99</formula>
    </cfRule>
  </conditionalFormatting>
  <conditionalFormatting sqref="AL11:AL27">
    <cfRule type="cellIs" dxfId="2598" priority="480" operator="equal">
      <formula>0</formula>
    </cfRule>
  </conditionalFormatting>
  <conditionalFormatting sqref="AL11:AL27">
    <cfRule type="cellIs" dxfId="2597" priority="479" operator="greaterThan">
      <formula>1179</formula>
    </cfRule>
  </conditionalFormatting>
  <conditionalFormatting sqref="AL11:AL27">
    <cfRule type="cellIs" dxfId="2596" priority="478" operator="greaterThan">
      <formula>99</formula>
    </cfRule>
  </conditionalFormatting>
  <conditionalFormatting sqref="AL11:AL27">
    <cfRule type="cellIs" dxfId="2595" priority="477" operator="greaterThan">
      <formula>0.99</formula>
    </cfRule>
  </conditionalFormatting>
  <conditionalFormatting sqref="AL11:AL27">
    <cfRule type="cellIs" dxfId="2594" priority="476" operator="equal">
      <formula>0</formula>
    </cfRule>
  </conditionalFormatting>
  <conditionalFormatting sqref="AL11:AL27">
    <cfRule type="cellIs" dxfId="2593" priority="475" operator="greaterThan">
      <formula>1179</formula>
    </cfRule>
  </conditionalFormatting>
  <conditionalFormatting sqref="AL11:AL27">
    <cfRule type="cellIs" dxfId="2592" priority="474" operator="greaterThan">
      <formula>99</formula>
    </cfRule>
  </conditionalFormatting>
  <conditionalFormatting sqref="AL11:AL27">
    <cfRule type="cellIs" dxfId="2591" priority="473" operator="greaterThan">
      <formula>0.99</formula>
    </cfRule>
  </conditionalFormatting>
  <conditionalFormatting sqref="AL11:AL27">
    <cfRule type="cellIs" dxfId="2590" priority="472" operator="equal">
      <formula>0</formula>
    </cfRule>
  </conditionalFormatting>
  <conditionalFormatting sqref="AL11:AL27">
    <cfRule type="cellIs" dxfId="2589" priority="471" operator="greaterThan">
      <formula>1179</formula>
    </cfRule>
  </conditionalFormatting>
  <conditionalFormatting sqref="AL11:AL27">
    <cfRule type="cellIs" dxfId="2588" priority="470" operator="greaterThan">
      <formula>99</formula>
    </cfRule>
  </conditionalFormatting>
  <conditionalFormatting sqref="AL11:AL27">
    <cfRule type="cellIs" dxfId="2587" priority="469" operator="greaterThan">
      <formula>0.99</formula>
    </cfRule>
  </conditionalFormatting>
  <conditionalFormatting sqref="AL11:AL27">
    <cfRule type="cellIs" dxfId="2586" priority="468" operator="equal">
      <formula>0</formula>
    </cfRule>
  </conditionalFormatting>
  <conditionalFormatting sqref="AL11:AL27">
    <cfRule type="cellIs" dxfId="2585" priority="467" operator="greaterThan">
      <formula>1179</formula>
    </cfRule>
  </conditionalFormatting>
  <conditionalFormatting sqref="AL11:AL27">
    <cfRule type="cellIs" dxfId="2584" priority="466" operator="greaterThan">
      <formula>99</formula>
    </cfRule>
  </conditionalFormatting>
  <conditionalFormatting sqref="AL11:AL27">
    <cfRule type="cellIs" dxfId="2583" priority="465" operator="greaterThan">
      <formula>0.99</formula>
    </cfRule>
  </conditionalFormatting>
  <conditionalFormatting sqref="AL11:AL27">
    <cfRule type="cellIs" dxfId="2582" priority="464" operator="equal">
      <formula>0</formula>
    </cfRule>
  </conditionalFormatting>
  <conditionalFormatting sqref="AL11:AL27">
    <cfRule type="cellIs" dxfId="2581" priority="463" operator="greaterThan">
      <formula>1179</formula>
    </cfRule>
  </conditionalFormatting>
  <conditionalFormatting sqref="AL11:AL27">
    <cfRule type="cellIs" dxfId="2580" priority="462" operator="greaterThan">
      <formula>99</formula>
    </cfRule>
  </conditionalFormatting>
  <conditionalFormatting sqref="AL11:AL27">
    <cfRule type="cellIs" dxfId="2579" priority="461" operator="greaterThan">
      <formula>0.99</formula>
    </cfRule>
  </conditionalFormatting>
  <conditionalFormatting sqref="AL11:AL27">
    <cfRule type="cellIs" dxfId="2578" priority="460" operator="equal">
      <formula>0</formula>
    </cfRule>
  </conditionalFormatting>
  <conditionalFormatting sqref="AL11:AL27">
    <cfRule type="cellIs" dxfId="2577" priority="459" operator="greaterThan">
      <formula>1179</formula>
    </cfRule>
  </conditionalFormatting>
  <conditionalFormatting sqref="AL11:AL27">
    <cfRule type="cellIs" dxfId="2576" priority="458" operator="greaterThan">
      <formula>99</formula>
    </cfRule>
  </conditionalFormatting>
  <conditionalFormatting sqref="AL11:AL27">
    <cfRule type="cellIs" dxfId="2575" priority="457" operator="greaterThan">
      <formula>0.99</formula>
    </cfRule>
  </conditionalFormatting>
  <conditionalFormatting sqref="AL11:AL27">
    <cfRule type="cellIs" dxfId="2574" priority="456" operator="equal">
      <formula>0</formula>
    </cfRule>
  </conditionalFormatting>
  <conditionalFormatting sqref="AL11:AL27">
    <cfRule type="cellIs" dxfId="2573" priority="455" operator="greaterThan">
      <formula>1179</formula>
    </cfRule>
  </conditionalFormatting>
  <conditionalFormatting sqref="AL11:AL27">
    <cfRule type="cellIs" dxfId="2572" priority="454" operator="greaterThan">
      <formula>99</formula>
    </cfRule>
  </conditionalFormatting>
  <conditionalFormatting sqref="AL11:AL27">
    <cfRule type="cellIs" dxfId="2571" priority="453" operator="greaterThan">
      <formula>0.99</formula>
    </cfRule>
  </conditionalFormatting>
  <conditionalFormatting sqref="AL11:AL27">
    <cfRule type="cellIs" dxfId="2570" priority="452" operator="equal">
      <formula>0</formula>
    </cfRule>
  </conditionalFormatting>
  <conditionalFormatting sqref="AL11:AL27">
    <cfRule type="cellIs" dxfId="2569" priority="451" operator="greaterThan">
      <formula>1179</formula>
    </cfRule>
  </conditionalFormatting>
  <conditionalFormatting sqref="AL11:AL27">
    <cfRule type="cellIs" dxfId="2568" priority="450" operator="greaterThan">
      <formula>99</formula>
    </cfRule>
  </conditionalFormatting>
  <conditionalFormatting sqref="AL11:AL27">
    <cfRule type="cellIs" dxfId="2567" priority="449" operator="greaterThan">
      <formula>0.99</formula>
    </cfRule>
  </conditionalFormatting>
  <conditionalFormatting sqref="AL11:AL27">
    <cfRule type="cellIs" dxfId="2566" priority="448" operator="equal">
      <formula>0</formula>
    </cfRule>
  </conditionalFormatting>
  <conditionalFormatting sqref="AL11:AL27">
    <cfRule type="cellIs" dxfId="2565" priority="447" operator="greaterThan">
      <formula>1179</formula>
    </cfRule>
  </conditionalFormatting>
  <conditionalFormatting sqref="AL11:AL27">
    <cfRule type="cellIs" dxfId="2564" priority="446" operator="greaterThan">
      <formula>99</formula>
    </cfRule>
  </conditionalFormatting>
  <conditionalFormatting sqref="AL11:AL27">
    <cfRule type="cellIs" dxfId="2563" priority="445" operator="greaterThan">
      <formula>0.99</formula>
    </cfRule>
  </conditionalFormatting>
  <conditionalFormatting sqref="AL11:AL27">
    <cfRule type="cellIs" dxfId="2562" priority="444" operator="equal">
      <formula>0</formula>
    </cfRule>
  </conditionalFormatting>
  <conditionalFormatting sqref="AL11:AL27">
    <cfRule type="cellIs" dxfId="2561" priority="443" operator="greaterThan">
      <formula>1179</formula>
    </cfRule>
  </conditionalFormatting>
  <conditionalFormatting sqref="AL11:AL27">
    <cfRule type="cellIs" dxfId="2560" priority="442" operator="greaterThan">
      <formula>99</formula>
    </cfRule>
  </conditionalFormatting>
  <conditionalFormatting sqref="AL11:AL27">
    <cfRule type="cellIs" dxfId="2559" priority="441" operator="greaterThan">
      <formula>0.99</formula>
    </cfRule>
  </conditionalFormatting>
  <conditionalFormatting sqref="AL11:AL27">
    <cfRule type="cellIs" dxfId="2558" priority="440" operator="equal">
      <formula>0</formula>
    </cfRule>
  </conditionalFormatting>
  <conditionalFormatting sqref="AL11:AL27">
    <cfRule type="cellIs" dxfId="2557" priority="439" operator="greaterThan">
      <formula>1179</formula>
    </cfRule>
  </conditionalFormatting>
  <conditionalFormatting sqref="AL11:AL27">
    <cfRule type="cellIs" dxfId="2556" priority="438" operator="greaterThan">
      <formula>99</formula>
    </cfRule>
  </conditionalFormatting>
  <conditionalFormatting sqref="AL11:AL27">
    <cfRule type="cellIs" dxfId="2555" priority="437" operator="greaterThan">
      <formula>0.99</formula>
    </cfRule>
  </conditionalFormatting>
  <conditionalFormatting sqref="AL11:AL27">
    <cfRule type="cellIs" dxfId="2554" priority="436" operator="equal">
      <formula>0</formula>
    </cfRule>
  </conditionalFormatting>
  <conditionalFormatting sqref="AL11:AL27">
    <cfRule type="cellIs" dxfId="2553" priority="435" operator="greaterThan">
      <formula>1179</formula>
    </cfRule>
  </conditionalFormatting>
  <conditionalFormatting sqref="AL11:AL27">
    <cfRule type="cellIs" dxfId="2552" priority="434" operator="greaterThan">
      <formula>99</formula>
    </cfRule>
  </conditionalFormatting>
  <conditionalFormatting sqref="AL11:AL27">
    <cfRule type="cellIs" dxfId="2551" priority="433" operator="greaterThan">
      <formula>0.99</formula>
    </cfRule>
  </conditionalFormatting>
  <conditionalFormatting sqref="AL11:AL27">
    <cfRule type="cellIs" dxfId="2550" priority="432" operator="equal">
      <formula>0</formula>
    </cfRule>
  </conditionalFormatting>
  <conditionalFormatting sqref="AL11:AL27">
    <cfRule type="cellIs" dxfId="2549" priority="431" operator="greaterThan">
      <formula>1179</formula>
    </cfRule>
  </conditionalFormatting>
  <conditionalFormatting sqref="AL11:AL27">
    <cfRule type="cellIs" dxfId="2548" priority="430" operator="greaterThan">
      <formula>99</formula>
    </cfRule>
  </conditionalFormatting>
  <conditionalFormatting sqref="AL11:AL27">
    <cfRule type="cellIs" dxfId="2547" priority="429" operator="greaterThan">
      <formula>0.99</formula>
    </cfRule>
  </conditionalFormatting>
  <conditionalFormatting sqref="AL11:AL27">
    <cfRule type="cellIs" dxfId="2546" priority="428" operator="equal">
      <formula>0</formula>
    </cfRule>
  </conditionalFormatting>
  <conditionalFormatting sqref="AL11:AL27">
    <cfRule type="cellIs" dxfId="2545" priority="427" operator="greaterThan">
      <formula>1179</formula>
    </cfRule>
  </conditionalFormatting>
  <conditionalFormatting sqref="AL11:AL27">
    <cfRule type="cellIs" dxfId="2544" priority="426" operator="greaterThan">
      <formula>99</formula>
    </cfRule>
  </conditionalFormatting>
  <conditionalFormatting sqref="AL11:AL27">
    <cfRule type="cellIs" dxfId="2543" priority="425" operator="greaterThan">
      <formula>0.99</formula>
    </cfRule>
  </conditionalFormatting>
  <conditionalFormatting sqref="AL11:AL27">
    <cfRule type="cellIs" dxfId="2542" priority="424" operator="equal">
      <formula>0</formula>
    </cfRule>
  </conditionalFormatting>
  <conditionalFormatting sqref="AL11:AL27">
    <cfRule type="cellIs" dxfId="2541" priority="423" operator="greaterThan">
      <formula>1179</formula>
    </cfRule>
  </conditionalFormatting>
  <conditionalFormatting sqref="AL11:AL27">
    <cfRule type="cellIs" dxfId="2540" priority="422" operator="greaterThan">
      <formula>99</formula>
    </cfRule>
  </conditionalFormatting>
  <conditionalFormatting sqref="AL11:AL27">
    <cfRule type="cellIs" dxfId="2539" priority="421" operator="greaterThan">
      <formula>0.99</formula>
    </cfRule>
  </conditionalFormatting>
  <conditionalFormatting sqref="AL11:AL27">
    <cfRule type="cellIs" dxfId="2538" priority="420" operator="equal">
      <formula>0</formula>
    </cfRule>
  </conditionalFormatting>
  <conditionalFormatting sqref="AL11:AL27">
    <cfRule type="cellIs" dxfId="2537" priority="419" operator="greaterThan">
      <formula>1179</formula>
    </cfRule>
  </conditionalFormatting>
  <conditionalFormatting sqref="AL11:AL27">
    <cfRule type="cellIs" dxfId="2536" priority="418" operator="greaterThan">
      <formula>99</formula>
    </cfRule>
  </conditionalFormatting>
  <conditionalFormatting sqref="AL11:AL27">
    <cfRule type="cellIs" dxfId="2535" priority="417" operator="greaterThan">
      <formula>0.99</formula>
    </cfRule>
  </conditionalFormatting>
  <conditionalFormatting sqref="AL11:AL27">
    <cfRule type="cellIs" dxfId="2534" priority="416" operator="equal">
      <formula>0</formula>
    </cfRule>
  </conditionalFormatting>
  <conditionalFormatting sqref="AL11:AL27">
    <cfRule type="cellIs" dxfId="2533" priority="415" operator="greaterThan">
      <formula>1179</formula>
    </cfRule>
  </conditionalFormatting>
  <conditionalFormatting sqref="AL11:AL27">
    <cfRule type="cellIs" dxfId="2532" priority="414" operator="greaterThan">
      <formula>99</formula>
    </cfRule>
  </conditionalFormatting>
  <conditionalFormatting sqref="AL11:AL27">
    <cfRule type="cellIs" dxfId="2531" priority="413" operator="greaterThan">
      <formula>0.99</formula>
    </cfRule>
  </conditionalFormatting>
  <conditionalFormatting sqref="AL11:AL27">
    <cfRule type="cellIs" dxfId="2530" priority="412" operator="equal">
      <formula>0</formula>
    </cfRule>
  </conditionalFormatting>
  <conditionalFormatting sqref="AL11:AL27">
    <cfRule type="cellIs" dxfId="2529" priority="411" operator="greaterThan">
      <formula>1179</formula>
    </cfRule>
  </conditionalFormatting>
  <conditionalFormatting sqref="AL11:AL27">
    <cfRule type="cellIs" dxfId="2528" priority="410" operator="greaterThan">
      <formula>99</formula>
    </cfRule>
  </conditionalFormatting>
  <conditionalFormatting sqref="AL11:AL27">
    <cfRule type="cellIs" dxfId="2527" priority="409" operator="greaterThan">
      <formula>0.99</formula>
    </cfRule>
  </conditionalFormatting>
  <conditionalFormatting sqref="AL11:AL27">
    <cfRule type="cellIs" dxfId="2526" priority="408" operator="equal">
      <formula>0</formula>
    </cfRule>
  </conditionalFormatting>
  <conditionalFormatting sqref="AL11:AL27">
    <cfRule type="cellIs" dxfId="2525" priority="407" operator="greaterThan">
      <formula>1179</formula>
    </cfRule>
  </conditionalFormatting>
  <conditionalFormatting sqref="AL11:AL27">
    <cfRule type="cellIs" dxfId="2524" priority="406" operator="greaterThan">
      <formula>99</formula>
    </cfRule>
  </conditionalFormatting>
  <conditionalFormatting sqref="AL11:AL27">
    <cfRule type="cellIs" dxfId="2523" priority="405" operator="greaterThan">
      <formula>0.99</formula>
    </cfRule>
  </conditionalFormatting>
  <conditionalFormatting sqref="AL11:AL27">
    <cfRule type="cellIs" dxfId="2522" priority="404" operator="equal">
      <formula>0</formula>
    </cfRule>
  </conditionalFormatting>
  <conditionalFormatting sqref="AL11:AL27">
    <cfRule type="cellIs" dxfId="2521" priority="403" operator="greaterThan">
      <formula>1179</formula>
    </cfRule>
  </conditionalFormatting>
  <conditionalFormatting sqref="AL11:AL27">
    <cfRule type="cellIs" dxfId="2520" priority="402" operator="greaterThan">
      <formula>99</formula>
    </cfRule>
  </conditionalFormatting>
  <conditionalFormatting sqref="AL11:AL27">
    <cfRule type="cellIs" dxfId="2519" priority="401" operator="greaterThan">
      <formula>0.99</formula>
    </cfRule>
  </conditionalFormatting>
  <conditionalFormatting sqref="AL11:AL27">
    <cfRule type="cellIs" dxfId="2518" priority="400" operator="equal">
      <formula>0</formula>
    </cfRule>
  </conditionalFormatting>
  <conditionalFormatting sqref="AL11:AL27">
    <cfRule type="cellIs" dxfId="2517" priority="399" operator="greaterThan">
      <formula>1179</formula>
    </cfRule>
  </conditionalFormatting>
  <conditionalFormatting sqref="AL11:AL27">
    <cfRule type="cellIs" dxfId="2516" priority="398" operator="greaterThan">
      <formula>99</formula>
    </cfRule>
  </conditionalFormatting>
  <conditionalFormatting sqref="AL11:AL27">
    <cfRule type="cellIs" dxfId="2515" priority="397" operator="greaterThan">
      <formula>0.99</formula>
    </cfRule>
  </conditionalFormatting>
  <conditionalFormatting sqref="AL11:AL27">
    <cfRule type="cellIs" dxfId="2514" priority="396" operator="equal">
      <formula>0</formula>
    </cfRule>
  </conditionalFormatting>
  <conditionalFormatting sqref="AL11:AL27">
    <cfRule type="cellIs" dxfId="2513" priority="395" operator="greaterThan">
      <formula>1179</formula>
    </cfRule>
  </conditionalFormatting>
  <conditionalFormatting sqref="AL11:AL27">
    <cfRule type="cellIs" dxfId="2512" priority="394" operator="greaterThan">
      <formula>99</formula>
    </cfRule>
  </conditionalFormatting>
  <conditionalFormatting sqref="AL11:AL27">
    <cfRule type="cellIs" dxfId="2511" priority="393" operator="greaterThan">
      <formula>0.99</formula>
    </cfRule>
  </conditionalFormatting>
  <conditionalFormatting sqref="AL11:AL27">
    <cfRule type="cellIs" dxfId="2510" priority="392" operator="equal">
      <formula>0</formula>
    </cfRule>
  </conditionalFormatting>
  <conditionalFormatting sqref="AL11:AL27">
    <cfRule type="cellIs" dxfId="2509" priority="391" operator="greaterThan">
      <formula>1179</formula>
    </cfRule>
  </conditionalFormatting>
  <conditionalFormatting sqref="AL11:AL27">
    <cfRule type="cellIs" dxfId="2508" priority="390" operator="greaterThan">
      <formula>99</formula>
    </cfRule>
  </conditionalFormatting>
  <conditionalFormatting sqref="AL11:AL27">
    <cfRule type="cellIs" dxfId="2507" priority="389" operator="greaterThan">
      <formula>0.99</formula>
    </cfRule>
  </conditionalFormatting>
  <conditionalFormatting sqref="AL11:AL27">
    <cfRule type="cellIs" dxfId="2506" priority="388" operator="equal">
      <formula>0</formula>
    </cfRule>
  </conditionalFormatting>
  <conditionalFormatting sqref="AL11:AL27">
    <cfRule type="cellIs" dxfId="2505" priority="387" operator="greaterThan">
      <formula>1179</formula>
    </cfRule>
  </conditionalFormatting>
  <conditionalFormatting sqref="AL11:AL27">
    <cfRule type="cellIs" dxfId="2504" priority="386" operator="greaterThan">
      <formula>99</formula>
    </cfRule>
  </conditionalFormatting>
  <conditionalFormatting sqref="AL11:AL27">
    <cfRule type="cellIs" dxfId="2503" priority="385" operator="greaterThan">
      <formula>0.99</formula>
    </cfRule>
  </conditionalFormatting>
  <conditionalFormatting sqref="AL11:AL27">
    <cfRule type="cellIs" dxfId="2502" priority="384" operator="equal">
      <formula>0</formula>
    </cfRule>
  </conditionalFormatting>
  <conditionalFormatting sqref="AL11:AL27">
    <cfRule type="cellIs" dxfId="2501" priority="383" operator="greaterThan">
      <formula>1179</formula>
    </cfRule>
  </conditionalFormatting>
  <conditionalFormatting sqref="AL11:AL27">
    <cfRule type="cellIs" dxfId="2500" priority="382" operator="greaterThan">
      <formula>99</formula>
    </cfRule>
  </conditionalFormatting>
  <conditionalFormatting sqref="AL11:AL27">
    <cfRule type="cellIs" dxfId="2499" priority="381" operator="greaterThan">
      <formula>0.99</formula>
    </cfRule>
  </conditionalFormatting>
  <conditionalFormatting sqref="AL11:AL27">
    <cfRule type="cellIs" dxfId="2498" priority="380" operator="equal">
      <formula>0</formula>
    </cfRule>
  </conditionalFormatting>
  <conditionalFormatting sqref="AL11:AL27">
    <cfRule type="cellIs" dxfId="2497" priority="379" operator="greaterThan">
      <formula>1179</formula>
    </cfRule>
  </conditionalFormatting>
  <conditionalFormatting sqref="AL11:AL27">
    <cfRule type="cellIs" dxfId="2496" priority="378" operator="greaterThan">
      <formula>99</formula>
    </cfRule>
  </conditionalFormatting>
  <conditionalFormatting sqref="AL11:AL27">
    <cfRule type="cellIs" dxfId="2495" priority="377" operator="greaterThan">
      <formula>0.99</formula>
    </cfRule>
  </conditionalFormatting>
  <conditionalFormatting sqref="AL11:AL27">
    <cfRule type="cellIs" dxfId="2494" priority="376" operator="equal">
      <formula>0</formula>
    </cfRule>
  </conditionalFormatting>
  <conditionalFormatting sqref="AL11:AL27">
    <cfRule type="cellIs" dxfId="2493" priority="375" operator="greaterThan">
      <formula>1179</formula>
    </cfRule>
  </conditionalFormatting>
  <conditionalFormatting sqref="AL11:AL27">
    <cfRule type="cellIs" dxfId="2492" priority="374" operator="greaterThan">
      <formula>99</formula>
    </cfRule>
  </conditionalFormatting>
  <conditionalFormatting sqref="AL11:AL27">
    <cfRule type="cellIs" dxfId="2491" priority="373" operator="greaterThan">
      <formula>0.99</formula>
    </cfRule>
  </conditionalFormatting>
  <conditionalFormatting sqref="AL11:AL27">
    <cfRule type="cellIs" dxfId="2490" priority="372" operator="equal">
      <formula>0</formula>
    </cfRule>
  </conditionalFormatting>
  <conditionalFormatting sqref="AL11:AL27">
    <cfRule type="cellIs" dxfId="2489" priority="371" operator="greaterThan">
      <formula>1179</formula>
    </cfRule>
  </conditionalFormatting>
  <conditionalFormatting sqref="AL11:AL27">
    <cfRule type="cellIs" dxfId="2488" priority="370" operator="greaterThan">
      <formula>99</formula>
    </cfRule>
  </conditionalFormatting>
  <conditionalFormatting sqref="AL11:AL27">
    <cfRule type="cellIs" dxfId="2487" priority="369" operator="greaterThan">
      <formula>0.99</formula>
    </cfRule>
  </conditionalFormatting>
  <conditionalFormatting sqref="AL11:AL27">
    <cfRule type="cellIs" dxfId="2486" priority="368" operator="equal">
      <formula>0</formula>
    </cfRule>
  </conditionalFormatting>
  <conditionalFormatting sqref="AL11:AL27">
    <cfRule type="cellIs" dxfId="2485" priority="367" operator="greaterThan">
      <formula>1179</formula>
    </cfRule>
  </conditionalFormatting>
  <conditionalFormatting sqref="AL11:AL27">
    <cfRule type="cellIs" dxfId="2484" priority="366" operator="greaterThan">
      <formula>99</formula>
    </cfRule>
  </conditionalFormatting>
  <conditionalFormatting sqref="AL11:AL27">
    <cfRule type="cellIs" dxfId="2483" priority="365" operator="greaterThan">
      <formula>0.99</formula>
    </cfRule>
  </conditionalFormatting>
  <conditionalFormatting sqref="AL11:AL27">
    <cfRule type="cellIs" dxfId="2482" priority="364" operator="equal">
      <formula>0</formula>
    </cfRule>
  </conditionalFormatting>
  <conditionalFormatting sqref="AL11:AL27">
    <cfRule type="cellIs" dxfId="2481" priority="363" operator="greaterThan">
      <formula>1179</formula>
    </cfRule>
  </conditionalFormatting>
  <conditionalFormatting sqref="AL11:AL27">
    <cfRule type="cellIs" dxfId="2480" priority="362" operator="greaterThan">
      <formula>99</formula>
    </cfRule>
  </conditionalFormatting>
  <conditionalFormatting sqref="AL11:AL27">
    <cfRule type="cellIs" dxfId="2479" priority="361" operator="greaterThan">
      <formula>0.99</formula>
    </cfRule>
  </conditionalFormatting>
  <conditionalFormatting sqref="AL11:AL27">
    <cfRule type="cellIs" dxfId="2478" priority="360" operator="equal">
      <formula>0</formula>
    </cfRule>
  </conditionalFormatting>
  <conditionalFormatting sqref="AL11:AL27">
    <cfRule type="cellIs" dxfId="2477" priority="359" operator="greaterThan">
      <formula>1179</formula>
    </cfRule>
  </conditionalFormatting>
  <conditionalFormatting sqref="AL11:AL27">
    <cfRule type="cellIs" dxfId="2476" priority="358" operator="greaterThan">
      <formula>99</formula>
    </cfRule>
  </conditionalFormatting>
  <conditionalFormatting sqref="AL11:AL27">
    <cfRule type="cellIs" dxfId="2475" priority="357" operator="greaterThan">
      <formula>0.99</formula>
    </cfRule>
  </conditionalFormatting>
  <conditionalFormatting sqref="AL11:AL27">
    <cfRule type="cellIs" dxfId="2474" priority="356" operator="equal">
      <formula>0</formula>
    </cfRule>
  </conditionalFormatting>
  <conditionalFormatting sqref="AL11:AL27">
    <cfRule type="cellIs" dxfId="2473" priority="355" operator="greaterThan">
      <formula>1179</formula>
    </cfRule>
  </conditionalFormatting>
  <conditionalFormatting sqref="AL11:AL27">
    <cfRule type="cellIs" dxfId="2472" priority="354" operator="greaterThan">
      <formula>99</formula>
    </cfRule>
  </conditionalFormatting>
  <conditionalFormatting sqref="AL11:AL27">
    <cfRule type="cellIs" dxfId="2471" priority="353" operator="greaterThan">
      <formula>0.99</formula>
    </cfRule>
  </conditionalFormatting>
  <conditionalFormatting sqref="AL11:AL27">
    <cfRule type="cellIs" dxfId="2470" priority="352" operator="equal">
      <formula>0</formula>
    </cfRule>
  </conditionalFormatting>
  <conditionalFormatting sqref="AL11:AL27">
    <cfRule type="cellIs" dxfId="2469" priority="351" operator="greaterThan">
      <formula>1179</formula>
    </cfRule>
  </conditionalFormatting>
  <conditionalFormatting sqref="AL11:AL27">
    <cfRule type="cellIs" dxfId="2468" priority="350" operator="greaterThan">
      <formula>99</formula>
    </cfRule>
  </conditionalFormatting>
  <conditionalFormatting sqref="AL11:AL27">
    <cfRule type="cellIs" dxfId="2467" priority="349" operator="greaterThan">
      <formula>0.99</formula>
    </cfRule>
  </conditionalFormatting>
  <conditionalFormatting sqref="AL11:AL27">
    <cfRule type="cellIs" dxfId="2466" priority="348" operator="equal">
      <formula>0</formula>
    </cfRule>
  </conditionalFormatting>
  <conditionalFormatting sqref="AL11:AL27">
    <cfRule type="cellIs" dxfId="2465" priority="347" operator="greaterThan">
      <formula>1179</formula>
    </cfRule>
  </conditionalFormatting>
  <conditionalFormatting sqref="AL11:AL27">
    <cfRule type="cellIs" dxfId="2464" priority="346" operator="greaterThan">
      <formula>99</formula>
    </cfRule>
  </conditionalFormatting>
  <conditionalFormatting sqref="AL11:AL27">
    <cfRule type="cellIs" dxfId="2463" priority="345" operator="greaterThan">
      <formula>0.99</formula>
    </cfRule>
  </conditionalFormatting>
  <conditionalFormatting sqref="AL11:AL27">
    <cfRule type="cellIs" dxfId="2462" priority="344" operator="equal">
      <formula>0</formula>
    </cfRule>
  </conditionalFormatting>
  <conditionalFormatting sqref="AL11:AL27">
    <cfRule type="cellIs" dxfId="2461" priority="343" operator="greaterThan">
      <formula>1179</formula>
    </cfRule>
  </conditionalFormatting>
  <conditionalFormatting sqref="AL11:AL27">
    <cfRule type="cellIs" dxfId="2460" priority="342" operator="greaterThan">
      <formula>99</formula>
    </cfRule>
  </conditionalFormatting>
  <conditionalFormatting sqref="AL11:AL27">
    <cfRule type="cellIs" dxfId="2459" priority="341" operator="greaterThan">
      <formula>0.99</formula>
    </cfRule>
  </conditionalFormatting>
  <conditionalFormatting sqref="AL11:AL27">
    <cfRule type="cellIs" dxfId="2458" priority="340" operator="equal">
      <formula>0</formula>
    </cfRule>
  </conditionalFormatting>
  <conditionalFormatting sqref="AL11:AL27">
    <cfRule type="cellIs" dxfId="2457" priority="339" operator="greaterThan">
      <formula>1179</formula>
    </cfRule>
  </conditionalFormatting>
  <conditionalFormatting sqref="AL11:AL27">
    <cfRule type="cellIs" dxfId="2456" priority="338" operator="greaterThan">
      <formula>99</formula>
    </cfRule>
  </conditionalFormatting>
  <conditionalFormatting sqref="AL11:AL27">
    <cfRule type="cellIs" dxfId="2455" priority="337" operator="greaterThan">
      <formula>0.99</formula>
    </cfRule>
  </conditionalFormatting>
  <conditionalFormatting sqref="AL11:AL27">
    <cfRule type="cellIs" dxfId="2454" priority="336" operator="equal">
      <formula>0</formula>
    </cfRule>
  </conditionalFormatting>
  <conditionalFormatting sqref="AL11:AL27">
    <cfRule type="cellIs" dxfId="2453" priority="335" operator="greaterThan">
      <formula>1179</formula>
    </cfRule>
  </conditionalFormatting>
  <conditionalFormatting sqref="AL11:AL27">
    <cfRule type="cellIs" dxfId="2452" priority="334" operator="greaterThan">
      <formula>99</formula>
    </cfRule>
  </conditionalFormatting>
  <conditionalFormatting sqref="AL11:AL27">
    <cfRule type="cellIs" dxfId="2451" priority="333" operator="greaterThan">
      <formula>0.99</formula>
    </cfRule>
  </conditionalFormatting>
  <conditionalFormatting sqref="AL11:AL27">
    <cfRule type="cellIs" dxfId="2450" priority="332" operator="equal">
      <formula>0</formula>
    </cfRule>
  </conditionalFormatting>
  <conditionalFormatting sqref="AL11:AL27">
    <cfRule type="cellIs" dxfId="2449" priority="331" operator="greaterThan">
      <formula>1179</formula>
    </cfRule>
  </conditionalFormatting>
  <conditionalFormatting sqref="AL11:AL27">
    <cfRule type="cellIs" dxfId="2448" priority="330" operator="greaterThan">
      <formula>99</formula>
    </cfRule>
  </conditionalFormatting>
  <conditionalFormatting sqref="AL11:AL27">
    <cfRule type="cellIs" dxfId="2447" priority="329" operator="greaterThan">
      <formula>0.99</formula>
    </cfRule>
  </conditionalFormatting>
  <conditionalFormatting sqref="AL11:AL27">
    <cfRule type="cellIs" dxfId="2446" priority="328" operator="equal">
      <formula>0</formula>
    </cfRule>
  </conditionalFormatting>
  <conditionalFormatting sqref="AL11:AL27">
    <cfRule type="cellIs" dxfId="2445" priority="327" operator="greaterThan">
      <formula>1179</formula>
    </cfRule>
  </conditionalFormatting>
  <conditionalFormatting sqref="AL11:AL27">
    <cfRule type="cellIs" dxfId="2444" priority="326" operator="greaterThan">
      <formula>99</formula>
    </cfRule>
  </conditionalFormatting>
  <conditionalFormatting sqref="AL11:AL27">
    <cfRule type="cellIs" dxfId="2443" priority="325" operator="greaterThan">
      <formula>0.99</formula>
    </cfRule>
  </conditionalFormatting>
  <conditionalFormatting sqref="AL11:AL27">
    <cfRule type="cellIs" dxfId="2442" priority="324" operator="equal">
      <formula>0</formula>
    </cfRule>
  </conditionalFormatting>
  <conditionalFormatting sqref="AL11:AL27">
    <cfRule type="cellIs" dxfId="2441" priority="323" operator="greaterThan">
      <formula>1179</formula>
    </cfRule>
  </conditionalFormatting>
  <conditionalFormatting sqref="AL11:AL27">
    <cfRule type="cellIs" dxfId="2440" priority="322" operator="greaterThan">
      <formula>99</formula>
    </cfRule>
  </conditionalFormatting>
  <conditionalFormatting sqref="AL11:AL27">
    <cfRule type="cellIs" dxfId="2439" priority="321" operator="greaterThan">
      <formula>0.99</formula>
    </cfRule>
  </conditionalFormatting>
  <conditionalFormatting sqref="AL11:AL27">
    <cfRule type="cellIs" dxfId="2438" priority="320" operator="equal">
      <formula>0</formula>
    </cfRule>
  </conditionalFormatting>
  <conditionalFormatting sqref="AL11:AL27">
    <cfRule type="cellIs" dxfId="2437" priority="319" operator="greaterThan">
      <formula>1179</formula>
    </cfRule>
  </conditionalFormatting>
  <conditionalFormatting sqref="AL11:AL27">
    <cfRule type="cellIs" dxfId="2436" priority="318" operator="greaterThan">
      <formula>99</formula>
    </cfRule>
  </conditionalFormatting>
  <conditionalFormatting sqref="AL11:AL27">
    <cfRule type="cellIs" dxfId="2435" priority="317" operator="greaterThan">
      <formula>0.99</formula>
    </cfRule>
  </conditionalFormatting>
  <conditionalFormatting sqref="AL11:AL27">
    <cfRule type="cellIs" dxfId="2434" priority="316" operator="equal">
      <formula>0</formula>
    </cfRule>
  </conditionalFormatting>
  <conditionalFormatting sqref="AL11:AL27">
    <cfRule type="cellIs" dxfId="2433" priority="315" operator="greaterThan">
      <formula>1179</formula>
    </cfRule>
  </conditionalFormatting>
  <conditionalFormatting sqref="AL11:AL27">
    <cfRule type="cellIs" dxfId="2432" priority="314" operator="greaterThan">
      <formula>99</formula>
    </cfRule>
  </conditionalFormatting>
  <conditionalFormatting sqref="AL11:AL27">
    <cfRule type="cellIs" dxfId="2431" priority="313" operator="greaterThan">
      <formula>0.99</formula>
    </cfRule>
  </conditionalFormatting>
  <conditionalFormatting sqref="AL11:AL27">
    <cfRule type="cellIs" dxfId="2430" priority="312" operator="equal">
      <formula>0</formula>
    </cfRule>
  </conditionalFormatting>
  <conditionalFormatting sqref="AL11:AL27">
    <cfRule type="cellIs" dxfId="2429" priority="311" operator="greaterThan">
      <formula>1179</formula>
    </cfRule>
  </conditionalFormatting>
  <conditionalFormatting sqref="AL11:AL27">
    <cfRule type="cellIs" dxfId="2428" priority="310" operator="greaterThan">
      <formula>99</formula>
    </cfRule>
  </conditionalFormatting>
  <conditionalFormatting sqref="AL11:AL27">
    <cfRule type="cellIs" dxfId="2427" priority="309" operator="greaterThan">
      <formula>0.99</formula>
    </cfRule>
  </conditionalFormatting>
  <conditionalFormatting sqref="AL11:AL27">
    <cfRule type="cellIs" dxfId="2426" priority="308" operator="equal">
      <formula>0</formula>
    </cfRule>
  </conditionalFormatting>
  <conditionalFormatting sqref="AL11:AL27">
    <cfRule type="cellIs" dxfId="2425" priority="307" operator="greaterThan">
      <formula>1179</formula>
    </cfRule>
  </conditionalFormatting>
  <conditionalFormatting sqref="AL11:AL27">
    <cfRule type="cellIs" dxfId="2424" priority="306" operator="greaterThan">
      <formula>99</formula>
    </cfRule>
  </conditionalFormatting>
  <conditionalFormatting sqref="AL11:AL27">
    <cfRule type="cellIs" dxfId="2423" priority="305" operator="greaterThan">
      <formula>0.99</formula>
    </cfRule>
  </conditionalFormatting>
  <conditionalFormatting sqref="AL11:AL27">
    <cfRule type="cellIs" dxfId="2422" priority="304" operator="equal">
      <formula>0</formula>
    </cfRule>
  </conditionalFormatting>
  <conditionalFormatting sqref="AL11:AL27">
    <cfRule type="cellIs" dxfId="2421" priority="303" operator="greaterThan">
      <formula>1179</formula>
    </cfRule>
  </conditionalFormatting>
  <conditionalFormatting sqref="AL11:AL27">
    <cfRule type="cellIs" dxfId="2420" priority="302" operator="greaterThan">
      <formula>99</formula>
    </cfRule>
  </conditionalFormatting>
  <conditionalFormatting sqref="AL11:AL27">
    <cfRule type="cellIs" dxfId="2419" priority="301" operator="greaterThan">
      <formula>0.99</formula>
    </cfRule>
  </conditionalFormatting>
  <conditionalFormatting sqref="AL11:AL27">
    <cfRule type="cellIs" dxfId="2418" priority="300" operator="equal">
      <formula>0</formula>
    </cfRule>
  </conditionalFormatting>
  <conditionalFormatting sqref="AL11:AL27">
    <cfRule type="cellIs" dxfId="2417" priority="299" operator="greaterThan">
      <formula>1179</formula>
    </cfRule>
  </conditionalFormatting>
  <conditionalFormatting sqref="AL11:AL27">
    <cfRule type="cellIs" dxfId="2416" priority="298" operator="greaterThan">
      <formula>99</formula>
    </cfRule>
  </conditionalFormatting>
  <conditionalFormatting sqref="AL11:AL27">
    <cfRule type="cellIs" dxfId="2415" priority="297" operator="greaterThan">
      <formula>0.99</formula>
    </cfRule>
  </conditionalFormatting>
  <conditionalFormatting sqref="AL11:AL27">
    <cfRule type="cellIs" dxfId="2414" priority="296" operator="equal">
      <formula>0</formula>
    </cfRule>
  </conditionalFormatting>
  <conditionalFormatting sqref="AL11:AL27">
    <cfRule type="cellIs" dxfId="2413" priority="295" operator="greaterThan">
      <formula>1179</formula>
    </cfRule>
  </conditionalFormatting>
  <conditionalFormatting sqref="AL11:AL27">
    <cfRule type="cellIs" dxfId="2412" priority="294" operator="greaterThan">
      <formula>99</formula>
    </cfRule>
  </conditionalFormatting>
  <conditionalFormatting sqref="AL11:AL27">
    <cfRule type="cellIs" dxfId="2411" priority="293" operator="greaterThan">
      <formula>0.99</formula>
    </cfRule>
  </conditionalFormatting>
  <conditionalFormatting sqref="AL11:AL27">
    <cfRule type="cellIs" dxfId="2410" priority="292" operator="equal">
      <formula>0</formula>
    </cfRule>
  </conditionalFormatting>
  <conditionalFormatting sqref="AL11:AL27">
    <cfRule type="cellIs" dxfId="2409" priority="291" operator="greaterThan">
      <formula>1179</formula>
    </cfRule>
  </conditionalFormatting>
  <conditionalFormatting sqref="AL11:AL27">
    <cfRule type="cellIs" dxfId="2408" priority="290" operator="greaterThan">
      <formula>99</formula>
    </cfRule>
  </conditionalFormatting>
  <conditionalFormatting sqref="AL11:AL27">
    <cfRule type="cellIs" dxfId="2407" priority="289" operator="greaterThan">
      <formula>0.99</formula>
    </cfRule>
  </conditionalFormatting>
  <conditionalFormatting sqref="AL11:AL27">
    <cfRule type="cellIs" dxfId="2406" priority="288" operator="equal">
      <formula>0</formula>
    </cfRule>
  </conditionalFormatting>
  <conditionalFormatting sqref="AL11:AL27">
    <cfRule type="cellIs" dxfId="2405" priority="287" operator="greaterThan">
      <formula>1179</formula>
    </cfRule>
  </conditionalFormatting>
  <conditionalFormatting sqref="AL11:AL27">
    <cfRule type="cellIs" dxfId="2404" priority="286" operator="greaterThan">
      <formula>99</formula>
    </cfRule>
  </conditionalFormatting>
  <conditionalFormatting sqref="AL11:AL27">
    <cfRule type="cellIs" dxfId="2403" priority="285" operator="greaterThan">
      <formula>0.99</formula>
    </cfRule>
  </conditionalFormatting>
  <conditionalFormatting sqref="AL11:AL27">
    <cfRule type="cellIs" dxfId="2402" priority="284" operator="equal">
      <formula>0</formula>
    </cfRule>
  </conditionalFormatting>
  <conditionalFormatting sqref="AL11:AL27">
    <cfRule type="cellIs" dxfId="2401" priority="283" operator="greaterThan">
      <formula>1179</formula>
    </cfRule>
  </conditionalFormatting>
  <conditionalFormatting sqref="AL11:AL27">
    <cfRule type="cellIs" dxfId="2400" priority="282" operator="greaterThan">
      <formula>99</formula>
    </cfRule>
  </conditionalFormatting>
  <conditionalFormatting sqref="AL11:AL27">
    <cfRule type="cellIs" dxfId="2399" priority="281" operator="greaterThan">
      <formula>0.99</formula>
    </cfRule>
  </conditionalFormatting>
  <conditionalFormatting sqref="AL11:AL27">
    <cfRule type="cellIs" dxfId="2398" priority="280" operator="equal">
      <formula>0</formula>
    </cfRule>
  </conditionalFormatting>
  <conditionalFormatting sqref="AL11:AL27">
    <cfRule type="cellIs" dxfId="2397" priority="279" operator="greaterThan">
      <formula>1179</formula>
    </cfRule>
  </conditionalFormatting>
  <conditionalFormatting sqref="AL11:AL27">
    <cfRule type="cellIs" dxfId="2396" priority="278" operator="greaterThan">
      <formula>99</formula>
    </cfRule>
  </conditionalFormatting>
  <conditionalFormatting sqref="AL11:AL27">
    <cfRule type="cellIs" dxfId="2395" priority="277" operator="greaterThan">
      <formula>0.99</formula>
    </cfRule>
  </conditionalFormatting>
  <conditionalFormatting sqref="AL11:AL27">
    <cfRule type="cellIs" dxfId="2394" priority="276" operator="equal">
      <formula>0</formula>
    </cfRule>
  </conditionalFormatting>
  <conditionalFormatting sqref="AL11:AL27">
    <cfRule type="cellIs" dxfId="2393" priority="275" operator="greaterThan">
      <formula>1179</formula>
    </cfRule>
  </conditionalFormatting>
  <conditionalFormatting sqref="AL11:AL27">
    <cfRule type="cellIs" dxfId="2392" priority="274" operator="greaterThan">
      <formula>99</formula>
    </cfRule>
  </conditionalFormatting>
  <conditionalFormatting sqref="AL11:AL27">
    <cfRule type="cellIs" dxfId="2391" priority="273" operator="greaterThan">
      <formula>0.99</formula>
    </cfRule>
  </conditionalFormatting>
  <conditionalFormatting sqref="AL11:AL27">
    <cfRule type="cellIs" dxfId="2390" priority="272" operator="equal">
      <formula>0</formula>
    </cfRule>
  </conditionalFormatting>
  <conditionalFormatting sqref="AL11:AL27">
    <cfRule type="cellIs" dxfId="2389" priority="271" operator="greaterThan">
      <formula>1179</formula>
    </cfRule>
  </conditionalFormatting>
  <conditionalFormatting sqref="AL11:AL27">
    <cfRule type="cellIs" dxfId="2388" priority="270" operator="greaterThan">
      <formula>99</formula>
    </cfRule>
  </conditionalFormatting>
  <conditionalFormatting sqref="AL11:AL27">
    <cfRule type="cellIs" dxfId="2387" priority="269" operator="greaterThan">
      <formula>0.99</formula>
    </cfRule>
  </conditionalFormatting>
  <conditionalFormatting sqref="AL11:AL27">
    <cfRule type="cellIs" dxfId="2386" priority="268" operator="equal">
      <formula>0</formula>
    </cfRule>
  </conditionalFormatting>
  <conditionalFormatting sqref="AL11:AL27">
    <cfRule type="cellIs" dxfId="2385" priority="267" operator="greaterThan">
      <formula>1179</formula>
    </cfRule>
  </conditionalFormatting>
  <conditionalFormatting sqref="AL11:AL27">
    <cfRule type="cellIs" dxfId="2384" priority="266" operator="greaterThan">
      <formula>99</formula>
    </cfRule>
  </conditionalFormatting>
  <conditionalFormatting sqref="AL11:AL27">
    <cfRule type="cellIs" dxfId="2383" priority="265" operator="greaterThan">
      <formula>0.99</formula>
    </cfRule>
  </conditionalFormatting>
  <conditionalFormatting sqref="AL11:AL27">
    <cfRule type="cellIs" dxfId="2382" priority="264" operator="equal">
      <formula>0</formula>
    </cfRule>
  </conditionalFormatting>
  <conditionalFormatting sqref="AL11:AL27">
    <cfRule type="cellIs" dxfId="2381" priority="263" operator="greaterThan">
      <formula>1179</formula>
    </cfRule>
  </conditionalFormatting>
  <conditionalFormatting sqref="AL11:AL27">
    <cfRule type="cellIs" dxfId="2380" priority="262" operator="greaterThan">
      <formula>99</formula>
    </cfRule>
  </conditionalFormatting>
  <conditionalFormatting sqref="AL11:AL27">
    <cfRule type="cellIs" dxfId="2379" priority="261" operator="greaterThan">
      <formula>0.99</formula>
    </cfRule>
  </conditionalFormatting>
  <conditionalFormatting sqref="AL11:AL27">
    <cfRule type="cellIs" dxfId="2378" priority="260" operator="equal">
      <formula>0</formula>
    </cfRule>
  </conditionalFormatting>
  <conditionalFormatting sqref="AL11:AL27">
    <cfRule type="cellIs" dxfId="2377" priority="259" operator="greaterThan">
      <formula>1179</formula>
    </cfRule>
  </conditionalFormatting>
  <conditionalFormatting sqref="AL11:AL27">
    <cfRule type="cellIs" dxfId="2376" priority="258" operator="greaterThan">
      <formula>99</formula>
    </cfRule>
  </conditionalFormatting>
  <conditionalFormatting sqref="AL11:AL27">
    <cfRule type="cellIs" dxfId="2375" priority="257" operator="greaterThan">
      <formula>0.99</formula>
    </cfRule>
  </conditionalFormatting>
  <conditionalFormatting sqref="AL11:AL27">
    <cfRule type="cellIs" dxfId="2374" priority="256" operator="equal">
      <formula>0</formula>
    </cfRule>
  </conditionalFormatting>
  <conditionalFormatting sqref="AL11:AL27">
    <cfRule type="cellIs" dxfId="2373" priority="255" operator="greaterThan">
      <formula>1179</formula>
    </cfRule>
  </conditionalFormatting>
  <conditionalFormatting sqref="AL11:AL27">
    <cfRule type="cellIs" dxfId="2372" priority="254" operator="greaterThan">
      <formula>99</formula>
    </cfRule>
  </conditionalFormatting>
  <conditionalFormatting sqref="AL11:AL27">
    <cfRule type="cellIs" dxfId="2371" priority="253" operator="greaterThan">
      <formula>0.99</formula>
    </cfRule>
  </conditionalFormatting>
  <conditionalFormatting sqref="AL11:AL27">
    <cfRule type="cellIs" dxfId="2370" priority="252" operator="equal">
      <formula>0</formula>
    </cfRule>
  </conditionalFormatting>
  <conditionalFormatting sqref="AL11:AL27">
    <cfRule type="cellIs" dxfId="2369" priority="251" operator="greaterThan">
      <formula>1179</formula>
    </cfRule>
  </conditionalFormatting>
  <conditionalFormatting sqref="AL11:AL27">
    <cfRule type="cellIs" dxfId="2368" priority="250" operator="greaterThan">
      <formula>99</formula>
    </cfRule>
  </conditionalFormatting>
  <conditionalFormatting sqref="AL11:AL27">
    <cfRule type="cellIs" dxfId="2367" priority="249" operator="greaterThan">
      <formula>0.99</formula>
    </cfRule>
  </conditionalFormatting>
  <conditionalFormatting sqref="AL11:AL27">
    <cfRule type="cellIs" dxfId="2366" priority="248" operator="equal">
      <formula>0</formula>
    </cfRule>
  </conditionalFormatting>
  <conditionalFormatting sqref="AL11:AL27">
    <cfRule type="cellIs" dxfId="2365" priority="247" operator="greaterThan">
      <formula>1179</formula>
    </cfRule>
  </conditionalFormatting>
  <conditionalFormatting sqref="AL11:AL27">
    <cfRule type="cellIs" dxfId="2364" priority="246" operator="greaterThan">
      <formula>99</formula>
    </cfRule>
  </conditionalFormatting>
  <conditionalFormatting sqref="AL11:AL27">
    <cfRule type="cellIs" dxfId="2363" priority="245" operator="greaterThan">
      <formula>0.99</formula>
    </cfRule>
  </conditionalFormatting>
  <conditionalFormatting sqref="AL11:AL27">
    <cfRule type="cellIs" dxfId="2362" priority="244" operator="equal">
      <formula>0</formula>
    </cfRule>
  </conditionalFormatting>
  <conditionalFormatting sqref="AL11:AL27">
    <cfRule type="cellIs" dxfId="2361" priority="243" operator="greaterThan">
      <formula>1179</formula>
    </cfRule>
  </conditionalFormatting>
  <conditionalFormatting sqref="AL11:AL27">
    <cfRule type="cellIs" dxfId="2360" priority="242" operator="greaterThan">
      <formula>99</formula>
    </cfRule>
  </conditionalFormatting>
  <conditionalFormatting sqref="AL11:AL27">
    <cfRule type="cellIs" dxfId="2359" priority="241" operator="greaterThan">
      <formula>0.99</formula>
    </cfRule>
  </conditionalFormatting>
  <conditionalFormatting sqref="AL11:AL27">
    <cfRule type="cellIs" dxfId="2358" priority="240" operator="equal">
      <formula>0</formula>
    </cfRule>
  </conditionalFormatting>
  <conditionalFormatting sqref="AL11:AL27">
    <cfRule type="cellIs" dxfId="2357" priority="239" operator="greaterThan">
      <formula>1179</formula>
    </cfRule>
  </conditionalFormatting>
  <conditionalFormatting sqref="AL11:AL27">
    <cfRule type="cellIs" dxfId="2356" priority="238" operator="greaterThan">
      <formula>99</formula>
    </cfRule>
  </conditionalFormatting>
  <conditionalFormatting sqref="AL11:AL27">
    <cfRule type="cellIs" dxfId="2355" priority="237" operator="greaterThan">
      <formula>0.99</formula>
    </cfRule>
  </conditionalFormatting>
  <conditionalFormatting sqref="AL11:AL27">
    <cfRule type="cellIs" dxfId="2354" priority="236" operator="equal">
      <formula>0</formula>
    </cfRule>
  </conditionalFormatting>
  <conditionalFormatting sqref="AL11:AL27">
    <cfRule type="cellIs" dxfId="2353" priority="235" operator="greaterThan">
      <formula>1179</formula>
    </cfRule>
  </conditionalFormatting>
  <conditionalFormatting sqref="AL11:AL27">
    <cfRule type="cellIs" dxfId="2352" priority="234" operator="greaterThan">
      <formula>99</formula>
    </cfRule>
  </conditionalFormatting>
  <conditionalFormatting sqref="AL11:AL27">
    <cfRule type="cellIs" dxfId="2351" priority="233" operator="greaterThan">
      <formula>0.99</formula>
    </cfRule>
  </conditionalFormatting>
  <conditionalFormatting sqref="AL11:AL27">
    <cfRule type="cellIs" dxfId="2350" priority="232" operator="equal">
      <formula>0</formula>
    </cfRule>
  </conditionalFormatting>
  <conditionalFormatting sqref="AL11:AL27">
    <cfRule type="cellIs" dxfId="2349" priority="231" operator="greaterThan">
      <formula>1179</formula>
    </cfRule>
  </conditionalFormatting>
  <conditionalFormatting sqref="AL11:AL27">
    <cfRule type="cellIs" dxfId="2348" priority="230" operator="greaterThan">
      <formula>99</formula>
    </cfRule>
  </conditionalFormatting>
  <conditionalFormatting sqref="AL11:AL27">
    <cfRule type="cellIs" dxfId="2347" priority="229" operator="greaterThan">
      <formula>0.99</formula>
    </cfRule>
  </conditionalFormatting>
  <conditionalFormatting sqref="AL11:AL27">
    <cfRule type="cellIs" dxfId="2346" priority="228" operator="equal">
      <formula>0</formula>
    </cfRule>
  </conditionalFormatting>
  <conditionalFormatting sqref="AL11:AL27">
    <cfRule type="cellIs" dxfId="2345" priority="227" operator="greaterThan">
      <formula>1179</formula>
    </cfRule>
  </conditionalFormatting>
  <conditionalFormatting sqref="AL11:AL27">
    <cfRule type="cellIs" dxfId="2344" priority="226" operator="greaterThan">
      <formula>99</formula>
    </cfRule>
  </conditionalFormatting>
  <conditionalFormatting sqref="AL11:AL27">
    <cfRule type="cellIs" dxfId="2343" priority="225" operator="greaterThan">
      <formula>0.99</formula>
    </cfRule>
  </conditionalFormatting>
  <conditionalFormatting sqref="AL11:AL27">
    <cfRule type="cellIs" dxfId="2342" priority="224" operator="equal">
      <formula>0</formula>
    </cfRule>
  </conditionalFormatting>
  <conditionalFormatting sqref="AL11:AL27">
    <cfRule type="cellIs" dxfId="2341" priority="223" operator="greaterThan">
      <formula>1179</formula>
    </cfRule>
  </conditionalFormatting>
  <conditionalFormatting sqref="AL11:AL27">
    <cfRule type="cellIs" dxfId="2340" priority="222" operator="greaterThan">
      <formula>99</formula>
    </cfRule>
  </conditionalFormatting>
  <conditionalFormatting sqref="AL11:AL27">
    <cfRule type="cellIs" dxfId="2339" priority="221" operator="greaterThan">
      <formula>0.99</formula>
    </cfRule>
  </conditionalFormatting>
  <conditionalFormatting sqref="AL11:AL27">
    <cfRule type="cellIs" dxfId="2338" priority="220" operator="equal">
      <formula>0</formula>
    </cfRule>
  </conditionalFormatting>
  <conditionalFormatting sqref="AL11:AL27">
    <cfRule type="cellIs" dxfId="2337" priority="219" operator="greaterThan">
      <formula>1179</formula>
    </cfRule>
  </conditionalFormatting>
  <conditionalFormatting sqref="AL11:AL27">
    <cfRule type="cellIs" dxfId="2336" priority="218" operator="greaterThan">
      <formula>99</formula>
    </cfRule>
  </conditionalFormatting>
  <conditionalFormatting sqref="AL11:AL27">
    <cfRule type="cellIs" dxfId="2335" priority="217" operator="greaterThan">
      <formula>0.99</formula>
    </cfRule>
  </conditionalFormatting>
  <conditionalFormatting sqref="AL11:AL27">
    <cfRule type="cellIs" dxfId="2334" priority="216" operator="equal">
      <formula>0</formula>
    </cfRule>
  </conditionalFormatting>
  <conditionalFormatting sqref="AL11:AL27">
    <cfRule type="cellIs" dxfId="2333" priority="215" operator="greaterThan">
      <formula>1179</formula>
    </cfRule>
  </conditionalFormatting>
  <conditionalFormatting sqref="AL11:AL27">
    <cfRule type="cellIs" dxfId="2332" priority="214" operator="greaterThan">
      <formula>99</formula>
    </cfRule>
  </conditionalFormatting>
  <conditionalFormatting sqref="AL11:AL27">
    <cfRule type="cellIs" dxfId="2331" priority="213" operator="greaterThan">
      <formula>0.99</formula>
    </cfRule>
  </conditionalFormatting>
  <conditionalFormatting sqref="AL11:AL27">
    <cfRule type="cellIs" dxfId="2330" priority="212" operator="equal">
      <formula>0</formula>
    </cfRule>
  </conditionalFormatting>
  <conditionalFormatting sqref="AL11:AL27">
    <cfRule type="cellIs" dxfId="2329" priority="211" operator="greaterThan">
      <formula>1179</formula>
    </cfRule>
  </conditionalFormatting>
  <conditionalFormatting sqref="AL11:AL27">
    <cfRule type="cellIs" dxfId="2328" priority="210" operator="greaterThan">
      <formula>99</formula>
    </cfRule>
  </conditionalFormatting>
  <conditionalFormatting sqref="AL11:AL27">
    <cfRule type="cellIs" dxfId="2327" priority="209" operator="greaterThan">
      <formula>0.99</formula>
    </cfRule>
  </conditionalFormatting>
  <conditionalFormatting sqref="AL11:AL27">
    <cfRule type="cellIs" dxfId="2326" priority="208" operator="equal">
      <formula>0</formula>
    </cfRule>
  </conditionalFormatting>
  <conditionalFormatting sqref="AL11:AL27">
    <cfRule type="cellIs" dxfId="2325" priority="207" operator="greaterThan">
      <formula>1179</formula>
    </cfRule>
  </conditionalFormatting>
  <conditionalFormatting sqref="AL11:AL27">
    <cfRule type="cellIs" dxfId="2324" priority="206" operator="greaterThan">
      <formula>99</formula>
    </cfRule>
  </conditionalFormatting>
  <conditionalFormatting sqref="AL11:AL27">
    <cfRule type="cellIs" dxfId="2323" priority="205" operator="greaterThan">
      <formula>0.99</formula>
    </cfRule>
  </conditionalFormatting>
  <conditionalFormatting sqref="AL11:AL27">
    <cfRule type="cellIs" dxfId="2322" priority="204" operator="equal">
      <formula>0</formula>
    </cfRule>
  </conditionalFormatting>
  <conditionalFormatting sqref="AL11:AL27">
    <cfRule type="cellIs" dxfId="2321" priority="203" operator="greaterThan">
      <formula>1179</formula>
    </cfRule>
  </conditionalFormatting>
  <conditionalFormatting sqref="AL11:AL27">
    <cfRule type="cellIs" dxfId="2320" priority="202" operator="greaterThan">
      <formula>99</formula>
    </cfRule>
  </conditionalFormatting>
  <conditionalFormatting sqref="AL11:AL27">
    <cfRule type="cellIs" dxfId="2319" priority="201" operator="greaterThan">
      <formula>0.99</formula>
    </cfRule>
  </conditionalFormatting>
  <conditionalFormatting sqref="AL11:AL27">
    <cfRule type="cellIs" dxfId="2318" priority="200" operator="equal">
      <formula>0</formula>
    </cfRule>
  </conditionalFormatting>
  <conditionalFormatting sqref="AL11:AL27">
    <cfRule type="cellIs" dxfId="2317" priority="199" operator="greaterThan">
      <formula>1179</formula>
    </cfRule>
  </conditionalFormatting>
  <conditionalFormatting sqref="AL11:AL27">
    <cfRule type="cellIs" dxfId="2316" priority="198" operator="greaterThan">
      <formula>99</formula>
    </cfRule>
  </conditionalFormatting>
  <conditionalFormatting sqref="AL11:AL27">
    <cfRule type="cellIs" dxfId="2315" priority="197" operator="greaterThan">
      <formula>0.99</formula>
    </cfRule>
  </conditionalFormatting>
  <conditionalFormatting sqref="AL11:AL27">
    <cfRule type="cellIs" dxfId="2314" priority="196" operator="equal">
      <formula>0</formula>
    </cfRule>
  </conditionalFormatting>
  <conditionalFormatting sqref="AL11:AL27">
    <cfRule type="cellIs" dxfId="2313" priority="195" operator="greaterThan">
      <formula>1179</formula>
    </cfRule>
  </conditionalFormatting>
  <conditionalFormatting sqref="AL11:AL27">
    <cfRule type="cellIs" dxfId="2312" priority="194" operator="greaterThan">
      <formula>99</formula>
    </cfRule>
  </conditionalFormatting>
  <conditionalFormatting sqref="AL11:AL27">
    <cfRule type="cellIs" dxfId="2311" priority="193" operator="greaterThan">
      <formula>0.99</formula>
    </cfRule>
  </conditionalFormatting>
  <conditionalFormatting sqref="AL11:AL27">
    <cfRule type="cellIs" dxfId="2310" priority="192" operator="equal">
      <formula>0</formula>
    </cfRule>
  </conditionalFormatting>
  <conditionalFormatting sqref="AL11:AL27">
    <cfRule type="cellIs" dxfId="2309" priority="191" operator="greaterThan">
      <formula>1179</formula>
    </cfRule>
  </conditionalFormatting>
  <conditionalFormatting sqref="AL11:AL27">
    <cfRule type="cellIs" dxfId="2308" priority="190" operator="greaterThan">
      <formula>99</formula>
    </cfRule>
  </conditionalFormatting>
  <conditionalFormatting sqref="AL11:AL27">
    <cfRule type="cellIs" dxfId="2307" priority="189" operator="greaterThan">
      <formula>0.99</formula>
    </cfRule>
  </conditionalFormatting>
  <conditionalFormatting sqref="AL11:AL15">
    <cfRule type="cellIs" dxfId="2306" priority="188" operator="equal">
      <formula>0</formula>
    </cfRule>
  </conditionalFormatting>
  <conditionalFormatting sqref="AL11:AL15">
    <cfRule type="cellIs" dxfId="2305" priority="187" operator="greaterThan">
      <formula>1179</formula>
    </cfRule>
  </conditionalFormatting>
  <conditionalFormatting sqref="AL11:AL15">
    <cfRule type="cellIs" dxfId="2304" priority="186" operator="greaterThan">
      <formula>99</formula>
    </cfRule>
  </conditionalFormatting>
  <conditionalFormatting sqref="AL11:AL15">
    <cfRule type="cellIs" dxfId="2303" priority="185" operator="greaterThan">
      <formula>0.99</formula>
    </cfRule>
  </conditionalFormatting>
  <conditionalFormatting sqref="AL11:AL15">
    <cfRule type="cellIs" dxfId="2302" priority="184" operator="equal">
      <formula>0</formula>
    </cfRule>
  </conditionalFormatting>
  <conditionalFormatting sqref="AL11:AL15">
    <cfRule type="cellIs" dxfId="2301" priority="183" operator="greaterThan">
      <formula>1179</formula>
    </cfRule>
  </conditionalFormatting>
  <conditionalFormatting sqref="AL11:AL15">
    <cfRule type="cellIs" dxfId="2300" priority="182" operator="greaterThan">
      <formula>99</formula>
    </cfRule>
  </conditionalFormatting>
  <conditionalFormatting sqref="AL11:AL15">
    <cfRule type="cellIs" dxfId="2299" priority="181" operator="greaterThan">
      <formula>0.99</formula>
    </cfRule>
  </conditionalFormatting>
  <conditionalFormatting sqref="AL11:AL15">
    <cfRule type="cellIs" dxfId="2298" priority="180" operator="equal">
      <formula>0</formula>
    </cfRule>
  </conditionalFormatting>
  <conditionalFormatting sqref="AL11:AL15">
    <cfRule type="cellIs" dxfId="2297" priority="179" operator="greaterThan">
      <formula>1179</formula>
    </cfRule>
  </conditionalFormatting>
  <conditionalFormatting sqref="AL11:AL15">
    <cfRule type="cellIs" dxfId="2296" priority="178" operator="greaterThan">
      <formula>99</formula>
    </cfRule>
  </conditionalFormatting>
  <conditionalFormatting sqref="AL11:AL15">
    <cfRule type="cellIs" dxfId="2295" priority="177" operator="greaterThan">
      <formula>0.99</formula>
    </cfRule>
  </conditionalFormatting>
  <conditionalFormatting sqref="AL11:AL15">
    <cfRule type="cellIs" dxfId="2294" priority="176" operator="equal">
      <formula>0</formula>
    </cfRule>
  </conditionalFormatting>
  <conditionalFormatting sqref="AL11:AL15">
    <cfRule type="cellIs" dxfId="2293" priority="175" operator="greaterThan">
      <formula>1179</formula>
    </cfRule>
  </conditionalFormatting>
  <conditionalFormatting sqref="AL11:AL15">
    <cfRule type="cellIs" dxfId="2292" priority="174" operator="greaterThan">
      <formula>99</formula>
    </cfRule>
  </conditionalFormatting>
  <conditionalFormatting sqref="AL11:AL15">
    <cfRule type="cellIs" dxfId="2291" priority="173" operator="greaterThan">
      <formula>0.99</formula>
    </cfRule>
  </conditionalFormatting>
  <conditionalFormatting sqref="AL11:AL15">
    <cfRule type="cellIs" dxfId="2290" priority="172" operator="equal">
      <formula>0</formula>
    </cfRule>
  </conditionalFormatting>
  <conditionalFormatting sqref="AL11:AL15">
    <cfRule type="cellIs" dxfId="2289" priority="171" operator="greaterThan">
      <formula>1179</formula>
    </cfRule>
  </conditionalFormatting>
  <conditionalFormatting sqref="AL11:AL15">
    <cfRule type="cellIs" dxfId="2288" priority="170" operator="greaterThan">
      <formula>99</formula>
    </cfRule>
  </conditionalFormatting>
  <conditionalFormatting sqref="AL11:AL15">
    <cfRule type="cellIs" dxfId="2287" priority="169" operator="greaterThan">
      <formula>0.99</formula>
    </cfRule>
  </conditionalFormatting>
  <conditionalFormatting sqref="AL11:AL15">
    <cfRule type="cellIs" dxfId="2286" priority="168" operator="equal">
      <formula>0</formula>
    </cfRule>
  </conditionalFormatting>
  <conditionalFormatting sqref="AL11:AL15">
    <cfRule type="cellIs" dxfId="2285" priority="167" operator="greaterThan">
      <formula>1179</formula>
    </cfRule>
  </conditionalFormatting>
  <conditionalFormatting sqref="AL11:AL15">
    <cfRule type="cellIs" dxfId="2284" priority="166" operator="greaterThan">
      <formula>99</formula>
    </cfRule>
  </conditionalFormatting>
  <conditionalFormatting sqref="AL11:AL15">
    <cfRule type="cellIs" dxfId="2283" priority="165" operator="greaterThan">
      <formula>0.99</formula>
    </cfRule>
  </conditionalFormatting>
  <conditionalFormatting sqref="AL11:AL15">
    <cfRule type="cellIs" dxfId="2282" priority="164" operator="equal">
      <formula>0</formula>
    </cfRule>
  </conditionalFormatting>
  <conditionalFormatting sqref="AL11:AL15">
    <cfRule type="cellIs" dxfId="2281" priority="163" operator="greaterThan">
      <formula>1179</formula>
    </cfRule>
  </conditionalFormatting>
  <conditionalFormatting sqref="AL11:AL15">
    <cfRule type="cellIs" dxfId="2280" priority="162" operator="greaterThan">
      <formula>99</formula>
    </cfRule>
  </conditionalFormatting>
  <conditionalFormatting sqref="AL11:AL15">
    <cfRule type="cellIs" dxfId="2279" priority="161" operator="greaterThan">
      <formula>0.99</formula>
    </cfRule>
  </conditionalFormatting>
  <conditionalFormatting sqref="AL11:AL15">
    <cfRule type="cellIs" dxfId="2278" priority="160" operator="equal">
      <formula>0</formula>
    </cfRule>
  </conditionalFormatting>
  <conditionalFormatting sqref="AL11:AL15">
    <cfRule type="cellIs" dxfId="2277" priority="159" operator="greaterThan">
      <formula>1179</formula>
    </cfRule>
  </conditionalFormatting>
  <conditionalFormatting sqref="AL11:AL15">
    <cfRule type="cellIs" dxfId="2276" priority="158" operator="greaterThan">
      <formula>99</formula>
    </cfRule>
  </conditionalFormatting>
  <conditionalFormatting sqref="AL11:AL15">
    <cfRule type="cellIs" dxfId="2275" priority="157" operator="greaterThan">
      <formula>0.99</formula>
    </cfRule>
  </conditionalFormatting>
  <conditionalFormatting sqref="AL11:AL15">
    <cfRule type="cellIs" dxfId="2274" priority="156" operator="equal">
      <formula>0</formula>
    </cfRule>
  </conditionalFormatting>
  <conditionalFormatting sqref="AL11:AL15">
    <cfRule type="cellIs" dxfId="2273" priority="155" operator="greaterThan">
      <formula>1179</formula>
    </cfRule>
  </conditionalFormatting>
  <conditionalFormatting sqref="AL11:AL15">
    <cfRule type="cellIs" dxfId="2272" priority="154" operator="greaterThan">
      <formula>99</formula>
    </cfRule>
  </conditionalFormatting>
  <conditionalFormatting sqref="AL11:AL15">
    <cfRule type="cellIs" dxfId="2271" priority="153" operator="greaterThan">
      <formula>0.99</formula>
    </cfRule>
  </conditionalFormatting>
  <conditionalFormatting sqref="AL11:AL15">
    <cfRule type="cellIs" dxfId="2270" priority="152" operator="equal">
      <formula>0</formula>
    </cfRule>
  </conditionalFormatting>
  <conditionalFormatting sqref="AL11:AL15">
    <cfRule type="cellIs" dxfId="2269" priority="151" operator="greaterThan">
      <formula>1179</formula>
    </cfRule>
  </conditionalFormatting>
  <conditionalFormatting sqref="AL11:AL15">
    <cfRule type="cellIs" dxfId="2268" priority="150" operator="greaterThan">
      <formula>99</formula>
    </cfRule>
  </conditionalFormatting>
  <conditionalFormatting sqref="AL11:AL15">
    <cfRule type="cellIs" dxfId="2267" priority="149" operator="greaterThan">
      <formula>0.99</formula>
    </cfRule>
  </conditionalFormatting>
  <conditionalFormatting sqref="AL11:AL15">
    <cfRule type="cellIs" dxfId="2266" priority="148" operator="equal">
      <formula>0</formula>
    </cfRule>
  </conditionalFormatting>
  <conditionalFormatting sqref="AL11:AL15">
    <cfRule type="cellIs" dxfId="2265" priority="147" operator="greaterThan">
      <formula>1179</formula>
    </cfRule>
  </conditionalFormatting>
  <conditionalFormatting sqref="AL11:AL15">
    <cfRule type="cellIs" dxfId="2264" priority="146" operator="greaterThan">
      <formula>99</formula>
    </cfRule>
  </conditionalFormatting>
  <conditionalFormatting sqref="AL11:AL15">
    <cfRule type="cellIs" dxfId="2263" priority="145" operator="greaterThan">
      <formula>0.99</formula>
    </cfRule>
  </conditionalFormatting>
  <conditionalFormatting sqref="AL11:AL15">
    <cfRule type="cellIs" dxfId="2262" priority="144" operator="equal">
      <formula>0</formula>
    </cfRule>
  </conditionalFormatting>
  <conditionalFormatting sqref="AL11:AL15">
    <cfRule type="cellIs" dxfId="2261" priority="143" operator="greaterThan">
      <formula>1179</formula>
    </cfRule>
  </conditionalFormatting>
  <conditionalFormatting sqref="AL11:AL15">
    <cfRule type="cellIs" dxfId="2260" priority="142" operator="greaterThan">
      <formula>99</formula>
    </cfRule>
  </conditionalFormatting>
  <conditionalFormatting sqref="AL11:AL15">
    <cfRule type="cellIs" dxfId="2259" priority="141" operator="greaterThan">
      <formula>0.99</formula>
    </cfRule>
  </conditionalFormatting>
  <conditionalFormatting sqref="AL11:AL15">
    <cfRule type="cellIs" dxfId="2258" priority="140" operator="equal">
      <formula>0</formula>
    </cfRule>
  </conditionalFormatting>
  <conditionalFormatting sqref="AL11:AL15">
    <cfRule type="cellIs" dxfId="2257" priority="139" operator="greaterThan">
      <formula>1179</formula>
    </cfRule>
  </conditionalFormatting>
  <conditionalFormatting sqref="AL11:AL15">
    <cfRule type="cellIs" dxfId="2256" priority="138" operator="greaterThan">
      <formula>99</formula>
    </cfRule>
  </conditionalFormatting>
  <conditionalFormatting sqref="AL11:AL15">
    <cfRule type="cellIs" dxfId="2255" priority="137" operator="greaterThan">
      <formula>0.99</formula>
    </cfRule>
  </conditionalFormatting>
  <conditionalFormatting sqref="AL11:AL15">
    <cfRule type="cellIs" dxfId="2254" priority="136" operator="equal">
      <formula>0</formula>
    </cfRule>
  </conditionalFormatting>
  <conditionalFormatting sqref="AL11:AL15">
    <cfRule type="cellIs" dxfId="2253" priority="135" operator="greaterThan">
      <formula>1179</formula>
    </cfRule>
  </conditionalFormatting>
  <conditionalFormatting sqref="AL11:AL15">
    <cfRule type="cellIs" dxfId="2252" priority="134" operator="greaterThan">
      <formula>99</formula>
    </cfRule>
  </conditionalFormatting>
  <conditionalFormatting sqref="AL11:AL15">
    <cfRule type="cellIs" dxfId="2251" priority="133" operator="greaterThan">
      <formula>0.99</formula>
    </cfRule>
  </conditionalFormatting>
  <conditionalFormatting sqref="AL11:AL15">
    <cfRule type="cellIs" dxfId="2250" priority="132" operator="equal">
      <formula>0</formula>
    </cfRule>
  </conditionalFormatting>
  <conditionalFormatting sqref="AL11:AL15">
    <cfRule type="cellIs" dxfId="2249" priority="131" operator="greaterThan">
      <formula>1179</formula>
    </cfRule>
  </conditionalFormatting>
  <conditionalFormatting sqref="AL11:AL15">
    <cfRule type="cellIs" dxfId="2248" priority="130" operator="greaterThan">
      <formula>99</formula>
    </cfRule>
  </conditionalFormatting>
  <conditionalFormatting sqref="AL11:AL15">
    <cfRule type="cellIs" dxfId="2247" priority="129" operator="greaterThan">
      <formula>0.99</formula>
    </cfRule>
  </conditionalFormatting>
  <conditionalFormatting sqref="AL11:AL15">
    <cfRule type="cellIs" dxfId="2246" priority="128" operator="equal">
      <formula>0</formula>
    </cfRule>
  </conditionalFormatting>
  <conditionalFormatting sqref="AL11:AL15">
    <cfRule type="cellIs" dxfId="2245" priority="127" operator="greaterThan">
      <formula>1179</formula>
    </cfRule>
  </conditionalFormatting>
  <conditionalFormatting sqref="AL11:AL15">
    <cfRule type="cellIs" dxfId="2244" priority="126" operator="greaterThan">
      <formula>99</formula>
    </cfRule>
  </conditionalFormatting>
  <conditionalFormatting sqref="AL11:AL15">
    <cfRule type="cellIs" dxfId="2243" priority="125" operator="greaterThan">
      <formula>0.99</formula>
    </cfRule>
  </conditionalFormatting>
  <conditionalFormatting sqref="AL11:AL15">
    <cfRule type="cellIs" dxfId="2242" priority="124" operator="equal">
      <formula>0</formula>
    </cfRule>
  </conditionalFormatting>
  <conditionalFormatting sqref="AL11:AL15">
    <cfRule type="cellIs" dxfId="2241" priority="123" operator="greaterThan">
      <formula>1179</formula>
    </cfRule>
  </conditionalFormatting>
  <conditionalFormatting sqref="AL11:AL15">
    <cfRule type="cellIs" dxfId="2240" priority="122" operator="greaterThan">
      <formula>99</formula>
    </cfRule>
  </conditionalFormatting>
  <conditionalFormatting sqref="AL11:AL15">
    <cfRule type="cellIs" dxfId="2239" priority="121" operator="greaterThan">
      <formula>0.99</formula>
    </cfRule>
  </conditionalFormatting>
  <conditionalFormatting sqref="AL11:AL15">
    <cfRule type="cellIs" dxfId="2238" priority="120" operator="equal">
      <formula>0</formula>
    </cfRule>
  </conditionalFormatting>
  <conditionalFormatting sqref="AL11:AL15">
    <cfRule type="cellIs" dxfId="2237" priority="119" operator="greaterThan">
      <formula>1179</formula>
    </cfRule>
  </conditionalFormatting>
  <conditionalFormatting sqref="AL11:AL15">
    <cfRule type="cellIs" dxfId="2236" priority="118" operator="greaterThan">
      <formula>99</formula>
    </cfRule>
  </conditionalFormatting>
  <conditionalFormatting sqref="AL11:AL15">
    <cfRule type="cellIs" dxfId="2235" priority="117" operator="greaterThan">
      <formula>0.99</formula>
    </cfRule>
  </conditionalFormatting>
  <conditionalFormatting sqref="AL11:AL15">
    <cfRule type="cellIs" dxfId="2234" priority="116" operator="equal">
      <formula>0</formula>
    </cfRule>
  </conditionalFormatting>
  <conditionalFormatting sqref="AL11:AL15">
    <cfRule type="cellIs" dxfId="2233" priority="115" operator="greaterThan">
      <formula>1179</formula>
    </cfRule>
  </conditionalFormatting>
  <conditionalFormatting sqref="AL11:AL15">
    <cfRule type="cellIs" dxfId="2232" priority="114" operator="greaterThan">
      <formula>99</formula>
    </cfRule>
  </conditionalFormatting>
  <conditionalFormatting sqref="AL11:AL15">
    <cfRule type="cellIs" dxfId="2231" priority="113" operator="greaterThan">
      <formula>0.99</formula>
    </cfRule>
  </conditionalFormatting>
  <conditionalFormatting sqref="AL11:AL15">
    <cfRule type="cellIs" dxfId="2230" priority="112" operator="equal">
      <formula>0</formula>
    </cfRule>
  </conditionalFormatting>
  <conditionalFormatting sqref="AL11:AL15">
    <cfRule type="cellIs" dxfId="2229" priority="111" operator="greaterThan">
      <formula>1179</formula>
    </cfRule>
  </conditionalFormatting>
  <conditionalFormatting sqref="AL11:AL15">
    <cfRule type="cellIs" dxfId="2228" priority="110" operator="greaterThan">
      <formula>99</formula>
    </cfRule>
  </conditionalFormatting>
  <conditionalFormatting sqref="AL11:AL15">
    <cfRule type="cellIs" dxfId="2227" priority="109" operator="greaterThan">
      <formula>0.99</formula>
    </cfRule>
  </conditionalFormatting>
  <conditionalFormatting sqref="AL11:AL15">
    <cfRule type="cellIs" dxfId="2226" priority="108" operator="equal">
      <formula>0</formula>
    </cfRule>
  </conditionalFormatting>
  <conditionalFormatting sqref="AL11:AL15">
    <cfRule type="cellIs" dxfId="2225" priority="107" operator="greaterThan">
      <formula>1179</formula>
    </cfRule>
  </conditionalFormatting>
  <conditionalFormatting sqref="AL11:AL15">
    <cfRule type="cellIs" dxfId="2224" priority="106" operator="greaterThan">
      <formula>99</formula>
    </cfRule>
  </conditionalFormatting>
  <conditionalFormatting sqref="AL11:AL15">
    <cfRule type="cellIs" dxfId="2223" priority="105" operator="greaterThan">
      <formula>0.99</formula>
    </cfRule>
  </conditionalFormatting>
  <conditionalFormatting sqref="AL11:AL15">
    <cfRule type="cellIs" dxfId="2222" priority="104" operator="equal">
      <formula>0</formula>
    </cfRule>
  </conditionalFormatting>
  <conditionalFormatting sqref="AL11:AL15">
    <cfRule type="cellIs" dxfId="2221" priority="103" operator="greaterThan">
      <formula>1179</formula>
    </cfRule>
  </conditionalFormatting>
  <conditionalFormatting sqref="AL11:AL15">
    <cfRule type="cellIs" dxfId="2220" priority="102" operator="greaterThan">
      <formula>99</formula>
    </cfRule>
  </conditionalFormatting>
  <conditionalFormatting sqref="AL11:AL15">
    <cfRule type="cellIs" dxfId="2219" priority="101" operator="greaterThan">
      <formula>0.99</formula>
    </cfRule>
  </conditionalFormatting>
  <conditionalFormatting sqref="AL11:AL15">
    <cfRule type="cellIs" dxfId="2218" priority="100" operator="equal">
      <formula>0</formula>
    </cfRule>
  </conditionalFormatting>
  <conditionalFormatting sqref="AL11:AL15">
    <cfRule type="cellIs" dxfId="2217" priority="99" operator="greaterThan">
      <formula>1179</formula>
    </cfRule>
  </conditionalFormatting>
  <conditionalFormatting sqref="AL11:AL15">
    <cfRule type="cellIs" dxfId="2216" priority="98" operator="greaterThan">
      <formula>99</formula>
    </cfRule>
  </conditionalFormatting>
  <conditionalFormatting sqref="AL11:AL15">
    <cfRule type="cellIs" dxfId="2215" priority="97" operator="greaterThan">
      <formula>0.99</formula>
    </cfRule>
  </conditionalFormatting>
  <conditionalFormatting sqref="AL11:AL15">
    <cfRule type="cellIs" dxfId="2214" priority="96" operator="equal">
      <formula>0</formula>
    </cfRule>
  </conditionalFormatting>
  <conditionalFormatting sqref="AL11:AL15">
    <cfRule type="cellIs" dxfId="2213" priority="95" operator="greaterThan">
      <formula>1179</formula>
    </cfRule>
  </conditionalFormatting>
  <conditionalFormatting sqref="AL11:AL15">
    <cfRule type="cellIs" dxfId="2212" priority="94" operator="greaterThan">
      <formula>99</formula>
    </cfRule>
  </conditionalFormatting>
  <conditionalFormatting sqref="AL11:AL15">
    <cfRule type="cellIs" dxfId="2211" priority="93" operator="greaterThan">
      <formula>0.99</formula>
    </cfRule>
  </conditionalFormatting>
  <conditionalFormatting sqref="AL11:AL15">
    <cfRule type="cellIs" dxfId="2210" priority="92" operator="equal">
      <formula>0</formula>
    </cfRule>
  </conditionalFormatting>
  <conditionalFormatting sqref="AL11:AL15">
    <cfRule type="cellIs" dxfId="2209" priority="91" operator="greaterThan">
      <formula>1179</formula>
    </cfRule>
  </conditionalFormatting>
  <conditionalFormatting sqref="AL11:AL15">
    <cfRule type="cellIs" dxfId="2208" priority="90" operator="greaterThan">
      <formula>99</formula>
    </cfRule>
  </conditionalFormatting>
  <conditionalFormatting sqref="AL11:AL15">
    <cfRule type="cellIs" dxfId="2207" priority="89" operator="greaterThan">
      <formula>0.99</formula>
    </cfRule>
  </conditionalFormatting>
  <conditionalFormatting sqref="AL11:AL15">
    <cfRule type="cellIs" dxfId="2206" priority="88" operator="equal">
      <formula>0</formula>
    </cfRule>
  </conditionalFormatting>
  <conditionalFormatting sqref="AL11:AL15">
    <cfRule type="cellIs" dxfId="2205" priority="87" operator="greaterThan">
      <formula>1179</formula>
    </cfRule>
  </conditionalFormatting>
  <conditionalFormatting sqref="AL11:AL15">
    <cfRule type="cellIs" dxfId="2204" priority="86" operator="greaterThan">
      <formula>99</formula>
    </cfRule>
  </conditionalFormatting>
  <conditionalFormatting sqref="AL11:AL15">
    <cfRule type="cellIs" dxfId="2203" priority="85" operator="greaterThan">
      <formula>0.99</formula>
    </cfRule>
  </conditionalFormatting>
  <conditionalFormatting sqref="AL11:AL15">
    <cfRule type="cellIs" dxfId="2202" priority="84" operator="equal">
      <formula>0</formula>
    </cfRule>
  </conditionalFormatting>
  <conditionalFormatting sqref="AL11:AL15">
    <cfRule type="cellIs" dxfId="2201" priority="83" operator="greaterThan">
      <formula>1179</formula>
    </cfRule>
  </conditionalFormatting>
  <conditionalFormatting sqref="AL11:AL15">
    <cfRule type="cellIs" dxfId="2200" priority="82" operator="greaterThan">
      <formula>99</formula>
    </cfRule>
  </conditionalFormatting>
  <conditionalFormatting sqref="AL11:AL15">
    <cfRule type="cellIs" dxfId="2199" priority="81" operator="greaterThan">
      <formula>0.99</formula>
    </cfRule>
  </conditionalFormatting>
  <conditionalFormatting sqref="AL11:AL15">
    <cfRule type="cellIs" dxfId="2198" priority="80" operator="equal">
      <formula>0</formula>
    </cfRule>
  </conditionalFormatting>
  <conditionalFormatting sqref="AL11:AL15">
    <cfRule type="cellIs" dxfId="2197" priority="79" operator="greaterThan">
      <formula>1179</formula>
    </cfRule>
  </conditionalFormatting>
  <conditionalFormatting sqref="AL11:AL15">
    <cfRule type="cellIs" dxfId="2196" priority="78" operator="greaterThan">
      <formula>99</formula>
    </cfRule>
  </conditionalFormatting>
  <conditionalFormatting sqref="AL11:AL15">
    <cfRule type="cellIs" dxfId="2195" priority="77" operator="greaterThan">
      <formula>0.99</formula>
    </cfRule>
  </conditionalFormatting>
  <conditionalFormatting sqref="AL11:AL15">
    <cfRule type="cellIs" dxfId="2194" priority="76" operator="equal">
      <formula>0</formula>
    </cfRule>
  </conditionalFormatting>
  <conditionalFormatting sqref="AL11:AL15">
    <cfRule type="cellIs" dxfId="2193" priority="75" operator="greaterThan">
      <formula>1179</formula>
    </cfRule>
  </conditionalFormatting>
  <conditionalFormatting sqref="AL11:AL15">
    <cfRule type="cellIs" dxfId="2192" priority="74" operator="greaterThan">
      <formula>99</formula>
    </cfRule>
  </conditionalFormatting>
  <conditionalFormatting sqref="AL11:AL15">
    <cfRule type="cellIs" dxfId="2191" priority="73" operator="greaterThan">
      <formula>0.99</formula>
    </cfRule>
  </conditionalFormatting>
  <conditionalFormatting sqref="AL11:AL15">
    <cfRule type="cellIs" dxfId="2190" priority="72" operator="equal">
      <formula>0</formula>
    </cfRule>
  </conditionalFormatting>
  <conditionalFormatting sqref="AL11:AL15">
    <cfRule type="cellIs" dxfId="2189" priority="71" operator="greaterThan">
      <formula>1179</formula>
    </cfRule>
  </conditionalFormatting>
  <conditionalFormatting sqref="AL11:AL15">
    <cfRule type="cellIs" dxfId="2188" priority="70" operator="greaterThan">
      <formula>99</formula>
    </cfRule>
  </conditionalFormatting>
  <conditionalFormatting sqref="AL11:AL15">
    <cfRule type="cellIs" dxfId="2187" priority="69" operator="greaterThan">
      <formula>0.99</formula>
    </cfRule>
  </conditionalFormatting>
  <conditionalFormatting sqref="AL11:AL15">
    <cfRule type="cellIs" dxfId="2186" priority="68" operator="equal">
      <formula>0</formula>
    </cfRule>
  </conditionalFormatting>
  <conditionalFormatting sqref="AL11:AL15">
    <cfRule type="cellIs" dxfId="2185" priority="67" operator="greaterThan">
      <formula>1179</formula>
    </cfRule>
  </conditionalFormatting>
  <conditionalFormatting sqref="AL11:AL15">
    <cfRule type="cellIs" dxfId="2184" priority="66" operator="greaterThan">
      <formula>99</formula>
    </cfRule>
  </conditionalFormatting>
  <conditionalFormatting sqref="AL11:AL15">
    <cfRule type="cellIs" dxfId="2183" priority="65" operator="greaterThan">
      <formula>0.99</formula>
    </cfRule>
  </conditionalFormatting>
  <conditionalFormatting sqref="AL11:AL15">
    <cfRule type="cellIs" dxfId="2182" priority="64" operator="equal">
      <formula>0</formula>
    </cfRule>
  </conditionalFormatting>
  <conditionalFormatting sqref="AL11:AL15">
    <cfRule type="cellIs" dxfId="2181" priority="63" operator="greaterThan">
      <formula>1179</formula>
    </cfRule>
  </conditionalFormatting>
  <conditionalFormatting sqref="AL11:AL15">
    <cfRule type="cellIs" dxfId="2180" priority="62" operator="greaterThan">
      <formula>99</formula>
    </cfRule>
  </conditionalFormatting>
  <conditionalFormatting sqref="AL11:AL15">
    <cfRule type="cellIs" dxfId="2179" priority="61" operator="greaterThan">
      <formula>0.99</formula>
    </cfRule>
  </conditionalFormatting>
  <conditionalFormatting sqref="AL11:AL15">
    <cfRule type="cellIs" dxfId="2178" priority="60" operator="equal">
      <formula>0</formula>
    </cfRule>
  </conditionalFormatting>
  <conditionalFormatting sqref="AL11:AL15">
    <cfRule type="cellIs" dxfId="2177" priority="59" operator="greaterThan">
      <formula>1179</formula>
    </cfRule>
  </conditionalFormatting>
  <conditionalFormatting sqref="AL11:AL15">
    <cfRule type="cellIs" dxfId="2176" priority="58" operator="greaterThan">
      <formula>99</formula>
    </cfRule>
  </conditionalFormatting>
  <conditionalFormatting sqref="AL11:AL15">
    <cfRule type="cellIs" dxfId="2175" priority="57" operator="greaterThan">
      <formula>0.99</formula>
    </cfRule>
  </conditionalFormatting>
  <conditionalFormatting sqref="AL11:AL15">
    <cfRule type="cellIs" dxfId="2174" priority="56" operator="equal">
      <formula>0</formula>
    </cfRule>
  </conditionalFormatting>
  <conditionalFormatting sqref="AL11:AL15">
    <cfRule type="cellIs" dxfId="2173" priority="55" operator="greaterThan">
      <formula>1179</formula>
    </cfRule>
  </conditionalFormatting>
  <conditionalFormatting sqref="AL11:AL15">
    <cfRule type="cellIs" dxfId="2172" priority="54" operator="greaterThan">
      <formula>99</formula>
    </cfRule>
  </conditionalFormatting>
  <conditionalFormatting sqref="AL11:AL15">
    <cfRule type="cellIs" dxfId="2171" priority="53" operator="greaterThan">
      <formula>0.99</formula>
    </cfRule>
  </conditionalFormatting>
  <conditionalFormatting sqref="AL11:AL15">
    <cfRule type="cellIs" dxfId="2170" priority="52" operator="equal">
      <formula>0</formula>
    </cfRule>
  </conditionalFormatting>
  <conditionalFormatting sqref="AL11:AL15">
    <cfRule type="cellIs" dxfId="2169" priority="51" operator="greaterThan">
      <formula>1179</formula>
    </cfRule>
  </conditionalFormatting>
  <conditionalFormatting sqref="AL11:AL15">
    <cfRule type="cellIs" dxfId="2168" priority="50" operator="greaterThan">
      <formula>99</formula>
    </cfRule>
  </conditionalFormatting>
  <conditionalFormatting sqref="AL11:AL15">
    <cfRule type="cellIs" dxfId="2167" priority="49" operator="greaterThan">
      <formula>0.99</formula>
    </cfRule>
  </conditionalFormatting>
  <conditionalFormatting sqref="AL11:AL15">
    <cfRule type="cellIs" dxfId="2166" priority="48" operator="equal">
      <formula>0</formula>
    </cfRule>
  </conditionalFormatting>
  <conditionalFormatting sqref="AL11:AL15">
    <cfRule type="cellIs" dxfId="2165" priority="47" operator="greaterThan">
      <formula>1179</formula>
    </cfRule>
  </conditionalFormatting>
  <conditionalFormatting sqref="AL11:AL15">
    <cfRule type="cellIs" dxfId="2164" priority="46" operator="greaterThan">
      <formula>99</formula>
    </cfRule>
  </conditionalFormatting>
  <conditionalFormatting sqref="AL11:AL15">
    <cfRule type="cellIs" dxfId="2163" priority="45" operator="greaterThan">
      <formula>0.99</formula>
    </cfRule>
  </conditionalFormatting>
  <conditionalFormatting sqref="AL11:AL15">
    <cfRule type="cellIs" dxfId="2162" priority="44" operator="equal">
      <formula>0</formula>
    </cfRule>
  </conditionalFormatting>
  <conditionalFormatting sqref="AL11:AL15">
    <cfRule type="cellIs" dxfId="2161" priority="43" operator="greaterThan">
      <formula>1179</formula>
    </cfRule>
  </conditionalFormatting>
  <conditionalFormatting sqref="AL11:AL15">
    <cfRule type="cellIs" dxfId="2160" priority="42" operator="greaterThan">
      <formula>99</formula>
    </cfRule>
  </conditionalFormatting>
  <conditionalFormatting sqref="AL11:AL15">
    <cfRule type="cellIs" dxfId="2159" priority="41" operator="greaterThan">
      <formula>0.99</formula>
    </cfRule>
  </conditionalFormatting>
  <conditionalFormatting sqref="AL11:AL15">
    <cfRule type="cellIs" dxfId="2158" priority="40" operator="equal">
      <formula>0</formula>
    </cfRule>
  </conditionalFormatting>
  <conditionalFormatting sqref="AL11:AL15">
    <cfRule type="cellIs" dxfId="2157" priority="39" operator="greaterThan">
      <formula>1179</formula>
    </cfRule>
  </conditionalFormatting>
  <conditionalFormatting sqref="AL11:AL15">
    <cfRule type="cellIs" dxfId="2156" priority="38" operator="greaterThan">
      <formula>99</formula>
    </cfRule>
  </conditionalFormatting>
  <conditionalFormatting sqref="AL11:AL15">
    <cfRule type="cellIs" dxfId="2155" priority="37" operator="greaterThan">
      <formula>0.99</formula>
    </cfRule>
  </conditionalFormatting>
  <conditionalFormatting sqref="AL11:AL15">
    <cfRule type="cellIs" dxfId="2154" priority="36" operator="equal">
      <formula>0</formula>
    </cfRule>
  </conditionalFormatting>
  <conditionalFormatting sqref="AL11:AL15">
    <cfRule type="cellIs" dxfId="2153" priority="35" operator="greaterThan">
      <formula>1179</formula>
    </cfRule>
  </conditionalFormatting>
  <conditionalFormatting sqref="AL11:AL15">
    <cfRule type="cellIs" dxfId="2152" priority="34" operator="greaterThan">
      <formula>99</formula>
    </cfRule>
  </conditionalFormatting>
  <conditionalFormatting sqref="AL11:AL15">
    <cfRule type="cellIs" dxfId="2151" priority="33" operator="greaterThan">
      <formula>0.99</formula>
    </cfRule>
  </conditionalFormatting>
  <conditionalFormatting sqref="AL11:AL15">
    <cfRule type="cellIs" dxfId="2150" priority="32" operator="equal">
      <formula>0</formula>
    </cfRule>
  </conditionalFormatting>
  <conditionalFormatting sqref="AL11:AL15">
    <cfRule type="cellIs" dxfId="2149" priority="31" operator="greaterThan">
      <formula>1179</formula>
    </cfRule>
  </conditionalFormatting>
  <conditionalFormatting sqref="AL11:AL15">
    <cfRule type="cellIs" dxfId="2148" priority="30" operator="greaterThan">
      <formula>99</formula>
    </cfRule>
  </conditionalFormatting>
  <conditionalFormatting sqref="AL11:AL15">
    <cfRule type="cellIs" dxfId="2147" priority="29" operator="greaterThan">
      <formula>0.99</formula>
    </cfRule>
  </conditionalFormatting>
  <conditionalFormatting sqref="AL11:AL15">
    <cfRule type="cellIs" dxfId="2146" priority="28" operator="equal">
      <formula>0</formula>
    </cfRule>
  </conditionalFormatting>
  <conditionalFormatting sqref="AL11:AL15">
    <cfRule type="cellIs" dxfId="2145" priority="27" operator="greaterThan">
      <formula>1179</formula>
    </cfRule>
  </conditionalFormatting>
  <conditionalFormatting sqref="AL11:AL15">
    <cfRule type="cellIs" dxfId="2144" priority="26" operator="greaterThan">
      <formula>99</formula>
    </cfRule>
  </conditionalFormatting>
  <conditionalFormatting sqref="AL11:AL15">
    <cfRule type="cellIs" dxfId="2143" priority="25" operator="greaterThan">
      <formula>0.99</formula>
    </cfRule>
  </conditionalFormatting>
  <conditionalFormatting sqref="AL11:AL15">
    <cfRule type="cellIs" dxfId="2142" priority="24" operator="equal">
      <formula>0</formula>
    </cfRule>
  </conditionalFormatting>
  <conditionalFormatting sqref="AL11:AL15">
    <cfRule type="cellIs" dxfId="2141" priority="23" operator="greaterThan">
      <formula>1179</formula>
    </cfRule>
  </conditionalFormatting>
  <conditionalFormatting sqref="AL11:AL15">
    <cfRule type="cellIs" dxfId="2140" priority="22" operator="greaterThan">
      <formula>99</formula>
    </cfRule>
  </conditionalFormatting>
  <conditionalFormatting sqref="AL11:AL15">
    <cfRule type="cellIs" dxfId="2139" priority="21" operator="greaterThan">
      <formula>0.99</formula>
    </cfRule>
  </conditionalFormatting>
  <conditionalFormatting sqref="AL11:AL15">
    <cfRule type="cellIs" dxfId="2138" priority="20" operator="equal">
      <formula>0</formula>
    </cfRule>
  </conditionalFormatting>
  <conditionalFormatting sqref="AL11:AL15">
    <cfRule type="cellIs" dxfId="2137" priority="19" operator="greaterThan">
      <formula>1179</formula>
    </cfRule>
  </conditionalFormatting>
  <conditionalFormatting sqref="AL11:AL15">
    <cfRule type="cellIs" dxfId="2136" priority="18" operator="greaterThan">
      <formula>99</formula>
    </cfRule>
  </conditionalFormatting>
  <conditionalFormatting sqref="AL11:AL15">
    <cfRule type="cellIs" dxfId="2135" priority="17" operator="greaterThan">
      <formula>0.99</formula>
    </cfRule>
  </conditionalFormatting>
  <conditionalFormatting sqref="AL11:AL15">
    <cfRule type="cellIs" dxfId="2134" priority="16" operator="equal">
      <formula>0</formula>
    </cfRule>
  </conditionalFormatting>
  <conditionalFormatting sqref="AL11:AL15">
    <cfRule type="cellIs" dxfId="2133" priority="15" operator="greaterThan">
      <formula>1179</formula>
    </cfRule>
  </conditionalFormatting>
  <conditionalFormatting sqref="AL11:AL15">
    <cfRule type="cellIs" dxfId="2132" priority="14" operator="greaterThan">
      <formula>99</formula>
    </cfRule>
  </conditionalFormatting>
  <conditionalFormatting sqref="AL11:AL15">
    <cfRule type="cellIs" dxfId="2131" priority="13" operator="greaterThan">
      <formula>0.99</formula>
    </cfRule>
  </conditionalFormatting>
  <conditionalFormatting sqref="AL11:AL15">
    <cfRule type="cellIs" dxfId="2130" priority="12" operator="equal">
      <formula>0</formula>
    </cfRule>
  </conditionalFormatting>
  <conditionalFormatting sqref="AL11:AL15">
    <cfRule type="cellIs" dxfId="2129" priority="11" operator="greaterThan">
      <formula>1179</formula>
    </cfRule>
  </conditionalFormatting>
  <conditionalFormatting sqref="AL11:AL15">
    <cfRule type="cellIs" dxfId="2128" priority="10" operator="greaterThan">
      <formula>99</formula>
    </cfRule>
  </conditionalFormatting>
  <conditionalFormatting sqref="AL11:AL15">
    <cfRule type="cellIs" dxfId="2127" priority="9" operator="greaterThan">
      <formula>0.99</formula>
    </cfRule>
  </conditionalFormatting>
  <conditionalFormatting sqref="AL11:AL15">
    <cfRule type="cellIs" dxfId="2126" priority="8" operator="equal">
      <formula>0</formula>
    </cfRule>
  </conditionalFormatting>
  <conditionalFormatting sqref="AL11:AL15">
    <cfRule type="cellIs" dxfId="2125" priority="7" operator="greaterThan">
      <formula>1179</formula>
    </cfRule>
  </conditionalFormatting>
  <conditionalFormatting sqref="AL11:AL15">
    <cfRule type="cellIs" dxfId="2124" priority="6" operator="greaterThan">
      <formula>99</formula>
    </cfRule>
  </conditionalFormatting>
  <conditionalFormatting sqref="AL11:AL15">
    <cfRule type="cellIs" dxfId="2123" priority="5" operator="greaterThan">
      <formula>0.99</formula>
    </cfRule>
  </conditionalFormatting>
  <conditionalFormatting sqref="AL11:AL15">
    <cfRule type="cellIs" dxfId="2122" priority="4" operator="equal">
      <formula>0</formula>
    </cfRule>
  </conditionalFormatting>
  <conditionalFormatting sqref="AL11:AL15">
    <cfRule type="cellIs" dxfId="2121" priority="3" operator="greaterThan">
      <formula>1179</formula>
    </cfRule>
  </conditionalFormatting>
  <conditionalFormatting sqref="AL11:AL15">
    <cfRule type="cellIs" dxfId="2120" priority="2" operator="greaterThan">
      <formula>99</formula>
    </cfRule>
  </conditionalFormatting>
  <conditionalFormatting sqref="AL11:AL15">
    <cfRule type="cellIs" dxfId="2119" priority="1" operator="greaterThan">
      <formula>0.99</formula>
    </cfRule>
  </conditionalFormatting>
  <dataValidations count="4">
    <dataValidation type="list" allowBlank="1" showInputMessage="1" showErrorMessage="1" sqref="AP8:AQ8 N10 L10 D8 O8:T8">
      <formula1>#REF!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P3:P5">
      <formula1>$AY$10:$AY$39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AY86"/>
  <sheetViews>
    <sheetView zoomScaleNormal="100" workbookViewId="0">
      <selection activeCell="I44" sqref="I44"/>
    </sheetView>
  </sheetViews>
  <sheetFormatPr defaultRowHeight="15" x14ac:dyDescent="0.25"/>
  <cols>
    <col min="1" max="1" width="5.7109375" style="97" customWidth="1"/>
    <col min="2" max="2" width="10.28515625" style="97" customWidth="1"/>
    <col min="3" max="3" width="14" style="97" customWidth="1"/>
    <col min="4" max="7" width="9.140625" style="97"/>
    <col min="8" max="8" width="20.42578125" style="97" customWidth="1"/>
    <col min="9" max="10" width="9.140625" style="97"/>
    <col min="11" max="11" width="9" style="97" customWidth="1"/>
    <col min="12" max="14" width="9.140625" style="97" hidden="1" customWidth="1"/>
    <col min="15" max="16" width="9.28515625" style="97" bestFit="1" customWidth="1"/>
    <col min="17" max="18" width="9.140625" style="97" customWidth="1"/>
    <col min="19" max="19" width="11.5703125" style="97" bestFit="1" customWidth="1"/>
    <col min="20" max="20" width="10.5703125" style="97" bestFit="1" customWidth="1"/>
    <col min="21" max="22" width="9.28515625" style="97" bestFit="1" customWidth="1"/>
    <col min="23" max="23" width="9.140625" style="97"/>
    <col min="24" max="28" width="9.28515625" style="97" bestFit="1" customWidth="1"/>
    <col min="29" max="32" width="9.140625" style="97"/>
    <col min="33" max="33" width="10.5703125" style="97" bestFit="1" customWidth="1"/>
    <col min="34" max="34" width="10" style="97" customWidth="1"/>
    <col min="35" max="35" width="9.28515625" style="97" bestFit="1" customWidth="1"/>
    <col min="36" max="44" width="9.140625" style="97"/>
    <col min="45" max="45" width="83.85546875" style="12" customWidth="1"/>
    <col min="46" max="47" width="9.140625" style="99"/>
    <col min="48" max="48" width="29.7109375" style="99" customWidth="1"/>
    <col min="49" max="49" width="22" style="99" customWidth="1"/>
    <col min="50" max="50" width="9.140625" style="99"/>
    <col min="51" max="51" width="38.5703125" style="99" bestFit="1" customWidth="1"/>
    <col min="52" max="16384" width="9.140625" style="97"/>
  </cols>
  <sheetData>
    <row r="2" spans="1:51" ht="21" x14ac:dyDescent="0.25">
      <c r="B2" s="2"/>
      <c r="C2" s="99"/>
      <c r="D2" s="99"/>
      <c r="E2" s="3"/>
      <c r="F2" s="3"/>
      <c r="G2" s="99"/>
      <c r="H2" s="4"/>
      <c r="I2" s="4"/>
      <c r="J2" s="99"/>
      <c r="K2" s="4"/>
      <c r="L2" s="4"/>
      <c r="M2" s="99"/>
      <c r="N2" s="99"/>
      <c r="O2" s="5"/>
      <c r="P2" s="6" t="s">
        <v>0</v>
      </c>
      <c r="Q2" s="6"/>
      <c r="R2" s="7"/>
      <c r="S2" s="8"/>
      <c r="T2" s="9"/>
      <c r="U2" s="9"/>
      <c r="V2" s="10"/>
      <c r="W2" s="11"/>
      <c r="X2" s="9"/>
      <c r="Y2" s="9"/>
      <c r="Z2" s="9"/>
      <c r="AA2" s="9"/>
      <c r="AB2" s="9"/>
      <c r="AC2" s="9"/>
      <c r="AD2" s="9"/>
      <c r="AE2" s="9"/>
      <c r="AM2" s="99"/>
      <c r="AN2" s="99"/>
      <c r="AO2" s="99"/>
      <c r="AP2" s="99"/>
      <c r="AQ2" s="99"/>
      <c r="AR2" s="99"/>
    </row>
    <row r="3" spans="1:51" ht="15.75" customHeight="1" x14ac:dyDescent="0.25">
      <c r="B3" s="13" t="s">
        <v>1</v>
      </c>
      <c r="C3" s="13"/>
      <c r="D3" s="13"/>
      <c r="E3" s="99"/>
      <c r="F3" s="4"/>
      <c r="G3" s="4"/>
      <c r="H3" s="99"/>
      <c r="I3" s="99"/>
      <c r="J3" s="99"/>
      <c r="K3" s="14"/>
      <c r="L3" s="15"/>
      <c r="M3" s="99"/>
      <c r="N3" s="99"/>
      <c r="O3" s="16" t="s">
        <v>2</v>
      </c>
      <c r="P3" s="230"/>
      <c r="Q3" s="231"/>
      <c r="R3" s="231"/>
      <c r="S3" s="231"/>
      <c r="T3" s="231"/>
      <c r="U3" s="232"/>
      <c r="V3" s="17"/>
      <c r="W3" s="17"/>
      <c r="X3" s="17"/>
      <c r="Y3" s="17"/>
      <c r="Z3" s="17"/>
      <c r="AH3" s="99"/>
      <c r="AI3" s="99"/>
      <c r="AJ3" s="99"/>
      <c r="AK3" s="99"/>
      <c r="AL3" s="12"/>
      <c r="AM3" s="99"/>
      <c r="AN3" s="99"/>
      <c r="AO3" s="99"/>
      <c r="AP3" s="99"/>
      <c r="AQ3" s="99"/>
      <c r="AR3" s="99"/>
      <c r="AS3" s="99"/>
    </row>
    <row r="4" spans="1:51" x14ac:dyDescent="0.25">
      <c r="B4" s="18" t="s">
        <v>3</v>
      </c>
      <c r="C4" s="18"/>
      <c r="D4" s="18"/>
      <c r="E4" s="99"/>
      <c r="F4" s="19"/>
      <c r="G4" s="99"/>
      <c r="H4" s="99"/>
      <c r="I4" s="99"/>
      <c r="J4" s="99"/>
      <c r="K4" s="99"/>
      <c r="L4" s="99"/>
      <c r="M4" s="99"/>
      <c r="N4" s="99"/>
      <c r="O4" s="16" t="s">
        <v>4</v>
      </c>
      <c r="P4" s="230"/>
      <c r="Q4" s="231"/>
      <c r="R4" s="231"/>
      <c r="S4" s="231"/>
      <c r="T4" s="231"/>
      <c r="U4" s="232"/>
      <c r="V4" s="17"/>
      <c r="W4" s="17"/>
      <c r="X4" s="17"/>
      <c r="Y4" s="17"/>
      <c r="Z4" s="17"/>
      <c r="AH4" s="99"/>
      <c r="AI4" s="99"/>
      <c r="AJ4" s="99"/>
      <c r="AK4" s="99"/>
      <c r="AL4" s="12"/>
      <c r="AM4" s="99"/>
      <c r="AN4" s="99"/>
      <c r="AO4" s="99"/>
      <c r="AP4" s="99"/>
      <c r="AQ4" s="99"/>
      <c r="AR4" s="99"/>
      <c r="AS4" s="99"/>
    </row>
    <row r="5" spans="1:51" x14ac:dyDescent="0.25">
      <c r="B5" s="99"/>
      <c r="C5" s="99"/>
      <c r="D5" s="99"/>
      <c r="E5" s="20"/>
      <c r="F5" s="20"/>
      <c r="G5" s="99"/>
      <c r="H5" s="99"/>
      <c r="I5" s="99"/>
      <c r="J5" s="99"/>
      <c r="K5" s="99"/>
      <c r="L5" s="99"/>
      <c r="M5" s="99"/>
      <c r="N5" s="99"/>
      <c r="O5" s="16" t="s">
        <v>5</v>
      </c>
      <c r="P5" s="230" t="s">
        <v>129</v>
      </c>
      <c r="Q5" s="231"/>
      <c r="R5" s="231"/>
      <c r="S5" s="231"/>
      <c r="T5" s="231"/>
      <c r="U5" s="232"/>
      <c r="V5" s="17"/>
      <c r="W5" s="17"/>
      <c r="X5" s="17"/>
      <c r="Y5" s="17"/>
      <c r="Z5" s="17"/>
      <c r="AH5" s="99"/>
      <c r="AI5" s="99"/>
      <c r="AJ5" s="99"/>
      <c r="AK5" s="99"/>
      <c r="AL5" s="12"/>
      <c r="AM5" s="99"/>
      <c r="AN5" s="99"/>
      <c r="AO5" s="99"/>
      <c r="AP5" s="99"/>
      <c r="AQ5" s="99"/>
      <c r="AR5" s="99"/>
      <c r="AS5" s="99"/>
    </row>
    <row r="6" spans="1:51" x14ac:dyDescent="0.25">
      <c r="B6" s="230" t="s">
        <v>6</v>
      </c>
      <c r="C6" s="232"/>
      <c r="D6" s="233" t="s">
        <v>7</v>
      </c>
      <c r="E6" s="234"/>
      <c r="F6" s="234"/>
      <c r="G6" s="234"/>
      <c r="H6" s="235"/>
      <c r="I6" s="99"/>
      <c r="J6" s="99"/>
      <c r="K6" s="186"/>
      <c r="L6" s="236">
        <v>41686</v>
      </c>
      <c r="M6" s="237"/>
      <c r="N6" s="21"/>
      <c r="O6" s="21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3"/>
      <c r="AC6" s="23"/>
      <c r="AD6" s="23"/>
      <c r="AE6" s="23"/>
      <c r="AJ6" s="24"/>
      <c r="AM6" s="25"/>
      <c r="AN6" s="25"/>
      <c r="AO6" s="25"/>
      <c r="AP6" s="25"/>
      <c r="AQ6" s="25"/>
      <c r="AR6" s="25"/>
      <c r="AS6" s="26"/>
    </row>
    <row r="7" spans="1:51" ht="36" x14ac:dyDescent="0.25">
      <c r="B7" s="220" t="s">
        <v>8</v>
      </c>
      <c r="C7" s="221"/>
      <c r="D7" s="220" t="s">
        <v>9</v>
      </c>
      <c r="E7" s="222"/>
      <c r="F7" s="222"/>
      <c r="G7" s="221"/>
      <c r="H7" s="189" t="s">
        <v>10</v>
      </c>
      <c r="I7" s="116" t="s">
        <v>11</v>
      </c>
      <c r="J7" s="116" t="s">
        <v>12</v>
      </c>
      <c r="K7" s="116" t="s">
        <v>13</v>
      </c>
      <c r="L7" s="12"/>
      <c r="M7" s="12"/>
      <c r="N7" s="12"/>
      <c r="O7" s="189" t="s">
        <v>14</v>
      </c>
      <c r="P7" s="220" t="s">
        <v>15</v>
      </c>
      <c r="Q7" s="222"/>
      <c r="R7" s="222"/>
      <c r="S7" s="222"/>
      <c r="T7" s="221"/>
      <c r="U7" s="220" t="s">
        <v>16</v>
      </c>
      <c r="V7" s="221"/>
      <c r="W7" s="116" t="s">
        <v>17</v>
      </c>
      <c r="X7" s="220" t="s">
        <v>18</v>
      </c>
      <c r="Y7" s="221"/>
      <c r="Z7" s="220" t="s">
        <v>19</v>
      </c>
      <c r="AA7" s="221"/>
      <c r="AB7" s="220" t="s">
        <v>20</v>
      </c>
      <c r="AC7" s="221"/>
      <c r="AD7" s="220" t="s">
        <v>21</v>
      </c>
      <c r="AE7" s="221"/>
      <c r="AF7" s="116" t="s">
        <v>22</v>
      </c>
      <c r="AG7" s="116" t="s">
        <v>23</v>
      </c>
      <c r="AH7" s="116" t="s">
        <v>24</v>
      </c>
      <c r="AI7" s="116" t="s">
        <v>25</v>
      </c>
      <c r="AJ7" s="220" t="s">
        <v>26</v>
      </c>
      <c r="AK7" s="222"/>
      <c r="AL7" s="222"/>
      <c r="AM7" s="222"/>
      <c r="AN7" s="221"/>
      <c r="AO7" s="220" t="s">
        <v>27</v>
      </c>
      <c r="AP7" s="222"/>
      <c r="AQ7" s="221"/>
      <c r="AR7" s="116" t="s">
        <v>28</v>
      </c>
      <c r="AS7" s="27"/>
      <c r="AT7" s="12"/>
      <c r="AU7" s="12"/>
      <c r="AV7" s="12"/>
      <c r="AW7" s="12"/>
      <c r="AX7" s="12"/>
      <c r="AY7" s="12"/>
    </row>
    <row r="8" spans="1:51" x14ac:dyDescent="0.25">
      <c r="B8" s="223">
        <v>42429</v>
      </c>
      <c r="C8" s="224"/>
      <c r="D8" s="225" t="s">
        <v>29</v>
      </c>
      <c r="E8" s="226"/>
      <c r="F8" s="226"/>
      <c r="G8" s="227"/>
      <c r="H8" s="28"/>
      <c r="I8" s="225" t="s">
        <v>29</v>
      </c>
      <c r="J8" s="226"/>
      <c r="K8" s="227"/>
      <c r="L8" s="29"/>
      <c r="M8" s="29"/>
      <c r="N8" s="29"/>
      <c r="O8" s="28" t="s">
        <v>30</v>
      </c>
      <c r="P8" s="28" t="s">
        <v>30</v>
      </c>
      <c r="Q8" s="28" t="s">
        <v>31</v>
      </c>
      <c r="R8" s="28" t="s">
        <v>31</v>
      </c>
      <c r="S8" s="28" t="s">
        <v>30</v>
      </c>
      <c r="T8" s="28" t="s">
        <v>32</v>
      </c>
      <c r="U8" s="225" t="s">
        <v>33</v>
      </c>
      <c r="V8" s="227"/>
      <c r="W8" s="30" t="s">
        <v>34</v>
      </c>
      <c r="X8" s="209">
        <v>0</v>
      </c>
      <c r="Y8" s="210"/>
      <c r="Z8" s="228" t="s">
        <v>35</v>
      </c>
      <c r="AA8" s="229"/>
      <c r="AB8" s="209">
        <v>1185</v>
      </c>
      <c r="AC8" s="210"/>
      <c r="AD8" s="211">
        <v>800</v>
      </c>
      <c r="AE8" s="212"/>
      <c r="AF8" s="28"/>
      <c r="AG8" s="30">
        <f>AG34-AG10</f>
        <v>-44424956</v>
      </c>
      <c r="AH8" s="31"/>
      <c r="AI8" s="31"/>
      <c r="AJ8" s="28" t="s">
        <v>36</v>
      </c>
      <c r="AK8" s="28" t="s">
        <v>36</v>
      </c>
      <c r="AL8" s="28" t="s">
        <v>36</v>
      </c>
      <c r="AM8" s="28" t="s">
        <v>36</v>
      </c>
      <c r="AN8" s="28" t="s">
        <v>36</v>
      </c>
      <c r="AO8" s="28" t="s">
        <v>36</v>
      </c>
      <c r="AP8" s="28" t="s">
        <v>31</v>
      </c>
      <c r="AQ8" s="28" t="s">
        <v>31</v>
      </c>
      <c r="AR8" s="28" t="s">
        <v>37</v>
      </c>
      <c r="AS8" s="27"/>
      <c r="AV8" s="32" t="s">
        <v>38</v>
      </c>
    </row>
    <row r="9" spans="1:51" ht="60" x14ac:dyDescent="0.25">
      <c r="B9" s="213" t="s">
        <v>39</v>
      </c>
      <c r="C9" s="214"/>
      <c r="D9" s="213" t="s">
        <v>40</v>
      </c>
      <c r="E9" s="214"/>
      <c r="F9" s="213" t="s">
        <v>41</v>
      </c>
      <c r="G9" s="214"/>
      <c r="H9" s="215" t="s">
        <v>42</v>
      </c>
      <c r="I9" s="213" t="s">
        <v>43</v>
      </c>
      <c r="J9" s="217"/>
      <c r="K9" s="214"/>
      <c r="L9" s="116" t="s">
        <v>44</v>
      </c>
      <c r="M9" s="218" t="s">
        <v>45</v>
      </c>
      <c r="N9" s="33" t="s">
        <v>46</v>
      </c>
      <c r="O9" s="207" t="s">
        <v>47</v>
      </c>
      <c r="P9" s="207" t="s">
        <v>48</v>
      </c>
      <c r="Q9" s="34" t="s">
        <v>49</v>
      </c>
      <c r="R9" s="195" t="s">
        <v>50</v>
      </c>
      <c r="S9" s="196"/>
      <c r="T9" s="197"/>
      <c r="U9" s="187" t="s">
        <v>51</v>
      </c>
      <c r="V9" s="187" t="s">
        <v>52</v>
      </c>
      <c r="W9" s="201" t="s">
        <v>53</v>
      </c>
      <c r="X9" s="202" t="s">
        <v>54</v>
      </c>
      <c r="Y9" s="203"/>
      <c r="Z9" s="203"/>
      <c r="AA9" s="203"/>
      <c r="AB9" s="203"/>
      <c r="AC9" s="203"/>
      <c r="AD9" s="203"/>
      <c r="AE9" s="204"/>
      <c r="AF9" s="185" t="s">
        <v>55</v>
      </c>
      <c r="AG9" s="185" t="s">
        <v>56</v>
      </c>
      <c r="AH9" s="190" t="s">
        <v>57</v>
      </c>
      <c r="AI9" s="205" t="s">
        <v>58</v>
      </c>
      <c r="AJ9" s="187" t="s">
        <v>59</v>
      </c>
      <c r="AK9" s="187" t="s">
        <v>60</v>
      </c>
      <c r="AL9" s="187" t="s">
        <v>61</v>
      </c>
      <c r="AM9" s="187" t="s">
        <v>62</v>
      </c>
      <c r="AN9" s="187" t="s">
        <v>63</v>
      </c>
      <c r="AO9" s="187" t="s">
        <v>64</v>
      </c>
      <c r="AP9" s="187" t="s">
        <v>65</v>
      </c>
      <c r="AQ9" s="207" t="s">
        <v>66</v>
      </c>
      <c r="AR9" s="187" t="s">
        <v>67</v>
      </c>
      <c r="AS9" s="190" t="s">
        <v>68</v>
      </c>
      <c r="AV9" s="35" t="s">
        <v>69</v>
      </c>
      <c r="AW9" s="35" t="s">
        <v>70</v>
      </c>
      <c r="AY9" s="36" t="s">
        <v>71</v>
      </c>
    </row>
    <row r="10" spans="1:51" x14ac:dyDescent="0.25">
      <c r="B10" s="187" t="s">
        <v>72</v>
      </c>
      <c r="C10" s="187" t="s">
        <v>73</v>
      </c>
      <c r="D10" s="187" t="s">
        <v>74</v>
      </c>
      <c r="E10" s="187" t="s">
        <v>75</v>
      </c>
      <c r="F10" s="187" t="s">
        <v>74</v>
      </c>
      <c r="G10" s="187" t="s">
        <v>75</v>
      </c>
      <c r="H10" s="216"/>
      <c r="I10" s="187" t="s">
        <v>75</v>
      </c>
      <c r="J10" s="187" t="s">
        <v>75</v>
      </c>
      <c r="K10" s="187" t="s">
        <v>75</v>
      </c>
      <c r="L10" s="28" t="s">
        <v>29</v>
      </c>
      <c r="M10" s="219"/>
      <c r="N10" s="28" t="s">
        <v>29</v>
      </c>
      <c r="O10" s="208"/>
      <c r="P10" s="208"/>
      <c r="Q10" s="1">
        <f>'FEB 28'!Q34</f>
        <v>72369061</v>
      </c>
      <c r="R10" s="198"/>
      <c r="S10" s="199"/>
      <c r="T10" s="200"/>
      <c r="U10" s="187" t="s">
        <v>75</v>
      </c>
      <c r="V10" s="187" t="s">
        <v>75</v>
      </c>
      <c r="W10" s="201"/>
      <c r="X10" s="37" t="s">
        <v>76</v>
      </c>
      <c r="Y10" s="37" t="s">
        <v>77</v>
      </c>
      <c r="Z10" s="37" t="s">
        <v>78</v>
      </c>
      <c r="AA10" s="37" t="s">
        <v>79</v>
      </c>
      <c r="AB10" s="37" t="s">
        <v>80</v>
      </c>
      <c r="AC10" s="37" t="s">
        <v>81</v>
      </c>
      <c r="AD10" s="37" t="s">
        <v>82</v>
      </c>
      <c r="AE10" s="37" t="s">
        <v>83</v>
      </c>
      <c r="AF10" s="38"/>
      <c r="AG10" s="1">
        <f>'FEB 28'!AG34</f>
        <v>44424956</v>
      </c>
      <c r="AH10" s="190"/>
      <c r="AI10" s="206"/>
      <c r="AJ10" s="187" t="s">
        <v>84</v>
      </c>
      <c r="AK10" s="187" t="s">
        <v>84</v>
      </c>
      <c r="AL10" s="187" t="s">
        <v>84</v>
      </c>
      <c r="AM10" s="187" t="s">
        <v>84</v>
      </c>
      <c r="AN10" s="187" t="s">
        <v>84</v>
      </c>
      <c r="AO10" s="187" t="s">
        <v>84</v>
      </c>
      <c r="AP10" s="1">
        <f>'FEB 28'!AP34</f>
        <v>10347367</v>
      </c>
      <c r="AQ10" s="208"/>
      <c r="AR10" s="188" t="s">
        <v>85</v>
      </c>
      <c r="AS10" s="190"/>
      <c r="AV10" s="39" t="s">
        <v>86</v>
      </c>
      <c r="AW10" s="39" t="s">
        <v>87</v>
      </c>
      <c r="AY10" s="81" t="s">
        <v>134</v>
      </c>
    </row>
    <row r="11" spans="1:51" x14ac:dyDescent="0.25">
      <c r="B11" s="40">
        <v>2</v>
      </c>
      <c r="C11" s="40">
        <v>4.1666666666666664E-2</v>
      </c>
      <c r="D11" s="110"/>
      <c r="E11" s="41">
        <f t="shared" ref="E11:E34" si="0">D11/1.42</f>
        <v>0</v>
      </c>
      <c r="F11" s="100">
        <v>66</v>
      </c>
      <c r="G11" s="41">
        <f>F11/1.42</f>
        <v>46.478873239436624</v>
      </c>
      <c r="H11" s="42" t="s">
        <v>88</v>
      </c>
      <c r="I11" s="42">
        <f>J11-(2/1.42)</f>
        <v>41.549295774647888</v>
      </c>
      <c r="J11" s="43">
        <f>(F11-5)/1.42</f>
        <v>42.95774647887324</v>
      </c>
      <c r="K11" s="42">
        <f>J11+(6/1.42)</f>
        <v>47.183098591549296</v>
      </c>
      <c r="L11" s="44">
        <v>14</v>
      </c>
      <c r="M11" s="45" t="s">
        <v>89</v>
      </c>
      <c r="N11" s="45">
        <v>11.4</v>
      </c>
      <c r="O11" s="111"/>
      <c r="P11" s="111"/>
      <c r="Q11" s="111"/>
      <c r="R11" s="46" t="str">
        <f>IF(ISBLANK(Q11),"-",Q11-Q10)</f>
        <v>-</v>
      </c>
      <c r="S11" s="47" t="e">
        <f>R11*24/1000</f>
        <v>#VALUE!</v>
      </c>
      <c r="T11" s="47" t="e">
        <f>R11/1000</f>
        <v>#VALUE!</v>
      </c>
      <c r="U11" s="112"/>
      <c r="V11" s="112">
        <f>U11</f>
        <v>0</v>
      </c>
      <c r="W11" s="113" t="s">
        <v>124</v>
      </c>
      <c r="X11" s="115">
        <v>0</v>
      </c>
      <c r="Y11" s="115">
        <v>0</v>
      </c>
      <c r="Z11" s="115">
        <v>0</v>
      </c>
      <c r="AA11" s="115">
        <v>1185</v>
      </c>
      <c r="AB11" s="115">
        <v>0</v>
      </c>
      <c r="AC11" s="48" t="s">
        <v>90</v>
      </c>
      <c r="AD11" s="48" t="s">
        <v>90</v>
      </c>
      <c r="AE11" s="48" t="s">
        <v>90</v>
      </c>
      <c r="AF11" s="114" t="s">
        <v>90</v>
      </c>
      <c r="AG11" s="123"/>
      <c r="AH11" s="49" t="str">
        <f>IF(ISBLANK(AG11),"-",AG11-AG10)</f>
        <v>-</v>
      </c>
      <c r="AI11" s="50" t="e">
        <f>AH11/T11</f>
        <v>#VALUE!</v>
      </c>
      <c r="AJ11" s="98">
        <v>0</v>
      </c>
      <c r="AK11" s="98">
        <v>0</v>
      </c>
      <c r="AL11" s="98">
        <v>1</v>
      </c>
      <c r="AM11" s="98">
        <v>1</v>
      </c>
      <c r="AN11" s="98">
        <v>0</v>
      </c>
      <c r="AO11" s="98">
        <v>0.45</v>
      </c>
      <c r="AP11" s="115"/>
      <c r="AQ11" s="115">
        <f t="shared" ref="AQ11:AQ34" si="1">AP11-AP10</f>
        <v>-10347367</v>
      </c>
      <c r="AR11" s="51"/>
      <c r="AS11" s="52" t="s">
        <v>113</v>
      </c>
      <c r="AV11" s="39" t="s">
        <v>88</v>
      </c>
      <c r="AW11" s="39" t="s">
        <v>91</v>
      </c>
      <c r="AY11" s="81" t="s">
        <v>128</v>
      </c>
    </row>
    <row r="12" spans="1:51" x14ac:dyDescent="0.25">
      <c r="B12" s="40">
        <v>2.0416666666666701</v>
      </c>
      <c r="C12" s="40">
        <v>8.3333333333333329E-2</v>
      </c>
      <c r="D12" s="110"/>
      <c r="E12" s="41">
        <f t="shared" si="0"/>
        <v>0</v>
      </c>
      <c r="F12" s="100">
        <v>66</v>
      </c>
      <c r="G12" s="41">
        <f t="shared" ref="G12:G34" si="2">F12/1.42</f>
        <v>46.478873239436624</v>
      </c>
      <c r="H12" s="42" t="s">
        <v>88</v>
      </c>
      <c r="I12" s="42">
        <f t="shared" ref="I12:I34" si="3">J12-(2/1.42)</f>
        <v>41.549295774647888</v>
      </c>
      <c r="J12" s="43">
        <f>(F12-5)/1.42</f>
        <v>42.95774647887324</v>
      </c>
      <c r="K12" s="42">
        <f>J12+(6/1.42)</f>
        <v>47.183098591549296</v>
      </c>
      <c r="L12" s="44">
        <v>14</v>
      </c>
      <c r="M12" s="45" t="s">
        <v>89</v>
      </c>
      <c r="N12" s="45">
        <v>11.2</v>
      </c>
      <c r="O12" s="111"/>
      <c r="P12" s="111"/>
      <c r="Q12" s="111"/>
      <c r="R12" s="46" t="str">
        <f t="shared" ref="R12:R34" si="4">IF(ISBLANK(Q12),"-",Q12-Q11)</f>
        <v>-</v>
      </c>
      <c r="S12" s="47" t="e">
        <f t="shared" ref="S12:S34" si="5">R12*24/1000</f>
        <v>#VALUE!</v>
      </c>
      <c r="T12" s="47" t="e">
        <f t="shared" ref="T12:T34" si="6">R12/1000</f>
        <v>#VALUE!</v>
      </c>
      <c r="U12" s="112"/>
      <c r="V12" s="112">
        <f t="shared" ref="V12:V34" si="7">U12</f>
        <v>0</v>
      </c>
      <c r="W12" s="113" t="s">
        <v>124</v>
      </c>
      <c r="X12" s="115">
        <v>0</v>
      </c>
      <c r="Y12" s="115">
        <v>0</v>
      </c>
      <c r="Z12" s="115">
        <v>0</v>
      </c>
      <c r="AA12" s="115">
        <v>1185</v>
      </c>
      <c r="AB12" s="115">
        <v>0</v>
      </c>
      <c r="AC12" s="48" t="s">
        <v>90</v>
      </c>
      <c r="AD12" s="48" t="s">
        <v>90</v>
      </c>
      <c r="AE12" s="48" t="s">
        <v>90</v>
      </c>
      <c r="AF12" s="114" t="s">
        <v>90</v>
      </c>
      <c r="AG12" s="123"/>
      <c r="AH12" s="49" t="str">
        <f>IF(ISBLANK(AG12),"-",AG12-AG11)</f>
        <v>-</v>
      </c>
      <c r="AI12" s="50" t="e">
        <f t="shared" ref="AI12:AI34" si="8">AH12/T12</f>
        <v>#VALUE!</v>
      </c>
      <c r="AJ12" s="98">
        <v>0</v>
      </c>
      <c r="AK12" s="98">
        <v>0</v>
      </c>
      <c r="AL12" s="98">
        <v>1</v>
      </c>
      <c r="AM12" s="98">
        <v>1</v>
      </c>
      <c r="AN12" s="98">
        <v>0</v>
      </c>
      <c r="AO12" s="98">
        <v>0.45</v>
      </c>
      <c r="AP12" s="115"/>
      <c r="AQ12" s="115">
        <f t="shared" si="1"/>
        <v>0</v>
      </c>
      <c r="AR12" s="118"/>
      <c r="AS12" s="52" t="s">
        <v>113</v>
      </c>
      <c r="AV12" s="39" t="s">
        <v>92</v>
      </c>
      <c r="AW12" s="39" t="s">
        <v>93</v>
      </c>
      <c r="AY12" s="81" t="s">
        <v>129</v>
      </c>
    </row>
    <row r="13" spans="1:51" x14ac:dyDescent="0.25">
      <c r="B13" s="40">
        <v>2.0833333333333299</v>
      </c>
      <c r="C13" s="40">
        <v>0.125</v>
      </c>
      <c r="D13" s="110"/>
      <c r="E13" s="41">
        <f t="shared" si="0"/>
        <v>0</v>
      </c>
      <c r="F13" s="100">
        <v>66</v>
      </c>
      <c r="G13" s="41">
        <f t="shared" si="2"/>
        <v>46.478873239436624</v>
      </c>
      <c r="H13" s="42" t="s">
        <v>88</v>
      </c>
      <c r="I13" s="42">
        <f t="shared" si="3"/>
        <v>41.549295774647888</v>
      </c>
      <c r="J13" s="43">
        <f>(F13-5)/1.42</f>
        <v>42.95774647887324</v>
      </c>
      <c r="K13" s="42">
        <f>J13+(6/1.42)</f>
        <v>47.183098591549296</v>
      </c>
      <c r="L13" s="44">
        <v>14</v>
      </c>
      <c r="M13" s="45" t="s">
        <v>89</v>
      </c>
      <c r="N13" s="45">
        <v>11.2</v>
      </c>
      <c r="O13" s="111"/>
      <c r="P13" s="111"/>
      <c r="Q13" s="111"/>
      <c r="R13" s="46" t="str">
        <f t="shared" si="4"/>
        <v>-</v>
      </c>
      <c r="S13" s="47" t="e">
        <f t="shared" si="5"/>
        <v>#VALUE!</v>
      </c>
      <c r="T13" s="47" t="e">
        <f t="shared" si="6"/>
        <v>#VALUE!</v>
      </c>
      <c r="U13" s="112"/>
      <c r="V13" s="112">
        <f t="shared" si="7"/>
        <v>0</v>
      </c>
      <c r="W13" s="113" t="s">
        <v>124</v>
      </c>
      <c r="X13" s="115">
        <v>0</v>
      </c>
      <c r="Y13" s="115">
        <v>0</v>
      </c>
      <c r="Z13" s="115">
        <v>0</v>
      </c>
      <c r="AA13" s="115">
        <v>1185</v>
      </c>
      <c r="AB13" s="115">
        <v>0</v>
      </c>
      <c r="AC13" s="48" t="s">
        <v>90</v>
      </c>
      <c r="AD13" s="48" t="s">
        <v>90</v>
      </c>
      <c r="AE13" s="48" t="s">
        <v>90</v>
      </c>
      <c r="AF13" s="114" t="s">
        <v>90</v>
      </c>
      <c r="AG13" s="123"/>
      <c r="AH13" s="49" t="str">
        <f>IF(ISBLANK(AG13),"-",AG13-AG12)</f>
        <v>-</v>
      </c>
      <c r="AI13" s="50" t="e">
        <f t="shared" si="8"/>
        <v>#VALUE!</v>
      </c>
      <c r="AJ13" s="98">
        <v>0</v>
      </c>
      <c r="AK13" s="98">
        <v>0</v>
      </c>
      <c r="AL13" s="98">
        <v>1</v>
      </c>
      <c r="AM13" s="98">
        <v>1</v>
      </c>
      <c r="AN13" s="98">
        <v>0</v>
      </c>
      <c r="AO13" s="98">
        <v>0.45</v>
      </c>
      <c r="AP13" s="115"/>
      <c r="AQ13" s="115">
        <f t="shared" si="1"/>
        <v>0</v>
      </c>
      <c r="AR13" s="51"/>
      <c r="AS13" s="52" t="s">
        <v>113</v>
      </c>
      <c r="AV13" s="39" t="s">
        <v>94</v>
      </c>
      <c r="AW13" s="39" t="s">
        <v>95</v>
      </c>
      <c r="AY13" s="81" t="s">
        <v>126</v>
      </c>
    </row>
    <row r="14" spans="1:51" x14ac:dyDescent="0.25">
      <c r="A14" s="97" t="s">
        <v>136</v>
      </c>
      <c r="B14" s="40">
        <v>2.125</v>
      </c>
      <c r="C14" s="40">
        <v>0.16666666666666699</v>
      </c>
      <c r="D14" s="110"/>
      <c r="E14" s="41">
        <f t="shared" si="0"/>
        <v>0</v>
      </c>
      <c r="F14" s="100">
        <v>66</v>
      </c>
      <c r="G14" s="41">
        <f t="shared" si="2"/>
        <v>46.478873239436624</v>
      </c>
      <c r="H14" s="42" t="s">
        <v>88</v>
      </c>
      <c r="I14" s="42">
        <f t="shared" si="3"/>
        <v>41.549295774647888</v>
      </c>
      <c r="J14" s="43">
        <f>(F14-5)/1.42</f>
        <v>42.95774647887324</v>
      </c>
      <c r="K14" s="42">
        <f>J14+(6/1.42)</f>
        <v>47.183098591549296</v>
      </c>
      <c r="L14" s="44">
        <v>14</v>
      </c>
      <c r="M14" s="45" t="s">
        <v>89</v>
      </c>
      <c r="N14" s="45">
        <v>12.8</v>
      </c>
      <c r="O14" s="111"/>
      <c r="P14" s="111"/>
      <c r="Q14" s="111"/>
      <c r="R14" s="46" t="str">
        <f t="shared" si="4"/>
        <v>-</v>
      </c>
      <c r="S14" s="47" t="e">
        <f t="shared" si="5"/>
        <v>#VALUE!</v>
      </c>
      <c r="T14" s="47" t="e">
        <f t="shared" si="6"/>
        <v>#VALUE!</v>
      </c>
      <c r="U14" s="112"/>
      <c r="V14" s="112">
        <f t="shared" si="7"/>
        <v>0</v>
      </c>
      <c r="W14" s="113" t="s">
        <v>124</v>
      </c>
      <c r="X14" s="115">
        <v>0</v>
      </c>
      <c r="Y14" s="115">
        <v>0</v>
      </c>
      <c r="Z14" s="115">
        <v>0</v>
      </c>
      <c r="AA14" s="115">
        <v>1185</v>
      </c>
      <c r="AB14" s="115">
        <v>0</v>
      </c>
      <c r="AC14" s="48" t="s">
        <v>90</v>
      </c>
      <c r="AD14" s="48" t="s">
        <v>90</v>
      </c>
      <c r="AE14" s="48" t="s">
        <v>90</v>
      </c>
      <c r="AF14" s="114" t="s">
        <v>90</v>
      </c>
      <c r="AG14" s="123"/>
      <c r="AH14" s="49" t="str">
        <f t="shared" ref="AH14:AH34" si="9">IF(ISBLANK(AG14),"-",AG14-AG13)</f>
        <v>-</v>
      </c>
      <c r="AI14" s="50" t="e">
        <f t="shared" si="8"/>
        <v>#VALUE!</v>
      </c>
      <c r="AJ14" s="98">
        <v>0</v>
      </c>
      <c r="AK14" s="98">
        <v>0</v>
      </c>
      <c r="AL14" s="98">
        <v>1</v>
      </c>
      <c r="AM14" s="98">
        <v>1</v>
      </c>
      <c r="AN14" s="98">
        <v>0</v>
      </c>
      <c r="AO14" s="98">
        <v>0</v>
      </c>
      <c r="AP14" s="115"/>
      <c r="AQ14" s="115">
        <f t="shared" si="1"/>
        <v>0</v>
      </c>
      <c r="AR14" s="51"/>
      <c r="AS14" s="52" t="s">
        <v>113</v>
      </c>
      <c r="AT14" s="54"/>
      <c r="AV14" s="39" t="s">
        <v>96</v>
      </c>
      <c r="AW14" s="39" t="s">
        <v>97</v>
      </c>
      <c r="AY14" s="81"/>
    </row>
    <row r="15" spans="1:51" x14ac:dyDescent="0.25">
      <c r="B15" s="40">
        <v>2.1666666666666701</v>
      </c>
      <c r="C15" s="40">
        <v>0.20833333333333301</v>
      </c>
      <c r="D15" s="110"/>
      <c r="E15" s="41">
        <f t="shared" si="0"/>
        <v>0</v>
      </c>
      <c r="F15" s="100">
        <v>66</v>
      </c>
      <c r="G15" s="41">
        <f t="shared" si="2"/>
        <v>46.478873239436624</v>
      </c>
      <c r="H15" s="42" t="s">
        <v>88</v>
      </c>
      <c r="I15" s="42">
        <f t="shared" si="3"/>
        <v>41.549295774647888</v>
      </c>
      <c r="J15" s="43">
        <f>(F15-5)/1.42</f>
        <v>42.95774647887324</v>
      </c>
      <c r="K15" s="42">
        <f>J15+(6/1.42)</f>
        <v>47.183098591549296</v>
      </c>
      <c r="L15" s="44">
        <v>18</v>
      </c>
      <c r="M15" s="45" t="s">
        <v>89</v>
      </c>
      <c r="N15" s="45">
        <v>13.1</v>
      </c>
      <c r="O15" s="111"/>
      <c r="P15" s="111"/>
      <c r="Q15" s="111"/>
      <c r="R15" s="46" t="str">
        <f t="shared" si="4"/>
        <v>-</v>
      </c>
      <c r="S15" s="47" t="e">
        <f t="shared" si="5"/>
        <v>#VALUE!</v>
      </c>
      <c r="T15" s="47" t="e">
        <f t="shared" si="6"/>
        <v>#VALUE!</v>
      </c>
      <c r="U15" s="112"/>
      <c r="V15" s="112">
        <f t="shared" si="7"/>
        <v>0</v>
      </c>
      <c r="W15" s="113" t="s">
        <v>124</v>
      </c>
      <c r="X15" s="115">
        <v>0</v>
      </c>
      <c r="Y15" s="115">
        <v>0</v>
      </c>
      <c r="Z15" s="115">
        <v>0</v>
      </c>
      <c r="AA15" s="115">
        <v>1185</v>
      </c>
      <c r="AB15" s="115">
        <v>0</v>
      </c>
      <c r="AC15" s="48" t="s">
        <v>90</v>
      </c>
      <c r="AD15" s="48" t="s">
        <v>90</v>
      </c>
      <c r="AE15" s="48" t="s">
        <v>90</v>
      </c>
      <c r="AF15" s="114" t="s">
        <v>90</v>
      </c>
      <c r="AG15" s="123"/>
      <c r="AH15" s="49" t="str">
        <f t="shared" si="9"/>
        <v>-</v>
      </c>
      <c r="AI15" s="50" t="e">
        <f t="shared" si="8"/>
        <v>#VALUE!</v>
      </c>
      <c r="AJ15" s="98">
        <v>0</v>
      </c>
      <c r="AK15" s="98">
        <v>0</v>
      </c>
      <c r="AL15" s="98">
        <v>1</v>
      </c>
      <c r="AM15" s="98">
        <v>1</v>
      </c>
      <c r="AN15" s="98">
        <v>0</v>
      </c>
      <c r="AO15" s="98">
        <v>0</v>
      </c>
      <c r="AP15" s="115"/>
      <c r="AQ15" s="115">
        <f t="shared" si="1"/>
        <v>0</v>
      </c>
      <c r="AR15" s="51"/>
      <c r="AS15" s="52" t="s">
        <v>113</v>
      </c>
      <c r="AV15" s="39" t="s">
        <v>98</v>
      </c>
      <c r="AW15" s="39" t="s">
        <v>99</v>
      </c>
      <c r="AY15" s="97"/>
    </row>
    <row r="16" spans="1:51" x14ac:dyDescent="0.25">
      <c r="B16" s="40">
        <v>2.2083333333333299</v>
      </c>
      <c r="C16" s="40">
        <v>0.25</v>
      </c>
      <c r="D16" s="110"/>
      <c r="E16" s="41">
        <f t="shared" si="0"/>
        <v>0</v>
      </c>
      <c r="F16" s="87">
        <v>75</v>
      </c>
      <c r="G16" s="41">
        <f t="shared" si="2"/>
        <v>52.816901408450704</v>
      </c>
      <c r="H16" s="42" t="s">
        <v>88</v>
      </c>
      <c r="I16" s="42">
        <f t="shared" si="3"/>
        <v>51.408450704225352</v>
      </c>
      <c r="J16" s="43">
        <f t="shared" ref="J16:J25" si="10">F16/1.42</f>
        <v>52.816901408450704</v>
      </c>
      <c r="K16" s="42">
        <f>J16+1.42</f>
        <v>54.236901408450706</v>
      </c>
      <c r="L16" s="44">
        <v>19</v>
      </c>
      <c r="M16" s="45" t="s">
        <v>100</v>
      </c>
      <c r="N16" s="45">
        <v>13.1</v>
      </c>
      <c r="O16" s="111"/>
      <c r="P16" s="111"/>
      <c r="Q16" s="111"/>
      <c r="R16" s="46" t="str">
        <f t="shared" si="4"/>
        <v>-</v>
      </c>
      <c r="S16" s="47" t="e">
        <f t="shared" si="5"/>
        <v>#VALUE!</v>
      </c>
      <c r="T16" s="47" t="e">
        <f t="shared" si="6"/>
        <v>#VALUE!</v>
      </c>
      <c r="U16" s="112"/>
      <c r="V16" s="112">
        <f t="shared" si="7"/>
        <v>0</v>
      </c>
      <c r="W16" s="113" t="s">
        <v>124</v>
      </c>
      <c r="X16" s="115">
        <v>0</v>
      </c>
      <c r="Y16" s="115">
        <v>0</v>
      </c>
      <c r="Z16" s="115">
        <v>0</v>
      </c>
      <c r="AA16" s="115">
        <v>0</v>
      </c>
      <c r="AB16" s="115">
        <v>0</v>
      </c>
      <c r="AC16" s="48" t="s">
        <v>90</v>
      </c>
      <c r="AD16" s="48" t="s">
        <v>90</v>
      </c>
      <c r="AE16" s="48" t="s">
        <v>90</v>
      </c>
      <c r="AF16" s="114" t="s">
        <v>90</v>
      </c>
      <c r="AG16" s="123"/>
      <c r="AH16" s="49" t="str">
        <f t="shared" si="9"/>
        <v>-</v>
      </c>
      <c r="AI16" s="50" t="e">
        <f t="shared" si="8"/>
        <v>#VALUE!</v>
      </c>
      <c r="AJ16" s="98">
        <v>0</v>
      </c>
      <c r="AK16" s="98">
        <v>0</v>
      </c>
      <c r="AL16" s="98">
        <v>0</v>
      </c>
      <c r="AM16" s="98">
        <v>0</v>
      </c>
      <c r="AN16" s="98">
        <v>0</v>
      </c>
      <c r="AO16" s="98">
        <v>0</v>
      </c>
      <c r="AP16" s="115"/>
      <c r="AQ16" s="115">
        <f t="shared" si="1"/>
        <v>0</v>
      </c>
      <c r="AR16" s="53"/>
      <c r="AS16" s="52" t="s">
        <v>101</v>
      </c>
      <c r="AV16" s="39" t="s">
        <v>102</v>
      </c>
      <c r="AW16" s="39" t="s">
        <v>103</v>
      </c>
      <c r="AY16" s="97"/>
    </row>
    <row r="17" spans="1:51" x14ac:dyDescent="0.25">
      <c r="B17" s="40">
        <v>2.25</v>
      </c>
      <c r="C17" s="40">
        <v>0.29166666666666702</v>
      </c>
      <c r="D17" s="110"/>
      <c r="E17" s="41">
        <f t="shared" si="0"/>
        <v>0</v>
      </c>
      <c r="F17" s="87">
        <v>83</v>
      </c>
      <c r="G17" s="41">
        <f t="shared" si="2"/>
        <v>58.450704225352112</v>
      </c>
      <c r="H17" s="42" t="s">
        <v>88</v>
      </c>
      <c r="I17" s="42">
        <f t="shared" si="3"/>
        <v>57.04225352112676</v>
      </c>
      <c r="J17" s="43">
        <f t="shared" si="10"/>
        <v>58.450704225352112</v>
      </c>
      <c r="K17" s="42">
        <f t="shared" ref="K17:K22" si="11">J17+1.42</f>
        <v>59.870704225352114</v>
      </c>
      <c r="L17" s="44">
        <v>19</v>
      </c>
      <c r="M17" s="45" t="s">
        <v>100</v>
      </c>
      <c r="N17" s="45">
        <v>16.7</v>
      </c>
      <c r="O17" s="111"/>
      <c r="P17" s="111"/>
      <c r="Q17" s="111"/>
      <c r="R17" s="46" t="str">
        <f t="shared" si="4"/>
        <v>-</v>
      </c>
      <c r="S17" s="47" t="e">
        <f t="shared" si="5"/>
        <v>#VALUE!</v>
      </c>
      <c r="T17" s="47" t="e">
        <f t="shared" si="6"/>
        <v>#VALUE!</v>
      </c>
      <c r="U17" s="112"/>
      <c r="V17" s="112">
        <f t="shared" si="7"/>
        <v>0</v>
      </c>
      <c r="W17" s="113" t="s">
        <v>130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48" t="s">
        <v>90</v>
      </c>
      <c r="AD17" s="48" t="s">
        <v>90</v>
      </c>
      <c r="AE17" s="48" t="s">
        <v>90</v>
      </c>
      <c r="AF17" s="114" t="s">
        <v>90</v>
      </c>
      <c r="AG17" s="123"/>
      <c r="AH17" s="49" t="str">
        <f t="shared" si="9"/>
        <v>-</v>
      </c>
      <c r="AI17" s="50" t="e">
        <f t="shared" si="8"/>
        <v>#VALUE!</v>
      </c>
      <c r="AJ17" s="98">
        <v>0</v>
      </c>
      <c r="AK17" s="98">
        <v>0</v>
      </c>
      <c r="AL17" s="98">
        <v>0</v>
      </c>
      <c r="AM17" s="98">
        <v>0</v>
      </c>
      <c r="AN17" s="98">
        <v>0</v>
      </c>
      <c r="AO17" s="98">
        <v>0</v>
      </c>
      <c r="AP17" s="115"/>
      <c r="AQ17" s="115">
        <f t="shared" si="1"/>
        <v>0</v>
      </c>
      <c r="AR17" s="51"/>
      <c r="AS17" s="52" t="s">
        <v>101</v>
      </c>
      <c r="AT17" s="54"/>
      <c r="AV17" s="39" t="s">
        <v>104</v>
      </c>
      <c r="AW17" s="39" t="s">
        <v>105</v>
      </c>
      <c r="AY17" s="101"/>
    </row>
    <row r="18" spans="1:51" x14ac:dyDescent="0.25">
      <c r="B18" s="40">
        <v>2.2916666666666701</v>
      </c>
      <c r="C18" s="40">
        <v>0.33333333333333298</v>
      </c>
      <c r="D18" s="110"/>
      <c r="E18" s="41">
        <f t="shared" si="0"/>
        <v>0</v>
      </c>
      <c r="F18" s="87">
        <v>83</v>
      </c>
      <c r="G18" s="41">
        <f t="shared" si="2"/>
        <v>58.450704225352112</v>
      </c>
      <c r="H18" s="42" t="s">
        <v>88</v>
      </c>
      <c r="I18" s="42">
        <f t="shared" si="3"/>
        <v>57.04225352112676</v>
      </c>
      <c r="J18" s="43">
        <f t="shared" si="10"/>
        <v>58.450704225352112</v>
      </c>
      <c r="K18" s="42">
        <f t="shared" si="11"/>
        <v>59.870704225352114</v>
      </c>
      <c r="L18" s="44">
        <v>19</v>
      </c>
      <c r="M18" s="45" t="s">
        <v>100</v>
      </c>
      <c r="N18" s="45">
        <v>17.3</v>
      </c>
      <c r="O18" s="111"/>
      <c r="P18" s="111"/>
      <c r="Q18" s="111"/>
      <c r="R18" s="46" t="str">
        <f t="shared" si="4"/>
        <v>-</v>
      </c>
      <c r="S18" s="47" t="e">
        <f t="shared" si="5"/>
        <v>#VALUE!</v>
      </c>
      <c r="T18" s="47" t="e">
        <f t="shared" si="6"/>
        <v>#VALUE!</v>
      </c>
      <c r="U18" s="112"/>
      <c r="V18" s="112">
        <f t="shared" si="7"/>
        <v>0</v>
      </c>
      <c r="W18" s="113" t="s">
        <v>130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48" t="s">
        <v>90</v>
      </c>
      <c r="AD18" s="48" t="s">
        <v>90</v>
      </c>
      <c r="AE18" s="48" t="s">
        <v>90</v>
      </c>
      <c r="AF18" s="114" t="s">
        <v>90</v>
      </c>
      <c r="AG18" s="123"/>
      <c r="AH18" s="49" t="str">
        <f t="shared" si="9"/>
        <v>-</v>
      </c>
      <c r="AI18" s="50" t="e">
        <f t="shared" si="8"/>
        <v>#VALUE!</v>
      </c>
      <c r="AJ18" s="98">
        <v>0</v>
      </c>
      <c r="AK18" s="98">
        <v>0</v>
      </c>
      <c r="AL18" s="98">
        <v>0</v>
      </c>
      <c r="AM18" s="98">
        <v>0</v>
      </c>
      <c r="AN18" s="98">
        <v>0</v>
      </c>
      <c r="AO18" s="98">
        <v>0</v>
      </c>
      <c r="AP18" s="115"/>
      <c r="AQ18" s="115">
        <f t="shared" si="1"/>
        <v>0</v>
      </c>
      <c r="AR18" s="51"/>
      <c r="AS18" s="52" t="s">
        <v>101</v>
      </c>
      <c r="AV18" s="39" t="s">
        <v>106</v>
      </c>
      <c r="AW18" s="39" t="s">
        <v>107</v>
      </c>
      <c r="AY18" s="101"/>
    </row>
    <row r="19" spans="1:51" x14ac:dyDescent="0.25">
      <c r="B19" s="40">
        <v>2.3333333333333299</v>
      </c>
      <c r="C19" s="40">
        <v>0.375</v>
      </c>
      <c r="D19" s="110"/>
      <c r="E19" s="41">
        <f t="shared" si="0"/>
        <v>0</v>
      </c>
      <c r="F19" s="87">
        <v>83</v>
      </c>
      <c r="G19" s="41">
        <f t="shared" si="2"/>
        <v>58.450704225352112</v>
      </c>
      <c r="H19" s="42" t="s">
        <v>88</v>
      </c>
      <c r="I19" s="42">
        <f t="shared" si="3"/>
        <v>57.04225352112676</v>
      </c>
      <c r="J19" s="43">
        <f t="shared" si="10"/>
        <v>58.450704225352112</v>
      </c>
      <c r="K19" s="42">
        <f t="shared" si="11"/>
        <v>59.870704225352114</v>
      </c>
      <c r="L19" s="44">
        <v>19</v>
      </c>
      <c r="M19" s="45" t="s">
        <v>100</v>
      </c>
      <c r="N19" s="45">
        <v>18.399999999999999</v>
      </c>
      <c r="O19" s="111"/>
      <c r="P19" s="111"/>
      <c r="Q19" s="111"/>
      <c r="R19" s="46" t="str">
        <f t="shared" si="4"/>
        <v>-</v>
      </c>
      <c r="S19" s="47" t="e">
        <f t="shared" si="5"/>
        <v>#VALUE!</v>
      </c>
      <c r="T19" s="47" t="e">
        <f t="shared" si="6"/>
        <v>#VALUE!</v>
      </c>
      <c r="U19" s="112"/>
      <c r="V19" s="112">
        <f t="shared" si="7"/>
        <v>0</v>
      </c>
      <c r="W19" s="113" t="s">
        <v>130</v>
      </c>
      <c r="X19" s="115">
        <v>0</v>
      </c>
      <c r="Y19" s="115">
        <v>0</v>
      </c>
      <c r="Z19" s="115">
        <v>0</v>
      </c>
      <c r="AA19" s="115">
        <v>0</v>
      </c>
      <c r="AB19" s="115">
        <v>0</v>
      </c>
      <c r="AC19" s="48" t="s">
        <v>90</v>
      </c>
      <c r="AD19" s="48" t="s">
        <v>90</v>
      </c>
      <c r="AE19" s="48" t="s">
        <v>90</v>
      </c>
      <c r="AF19" s="114" t="s">
        <v>90</v>
      </c>
      <c r="AG19" s="123"/>
      <c r="AH19" s="49" t="str">
        <f t="shared" si="9"/>
        <v>-</v>
      </c>
      <c r="AI19" s="50" t="e">
        <f t="shared" si="8"/>
        <v>#VALUE!</v>
      </c>
      <c r="AJ19" s="98">
        <v>0</v>
      </c>
      <c r="AK19" s="98">
        <v>0</v>
      </c>
      <c r="AL19" s="98">
        <v>0</v>
      </c>
      <c r="AM19" s="98">
        <v>0</v>
      </c>
      <c r="AN19" s="98">
        <v>0</v>
      </c>
      <c r="AO19" s="98">
        <v>0</v>
      </c>
      <c r="AP19" s="115"/>
      <c r="AQ19" s="115">
        <f t="shared" si="1"/>
        <v>0</v>
      </c>
      <c r="AR19" s="51"/>
      <c r="AS19" s="52" t="s">
        <v>101</v>
      </c>
      <c r="AV19" s="39" t="s">
        <v>108</v>
      </c>
      <c r="AW19" s="39" t="s">
        <v>109</v>
      </c>
      <c r="AY19" s="101"/>
    </row>
    <row r="20" spans="1:51" x14ac:dyDescent="0.25">
      <c r="B20" s="40">
        <v>2.375</v>
      </c>
      <c r="C20" s="40">
        <v>0.41666666666666669</v>
      </c>
      <c r="D20" s="110"/>
      <c r="E20" s="41">
        <f t="shared" si="0"/>
        <v>0</v>
      </c>
      <c r="F20" s="87">
        <v>83</v>
      </c>
      <c r="G20" s="41">
        <f t="shared" si="2"/>
        <v>58.450704225352112</v>
      </c>
      <c r="H20" s="42" t="s">
        <v>88</v>
      </c>
      <c r="I20" s="42">
        <f t="shared" si="3"/>
        <v>57.04225352112676</v>
      </c>
      <c r="J20" s="43">
        <f t="shared" si="10"/>
        <v>58.450704225352112</v>
      </c>
      <c r="K20" s="42">
        <f t="shared" si="11"/>
        <v>59.870704225352114</v>
      </c>
      <c r="L20" s="44">
        <v>19</v>
      </c>
      <c r="M20" s="45" t="s">
        <v>100</v>
      </c>
      <c r="N20" s="45">
        <v>17.7</v>
      </c>
      <c r="O20" s="111"/>
      <c r="P20" s="111"/>
      <c r="Q20" s="111"/>
      <c r="R20" s="46" t="str">
        <f t="shared" si="4"/>
        <v>-</v>
      </c>
      <c r="S20" s="47" t="e">
        <f t="shared" si="5"/>
        <v>#VALUE!</v>
      </c>
      <c r="T20" s="47" t="e">
        <f t="shared" si="6"/>
        <v>#VALUE!</v>
      </c>
      <c r="U20" s="112"/>
      <c r="V20" s="112">
        <f t="shared" si="7"/>
        <v>0</v>
      </c>
      <c r="W20" s="113" t="s">
        <v>130</v>
      </c>
      <c r="X20" s="115">
        <v>0</v>
      </c>
      <c r="Y20" s="115">
        <v>0</v>
      </c>
      <c r="Z20" s="115">
        <v>0</v>
      </c>
      <c r="AA20" s="115">
        <v>0</v>
      </c>
      <c r="AB20" s="115">
        <v>0</v>
      </c>
      <c r="AC20" s="48" t="s">
        <v>90</v>
      </c>
      <c r="AD20" s="48" t="s">
        <v>90</v>
      </c>
      <c r="AE20" s="48" t="s">
        <v>90</v>
      </c>
      <c r="AF20" s="114" t="s">
        <v>90</v>
      </c>
      <c r="AG20" s="123"/>
      <c r="AH20" s="49" t="str">
        <f t="shared" si="9"/>
        <v>-</v>
      </c>
      <c r="AI20" s="50" t="e">
        <f t="shared" si="8"/>
        <v>#VALUE!</v>
      </c>
      <c r="AJ20" s="98">
        <v>0</v>
      </c>
      <c r="AK20" s="98">
        <v>0</v>
      </c>
      <c r="AL20" s="98">
        <v>0</v>
      </c>
      <c r="AM20" s="98">
        <v>0</v>
      </c>
      <c r="AN20" s="98">
        <v>0</v>
      </c>
      <c r="AO20" s="98">
        <v>0</v>
      </c>
      <c r="AP20" s="115"/>
      <c r="AQ20" s="115">
        <f t="shared" si="1"/>
        <v>0</v>
      </c>
      <c r="AR20" s="53"/>
      <c r="AS20" s="52" t="s">
        <v>101</v>
      </c>
      <c r="AY20" s="101"/>
    </row>
    <row r="21" spans="1:51" x14ac:dyDescent="0.25">
      <c r="B21" s="40">
        <v>2.4166666666666701</v>
      </c>
      <c r="C21" s="40">
        <v>0.45833333333333298</v>
      </c>
      <c r="D21" s="110"/>
      <c r="E21" s="41">
        <f t="shared" si="0"/>
        <v>0</v>
      </c>
      <c r="F21" s="87">
        <v>83</v>
      </c>
      <c r="G21" s="41">
        <f t="shared" si="2"/>
        <v>58.450704225352112</v>
      </c>
      <c r="H21" s="42" t="s">
        <v>88</v>
      </c>
      <c r="I21" s="42">
        <f t="shared" si="3"/>
        <v>57.04225352112676</v>
      </c>
      <c r="J21" s="43">
        <f t="shared" si="10"/>
        <v>58.450704225352112</v>
      </c>
      <c r="K21" s="42">
        <f t="shared" si="11"/>
        <v>59.870704225352114</v>
      </c>
      <c r="L21" s="44">
        <v>19</v>
      </c>
      <c r="M21" s="45" t="s">
        <v>100</v>
      </c>
      <c r="N21" s="45">
        <v>17.7</v>
      </c>
      <c r="O21" s="111"/>
      <c r="P21" s="111"/>
      <c r="Q21" s="111"/>
      <c r="R21" s="46" t="str">
        <f t="shared" si="4"/>
        <v>-</v>
      </c>
      <c r="S21" s="47" t="e">
        <f t="shared" si="5"/>
        <v>#VALUE!</v>
      </c>
      <c r="T21" s="47" t="e">
        <f t="shared" si="6"/>
        <v>#VALUE!</v>
      </c>
      <c r="U21" s="112"/>
      <c r="V21" s="112">
        <f t="shared" si="7"/>
        <v>0</v>
      </c>
      <c r="W21" s="113" t="s">
        <v>130</v>
      </c>
      <c r="X21" s="115">
        <v>0</v>
      </c>
      <c r="Y21" s="115">
        <v>0</v>
      </c>
      <c r="Z21" s="115">
        <v>0</v>
      </c>
      <c r="AA21" s="115">
        <v>0</v>
      </c>
      <c r="AB21" s="115">
        <v>0</v>
      </c>
      <c r="AC21" s="48" t="s">
        <v>90</v>
      </c>
      <c r="AD21" s="48" t="s">
        <v>90</v>
      </c>
      <c r="AE21" s="48" t="s">
        <v>90</v>
      </c>
      <c r="AF21" s="114" t="s">
        <v>90</v>
      </c>
      <c r="AG21" s="123"/>
      <c r="AH21" s="49" t="str">
        <f t="shared" si="9"/>
        <v>-</v>
      </c>
      <c r="AI21" s="50" t="e">
        <f t="shared" si="8"/>
        <v>#VALUE!</v>
      </c>
      <c r="AJ21" s="98">
        <v>0</v>
      </c>
      <c r="AK21" s="98">
        <v>0</v>
      </c>
      <c r="AL21" s="98">
        <v>0</v>
      </c>
      <c r="AM21" s="98">
        <v>0</v>
      </c>
      <c r="AN21" s="98">
        <v>0</v>
      </c>
      <c r="AO21" s="98">
        <v>0</v>
      </c>
      <c r="AP21" s="115"/>
      <c r="AQ21" s="115">
        <f t="shared" si="1"/>
        <v>0</v>
      </c>
      <c r="AR21" s="51"/>
      <c r="AS21" s="52" t="s">
        <v>101</v>
      </c>
      <c r="AY21" s="101"/>
    </row>
    <row r="22" spans="1:51" x14ac:dyDescent="0.25">
      <c r="B22" s="40">
        <v>2.4583333333333299</v>
      </c>
      <c r="C22" s="40">
        <v>0.5</v>
      </c>
      <c r="D22" s="110"/>
      <c r="E22" s="41">
        <f t="shared" si="0"/>
        <v>0</v>
      </c>
      <c r="F22" s="87">
        <v>83</v>
      </c>
      <c r="G22" s="41">
        <f t="shared" si="2"/>
        <v>58.450704225352112</v>
      </c>
      <c r="H22" s="42" t="s">
        <v>88</v>
      </c>
      <c r="I22" s="42">
        <f t="shared" si="3"/>
        <v>57.04225352112676</v>
      </c>
      <c r="J22" s="43">
        <f t="shared" si="10"/>
        <v>58.450704225352112</v>
      </c>
      <c r="K22" s="42">
        <f t="shared" si="11"/>
        <v>59.870704225352114</v>
      </c>
      <c r="L22" s="44">
        <v>19</v>
      </c>
      <c r="M22" s="45" t="s">
        <v>100</v>
      </c>
      <c r="N22" s="45">
        <v>17.3</v>
      </c>
      <c r="O22" s="111"/>
      <c r="P22" s="111"/>
      <c r="Q22" s="111"/>
      <c r="R22" s="46" t="str">
        <f t="shared" si="4"/>
        <v>-</v>
      </c>
      <c r="S22" s="47" t="e">
        <f t="shared" si="5"/>
        <v>#VALUE!</v>
      </c>
      <c r="T22" s="47" t="e">
        <f t="shared" si="6"/>
        <v>#VALUE!</v>
      </c>
      <c r="U22" s="112"/>
      <c r="V22" s="112">
        <f t="shared" si="7"/>
        <v>0</v>
      </c>
      <c r="W22" s="113" t="s">
        <v>130</v>
      </c>
      <c r="X22" s="115">
        <v>0</v>
      </c>
      <c r="Y22" s="115">
        <v>0</v>
      </c>
      <c r="Z22" s="115">
        <v>0</v>
      </c>
      <c r="AA22" s="115">
        <v>0</v>
      </c>
      <c r="AB22" s="115">
        <v>0</v>
      </c>
      <c r="AC22" s="48" t="s">
        <v>90</v>
      </c>
      <c r="AD22" s="48" t="s">
        <v>90</v>
      </c>
      <c r="AE22" s="48" t="s">
        <v>90</v>
      </c>
      <c r="AF22" s="114" t="s">
        <v>90</v>
      </c>
      <c r="AG22" s="123"/>
      <c r="AH22" s="49" t="str">
        <f t="shared" si="9"/>
        <v>-</v>
      </c>
      <c r="AI22" s="50" t="e">
        <f t="shared" si="8"/>
        <v>#VALUE!</v>
      </c>
      <c r="AJ22" s="98">
        <v>0</v>
      </c>
      <c r="AK22" s="98">
        <v>0</v>
      </c>
      <c r="AL22" s="98">
        <v>0</v>
      </c>
      <c r="AM22" s="98">
        <v>0</v>
      </c>
      <c r="AN22" s="98">
        <v>0</v>
      </c>
      <c r="AO22" s="98">
        <v>0</v>
      </c>
      <c r="AP22" s="115"/>
      <c r="AQ22" s="115">
        <f t="shared" si="1"/>
        <v>0</v>
      </c>
      <c r="AR22" s="51"/>
      <c r="AS22" s="52" t="s">
        <v>101</v>
      </c>
      <c r="AV22" s="55" t="s">
        <v>110</v>
      </c>
      <c r="AY22" s="101"/>
    </row>
    <row r="23" spans="1:51" x14ac:dyDescent="0.25">
      <c r="A23" s="97" t="s">
        <v>125</v>
      </c>
      <c r="B23" s="40">
        <v>2.5</v>
      </c>
      <c r="C23" s="40">
        <v>0.54166666666666696</v>
      </c>
      <c r="D23" s="110"/>
      <c r="E23" s="41">
        <f t="shared" si="0"/>
        <v>0</v>
      </c>
      <c r="F23" s="100">
        <v>81</v>
      </c>
      <c r="G23" s="41">
        <f t="shared" si="2"/>
        <v>57.04225352112676</v>
      </c>
      <c r="H23" s="42" t="s">
        <v>88</v>
      </c>
      <c r="I23" s="42">
        <f t="shared" si="3"/>
        <v>55.633802816901408</v>
      </c>
      <c r="J23" s="43">
        <f t="shared" si="10"/>
        <v>57.04225352112676</v>
      </c>
      <c r="K23" s="42">
        <f>J23+(6/1.42)</f>
        <v>61.267605633802816</v>
      </c>
      <c r="L23" s="44">
        <v>19</v>
      </c>
      <c r="M23" s="45" t="s">
        <v>100</v>
      </c>
      <c r="N23" s="45">
        <v>17.5</v>
      </c>
      <c r="O23" s="111"/>
      <c r="P23" s="111"/>
      <c r="Q23" s="111"/>
      <c r="R23" s="46" t="str">
        <f t="shared" si="4"/>
        <v>-</v>
      </c>
      <c r="S23" s="47" t="e">
        <f t="shared" si="5"/>
        <v>#VALUE!</v>
      </c>
      <c r="T23" s="47" t="e">
        <f t="shared" si="6"/>
        <v>#VALUE!</v>
      </c>
      <c r="U23" s="112"/>
      <c r="V23" s="112">
        <f t="shared" si="7"/>
        <v>0</v>
      </c>
      <c r="W23" s="113" t="s">
        <v>130</v>
      </c>
      <c r="X23" s="115">
        <v>0</v>
      </c>
      <c r="Y23" s="115">
        <v>0</v>
      </c>
      <c r="Z23" s="115">
        <v>0</v>
      </c>
      <c r="AA23" s="115">
        <v>0</v>
      </c>
      <c r="AB23" s="115">
        <v>0</v>
      </c>
      <c r="AC23" s="48" t="s">
        <v>90</v>
      </c>
      <c r="AD23" s="48" t="s">
        <v>90</v>
      </c>
      <c r="AE23" s="48" t="s">
        <v>90</v>
      </c>
      <c r="AF23" s="114" t="s">
        <v>90</v>
      </c>
      <c r="AG23" s="123"/>
      <c r="AH23" s="49" t="str">
        <f t="shared" si="9"/>
        <v>-</v>
      </c>
      <c r="AI23" s="50" t="e">
        <f t="shared" si="8"/>
        <v>#VALUE!</v>
      </c>
      <c r="AJ23" s="98">
        <v>0</v>
      </c>
      <c r="AK23" s="98">
        <v>0</v>
      </c>
      <c r="AL23" s="98">
        <v>0</v>
      </c>
      <c r="AM23" s="98">
        <v>0</v>
      </c>
      <c r="AN23" s="98">
        <v>0</v>
      </c>
      <c r="AO23" s="98">
        <v>0</v>
      </c>
      <c r="AP23" s="115"/>
      <c r="AQ23" s="115">
        <f t="shared" si="1"/>
        <v>0</v>
      </c>
      <c r="AR23" s="51"/>
      <c r="AS23" s="52" t="s">
        <v>113</v>
      </c>
      <c r="AT23" s="54"/>
      <c r="AV23" s="56" t="s">
        <v>111</v>
      </c>
      <c r="AW23" s="57" t="s">
        <v>112</v>
      </c>
      <c r="AY23" s="101"/>
    </row>
    <row r="24" spans="1:51" x14ac:dyDescent="0.25">
      <c r="B24" s="40">
        <v>2.5416666666666701</v>
      </c>
      <c r="C24" s="40">
        <v>0.58333333333333404</v>
      </c>
      <c r="D24" s="110"/>
      <c r="E24" s="41">
        <f t="shared" si="0"/>
        <v>0</v>
      </c>
      <c r="F24" s="100">
        <v>81</v>
      </c>
      <c r="G24" s="41">
        <f t="shared" si="2"/>
        <v>57.04225352112676</v>
      </c>
      <c r="H24" s="42" t="s">
        <v>88</v>
      </c>
      <c r="I24" s="42">
        <f t="shared" si="3"/>
        <v>55.633802816901408</v>
      </c>
      <c r="J24" s="43">
        <f t="shared" si="10"/>
        <v>57.04225352112676</v>
      </c>
      <c r="K24" s="42">
        <f t="shared" ref="K24:K34" si="12">J24+(6/1.42)</f>
        <v>61.267605633802816</v>
      </c>
      <c r="L24" s="44">
        <v>18</v>
      </c>
      <c r="M24" s="45" t="s">
        <v>100</v>
      </c>
      <c r="N24" s="45">
        <v>17.3</v>
      </c>
      <c r="O24" s="111"/>
      <c r="P24" s="111"/>
      <c r="Q24" s="111"/>
      <c r="R24" s="46" t="str">
        <f t="shared" si="4"/>
        <v>-</v>
      </c>
      <c r="S24" s="47" t="e">
        <f t="shared" si="5"/>
        <v>#VALUE!</v>
      </c>
      <c r="T24" s="47" t="e">
        <f t="shared" si="6"/>
        <v>#VALUE!</v>
      </c>
      <c r="U24" s="112"/>
      <c r="V24" s="112">
        <f t="shared" si="7"/>
        <v>0</v>
      </c>
      <c r="W24" s="113" t="s">
        <v>130</v>
      </c>
      <c r="X24" s="115">
        <v>0</v>
      </c>
      <c r="Y24" s="115">
        <v>0</v>
      </c>
      <c r="Z24" s="115">
        <v>0</v>
      </c>
      <c r="AA24" s="115">
        <v>0</v>
      </c>
      <c r="AB24" s="115">
        <v>0</v>
      </c>
      <c r="AC24" s="48" t="s">
        <v>90</v>
      </c>
      <c r="AD24" s="48" t="s">
        <v>90</v>
      </c>
      <c r="AE24" s="48" t="s">
        <v>90</v>
      </c>
      <c r="AF24" s="114" t="s">
        <v>90</v>
      </c>
      <c r="AG24" s="123"/>
      <c r="AH24" s="49" t="str">
        <f>IF(ISBLANK(AG24),"-",AG24-AG23)</f>
        <v>-</v>
      </c>
      <c r="AI24" s="50" t="e">
        <f t="shared" si="8"/>
        <v>#VALUE!</v>
      </c>
      <c r="AJ24" s="98">
        <v>0</v>
      </c>
      <c r="AK24" s="98">
        <v>0</v>
      </c>
      <c r="AL24" s="98">
        <v>0</v>
      </c>
      <c r="AM24" s="98">
        <v>0</v>
      </c>
      <c r="AN24" s="98">
        <v>0</v>
      </c>
      <c r="AO24" s="98">
        <v>0</v>
      </c>
      <c r="AP24" s="115"/>
      <c r="AQ24" s="115">
        <f t="shared" si="1"/>
        <v>0</v>
      </c>
      <c r="AR24" s="53"/>
      <c r="AS24" s="52" t="s">
        <v>113</v>
      </c>
      <c r="AV24" s="58" t="s">
        <v>29</v>
      </c>
      <c r="AW24" s="58">
        <v>14.7</v>
      </c>
      <c r="AY24" s="101"/>
    </row>
    <row r="25" spans="1:51" x14ac:dyDescent="0.25">
      <c r="B25" s="40">
        <v>2.5833333333333299</v>
      </c>
      <c r="C25" s="40">
        <v>0.625</v>
      </c>
      <c r="D25" s="110"/>
      <c r="E25" s="41">
        <f t="shared" si="0"/>
        <v>0</v>
      </c>
      <c r="F25" s="100">
        <v>81</v>
      </c>
      <c r="G25" s="41">
        <f t="shared" si="2"/>
        <v>57.04225352112676</v>
      </c>
      <c r="H25" s="42" t="s">
        <v>88</v>
      </c>
      <c r="I25" s="42">
        <f t="shared" si="3"/>
        <v>55.633802816901408</v>
      </c>
      <c r="J25" s="43">
        <f t="shared" si="10"/>
        <v>57.04225352112676</v>
      </c>
      <c r="K25" s="42">
        <f t="shared" si="12"/>
        <v>61.267605633802816</v>
      </c>
      <c r="L25" s="44">
        <v>18</v>
      </c>
      <c r="M25" s="45" t="s">
        <v>100</v>
      </c>
      <c r="N25" s="45">
        <v>16.899999999999999</v>
      </c>
      <c r="O25" s="111"/>
      <c r="P25" s="111"/>
      <c r="Q25" s="111"/>
      <c r="R25" s="46" t="str">
        <f t="shared" si="4"/>
        <v>-</v>
      </c>
      <c r="S25" s="47" t="e">
        <f t="shared" si="5"/>
        <v>#VALUE!</v>
      </c>
      <c r="T25" s="47" t="e">
        <f t="shared" si="6"/>
        <v>#VALUE!</v>
      </c>
      <c r="U25" s="112"/>
      <c r="V25" s="112">
        <f t="shared" si="7"/>
        <v>0</v>
      </c>
      <c r="W25" s="113" t="s">
        <v>130</v>
      </c>
      <c r="X25" s="115">
        <v>0</v>
      </c>
      <c r="Y25" s="115">
        <v>0</v>
      </c>
      <c r="Z25" s="115">
        <v>0</v>
      </c>
      <c r="AA25" s="115">
        <v>0</v>
      </c>
      <c r="AB25" s="115">
        <v>0</v>
      </c>
      <c r="AC25" s="48" t="s">
        <v>90</v>
      </c>
      <c r="AD25" s="48" t="s">
        <v>90</v>
      </c>
      <c r="AE25" s="48" t="s">
        <v>90</v>
      </c>
      <c r="AF25" s="114" t="s">
        <v>90</v>
      </c>
      <c r="AG25" s="123"/>
      <c r="AH25" s="49" t="str">
        <f t="shared" si="9"/>
        <v>-</v>
      </c>
      <c r="AI25" s="50" t="e">
        <f t="shared" si="8"/>
        <v>#VALUE!</v>
      </c>
      <c r="AJ25" s="98">
        <v>0</v>
      </c>
      <c r="AK25" s="98">
        <v>0</v>
      </c>
      <c r="AL25" s="98">
        <v>0</v>
      </c>
      <c r="AM25" s="98">
        <v>0</v>
      </c>
      <c r="AN25" s="98">
        <v>0</v>
      </c>
      <c r="AO25" s="98">
        <v>0</v>
      </c>
      <c r="AP25" s="115"/>
      <c r="AQ25" s="115">
        <f t="shared" si="1"/>
        <v>0</v>
      </c>
      <c r="AR25" s="51"/>
      <c r="AS25" s="52" t="s">
        <v>113</v>
      </c>
      <c r="AV25" s="58" t="s">
        <v>74</v>
      </c>
      <c r="AW25" s="58">
        <v>10.36</v>
      </c>
      <c r="AY25" s="101"/>
    </row>
    <row r="26" spans="1:51" x14ac:dyDescent="0.25">
      <c r="B26" s="40">
        <v>2.625</v>
      </c>
      <c r="C26" s="40">
        <v>0.66666666666666696</v>
      </c>
      <c r="D26" s="110"/>
      <c r="E26" s="41">
        <f t="shared" si="0"/>
        <v>0</v>
      </c>
      <c r="F26" s="100">
        <v>81</v>
      </c>
      <c r="G26" s="41">
        <f t="shared" si="2"/>
        <v>57.04225352112676</v>
      </c>
      <c r="H26" s="42" t="s">
        <v>88</v>
      </c>
      <c r="I26" s="42">
        <f t="shared" si="3"/>
        <v>53.521126760563384</v>
      </c>
      <c r="J26" s="43">
        <f>(F26-3)/1.42</f>
        <v>54.929577464788736</v>
      </c>
      <c r="K26" s="42">
        <f t="shared" si="12"/>
        <v>59.154929577464792</v>
      </c>
      <c r="L26" s="44">
        <v>18</v>
      </c>
      <c r="M26" s="45" t="s">
        <v>100</v>
      </c>
      <c r="N26" s="45">
        <v>16.7</v>
      </c>
      <c r="O26" s="111"/>
      <c r="P26" s="111"/>
      <c r="Q26" s="111"/>
      <c r="R26" s="46" t="str">
        <f t="shared" si="4"/>
        <v>-</v>
      </c>
      <c r="S26" s="47" t="e">
        <f t="shared" si="5"/>
        <v>#VALUE!</v>
      </c>
      <c r="T26" s="47" t="e">
        <f t="shared" si="6"/>
        <v>#VALUE!</v>
      </c>
      <c r="U26" s="112"/>
      <c r="V26" s="112">
        <f t="shared" si="7"/>
        <v>0</v>
      </c>
      <c r="W26" s="113" t="s">
        <v>130</v>
      </c>
      <c r="X26" s="115">
        <v>0</v>
      </c>
      <c r="Y26" s="115">
        <v>0</v>
      </c>
      <c r="Z26" s="115">
        <v>0</v>
      </c>
      <c r="AA26" s="115">
        <v>0</v>
      </c>
      <c r="AB26" s="115">
        <v>0</v>
      </c>
      <c r="AC26" s="48" t="s">
        <v>90</v>
      </c>
      <c r="AD26" s="48" t="s">
        <v>90</v>
      </c>
      <c r="AE26" s="48" t="s">
        <v>90</v>
      </c>
      <c r="AF26" s="114" t="s">
        <v>90</v>
      </c>
      <c r="AG26" s="123"/>
      <c r="AH26" s="49" t="str">
        <f t="shared" si="9"/>
        <v>-</v>
      </c>
      <c r="AI26" s="50" t="e">
        <f t="shared" si="8"/>
        <v>#VALUE!</v>
      </c>
      <c r="AJ26" s="98">
        <v>0</v>
      </c>
      <c r="AK26" s="98">
        <v>0</v>
      </c>
      <c r="AL26" s="98">
        <v>0</v>
      </c>
      <c r="AM26" s="98">
        <v>0</v>
      </c>
      <c r="AN26" s="98">
        <v>0</v>
      </c>
      <c r="AO26" s="98">
        <v>0</v>
      </c>
      <c r="AP26" s="115"/>
      <c r="AQ26" s="115">
        <f t="shared" si="1"/>
        <v>0</v>
      </c>
      <c r="AR26" s="51"/>
      <c r="AS26" s="52" t="s">
        <v>113</v>
      </c>
      <c r="AV26" s="58" t="s">
        <v>114</v>
      </c>
      <c r="AW26" s="58">
        <v>1.01325</v>
      </c>
      <c r="AY26" s="101"/>
    </row>
    <row r="27" spans="1:51" x14ac:dyDescent="0.25">
      <c r="B27" s="40">
        <v>2.6666666666666701</v>
      </c>
      <c r="C27" s="40">
        <v>0.70833333333333404</v>
      </c>
      <c r="D27" s="110"/>
      <c r="E27" s="41">
        <f t="shared" si="0"/>
        <v>0</v>
      </c>
      <c r="F27" s="100">
        <v>81</v>
      </c>
      <c r="G27" s="41">
        <f t="shared" si="2"/>
        <v>57.04225352112676</v>
      </c>
      <c r="H27" s="42" t="s">
        <v>88</v>
      </c>
      <c r="I27" s="42">
        <f t="shared" si="3"/>
        <v>53.521126760563384</v>
      </c>
      <c r="J27" s="43">
        <f t="shared" ref="J27:J32" si="13">(F27-3)/1.42</f>
        <v>54.929577464788736</v>
      </c>
      <c r="K27" s="42">
        <f t="shared" si="12"/>
        <v>59.154929577464792</v>
      </c>
      <c r="L27" s="44">
        <v>18</v>
      </c>
      <c r="M27" s="45" t="s">
        <v>100</v>
      </c>
      <c r="N27" s="45">
        <v>16.7</v>
      </c>
      <c r="O27" s="111"/>
      <c r="P27" s="111"/>
      <c r="Q27" s="111"/>
      <c r="R27" s="46" t="str">
        <f t="shared" si="4"/>
        <v>-</v>
      </c>
      <c r="S27" s="47" t="e">
        <f t="shared" si="5"/>
        <v>#VALUE!</v>
      </c>
      <c r="T27" s="47" t="e">
        <f t="shared" si="6"/>
        <v>#VALUE!</v>
      </c>
      <c r="U27" s="112"/>
      <c r="V27" s="112">
        <f t="shared" si="7"/>
        <v>0</v>
      </c>
      <c r="W27" s="113" t="s">
        <v>130</v>
      </c>
      <c r="X27" s="115">
        <v>0</v>
      </c>
      <c r="Y27" s="115">
        <v>0</v>
      </c>
      <c r="Z27" s="115">
        <v>0</v>
      </c>
      <c r="AA27" s="115">
        <v>0</v>
      </c>
      <c r="AB27" s="115">
        <v>0</v>
      </c>
      <c r="AC27" s="48" t="s">
        <v>90</v>
      </c>
      <c r="AD27" s="48" t="s">
        <v>90</v>
      </c>
      <c r="AE27" s="48" t="s">
        <v>90</v>
      </c>
      <c r="AF27" s="114" t="s">
        <v>90</v>
      </c>
      <c r="AG27" s="123"/>
      <c r="AH27" s="49" t="str">
        <f t="shared" si="9"/>
        <v>-</v>
      </c>
      <c r="AI27" s="50" t="e">
        <f t="shared" si="8"/>
        <v>#VALUE!</v>
      </c>
      <c r="AJ27" s="98">
        <v>0</v>
      </c>
      <c r="AK27" s="98">
        <v>0</v>
      </c>
      <c r="AL27" s="98">
        <v>0</v>
      </c>
      <c r="AM27" s="98">
        <v>0</v>
      </c>
      <c r="AN27" s="98">
        <v>0</v>
      </c>
      <c r="AO27" s="98">
        <v>0</v>
      </c>
      <c r="AP27" s="115"/>
      <c r="AQ27" s="115">
        <f t="shared" si="1"/>
        <v>0</v>
      </c>
      <c r="AR27" s="51"/>
      <c r="AS27" s="52" t="s">
        <v>113</v>
      </c>
      <c r="AV27" s="58" t="s">
        <v>115</v>
      </c>
      <c r="AW27" s="58">
        <v>1</v>
      </c>
      <c r="AY27" s="101"/>
    </row>
    <row r="28" spans="1:51" x14ac:dyDescent="0.25">
      <c r="B28" s="40">
        <v>2.7083333333333299</v>
      </c>
      <c r="C28" s="40">
        <v>0.750000000000002</v>
      </c>
      <c r="D28" s="110"/>
      <c r="E28" s="41">
        <f t="shared" si="0"/>
        <v>0</v>
      </c>
      <c r="F28" s="100">
        <v>78</v>
      </c>
      <c r="G28" s="41">
        <f t="shared" si="2"/>
        <v>54.929577464788736</v>
      </c>
      <c r="H28" s="42" t="s">
        <v>88</v>
      </c>
      <c r="I28" s="42">
        <f t="shared" si="3"/>
        <v>51.408450704225352</v>
      </c>
      <c r="J28" s="43">
        <f t="shared" si="13"/>
        <v>52.816901408450704</v>
      </c>
      <c r="K28" s="42">
        <f t="shared" si="12"/>
        <v>57.04225352112676</v>
      </c>
      <c r="L28" s="44">
        <v>18</v>
      </c>
      <c r="M28" s="45" t="s">
        <v>100</v>
      </c>
      <c r="N28" s="45">
        <v>16.7</v>
      </c>
      <c r="O28" s="111"/>
      <c r="P28" s="111"/>
      <c r="Q28" s="111"/>
      <c r="R28" s="46" t="str">
        <f t="shared" si="4"/>
        <v>-</v>
      </c>
      <c r="S28" s="47" t="e">
        <f t="shared" si="5"/>
        <v>#VALUE!</v>
      </c>
      <c r="T28" s="47" t="e">
        <f t="shared" si="6"/>
        <v>#VALUE!</v>
      </c>
      <c r="U28" s="112"/>
      <c r="V28" s="112">
        <f t="shared" si="7"/>
        <v>0</v>
      </c>
      <c r="W28" s="113" t="s">
        <v>130</v>
      </c>
      <c r="X28" s="115">
        <v>0</v>
      </c>
      <c r="Y28" s="115">
        <v>0</v>
      </c>
      <c r="Z28" s="115">
        <v>0</v>
      </c>
      <c r="AA28" s="115">
        <v>0</v>
      </c>
      <c r="AB28" s="115">
        <v>0</v>
      </c>
      <c r="AC28" s="48" t="s">
        <v>90</v>
      </c>
      <c r="AD28" s="48" t="s">
        <v>90</v>
      </c>
      <c r="AE28" s="48" t="s">
        <v>90</v>
      </c>
      <c r="AF28" s="114" t="s">
        <v>90</v>
      </c>
      <c r="AG28" s="123"/>
      <c r="AH28" s="49" t="str">
        <f t="shared" si="9"/>
        <v>-</v>
      </c>
      <c r="AI28" s="50" t="e">
        <f t="shared" si="8"/>
        <v>#VALUE!</v>
      </c>
      <c r="AJ28" s="98">
        <v>0</v>
      </c>
      <c r="AK28" s="98">
        <v>0</v>
      </c>
      <c r="AL28" s="98">
        <v>0</v>
      </c>
      <c r="AM28" s="98">
        <v>0</v>
      </c>
      <c r="AN28" s="98">
        <v>0</v>
      </c>
      <c r="AO28" s="98">
        <v>0</v>
      </c>
      <c r="AP28" s="115"/>
      <c r="AQ28" s="115">
        <f t="shared" si="1"/>
        <v>0</v>
      </c>
      <c r="AR28" s="53"/>
      <c r="AS28" s="52" t="s">
        <v>113</v>
      </c>
      <c r="AV28" s="58" t="s">
        <v>116</v>
      </c>
      <c r="AW28" s="58">
        <v>101.325</v>
      </c>
      <c r="AY28" s="101"/>
    </row>
    <row r="29" spans="1:51" x14ac:dyDescent="0.25">
      <c r="A29" s="97" t="s">
        <v>136</v>
      </c>
      <c r="B29" s="40">
        <v>2.75</v>
      </c>
      <c r="C29" s="40">
        <v>0.79166666666666896</v>
      </c>
      <c r="D29" s="110"/>
      <c r="E29" s="41">
        <f t="shared" si="0"/>
        <v>0</v>
      </c>
      <c r="F29" s="100">
        <v>78</v>
      </c>
      <c r="G29" s="41">
        <f t="shared" si="2"/>
        <v>54.929577464788736</v>
      </c>
      <c r="H29" s="42" t="s">
        <v>88</v>
      </c>
      <c r="I29" s="42">
        <f t="shared" si="3"/>
        <v>51.408450704225352</v>
      </c>
      <c r="J29" s="43">
        <f t="shared" si="13"/>
        <v>52.816901408450704</v>
      </c>
      <c r="K29" s="42">
        <f t="shared" si="12"/>
        <v>57.04225352112676</v>
      </c>
      <c r="L29" s="44">
        <v>18</v>
      </c>
      <c r="M29" s="45" t="s">
        <v>100</v>
      </c>
      <c r="N29" s="45">
        <v>16.600000000000001</v>
      </c>
      <c r="O29" s="111"/>
      <c r="P29" s="111"/>
      <c r="Q29" s="111"/>
      <c r="R29" s="46" t="str">
        <f t="shared" si="4"/>
        <v>-</v>
      </c>
      <c r="S29" s="47" t="e">
        <f t="shared" si="5"/>
        <v>#VALUE!</v>
      </c>
      <c r="T29" s="47" t="e">
        <f t="shared" si="6"/>
        <v>#VALUE!</v>
      </c>
      <c r="U29" s="112"/>
      <c r="V29" s="112">
        <f t="shared" si="7"/>
        <v>0</v>
      </c>
      <c r="W29" s="113" t="s">
        <v>130</v>
      </c>
      <c r="X29" s="115">
        <v>0</v>
      </c>
      <c r="Y29" s="115">
        <v>0</v>
      </c>
      <c r="Z29" s="115">
        <v>0</v>
      </c>
      <c r="AA29" s="115">
        <v>0</v>
      </c>
      <c r="AB29" s="115">
        <v>0</v>
      </c>
      <c r="AC29" s="48" t="s">
        <v>90</v>
      </c>
      <c r="AD29" s="48" t="s">
        <v>90</v>
      </c>
      <c r="AE29" s="48" t="s">
        <v>90</v>
      </c>
      <c r="AF29" s="114" t="s">
        <v>90</v>
      </c>
      <c r="AG29" s="123"/>
      <c r="AH29" s="49" t="str">
        <f t="shared" si="9"/>
        <v>-</v>
      </c>
      <c r="AI29" s="50" t="e">
        <f t="shared" si="8"/>
        <v>#VALUE!</v>
      </c>
      <c r="AJ29" s="98">
        <v>0</v>
      </c>
      <c r="AK29" s="98">
        <v>0</v>
      </c>
      <c r="AL29" s="98">
        <v>0</v>
      </c>
      <c r="AM29" s="98">
        <v>0</v>
      </c>
      <c r="AN29" s="98">
        <v>0</v>
      </c>
      <c r="AO29" s="98">
        <v>0</v>
      </c>
      <c r="AP29" s="115"/>
      <c r="AQ29" s="115">
        <f t="shared" si="1"/>
        <v>0</v>
      </c>
      <c r="AR29" s="51"/>
      <c r="AS29" s="52" t="s">
        <v>113</v>
      </c>
      <c r="AY29" s="101"/>
    </row>
    <row r="30" spans="1:51" x14ac:dyDescent="0.25">
      <c r="B30" s="40">
        <v>2.7916666666666701</v>
      </c>
      <c r="C30" s="40">
        <v>0.83333333333333703</v>
      </c>
      <c r="D30" s="110"/>
      <c r="E30" s="41">
        <f t="shared" si="0"/>
        <v>0</v>
      </c>
      <c r="F30" s="100">
        <v>76</v>
      </c>
      <c r="G30" s="41">
        <f t="shared" si="2"/>
        <v>53.521126760563384</v>
      </c>
      <c r="H30" s="42" t="s">
        <v>88</v>
      </c>
      <c r="I30" s="42">
        <f t="shared" si="3"/>
        <v>50</v>
      </c>
      <c r="J30" s="43">
        <f t="shared" si="13"/>
        <v>51.408450704225352</v>
      </c>
      <c r="K30" s="42">
        <f t="shared" si="12"/>
        <v>55.633802816901408</v>
      </c>
      <c r="L30" s="44">
        <v>18</v>
      </c>
      <c r="M30" s="45" t="s">
        <v>100</v>
      </c>
      <c r="N30" s="45">
        <v>16.600000000000001</v>
      </c>
      <c r="O30" s="111"/>
      <c r="P30" s="111"/>
      <c r="Q30" s="111"/>
      <c r="R30" s="46" t="str">
        <f t="shared" si="4"/>
        <v>-</v>
      </c>
      <c r="S30" s="47" t="e">
        <f t="shared" si="5"/>
        <v>#VALUE!</v>
      </c>
      <c r="T30" s="47" t="e">
        <f t="shared" si="6"/>
        <v>#VALUE!</v>
      </c>
      <c r="U30" s="112"/>
      <c r="V30" s="112">
        <f t="shared" si="7"/>
        <v>0</v>
      </c>
      <c r="W30" s="113" t="s">
        <v>135</v>
      </c>
      <c r="X30" s="115">
        <v>0</v>
      </c>
      <c r="Y30" s="115">
        <v>0</v>
      </c>
      <c r="Z30" s="115">
        <v>0</v>
      </c>
      <c r="AA30" s="115">
        <v>0</v>
      </c>
      <c r="AB30" s="115">
        <v>0</v>
      </c>
      <c r="AC30" s="48" t="s">
        <v>90</v>
      </c>
      <c r="AD30" s="48" t="s">
        <v>90</v>
      </c>
      <c r="AE30" s="48" t="s">
        <v>90</v>
      </c>
      <c r="AF30" s="114" t="s">
        <v>90</v>
      </c>
      <c r="AG30" s="123"/>
      <c r="AH30" s="49" t="str">
        <f t="shared" si="9"/>
        <v>-</v>
      </c>
      <c r="AI30" s="50" t="e">
        <f t="shared" si="8"/>
        <v>#VALUE!</v>
      </c>
      <c r="AJ30" s="98">
        <v>0</v>
      </c>
      <c r="AK30" s="98">
        <v>0</v>
      </c>
      <c r="AL30" s="98">
        <v>0</v>
      </c>
      <c r="AM30" s="98">
        <v>0</v>
      </c>
      <c r="AN30" s="98">
        <v>0</v>
      </c>
      <c r="AO30" s="98">
        <v>0</v>
      </c>
      <c r="AP30" s="115"/>
      <c r="AQ30" s="115">
        <f t="shared" si="1"/>
        <v>0</v>
      </c>
      <c r="AR30" s="51"/>
      <c r="AS30" s="52" t="s">
        <v>113</v>
      </c>
      <c r="AV30" s="191" t="s">
        <v>117</v>
      </c>
      <c r="AW30" s="191"/>
      <c r="AY30" s="101"/>
    </row>
    <row r="31" spans="1:51" x14ac:dyDescent="0.25">
      <c r="B31" s="40">
        <v>2.8333333333333299</v>
      </c>
      <c r="C31" s="40">
        <v>0.875000000000004</v>
      </c>
      <c r="D31" s="110"/>
      <c r="E31" s="41">
        <f t="shared" si="0"/>
        <v>0</v>
      </c>
      <c r="F31" s="100">
        <v>76</v>
      </c>
      <c r="G31" s="41">
        <f t="shared" si="2"/>
        <v>53.521126760563384</v>
      </c>
      <c r="H31" s="42" t="s">
        <v>88</v>
      </c>
      <c r="I31" s="42">
        <f t="shared" si="3"/>
        <v>50</v>
      </c>
      <c r="J31" s="43">
        <f t="shared" si="13"/>
        <v>51.408450704225352</v>
      </c>
      <c r="K31" s="42">
        <f t="shared" si="12"/>
        <v>55.633802816901408</v>
      </c>
      <c r="L31" s="44">
        <v>18</v>
      </c>
      <c r="M31" s="45" t="s">
        <v>100</v>
      </c>
      <c r="N31" s="45">
        <v>16.100000000000001</v>
      </c>
      <c r="O31" s="111"/>
      <c r="P31" s="111"/>
      <c r="Q31" s="111"/>
      <c r="R31" s="46" t="str">
        <f t="shared" si="4"/>
        <v>-</v>
      </c>
      <c r="S31" s="47" t="e">
        <f t="shared" si="5"/>
        <v>#VALUE!</v>
      </c>
      <c r="T31" s="47" t="e">
        <f t="shared" si="6"/>
        <v>#VALUE!</v>
      </c>
      <c r="U31" s="112"/>
      <c r="V31" s="112">
        <f t="shared" si="7"/>
        <v>0</v>
      </c>
      <c r="W31" s="113" t="s">
        <v>135</v>
      </c>
      <c r="X31" s="115">
        <v>0</v>
      </c>
      <c r="Y31" s="115">
        <v>0</v>
      </c>
      <c r="Z31" s="115">
        <v>0</v>
      </c>
      <c r="AA31" s="115">
        <v>0</v>
      </c>
      <c r="AB31" s="115">
        <v>0</v>
      </c>
      <c r="AC31" s="48" t="s">
        <v>90</v>
      </c>
      <c r="AD31" s="48" t="s">
        <v>90</v>
      </c>
      <c r="AE31" s="48" t="s">
        <v>90</v>
      </c>
      <c r="AF31" s="114" t="s">
        <v>90</v>
      </c>
      <c r="AG31" s="123"/>
      <c r="AH31" s="49" t="str">
        <f t="shared" si="9"/>
        <v>-</v>
      </c>
      <c r="AI31" s="50" t="e">
        <f t="shared" si="8"/>
        <v>#VALUE!</v>
      </c>
      <c r="AJ31" s="98">
        <v>0</v>
      </c>
      <c r="AK31" s="98">
        <v>0</v>
      </c>
      <c r="AL31" s="98">
        <v>0</v>
      </c>
      <c r="AM31" s="98">
        <v>0</v>
      </c>
      <c r="AN31" s="98">
        <v>0</v>
      </c>
      <c r="AO31" s="98">
        <v>0</v>
      </c>
      <c r="AP31" s="115"/>
      <c r="AQ31" s="115">
        <f t="shared" si="1"/>
        <v>0</v>
      </c>
      <c r="AR31" s="51"/>
      <c r="AS31" s="52" t="s">
        <v>113</v>
      </c>
      <c r="AV31" s="59" t="s">
        <v>29</v>
      </c>
      <c r="AW31" s="59" t="s">
        <v>74</v>
      </c>
      <c r="AY31" s="101"/>
    </row>
    <row r="32" spans="1:51" x14ac:dyDescent="0.25">
      <c r="B32" s="40">
        <v>2.875</v>
      </c>
      <c r="C32" s="40">
        <v>0.91666666666667096</v>
      </c>
      <c r="D32" s="110"/>
      <c r="E32" s="41">
        <f t="shared" si="0"/>
        <v>0</v>
      </c>
      <c r="F32" s="100">
        <v>76</v>
      </c>
      <c r="G32" s="41">
        <f t="shared" si="2"/>
        <v>53.521126760563384</v>
      </c>
      <c r="H32" s="42" t="s">
        <v>88</v>
      </c>
      <c r="I32" s="42">
        <f t="shared" si="3"/>
        <v>50</v>
      </c>
      <c r="J32" s="43">
        <f t="shared" si="13"/>
        <v>51.408450704225352</v>
      </c>
      <c r="K32" s="42">
        <f t="shared" si="12"/>
        <v>55.633802816901408</v>
      </c>
      <c r="L32" s="44">
        <v>14</v>
      </c>
      <c r="M32" s="45" t="s">
        <v>118</v>
      </c>
      <c r="N32" s="45">
        <v>12.6</v>
      </c>
      <c r="O32" s="111"/>
      <c r="P32" s="111"/>
      <c r="Q32" s="111"/>
      <c r="R32" s="46" t="str">
        <f t="shared" si="4"/>
        <v>-</v>
      </c>
      <c r="S32" s="47" t="e">
        <f t="shared" si="5"/>
        <v>#VALUE!</v>
      </c>
      <c r="T32" s="47" t="e">
        <f t="shared" si="6"/>
        <v>#VALUE!</v>
      </c>
      <c r="U32" s="112"/>
      <c r="V32" s="112">
        <f t="shared" si="7"/>
        <v>0</v>
      </c>
      <c r="W32" s="113" t="s">
        <v>135</v>
      </c>
      <c r="X32" s="115">
        <v>0</v>
      </c>
      <c r="Y32" s="115">
        <v>0</v>
      </c>
      <c r="Z32" s="115">
        <v>0</v>
      </c>
      <c r="AA32" s="115">
        <v>0</v>
      </c>
      <c r="AB32" s="115">
        <v>0</v>
      </c>
      <c r="AC32" s="48" t="s">
        <v>90</v>
      </c>
      <c r="AD32" s="48" t="s">
        <v>90</v>
      </c>
      <c r="AE32" s="48" t="s">
        <v>90</v>
      </c>
      <c r="AF32" s="114" t="s">
        <v>90</v>
      </c>
      <c r="AG32" s="123"/>
      <c r="AH32" s="49" t="str">
        <f t="shared" si="9"/>
        <v>-</v>
      </c>
      <c r="AI32" s="50" t="e">
        <f t="shared" si="8"/>
        <v>#VALUE!</v>
      </c>
      <c r="AJ32" s="98">
        <v>0</v>
      </c>
      <c r="AK32" s="98">
        <v>0</v>
      </c>
      <c r="AL32" s="98">
        <v>0</v>
      </c>
      <c r="AM32" s="98">
        <v>0</v>
      </c>
      <c r="AN32" s="98">
        <v>0</v>
      </c>
      <c r="AO32" s="98">
        <v>0</v>
      </c>
      <c r="AP32" s="115"/>
      <c r="AQ32" s="115">
        <f t="shared" si="1"/>
        <v>0</v>
      </c>
      <c r="AR32" s="53"/>
      <c r="AS32" s="52" t="s">
        <v>113</v>
      </c>
      <c r="AV32" s="60">
        <v>1</v>
      </c>
      <c r="AW32" s="60">
        <f>IFERROR(AV32*VLOOKUP(AV31,AV24:AW28,2,FALSE)/VLOOKUP(AW31,AV24:AW28,2,FALSE),"Enter Unit and Value")</f>
        <v>1.4189189189189189</v>
      </c>
      <c r="AY32" s="101"/>
    </row>
    <row r="33" spans="1:51" x14ac:dyDescent="0.25">
      <c r="B33" s="40">
        <v>2.9166666666666701</v>
      </c>
      <c r="C33" s="40">
        <v>0.95833333333333803</v>
      </c>
      <c r="D33" s="110"/>
      <c r="E33" s="41">
        <f t="shared" si="0"/>
        <v>0</v>
      </c>
      <c r="F33" s="100">
        <v>66</v>
      </c>
      <c r="G33" s="41">
        <f t="shared" si="2"/>
        <v>46.478873239436624</v>
      </c>
      <c r="H33" s="42" t="s">
        <v>88</v>
      </c>
      <c r="I33" s="42">
        <f>J33-(2/1.42)</f>
        <v>41.549295774647888</v>
      </c>
      <c r="J33" s="43">
        <f>(F33-5)/1.42</f>
        <v>42.95774647887324</v>
      </c>
      <c r="K33" s="42">
        <f t="shared" si="12"/>
        <v>47.183098591549296</v>
      </c>
      <c r="L33" s="44">
        <v>14</v>
      </c>
      <c r="M33" s="45" t="s">
        <v>118</v>
      </c>
      <c r="N33" s="45">
        <v>11.9</v>
      </c>
      <c r="O33" s="111"/>
      <c r="P33" s="111"/>
      <c r="Q33" s="111"/>
      <c r="R33" s="46" t="str">
        <f t="shared" si="4"/>
        <v>-</v>
      </c>
      <c r="S33" s="47" t="e">
        <f t="shared" si="5"/>
        <v>#VALUE!</v>
      </c>
      <c r="T33" s="47" t="e">
        <f t="shared" si="6"/>
        <v>#VALUE!</v>
      </c>
      <c r="U33" s="112"/>
      <c r="V33" s="112">
        <f t="shared" si="7"/>
        <v>0</v>
      </c>
      <c r="W33" s="113" t="s">
        <v>124</v>
      </c>
      <c r="X33" s="115">
        <v>0</v>
      </c>
      <c r="Y33" s="115">
        <v>0</v>
      </c>
      <c r="Z33" s="115">
        <v>0</v>
      </c>
      <c r="AA33" s="115">
        <v>0</v>
      </c>
      <c r="AB33" s="115">
        <v>0</v>
      </c>
      <c r="AC33" s="48" t="s">
        <v>90</v>
      </c>
      <c r="AD33" s="48" t="s">
        <v>90</v>
      </c>
      <c r="AE33" s="48" t="s">
        <v>90</v>
      </c>
      <c r="AF33" s="114" t="s">
        <v>90</v>
      </c>
      <c r="AG33" s="123"/>
      <c r="AH33" s="49" t="str">
        <f t="shared" si="9"/>
        <v>-</v>
      </c>
      <c r="AI33" s="50" t="e">
        <f t="shared" si="8"/>
        <v>#VALUE!</v>
      </c>
      <c r="AJ33" s="98">
        <v>0</v>
      </c>
      <c r="AK33" s="98">
        <v>0</v>
      </c>
      <c r="AL33" s="98">
        <v>0</v>
      </c>
      <c r="AM33" s="98">
        <v>0</v>
      </c>
      <c r="AN33" s="98">
        <v>0</v>
      </c>
      <c r="AO33" s="98">
        <v>0</v>
      </c>
      <c r="AP33" s="115"/>
      <c r="AQ33" s="115">
        <f t="shared" si="1"/>
        <v>0</v>
      </c>
      <c r="AR33" s="51"/>
      <c r="AS33" s="52" t="s">
        <v>113</v>
      </c>
      <c r="AY33" s="101"/>
    </row>
    <row r="34" spans="1:51" x14ac:dyDescent="0.25">
      <c r="B34" s="40">
        <v>2.9583333333333299</v>
      </c>
      <c r="C34" s="40">
        <v>1</v>
      </c>
      <c r="D34" s="110"/>
      <c r="E34" s="41">
        <f t="shared" si="0"/>
        <v>0</v>
      </c>
      <c r="F34" s="100">
        <v>66</v>
      </c>
      <c r="G34" s="41">
        <f t="shared" si="2"/>
        <v>46.478873239436624</v>
      </c>
      <c r="H34" s="42" t="s">
        <v>88</v>
      </c>
      <c r="I34" s="42">
        <f t="shared" si="3"/>
        <v>41.549295774647888</v>
      </c>
      <c r="J34" s="43">
        <f>(F34-5)/1.42</f>
        <v>42.95774647887324</v>
      </c>
      <c r="K34" s="42">
        <f t="shared" si="12"/>
        <v>47.183098591549296</v>
      </c>
      <c r="L34" s="44">
        <v>14</v>
      </c>
      <c r="M34" s="45" t="s">
        <v>118</v>
      </c>
      <c r="N34" s="61">
        <v>11.5</v>
      </c>
      <c r="O34" s="111"/>
      <c r="P34" s="111"/>
      <c r="Q34" s="111"/>
      <c r="R34" s="46" t="str">
        <f t="shared" si="4"/>
        <v>-</v>
      </c>
      <c r="S34" s="47" t="e">
        <f t="shared" si="5"/>
        <v>#VALUE!</v>
      </c>
      <c r="T34" s="47" t="e">
        <f t="shared" si="6"/>
        <v>#VALUE!</v>
      </c>
      <c r="U34" s="112"/>
      <c r="V34" s="112">
        <f t="shared" si="7"/>
        <v>0</v>
      </c>
      <c r="W34" s="113" t="s">
        <v>124</v>
      </c>
      <c r="X34" s="115">
        <v>0</v>
      </c>
      <c r="Y34" s="115">
        <v>0</v>
      </c>
      <c r="Z34" s="115">
        <v>0</v>
      </c>
      <c r="AA34" s="115">
        <v>0</v>
      </c>
      <c r="AB34" s="115">
        <v>0</v>
      </c>
      <c r="AC34" s="48" t="s">
        <v>90</v>
      </c>
      <c r="AD34" s="48" t="s">
        <v>90</v>
      </c>
      <c r="AE34" s="48" t="s">
        <v>90</v>
      </c>
      <c r="AF34" s="114" t="s">
        <v>90</v>
      </c>
      <c r="AG34" s="123"/>
      <c r="AH34" s="49" t="str">
        <f t="shared" si="9"/>
        <v>-</v>
      </c>
      <c r="AI34" s="50" t="e">
        <f t="shared" si="8"/>
        <v>#VALUE!</v>
      </c>
      <c r="AJ34" s="98">
        <v>0</v>
      </c>
      <c r="AK34" s="98">
        <v>0</v>
      </c>
      <c r="AL34" s="98">
        <v>0</v>
      </c>
      <c r="AM34" s="98">
        <v>0</v>
      </c>
      <c r="AN34" s="98">
        <v>0</v>
      </c>
      <c r="AO34" s="98">
        <v>0</v>
      </c>
      <c r="AP34" s="115"/>
      <c r="AQ34" s="115">
        <f t="shared" si="1"/>
        <v>0</v>
      </c>
      <c r="AR34" s="51"/>
      <c r="AS34" s="52" t="s">
        <v>113</v>
      </c>
      <c r="AV34" s="56" t="s">
        <v>119</v>
      </c>
      <c r="AW34" s="62" t="s">
        <v>30</v>
      </c>
      <c r="AY34" s="101"/>
    </row>
    <row r="35" spans="1:51" x14ac:dyDescent="0.25">
      <c r="B35" s="92"/>
      <c r="C35" s="93"/>
      <c r="D35" s="92"/>
      <c r="E35" s="95"/>
      <c r="F35" s="95"/>
      <c r="G35" s="96"/>
      <c r="H35" s="94"/>
      <c r="I35" s="95"/>
      <c r="J35" s="95"/>
      <c r="K35" s="96"/>
      <c r="L35" s="192" t="s">
        <v>120</v>
      </c>
      <c r="M35" s="193"/>
      <c r="N35" s="194"/>
      <c r="O35" s="63"/>
      <c r="P35" s="119"/>
      <c r="Q35" s="119"/>
      <c r="R35" s="64">
        <f>SUM(R11:R34)</f>
        <v>0</v>
      </c>
      <c r="S35" s="65" t="e">
        <f>AVERAGE(S11:S34)</f>
        <v>#VALUE!</v>
      </c>
      <c r="T35" s="65" t="e">
        <f>SUM(T11:T34)</f>
        <v>#VALUE!</v>
      </c>
      <c r="U35" s="112"/>
      <c r="V35" s="94"/>
      <c r="W35" s="57"/>
      <c r="X35" s="88"/>
      <c r="Y35" s="89"/>
      <c r="Z35" s="89"/>
      <c r="AA35" s="89"/>
      <c r="AB35" s="90"/>
      <c r="AC35" s="88"/>
      <c r="AD35" s="89"/>
      <c r="AE35" s="90"/>
      <c r="AF35" s="91"/>
      <c r="AG35" s="66"/>
      <c r="AH35" s="67">
        <f>SUM(AH11:AH34)</f>
        <v>0</v>
      </c>
      <c r="AI35" s="68" t="e">
        <f>$AH$35/$T35</f>
        <v>#VALUE!</v>
      </c>
      <c r="AJ35" s="98">
        <v>0</v>
      </c>
      <c r="AK35" s="98">
        <v>0</v>
      </c>
      <c r="AL35" s="98">
        <v>0</v>
      </c>
      <c r="AM35" s="98">
        <v>0</v>
      </c>
      <c r="AN35" s="98">
        <v>0</v>
      </c>
      <c r="AO35" s="69"/>
      <c r="AP35" s="70">
        <f>AP34-AP10</f>
        <v>-10347367</v>
      </c>
      <c r="AQ35" s="71">
        <f>SUM(AQ11:AQ34)</f>
        <v>-10347367</v>
      </c>
      <c r="AR35" s="72" t="e">
        <f>AVERAGE(AR11:AR34)</f>
        <v>#DIV/0!</v>
      </c>
      <c r="AS35" s="69"/>
      <c r="AV35" s="73" t="s">
        <v>30</v>
      </c>
      <c r="AW35" s="73">
        <v>1</v>
      </c>
      <c r="AY35" s="101"/>
    </row>
    <row r="36" spans="1:51" x14ac:dyDescent="0.25">
      <c r="B36" s="74"/>
      <c r="C36" s="74"/>
      <c r="D36" s="74"/>
      <c r="E36" s="75"/>
      <c r="F36" s="75"/>
      <c r="G36" s="75"/>
      <c r="H36" s="75"/>
      <c r="I36" s="76"/>
      <c r="J36" s="76"/>
      <c r="K36" s="76"/>
      <c r="L36" s="99"/>
      <c r="M36" s="99"/>
      <c r="N36" s="99"/>
      <c r="O36" s="99"/>
      <c r="P36" s="99"/>
      <c r="Q36" s="99"/>
      <c r="R36" s="99"/>
      <c r="S36" s="99"/>
      <c r="T36" s="99"/>
      <c r="U36" s="77"/>
      <c r="V36" s="77"/>
      <c r="W36" s="99"/>
      <c r="X36" s="99"/>
      <c r="Y36" s="99"/>
      <c r="Z36" s="102"/>
      <c r="AA36" s="99"/>
      <c r="AB36" s="99"/>
      <c r="AC36" s="99"/>
      <c r="AD36" s="99"/>
      <c r="AE36" s="99"/>
      <c r="AH36" s="78"/>
      <c r="AM36" s="99"/>
      <c r="AN36" s="99"/>
      <c r="AO36" s="99"/>
      <c r="AP36" s="99"/>
      <c r="AQ36" s="99"/>
      <c r="AR36" s="99"/>
      <c r="AV36" s="73" t="s">
        <v>121</v>
      </c>
      <c r="AW36" s="73">
        <v>41.67</v>
      </c>
      <c r="AY36" s="101"/>
    </row>
    <row r="37" spans="1:51" x14ac:dyDescent="0.25">
      <c r="B37" s="86" t="s">
        <v>122</v>
      </c>
      <c r="C37" s="86"/>
      <c r="D37" s="86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102"/>
      <c r="X37" s="102"/>
      <c r="Y37" s="102"/>
      <c r="Z37" s="102"/>
      <c r="AA37" s="102"/>
      <c r="AB37" s="102"/>
      <c r="AC37" s="102"/>
      <c r="AD37" s="102"/>
      <c r="AE37" s="102"/>
      <c r="AM37" s="20"/>
      <c r="AN37" s="99"/>
      <c r="AO37" s="99"/>
      <c r="AP37" s="99"/>
      <c r="AQ37" s="99"/>
      <c r="AR37" s="102"/>
      <c r="AV37" s="73" t="s">
        <v>123</v>
      </c>
      <c r="AW37" s="73">
        <v>11.574999999999999</v>
      </c>
      <c r="AY37" s="101"/>
    </row>
    <row r="38" spans="1:51" x14ac:dyDescent="0.25">
      <c r="B38" s="84" t="s">
        <v>132</v>
      </c>
      <c r="C38" s="105"/>
      <c r="D38" s="105"/>
      <c r="E38" s="105"/>
      <c r="F38" s="105"/>
      <c r="G38" s="105"/>
      <c r="H38" s="105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85"/>
      <c r="T38" s="85"/>
      <c r="U38" s="85"/>
      <c r="V38" s="85"/>
      <c r="W38" s="102"/>
      <c r="X38" s="102"/>
      <c r="Y38" s="102"/>
      <c r="Z38" s="102"/>
      <c r="AA38" s="102"/>
      <c r="AB38" s="102"/>
      <c r="AC38" s="102"/>
      <c r="AD38" s="102"/>
      <c r="AE38" s="102"/>
      <c r="AM38" s="20"/>
      <c r="AN38" s="99"/>
      <c r="AO38" s="99"/>
      <c r="AP38" s="99"/>
      <c r="AQ38" s="99"/>
      <c r="AR38" s="102"/>
      <c r="AV38" s="73"/>
      <c r="AW38" s="73"/>
      <c r="AY38" s="101"/>
    </row>
    <row r="39" spans="1:51" x14ac:dyDescent="0.25">
      <c r="B39" s="148" t="s">
        <v>133</v>
      </c>
      <c r="C39" s="105"/>
      <c r="D39" s="105"/>
      <c r="E39" s="105"/>
      <c r="F39" s="105"/>
      <c r="G39" s="105"/>
      <c r="H39" s="105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85"/>
      <c r="T39" s="85"/>
      <c r="U39" s="85"/>
      <c r="V39" s="85"/>
      <c r="W39" s="102"/>
      <c r="X39" s="102"/>
      <c r="Y39" s="102"/>
      <c r="Z39" s="102"/>
      <c r="AA39" s="102"/>
      <c r="AB39" s="102"/>
      <c r="AC39" s="102"/>
      <c r="AD39" s="102"/>
      <c r="AE39" s="102"/>
      <c r="AM39" s="20"/>
      <c r="AN39" s="99"/>
      <c r="AO39" s="99"/>
      <c r="AP39" s="99"/>
      <c r="AQ39" s="99"/>
      <c r="AR39" s="102"/>
      <c r="AV39" s="73"/>
      <c r="AW39" s="73"/>
      <c r="AY39" s="101"/>
    </row>
    <row r="40" spans="1:51" x14ac:dyDescent="0.25">
      <c r="B40" s="82" t="s">
        <v>220</v>
      </c>
      <c r="C40" s="105"/>
      <c r="D40" s="105"/>
      <c r="E40" s="105"/>
      <c r="F40" s="105"/>
      <c r="G40" s="105"/>
      <c r="H40" s="105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85"/>
      <c r="T40" s="85"/>
      <c r="U40" s="85"/>
      <c r="V40" s="85"/>
      <c r="W40" s="102"/>
      <c r="X40" s="102"/>
      <c r="Y40" s="102"/>
      <c r="Z40" s="102"/>
      <c r="AA40" s="102"/>
      <c r="AB40" s="102"/>
      <c r="AC40" s="102"/>
      <c r="AD40" s="102"/>
      <c r="AE40" s="102"/>
      <c r="AM40" s="20"/>
      <c r="AN40" s="99"/>
      <c r="AO40" s="99"/>
      <c r="AP40" s="99"/>
      <c r="AQ40" s="99"/>
      <c r="AR40" s="102"/>
      <c r="AV40" s="73"/>
      <c r="AW40" s="73"/>
      <c r="AY40" s="101"/>
    </row>
    <row r="41" spans="1:51" x14ac:dyDescent="0.25">
      <c r="B41" s="83" t="s">
        <v>221</v>
      </c>
      <c r="C41" s="106"/>
      <c r="D41" s="106"/>
      <c r="E41" s="106"/>
      <c r="F41" s="85"/>
      <c r="G41" s="85"/>
      <c r="H41" s="85"/>
      <c r="I41" s="106"/>
      <c r="J41" s="106"/>
      <c r="K41" s="106"/>
      <c r="L41" s="85"/>
      <c r="M41" s="85"/>
      <c r="N41" s="85"/>
      <c r="O41" s="106"/>
      <c r="P41" s="106"/>
      <c r="Q41" s="106"/>
      <c r="R41" s="106"/>
      <c r="S41" s="85"/>
      <c r="T41" s="85"/>
      <c r="U41" s="85"/>
      <c r="V41" s="85"/>
      <c r="W41" s="102"/>
      <c r="X41" s="102"/>
      <c r="Y41" s="102"/>
      <c r="Z41" s="102"/>
      <c r="AA41" s="102"/>
      <c r="AB41" s="102"/>
      <c r="AC41" s="102"/>
      <c r="AD41" s="102"/>
      <c r="AE41" s="102"/>
      <c r="AM41" s="20"/>
      <c r="AN41" s="99"/>
      <c r="AO41" s="99"/>
      <c r="AP41" s="99"/>
      <c r="AQ41" s="99"/>
      <c r="AR41" s="102"/>
      <c r="AV41" s="130"/>
      <c r="AW41" s="130"/>
      <c r="AY41" s="101"/>
    </row>
    <row r="42" spans="1:51" x14ac:dyDescent="0.25">
      <c r="B42" s="148" t="s">
        <v>127</v>
      </c>
      <c r="C42" s="105"/>
      <c r="D42" s="105"/>
      <c r="E42" s="105"/>
      <c r="F42" s="105"/>
      <c r="G42" s="105"/>
      <c r="H42" s="105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7"/>
      <c r="U42" s="107"/>
      <c r="V42" s="107"/>
      <c r="W42" s="102"/>
      <c r="X42" s="102"/>
      <c r="Y42" s="102"/>
      <c r="Z42" s="102"/>
      <c r="AA42" s="102"/>
      <c r="AB42" s="102"/>
      <c r="AC42" s="102"/>
      <c r="AD42" s="102"/>
      <c r="AE42" s="102"/>
      <c r="AM42" s="103"/>
      <c r="AN42" s="103"/>
      <c r="AO42" s="103"/>
      <c r="AP42" s="103"/>
      <c r="AQ42" s="103"/>
      <c r="AR42" s="103"/>
      <c r="AS42" s="104"/>
      <c r="AV42" s="101"/>
      <c r="AW42" s="97"/>
      <c r="AX42" s="97"/>
      <c r="AY42" s="97"/>
    </row>
    <row r="43" spans="1:51" x14ac:dyDescent="0.25">
      <c r="B43" s="148"/>
      <c r="C43" s="129"/>
      <c r="D43" s="129"/>
      <c r="E43" s="129"/>
      <c r="F43" s="129"/>
      <c r="G43" s="109"/>
      <c r="H43" s="105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8"/>
      <c r="T43" s="107"/>
      <c r="U43" s="107"/>
      <c r="V43" s="107"/>
      <c r="W43" s="102"/>
      <c r="X43" s="102"/>
      <c r="Y43" s="102"/>
      <c r="Z43" s="102"/>
      <c r="AA43" s="102"/>
      <c r="AB43" s="102"/>
      <c r="AC43" s="102"/>
      <c r="AD43" s="102"/>
      <c r="AE43" s="102"/>
      <c r="AM43" s="103"/>
      <c r="AN43" s="103"/>
      <c r="AO43" s="103"/>
      <c r="AP43" s="103"/>
      <c r="AQ43" s="103"/>
      <c r="AR43" s="103"/>
      <c r="AS43" s="104"/>
      <c r="AV43" s="101"/>
      <c r="AW43" s="97"/>
      <c r="AX43" s="97"/>
      <c r="AY43" s="97"/>
    </row>
    <row r="44" spans="1:51" x14ac:dyDescent="0.25">
      <c r="A44" s="121"/>
      <c r="B44" s="150"/>
      <c r="C44" s="131"/>
      <c r="D44" s="132"/>
      <c r="E44" s="131"/>
      <c r="F44" s="131"/>
      <c r="G44" s="131"/>
      <c r="H44" s="131"/>
      <c r="I44" s="131"/>
      <c r="J44" s="133"/>
      <c r="K44" s="133"/>
      <c r="L44" s="126"/>
      <c r="M44" s="126"/>
      <c r="N44" s="126"/>
      <c r="O44" s="126"/>
      <c r="P44" s="126"/>
      <c r="Q44" s="126"/>
      <c r="R44" s="126"/>
      <c r="S44" s="126"/>
      <c r="T44" s="127"/>
      <c r="U44" s="127"/>
      <c r="V44" s="107"/>
      <c r="W44" s="102"/>
      <c r="X44" s="102"/>
      <c r="Y44" s="102"/>
      <c r="Z44" s="102"/>
      <c r="AA44" s="102"/>
      <c r="AB44" s="102"/>
      <c r="AC44" s="102"/>
      <c r="AD44" s="102"/>
      <c r="AE44" s="102"/>
      <c r="AM44" s="103"/>
      <c r="AN44" s="103"/>
      <c r="AO44" s="103"/>
      <c r="AP44" s="103"/>
      <c r="AQ44" s="103"/>
      <c r="AR44" s="103"/>
      <c r="AS44" s="104"/>
      <c r="AV44" s="101"/>
      <c r="AW44" s="97"/>
      <c r="AX44" s="97"/>
      <c r="AY44" s="97"/>
    </row>
    <row r="45" spans="1:51" x14ac:dyDescent="0.25">
      <c r="B45" s="150"/>
      <c r="C45" s="134"/>
      <c r="D45" s="135"/>
      <c r="E45" s="134"/>
      <c r="F45" s="134"/>
      <c r="G45" s="134"/>
      <c r="H45" s="134"/>
      <c r="I45" s="134"/>
      <c r="J45" s="136"/>
      <c r="K45" s="136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07"/>
      <c r="W45" s="102"/>
      <c r="X45" s="102"/>
      <c r="Y45" s="102"/>
      <c r="Z45" s="102"/>
      <c r="AA45" s="102"/>
      <c r="AB45" s="102"/>
      <c r="AC45" s="102"/>
      <c r="AD45" s="102"/>
      <c r="AE45" s="102"/>
      <c r="AM45" s="103"/>
      <c r="AN45" s="103"/>
      <c r="AO45" s="103"/>
      <c r="AP45" s="103"/>
      <c r="AQ45" s="103"/>
      <c r="AR45" s="103"/>
      <c r="AS45" s="104"/>
      <c r="AV45" s="101"/>
      <c r="AW45" s="97"/>
      <c r="AX45" s="97"/>
      <c r="AY45" s="97"/>
    </row>
    <row r="46" spans="1:51" x14ac:dyDescent="0.25">
      <c r="B46" s="137"/>
      <c r="C46" s="136"/>
      <c r="D46" s="138"/>
      <c r="E46" s="136"/>
      <c r="F46" s="136"/>
      <c r="G46" s="136"/>
      <c r="H46" s="136"/>
      <c r="I46" s="136"/>
      <c r="J46" s="136"/>
      <c r="K46" s="136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02"/>
      <c r="W46" s="102"/>
      <c r="X46" s="102"/>
      <c r="Y46" s="102"/>
      <c r="Z46" s="102"/>
      <c r="AA46" s="102"/>
      <c r="AB46" s="102"/>
      <c r="AJ46" s="103"/>
      <c r="AK46" s="103"/>
      <c r="AL46" s="103"/>
      <c r="AM46" s="103"/>
      <c r="AN46" s="103"/>
      <c r="AO46" s="103"/>
      <c r="AP46" s="104"/>
      <c r="AQ46" s="99"/>
      <c r="AR46" s="99"/>
      <c r="AS46" s="101"/>
      <c r="AT46" s="97"/>
      <c r="AU46" s="97"/>
      <c r="AV46" s="97"/>
      <c r="AW46" s="97"/>
      <c r="AX46" s="97"/>
      <c r="AY46" s="97"/>
    </row>
    <row r="47" spans="1:51" x14ac:dyDescent="0.25">
      <c r="B47" s="148"/>
      <c r="C47" s="131"/>
      <c r="D47" s="132"/>
      <c r="E47" s="131"/>
      <c r="F47" s="131"/>
      <c r="G47" s="131"/>
      <c r="H47" s="131"/>
      <c r="I47" s="131"/>
      <c r="J47" s="131"/>
      <c r="K47" s="131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02"/>
      <c r="W47" s="102"/>
      <c r="X47" s="102"/>
      <c r="Y47" s="102"/>
      <c r="Z47" s="102"/>
      <c r="AA47" s="102"/>
      <c r="AB47" s="102"/>
      <c r="AJ47" s="103"/>
      <c r="AK47" s="103"/>
      <c r="AL47" s="103"/>
      <c r="AM47" s="103"/>
      <c r="AN47" s="103"/>
      <c r="AO47" s="103"/>
      <c r="AP47" s="104"/>
      <c r="AQ47" s="99"/>
      <c r="AR47" s="99"/>
      <c r="AS47" s="101"/>
      <c r="AT47" s="97"/>
      <c r="AU47" s="97"/>
      <c r="AV47" s="97"/>
      <c r="AW47" s="97"/>
      <c r="AX47" s="97"/>
      <c r="AY47" s="97"/>
    </row>
    <row r="48" spans="1:51" x14ac:dyDescent="0.25">
      <c r="B48" s="148"/>
      <c r="C48" s="124"/>
      <c r="D48" s="125"/>
      <c r="E48" s="124"/>
      <c r="F48" s="124"/>
      <c r="G48" s="124"/>
      <c r="H48" s="124"/>
      <c r="I48" s="124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7"/>
      <c r="U48" s="127"/>
      <c r="V48" s="107"/>
      <c r="W48" s="102"/>
      <c r="X48" s="102"/>
      <c r="Y48" s="102"/>
      <c r="Z48" s="102"/>
      <c r="AA48" s="102"/>
      <c r="AB48" s="102"/>
      <c r="AC48" s="102"/>
      <c r="AD48" s="102"/>
      <c r="AE48" s="102"/>
      <c r="AM48" s="103"/>
      <c r="AN48" s="103"/>
      <c r="AO48" s="103"/>
      <c r="AP48" s="103"/>
      <c r="AQ48" s="103"/>
      <c r="AR48" s="103"/>
      <c r="AS48" s="104"/>
      <c r="AV48" s="101"/>
      <c r="AW48" s="97"/>
      <c r="AX48" s="97"/>
      <c r="AY48" s="97"/>
    </row>
    <row r="49" spans="1:51" x14ac:dyDescent="0.25">
      <c r="B49" s="151"/>
      <c r="C49" s="145"/>
      <c r="D49" s="128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07"/>
      <c r="W49" s="102"/>
      <c r="X49" s="102"/>
      <c r="Y49" s="102"/>
      <c r="Z49" s="102"/>
      <c r="AA49" s="102"/>
      <c r="AB49" s="102"/>
      <c r="AC49" s="102"/>
      <c r="AD49" s="102"/>
      <c r="AE49" s="102"/>
      <c r="AM49" s="103"/>
      <c r="AN49" s="103"/>
      <c r="AO49" s="103"/>
      <c r="AP49" s="103"/>
      <c r="AQ49" s="103"/>
      <c r="AR49" s="103"/>
      <c r="AS49" s="104"/>
      <c r="AV49" s="101"/>
      <c r="AW49" s="97"/>
      <c r="AX49" s="97"/>
      <c r="AY49" s="97"/>
    </row>
    <row r="50" spans="1:51" x14ac:dyDescent="0.25">
      <c r="B50" s="148"/>
      <c r="C50" s="145"/>
      <c r="D50" s="128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79"/>
      <c r="W50" s="102"/>
      <c r="X50" s="102"/>
      <c r="Y50" s="102"/>
      <c r="Z50" s="80"/>
      <c r="AA50" s="102"/>
      <c r="AB50" s="102"/>
      <c r="AC50" s="102"/>
      <c r="AD50" s="102"/>
      <c r="AE50" s="102"/>
      <c r="AM50" s="103"/>
      <c r="AN50" s="103"/>
      <c r="AO50" s="103"/>
      <c r="AP50" s="103"/>
      <c r="AQ50" s="103"/>
      <c r="AR50" s="103"/>
      <c r="AS50" s="104"/>
      <c r="AV50" s="101"/>
      <c r="AW50" s="97"/>
      <c r="AX50" s="97"/>
      <c r="AY50" s="97"/>
    </row>
    <row r="51" spans="1:51" x14ac:dyDescent="0.25">
      <c r="B51" s="150"/>
      <c r="C51" s="145"/>
      <c r="D51" s="128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79"/>
      <c r="W51" s="102"/>
      <c r="X51" s="102"/>
      <c r="Y51" s="102"/>
      <c r="Z51" s="80"/>
      <c r="AA51" s="102"/>
      <c r="AB51" s="102"/>
      <c r="AC51" s="102"/>
      <c r="AD51" s="102"/>
      <c r="AE51" s="102"/>
      <c r="AM51" s="103"/>
      <c r="AN51" s="103"/>
      <c r="AO51" s="103"/>
      <c r="AP51" s="103"/>
      <c r="AQ51" s="103"/>
      <c r="AR51" s="103"/>
      <c r="AS51" s="104"/>
      <c r="AV51" s="101"/>
      <c r="AW51" s="97"/>
      <c r="AX51" s="97"/>
      <c r="AY51" s="97"/>
    </row>
    <row r="52" spans="1:51" x14ac:dyDescent="0.25">
      <c r="B52" s="148"/>
      <c r="C52" s="131"/>
      <c r="D52" s="132"/>
      <c r="E52" s="131"/>
      <c r="F52" s="131"/>
      <c r="G52" s="131"/>
      <c r="H52" s="131"/>
      <c r="I52" s="131"/>
      <c r="J52" s="131"/>
      <c r="K52" s="131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79"/>
      <c r="W52" s="102"/>
      <c r="X52" s="102"/>
      <c r="Y52" s="102"/>
      <c r="Z52" s="80"/>
      <c r="AA52" s="102"/>
      <c r="AB52" s="102"/>
      <c r="AC52" s="102"/>
      <c r="AD52" s="102"/>
      <c r="AE52" s="102"/>
      <c r="AM52" s="103"/>
      <c r="AN52" s="103"/>
      <c r="AO52" s="103"/>
      <c r="AP52" s="103"/>
      <c r="AQ52" s="103"/>
      <c r="AR52" s="103"/>
      <c r="AS52" s="104"/>
      <c r="AV52" s="101"/>
      <c r="AW52" s="97"/>
      <c r="AX52" s="97"/>
      <c r="AY52" s="97"/>
    </row>
    <row r="53" spans="1:51" x14ac:dyDescent="0.25">
      <c r="B53" s="150"/>
      <c r="C53" s="124"/>
      <c r="D53" s="125"/>
      <c r="E53" s="124"/>
      <c r="F53" s="124"/>
      <c r="G53" s="124"/>
      <c r="H53" s="124"/>
      <c r="I53" s="124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7"/>
      <c r="U53" s="127"/>
      <c r="V53" s="79"/>
      <c r="W53" s="102"/>
      <c r="X53" s="102"/>
      <c r="Y53" s="102"/>
      <c r="Z53" s="80"/>
      <c r="AA53" s="102"/>
      <c r="AB53" s="102"/>
      <c r="AC53" s="102"/>
      <c r="AD53" s="102"/>
      <c r="AE53" s="102"/>
      <c r="AM53" s="103"/>
      <c r="AN53" s="103"/>
      <c r="AO53" s="103"/>
      <c r="AP53" s="103"/>
      <c r="AQ53" s="103"/>
      <c r="AR53" s="103"/>
      <c r="AS53" s="104"/>
      <c r="AV53" s="101"/>
      <c r="AW53" s="97"/>
      <c r="AX53" s="97"/>
      <c r="AY53" s="97"/>
    </row>
    <row r="54" spans="1:51" x14ac:dyDescent="0.25">
      <c r="B54" s="150"/>
      <c r="C54" s="124"/>
      <c r="D54" s="125"/>
      <c r="E54" s="124"/>
      <c r="F54" s="124"/>
      <c r="G54" s="124"/>
      <c r="H54" s="124"/>
      <c r="I54" s="124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7"/>
      <c r="U54" s="127"/>
      <c r="V54" s="79"/>
      <c r="W54" s="102"/>
      <c r="X54" s="102"/>
      <c r="Y54" s="102"/>
      <c r="Z54" s="80"/>
      <c r="AA54" s="102"/>
      <c r="AB54" s="102"/>
      <c r="AC54" s="102"/>
      <c r="AD54" s="102"/>
      <c r="AE54" s="102"/>
      <c r="AM54" s="103"/>
      <c r="AN54" s="103"/>
      <c r="AO54" s="103"/>
      <c r="AP54" s="103"/>
      <c r="AQ54" s="103"/>
      <c r="AR54" s="103"/>
      <c r="AS54" s="104"/>
      <c r="AV54" s="101"/>
      <c r="AW54" s="97"/>
      <c r="AX54" s="97"/>
      <c r="AY54" s="97"/>
    </row>
    <row r="55" spans="1:51" x14ac:dyDescent="0.25">
      <c r="B55" s="150"/>
      <c r="C55" s="124"/>
      <c r="D55" s="125"/>
      <c r="E55" s="124"/>
      <c r="F55" s="124"/>
      <c r="G55" s="124"/>
      <c r="H55" s="124"/>
      <c r="I55" s="124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7"/>
      <c r="U55" s="127"/>
      <c r="V55" s="79"/>
      <c r="W55" s="102"/>
      <c r="X55" s="102"/>
      <c r="Y55" s="102"/>
      <c r="Z55" s="80"/>
      <c r="AA55" s="102"/>
      <c r="AB55" s="102"/>
      <c r="AC55" s="102"/>
      <c r="AD55" s="102"/>
      <c r="AE55" s="102"/>
      <c r="AM55" s="103"/>
      <c r="AN55" s="103"/>
      <c r="AO55" s="103"/>
      <c r="AP55" s="103"/>
      <c r="AQ55" s="103"/>
      <c r="AR55" s="103"/>
      <c r="AS55" s="104"/>
      <c r="AV55" s="101"/>
      <c r="AW55" s="97"/>
      <c r="AX55" s="97"/>
      <c r="AY55" s="97"/>
    </row>
    <row r="56" spans="1:51" x14ac:dyDescent="0.25">
      <c r="B56" s="150"/>
      <c r="C56" s="124"/>
      <c r="D56" s="125"/>
      <c r="E56" s="124"/>
      <c r="F56" s="124"/>
      <c r="G56" s="124"/>
      <c r="H56" s="124"/>
      <c r="I56" s="124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7"/>
      <c r="U56" s="127"/>
      <c r="V56" s="79"/>
      <c r="W56" s="102"/>
      <c r="X56" s="102"/>
      <c r="Y56" s="102"/>
      <c r="Z56" s="80"/>
      <c r="AA56" s="102"/>
      <c r="AB56" s="102"/>
      <c r="AC56" s="102"/>
      <c r="AD56" s="102"/>
      <c r="AE56" s="102"/>
      <c r="AM56" s="103"/>
      <c r="AN56" s="103"/>
      <c r="AO56" s="103"/>
      <c r="AP56" s="103"/>
      <c r="AQ56" s="103"/>
      <c r="AR56" s="103"/>
      <c r="AS56" s="104"/>
      <c r="AV56" s="101"/>
      <c r="AW56" s="97"/>
      <c r="AX56" s="97"/>
      <c r="AY56" s="97"/>
    </row>
    <row r="57" spans="1:51" x14ac:dyDescent="0.25">
      <c r="B57" s="150"/>
      <c r="C57" s="124"/>
      <c r="D57" s="125"/>
      <c r="E57" s="124"/>
      <c r="F57" s="124"/>
      <c r="G57" s="124"/>
      <c r="H57" s="124"/>
      <c r="I57" s="124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7"/>
      <c r="U57" s="127"/>
      <c r="V57" s="79"/>
      <c r="W57" s="102"/>
      <c r="X57" s="102"/>
      <c r="Y57" s="102"/>
      <c r="Z57" s="80"/>
      <c r="AA57" s="102"/>
      <c r="AB57" s="102"/>
      <c r="AC57" s="102"/>
      <c r="AD57" s="102"/>
      <c r="AE57" s="102"/>
      <c r="AM57" s="103"/>
      <c r="AN57" s="103"/>
      <c r="AO57" s="103"/>
      <c r="AP57" s="103"/>
      <c r="AQ57" s="103"/>
      <c r="AR57" s="103"/>
      <c r="AS57" s="104"/>
      <c r="AV57" s="101"/>
      <c r="AW57" s="97"/>
      <c r="AX57" s="97"/>
      <c r="AY57" s="97"/>
    </row>
    <row r="58" spans="1:51" x14ac:dyDescent="0.25">
      <c r="B58" s="150"/>
      <c r="C58" s="124"/>
      <c r="D58" s="125"/>
      <c r="E58" s="124"/>
      <c r="F58" s="124"/>
      <c r="G58" s="124"/>
      <c r="H58" s="124"/>
      <c r="I58" s="124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7"/>
      <c r="U58" s="127"/>
      <c r="V58" s="79"/>
      <c r="W58" s="102"/>
      <c r="X58" s="102"/>
      <c r="Y58" s="102"/>
      <c r="Z58" s="80"/>
      <c r="AA58" s="102"/>
      <c r="AB58" s="102"/>
      <c r="AC58" s="102"/>
      <c r="AD58" s="102"/>
      <c r="AE58" s="102"/>
      <c r="AM58" s="103"/>
      <c r="AN58" s="103"/>
      <c r="AO58" s="103"/>
      <c r="AP58" s="103"/>
      <c r="AQ58" s="103"/>
      <c r="AR58" s="103"/>
      <c r="AS58" s="104"/>
      <c r="AV58" s="101"/>
      <c r="AW58" s="97"/>
      <c r="AX58" s="97"/>
      <c r="AY58" s="97"/>
    </row>
    <row r="59" spans="1:51" x14ac:dyDescent="0.25">
      <c r="B59" s="151"/>
      <c r="C59" s="145"/>
      <c r="D59" s="128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79"/>
      <c r="W59" s="102"/>
      <c r="X59" s="102"/>
      <c r="Y59" s="102"/>
      <c r="Z59" s="80"/>
      <c r="AA59" s="102"/>
      <c r="AB59" s="102"/>
      <c r="AC59" s="102"/>
      <c r="AD59" s="102"/>
      <c r="AE59" s="102"/>
      <c r="AM59" s="103"/>
      <c r="AN59" s="103"/>
      <c r="AO59" s="103"/>
      <c r="AP59" s="103"/>
      <c r="AQ59" s="103"/>
      <c r="AR59" s="103"/>
      <c r="AS59" s="104"/>
      <c r="AV59" s="101"/>
      <c r="AW59" s="97"/>
      <c r="AX59" s="97"/>
      <c r="AY59" s="97"/>
    </row>
    <row r="60" spans="1:51" x14ac:dyDescent="0.25">
      <c r="B60" s="148"/>
      <c r="C60" s="145"/>
      <c r="D60" s="128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79"/>
      <c r="W60" s="102"/>
      <c r="X60" s="102"/>
      <c r="Y60" s="102"/>
      <c r="Z60" s="80"/>
      <c r="AA60" s="102"/>
      <c r="AB60" s="102"/>
      <c r="AC60" s="102"/>
      <c r="AD60" s="102"/>
      <c r="AE60" s="102"/>
      <c r="AM60" s="103"/>
      <c r="AN60" s="103"/>
      <c r="AO60" s="103"/>
      <c r="AP60" s="103"/>
      <c r="AQ60" s="103"/>
      <c r="AR60" s="103"/>
      <c r="AS60" s="104"/>
      <c r="AV60" s="101"/>
      <c r="AW60" s="97"/>
      <c r="AX60" s="97"/>
      <c r="AY60" s="97"/>
    </row>
    <row r="61" spans="1:51" x14ac:dyDescent="0.25">
      <c r="A61" s="102"/>
      <c r="B61" s="150"/>
      <c r="C61" s="151"/>
      <c r="D61" s="117"/>
      <c r="E61" s="151"/>
      <c r="F61" s="151"/>
      <c r="G61" s="105"/>
      <c r="H61" s="105"/>
      <c r="I61" s="105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20"/>
      <c r="U61" s="122"/>
      <c r="V61" s="79"/>
      <c r="AS61" s="97"/>
      <c r="AT61" s="97"/>
      <c r="AU61" s="97"/>
      <c r="AV61" s="97"/>
      <c r="AW61" s="97"/>
      <c r="AX61" s="97"/>
      <c r="AY61" s="97"/>
    </row>
    <row r="62" spans="1:51" x14ac:dyDescent="0.25">
      <c r="A62" s="102"/>
      <c r="B62" s="151"/>
      <c r="C62" s="151"/>
      <c r="D62" s="117"/>
      <c r="E62" s="151"/>
      <c r="F62" s="151"/>
      <c r="G62" s="105"/>
      <c r="H62" s="105"/>
      <c r="I62" s="105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8"/>
      <c r="U62" s="79"/>
      <c r="V62" s="79"/>
      <c r="AS62" s="97"/>
      <c r="AT62" s="97"/>
      <c r="AU62" s="97"/>
      <c r="AV62" s="97"/>
      <c r="AW62" s="97"/>
      <c r="AX62" s="97"/>
      <c r="AY62" s="97"/>
    </row>
    <row r="63" spans="1:51" x14ac:dyDescent="0.25">
      <c r="O63" s="12"/>
      <c r="P63" s="99"/>
      <c r="Q63" s="99"/>
      <c r="AS63" s="97"/>
      <c r="AT63" s="97"/>
      <c r="AU63" s="97"/>
      <c r="AV63" s="97"/>
      <c r="AW63" s="97"/>
      <c r="AX63" s="97"/>
      <c r="AY63" s="97"/>
    </row>
    <row r="64" spans="1:51" x14ac:dyDescent="0.25">
      <c r="O64" s="12"/>
      <c r="P64" s="99"/>
      <c r="Q64" s="99"/>
      <c r="AS64" s="97"/>
      <c r="AT64" s="97"/>
      <c r="AU64" s="97"/>
      <c r="AV64" s="97"/>
      <c r="AW64" s="97"/>
      <c r="AX64" s="97"/>
      <c r="AY64" s="97"/>
    </row>
    <row r="65" spans="15:51" x14ac:dyDescent="0.25">
      <c r="O65" s="12"/>
      <c r="P65" s="99"/>
      <c r="Q65" s="99"/>
      <c r="AS65" s="97"/>
      <c r="AT65" s="97"/>
      <c r="AU65" s="97"/>
      <c r="AV65" s="97"/>
      <c r="AW65" s="97"/>
      <c r="AX65" s="97"/>
      <c r="AY65" s="97"/>
    </row>
    <row r="66" spans="15:51" x14ac:dyDescent="0.25">
      <c r="O66" s="12"/>
      <c r="P66" s="99"/>
      <c r="Q66" s="99"/>
      <c r="AS66" s="97"/>
      <c r="AT66" s="97"/>
      <c r="AU66" s="97"/>
      <c r="AV66" s="97"/>
      <c r="AW66" s="97"/>
      <c r="AX66" s="97"/>
      <c r="AY66" s="97"/>
    </row>
    <row r="67" spans="15:51" x14ac:dyDescent="0.25">
      <c r="O67" s="12"/>
      <c r="P67" s="99"/>
      <c r="Q67" s="99"/>
      <c r="R67" s="99"/>
      <c r="S67" s="99"/>
      <c r="AS67" s="97"/>
      <c r="AT67" s="97"/>
      <c r="AU67" s="97"/>
      <c r="AV67" s="97"/>
      <c r="AW67" s="97"/>
      <c r="AX67" s="97"/>
      <c r="AY67" s="97"/>
    </row>
    <row r="68" spans="15:51" x14ac:dyDescent="0.25">
      <c r="O68" s="12"/>
      <c r="P68" s="99"/>
      <c r="Q68" s="99"/>
      <c r="R68" s="99"/>
      <c r="S68" s="99"/>
      <c r="T68" s="99"/>
      <c r="AS68" s="97"/>
      <c r="AT68" s="97"/>
      <c r="AU68" s="97"/>
      <c r="AV68" s="97"/>
      <c r="AW68" s="97"/>
      <c r="AX68" s="97"/>
      <c r="AY68" s="97"/>
    </row>
    <row r="69" spans="15:51" x14ac:dyDescent="0.25">
      <c r="O69" s="12"/>
      <c r="P69" s="99"/>
      <c r="Q69" s="99"/>
      <c r="R69" s="99"/>
      <c r="S69" s="99"/>
      <c r="T69" s="99"/>
      <c r="AS69" s="97"/>
      <c r="AT69" s="97"/>
      <c r="AU69" s="97"/>
      <c r="AV69" s="97"/>
      <c r="AW69" s="97"/>
      <c r="AX69" s="97"/>
      <c r="AY69" s="97"/>
    </row>
    <row r="70" spans="15:51" x14ac:dyDescent="0.25">
      <c r="O70" s="12"/>
      <c r="P70" s="99"/>
      <c r="T70" s="99"/>
      <c r="AS70" s="97"/>
      <c r="AT70" s="97"/>
      <c r="AU70" s="97"/>
      <c r="AV70" s="97"/>
      <c r="AW70" s="97"/>
      <c r="AX70" s="97"/>
      <c r="AY70" s="97"/>
    </row>
    <row r="71" spans="15:51" x14ac:dyDescent="0.25">
      <c r="O71" s="99"/>
      <c r="Q71" s="99"/>
      <c r="R71" s="99"/>
      <c r="S71" s="99"/>
      <c r="AS71" s="97"/>
      <c r="AT71" s="97"/>
      <c r="AU71" s="97"/>
      <c r="AV71" s="97"/>
      <c r="AW71" s="97"/>
      <c r="AX71" s="97"/>
      <c r="AY71" s="97"/>
    </row>
    <row r="72" spans="15:51" x14ac:dyDescent="0.25">
      <c r="O72" s="12"/>
      <c r="P72" s="99"/>
      <c r="Q72" s="99"/>
      <c r="R72" s="99"/>
      <c r="S72" s="99"/>
      <c r="T72" s="99"/>
      <c r="AS72" s="97"/>
      <c r="AT72" s="97"/>
      <c r="AU72" s="97"/>
      <c r="AV72" s="97"/>
      <c r="AW72" s="97"/>
      <c r="AX72" s="97"/>
      <c r="AY72" s="97"/>
    </row>
    <row r="73" spans="15:51" x14ac:dyDescent="0.25">
      <c r="O73" s="12"/>
      <c r="P73" s="99"/>
      <c r="Q73" s="99"/>
      <c r="R73" s="99"/>
      <c r="S73" s="99"/>
      <c r="T73" s="99"/>
      <c r="U73" s="99"/>
      <c r="AS73" s="97"/>
      <c r="AT73" s="97"/>
      <c r="AU73" s="97"/>
      <c r="AV73" s="97"/>
      <c r="AW73" s="97"/>
      <c r="AX73" s="97"/>
      <c r="AY73" s="97"/>
    </row>
    <row r="74" spans="15:51" x14ac:dyDescent="0.25">
      <c r="O74" s="12"/>
      <c r="P74" s="99"/>
      <c r="T74" s="99"/>
      <c r="U74" s="99"/>
      <c r="AS74" s="97"/>
      <c r="AT74" s="97"/>
      <c r="AU74" s="97"/>
      <c r="AV74" s="97"/>
      <c r="AW74" s="97"/>
      <c r="AX74" s="97"/>
      <c r="AY74" s="97"/>
    </row>
    <row r="86" spans="45:51" x14ac:dyDescent="0.25">
      <c r="AS86" s="97"/>
      <c r="AT86" s="97"/>
      <c r="AU86" s="97"/>
      <c r="AV86" s="97"/>
      <c r="AW86" s="97"/>
      <c r="AX86" s="97"/>
      <c r="AY86" s="97"/>
    </row>
  </sheetData>
  <protectedRanges>
    <protectedRange sqref="S61:T62" name="Range2_12_5_1_1"/>
    <protectedRange sqref="L10 AD8 AF8 AJ8:AR8 AF10 L24:N31 N32:N34 N10:N23 G11:G34 R11:T34 E11:E34 AC11:AF34" name="Range1_16_3_1_1"/>
    <protectedRange sqref="L16:M23" name="Range1_1_1_1_10_1_1_1"/>
    <protectedRange sqref="L32:M34" name="Range1_1_10_1_1_1"/>
    <protectedRange sqref="K11:L15 K16:K34 I11:I15 I16:J24 I25:I34 J25" name="Range1_1_2_1_10_2_1_1"/>
    <protectedRange sqref="M11:M15" name="Range1_2_1_2_1_10_1_1_1"/>
    <protectedRange sqref="AS16:AS34" name="Range1_1_1_1"/>
    <protectedRange sqref="H11:H34" name="Range1_1_1_1_1_1_1"/>
    <protectedRange sqref="Z50:Z60" name="Range2_2_1_10_1_1_1_2"/>
    <protectedRange sqref="N61:R62" name="Range2_12_1_6_1_1"/>
    <protectedRange sqref="L61:M62" name="Range2_2_12_1_7_1_1"/>
    <protectedRange sqref="AS11:AS15" name="Range1_4_1_1_1_1"/>
    <protectedRange sqref="J11:J15 J26:J34" name="Range1_1_2_1_10_1_1_1_1"/>
    <protectedRange sqref="T42" name="Range2_12_5_1_1_4"/>
    <protectedRange sqref="E42:H42" name="Range2_2_12_1_7_1_1_1"/>
    <protectedRange sqref="D42" name="Range2_3_2_1_3_1_1_2_10_1_1_1_1_1"/>
    <protectedRange sqref="C42" name="Range2_1_1_1_1_11_1_2_1_1_1"/>
    <protectedRange sqref="S38:S41 F41 L41" name="Range2_12_3_1_1_1_1"/>
    <protectedRange sqref="D38:H38 N38:R40 C41:E41 O41:R41 I41:K41" name="Range2_12_1_3_1_1_1_1"/>
    <protectedRange sqref="I38:M38 E39:M40" name="Range2_2_12_1_6_1_1_1_1"/>
    <protectedRange sqref="D39:D40" name="Range2_1_1_1_1_11_1_1_1_1_1_1"/>
    <protectedRange sqref="C39:C40" name="Range2_1_2_1_1_1_1_1"/>
    <protectedRange sqref="C38" name="Range2_3_1_1_1_1_1"/>
    <protectedRange sqref="S42" name="Range2_12_5_1_1_4_1"/>
    <protectedRange sqref="Q42:R42" name="Range2_12_1_5_1_1_1_1_1"/>
    <protectedRange sqref="N42:P42" name="Range2_12_1_2_2_1_1_1_1_1"/>
    <protectedRange sqref="K42:M42" name="Range2_2_12_1_4_2_1_1_1_1_1"/>
    <protectedRange sqref="I42:J42" name="Range2_2_12_1_4_2_1_1_1_2_1_1"/>
    <protectedRange sqref="Q10 AP10 AG10" name="Range1_16_3_1_1_1_1_1"/>
    <protectedRange sqref="F11:F22" name="Range1_16_3_1_1_2_1_1_1_2_1"/>
    <protectedRange sqref="Q35" name="Range1_16_3_1_1_1_1_1_2"/>
    <protectedRange sqref="P35" name="Range1_16_3_1_1_2"/>
    <protectedRange sqref="U35 V11:V34 X11:AB34" name="Range1_16_3_1_1_3"/>
    <protectedRange sqref="AR11 AR25:AR34" name="Range1_16_3_1_1_5"/>
    <protectedRange sqref="L6 D6 D8 O8:U8" name="Range1_16_3_1_1_7"/>
    <protectedRange sqref="J61:K62" name="Range2_2_12_1_4_1_1_1_1_1_1_1_1_1_1_1_1_1_1_1"/>
    <protectedRange sqref="I61:I62" name="Range2_2_12_1_7_1_1_2_2_1_2"/>
    <protectedRange sqref="F61:H62" name="Range2_2_12_1_3_1_2_1_1_1_1_2_1_1_1_1_1_1_1_1_1_1_1"/>
    <protectedRange sqref="E61:E62" name="Range2_2_12_1_3_1_2_1_1_1_2_1_1_1_1_3_1_1_1_1_1_1_1_1_1"/>
    <protectedRange sqref="T43" name="Range2_12_5_1_1_2_1_1_1_1_1_1_1_1"/>
    <protectedRange sqref="S43" name="Range2_12_4_1_1_1_4_2_2_1_1_1_1_1_1_1_1"/>
    <protectedRange sqref="G43:H43" name="Range2_2_12_1_3_1_1_1_1_1_4_1_1_1_1_1_1_1_1_1_1_2_1_1_1_1"/>
    <protectedRange sqref="Q43:R43" name="Range2_12_1_6_1_1_1_1_2_1_1_1_1_1_1_1_1_1_2_1_1_1"/>
    <protectedRange sqref="N43:P43" name="Range2_12_1_2_3_1_1_1_1_2_1_1_1_1_1_1_1_1_1_2_1_1_1"/>
    <protectedRange sqref="I43:M43" name="Range2_2_12_1_4_3_1_1_1_1_2_1_1_1_1_1_1_1_1_1_2_1_1_1"/>
    <protectedRange sqref="O11:P34" name="Range1_16_3_1_1_2_1"/>
    <protectedRange sqref="Q11:Q34" name="Range1_16_3_1_1_1_1_1_2_1"/>
    <protectedRange sqref="U11:U34" name="Range1_16_3_1_1_3_1"/>
    <protectedRange sqref="W11:W16" name="Range1_16_3_1_1_3_2"/>
    <protectedRange sqref="AG11:AG34" name="Range1_16_3_1_1_1_1_1_1"/>
    <protectedRange sqref="AR12:AR24" name="Range1_16_3_1_1_5_1"/>
    <protectedRange sqref="B42" name="Range2_12_5_1_1_1_1_1_2"/>
    <protectedRange sqref="F45:U45" name="Range2_12_5_1_1_1_2_2_1_1_1_1_1_1_1_1_1_1_1_2_1_1_1_2_1_1_1_1_1_1_1_1_1_1_1_1_1_1_1_1_2_1_1_1_1_1_1_1_1_1_2_1_1_3_1_1_1_3_1_1_1_1_1_1_1_1_1_1_1_1_1_1_1_1_1_1_1_1_1_1_2_1_1_1_1_1_1_1_1_1_1_1_2_2_1_1"/>
    <protectedRange sqref="S44:T44" name="Range2_12_5_1_1_2_1_1_1_1"/>
    <protectedRange sqref="N44:R44" name="Range2_12_1_6_1_1_2_1_1_1_1"/>
    <protectedRange sqref="L44:M44" name="Range2_2_12_1_7_1_1_3_1_1_1_1"/>
    <protectedRange sqref="J44:K44" name="Range2_2_12_1_4_1_1_1_1_1_1_1_1_1_1_1_1_1_1_1_2_1_1_1_1"/>
    <protectedRange sqref="I44" name="Range2_2_12_1_7_1_1_2_2_1_2_2_1_1_1_1"/>
    <protectedRange sqref="G44:H44" name="Range2_2_12_1_3_1_2_1_1_1_1_2_1_1_1_1_1_1_1_1_1_1_1_2_1_1_1_1"/>
    <protectedRange sqref="F44" name="Range2_2_12_1_3_1_2_1_1_1_1_2_1_1_1_1_1_1_1_1_1_1_1_2_2_1_1_1"/>
    <protectedRange sqref="E44" name="Range2_2_12_1_3_1_2_1_1_1_2_1_1_1_1_3_1_1_1_1_1_1_1_1_1_2_2_1_1_1"/>
    <protectedRange sqref="F50:U50 F51:G51" name="Range2_12_5_1_1_1_2_2_1_1_1_1_1_1_1_1_1_1_1_2_1_1_1_2_1_1_1_1_1_1_1_1_1_1_1_1_1_1_1_1_2_1_1_1_1_1_1_1_1_1_2_1_1_3_1_1_1_3_1_1_1_1_1_1_1_1_1_1_1_1_1_1_1_1_1_1_1_1_1_1_2_1_1_1_1_1_1_1_1_1_1_1_2_2_1_2_1_1_1_1_1_1_1"/>
    <protectedRange sqref="W17:W34" name="Range1_16_3_1_1_3_2_1_1_1_1_1"/>
    <protectedRange sqref="F49:U49" name="Range2_12_5_1_1_1_2_2_1_1_1_1_1_1_1_1_1_1_1_2_1_1_1_2_1_1_1_1_1_1_1_1_1_1_1_1_1_1_1_1_2_1_1_1_1_1_1_1_1_1_2_1_1_3_1_1_1_3_1_1_1_1_1_1_1_1_1_1_1_1_1_1_1_1_1_1_1_1_1_1_2_1_1_1_1_1_1_1_1_1_1_1_2_2_1_2_1_1_1_1_1_1_1_1_1_1_1_1"/>
    <protectedRange sqref="S48:T48" name="Range2_12_5_1_1_2_1_1_1_2_1_1_1_1_1_1_1_1_1_1_1_1"/>
    <protectedRange sqref="N48:R48" name="Range2_12_1_6_1_1_2_1_1_1_2_1_1_1_1_1_1_1_1_1_1_1_1"/>
    <protectedRange sqref="L48:M48" name="Range2_2_12_1_7_1_1_3_1_1_1_2_1_1_1_1_1_1_1_1_1_1_1_1"/>
    <protectedRange sqref="J48:K48" name="Range2_2_12_1_4_1_1_1_1_1_1_1_1_1_1_1_1_1_1_1_2_1_1_1_2_1_1_1_1_1_1_1_1_1_1_1_1"/>
    <protectedRange sqref="I48" name="Range2_2_12_1_7_1_1_2_2_1_2_2_1_1_1_2_1_1_1_1_1_1_1_1_1_1_1_1"/>
    <protectedRange sqref="G48:H48" name="Range2_2_12_1_3_1_2_1_1_1_1_2_1_1_1_1_1_1_1_1_1_1_1_2_1_1_1_2_1_1_1_1_1_1_1_1_1_1_1_1"/>
    <protectedRange sqref="F48" name="Range2_2_12_1_3_1_2_1_1_1_1_2_1_1_1_1_1_1_1_1_1_1_1_2_2_1_1_2_1_1_1_1_1_1_1_1_1_1_1_1"/>
    <protectedRange sqref="E48" name="Range2_2_12_1_3_1_2_1_1_1_2_1_1_1_1_3_1_1_1_1_1_1_1_1_1_2_2_1_1_2_1_1_1_1_1_1_1_1_1_1_1_1"/>
    <protectedRange sqref="P5:U5" name="Range1_16_1_1_1_1_1_1_2_2_2_2_2_2_2_2_2_2_2_2_2_2_2_2_2_2_2_2_2_2_2_1_2_2_2_2_2_2_2_2_2_2_3_2_2_2_2_2_2_2_2_2_2"/>
    <protectedRange sqref="F59:U59 F60:G60" name="Range2_12_5_1_1_1_2_2_1_1_1_1_1_1_1_1_1_1_1_2_1_1_1_2_1_1_1_1_1_1_1_1_1_1_1_1_1_1_1_1_2_1_1_1_1_1_1_1_1_1_2_1_1_3_1_1_1_3_1_1_1_1_1_1_1_1_1_1_1_1_1_1_1_1_1_1_1_1_1_1_2_1_1_1_1_1_1_1_1_1_1_1_2_2_1_2_1_1_1_1_1_1_1_1_1_1_1_1_1"/>
    <protectedRange sqref="S53:T58" name="Range2_12_5_1_1_2_1_1_1_2_1_1_1_1_1_1_1_1_1_1_1_1_1"/>
    <protectedRange sqref="N53:R58" name="Range2_12_1_6_1_1_2_1_1_1_2_1_1_1_1_1_1_1_1_1_1_1_1_1"/>
    <protectedRange sqref="L53:M58" name="Range2_2_12_1_7_1_1_3_1_1_1_2_1_1_1_1_1_1_1_1_1_1_1_1_1"/>
    <protectedRange sqref="J53:K58" name="Range2_2_12_1_4_1_1_1_1_1_1_1_1_1_1_1_1_1_1_1_2_1_1_1_2_1_1_1_1_1_1_1_1_1_1_1_1_1"/>
    <protectedRange sqref="I53:I58" name="Range2_2_12_1_7_1_1_2_2_1_2_2_1_1_1_2_1_1_1_1_1_1_1_1_1_1_1_1_1"/>
    <protectedRange sqref="G53:H58" name="Range2_2_12_1_3_1_2_1_1_1_1_2_1_1_1_1_1_1_1_1_1_1_1_2_1_1_1_2_1_1_1_1_1_1_1_1_1_1_1_1_1"/>
    <protectedRange sqref="F53:F58" name="Range2_2_12_1_3_1_2_1_1_1_1_2_1_1_1_1_1_1_1_1_1_1_1_2_2_1_1_2_1_1_1_1_1_1_1_1_1_1_1_1_1"/>
    <protectedRange sqref="E53:E58" name="Range2_2_12_1_3_1_2_1_1_1_2_1_1_1_1_3_1_1_1_1_1_1_1_1_1_2_2_1_1_2_1_1_1_1_1_1_1_1_1_1_1_1_1"/>
    <protectedRange sqref="B56:B58" name="Range2_12_5_1_1_1_1_1_2_1_1_1_1_1_1_1_1_1_1_1_1_1_1_1_1_1_1_1_1_2_1_1_1_1_1_1_1_1_1_1_1_1_1_3_1_1_1_2_1_1_1_1_1_1_1_1_1_1_1_1_2_1_1_1_1_1_1_1_1_1_1_1_1_1_1_1_1_1_1_1_1_1_1_1_1_1_1_1_1_3_1_2_1_1_1_2_2_1_2_1_1_1_1_1_1_1_1_1_1_1_1_1_1_1_1_1_1_1"/>
    <protectedRange sqref="B59" name="Range2_12_5_1_1_1_2_2_1_1_1_1_1_1_1_1_1_1_1_2_1_1_1_1_1_1_1_1_1_3_1_3_1_2_1_1_1_1_1_1_1_1_1_1_1_1_1_2_1_1_1_1_1_2_1_1_1_1_1_1_1_1_2_1_1_3_1_1_1_2_1_1_1_1_1_1_1_1_1_1_1_1_1_1_1_1_1_2_1_1_1_1_1_1_1_1_1_1_1_1_1_1_1_1_1_1_1_2_3_1_2_1_1_1_2_2_1_1_2_1_1_1_1__3"/>
    <protectedRange sqref="B60" name="Range2_12_5_1_1_1_1_1_2_1_1_2_1_1_1_1_1_1_1_1_1_1_1_1_1_1_1_1_1_2_1_1_1_1_1_1_1_1_1_1_1_1_1_1_3_1_1_1_2_1_1_1_1_1_1_1_1_1_2_1_1_1_1_1_1_1_1_1_1_1_1_1_1_1_1_1_1_1_1_1_1_1_1_1_1_2_1_1_1_2_2_1_1_2_1_1_1_1_1_1_1_1_1_1_1_1_1_1_1_1_1_1_1_1"/>
    <protectedRange sqref="P4:U4" name="Range1_16_1_1_1_1_1_1_2_2_2_2_2_2_2_2_2_2_2_2_2_2_2_2_2_2_2_2_2_2_2_1_2_2_2_2_2_2_2_2_2_2_3_2_2_2_2_2_2_2_2_2_2_2_2_2_2_2_2"/>
    <protectedRange sqref="P3:U3" name="Range1_16_1_1_1_1_1_1_2_2_2_2_2_2_2_2_2_2_2_2_2_2_2_2_2_2_2_2_2_2_2_1_2_2_2_2_2_2_2_2_2_2_3_2_2_2_2_2_2_2_2_2_2_2_2_2_2_2_2_2_2_2_2_2_2"/>
    <protectedRange sqref="B54:B55" name="Range2_12_5_1_1_1_1_1_2_1_1_1_1_1_1_1_1_1_1_1_1_1_1_1_1_1_1_1_1_2_1_1_1_1_1_1_1_1_1_1_1_1_1_3_1_1_1_2_1_1_1_1_1_1_1_1_1_1_1_1_2_1_1_1_1_1_1_1_1_1_1_1_1_1_1_1_1_1_1_1_1_1_1_1_1_1_1_1_1_3_1_2_1_1_1_2_2_1_2_1_1_1_1_1_1_1_1_1_1_1_1_1_1_1_1_1_1_1_2_1_1_1_1__3"/>
    <protectedRange sqref="B43" name="Range2_12_5_1_1_1_2_1_1_1_1_1_1_1_1_1_1_1_2_1_1_1_1_1_1_1_1_1_1_1_1_1_1_1_1_1_1_1_1_1_1_2_1_1_1_1_1_1_1_1_1_1_1_2_1_1_1_1_2_1_1_1_1_1_1_1_1_1_1_1_2_1_1_1_1_1_1_1_1_1_1_1_1_1_1_3_1_1_1_1_2_1_1_1_1_1_1_1_2_1_1_1_1_1_1_1_1"/>
    <protectedRange sqref="B44" name="Range2_12_5_1_1_1_2_2_1_1_1_1_1_1_1_1_1_1_1_1_1_1_1_1_1_1_1_1_1_1_1_1_1_1_1_1_1_1_1_1_1_1_1_1_1_1_1_1_1_1_1_1_1_1_1_1_1_2_1_1_1_1_1_1_1_1_1_1_1_2_1_1_1_1_1_2_1_1_1_1_1_1_1_1_1_1_1_1_1_1_1_1_1_1_1_1_1_1_1_1_1_1_1_1_1_1_1_2_1_1_1_1_1_1_1_2_1_1_1_1_1_1_1_1"/>
    <protectedRange sqref="B45" name="Range2_12_5_1_1_1_2_2_1_1_1_1_1_1_1_1_1_1_1_2_1_1_1_1_1_1_1_1_1_1_1_1_1_1_1_1_1_1_1_1_1_1_1_1_1_1_1_1_1_1_1_1_1_1_1_1_1_1_1_1_1_1_1_1_1_1_1_1_1_1_1_1_1_2_1_1_1_1_1_1_1_1_1_1_1_2_1_1_1_1_1_2_1_1_1_1_1_1_1_1_1_1_1_1_1_1_1_1_1_1_1_1_1_1_1_1_1_1_1_1_1_1_2__2"/>
    <protectedRange sqref="B46" name="Range2_12_5_1_1_1_2_1_1_1_1_1_1_1_1_1_1_1_2_1_1_1_1_1_1_1_1_1_1_1_1_1_1_1_1_1_1_1_1_1_1_2_1_1_1_1_1_1_1_1_1_1_1_2_1_1_1_1_2_1_1_1_1_1_1_1_1_1_1_1_2_1_1_1_1_1_1_1_1_1_1_1_1_1_1_1_1_1_1_1_1_1_1_1_2_1_1_1_1_1_1_1_2_1_1_1_1_1_1_1_1_1_1"/>
    <protectedRange sqref="B47" name="Range2_12_5_1_1_1_2_1_1_1_1_1_1_1_1_1_1_1_2_1_2_1_1_1_1_1_1_1_1_1_2_1_1_1_1_1_1_1_1_1_1_1_1_1_1_1_1_1_1_1_1_1_1_1_1_1_1_1_1_1_1_1_1_1_1_1_1_1_1_1_1_1_1_1_2_1_1_1_1_1_1_1_1_1_2_1_2_1_1_1_1_1_2_1_1_1_1_1_1_1_1_2_1_1_1_1_1_1_1_1_2_1_1_1_1_1_2_1_1_1_1_1_2__1"/>
    <protectedRange sqref="B48" name="Range2_12_5_1_1_1_1_1_2_1_1_1_1_1_1_1_1_1_1_1_1_1_1_1_1_1_1_1_1_2_1_1_1_1_1_1_1_1_1_1_1_1_1_3_1_1_1_2_1_1_1_1_1_1_1_1_1_1_1_1_2_1_1_1_1_1_1_1_1_1_1_1_1_1_1_1_1_1_1_1_1_1_1_1_1_1_1_1_1_3_1_2_1_1_1_2_2_1_2_1_1_1_1_1_1_1_1_1_1_1_1_1_1_1_1_1_1_1_1_1_1_1_1__1"/>
    <protectedRange sqref="B49" name="Range2_12_5_1_1_1_2_2_1_1_1_1_1_1_1_1_1_1_1_2_1_1_1_1_1_1_1_1_1_3_1_3_1_2_1_1_1_1_1_1_1_1_1_1_1_1_1_2_1_1_1_1_1_2_1_1_1_1_1_1_1_1_2_1_1_3_1_1_1_2_1_1_1_1_1_1_1_1_1_1_1_1_1_1_1_1_1_2_1_1_1_1_1_1_1_1_1_1_1_1_1_1_1_1_1_1_1_2_3_1_2_1_1_1_2_2_1_1_2_1_1_1_1__2"/>
    <protectedRange sqref="B50" name="Range2_12_5_1_1_1_1_1_2_1_1_2_1_1_1_1_1_1_1_1_1_1_1_1_1_1_1_1_1_2_1_1_1_1_1_1_1_1_1_1_1_1_1_1_3_1_1_1_2_1_1_1_1_1_1_1_1_1_2_1_1_1_1_1_1_1_1_1_1_1_1_1_1_1_1_1_1_1_1_1_1_1_1_1_1_2_1_1_1_2_2_1_1_2_1_1_1_1_1_1_1_1_1_1_1_1_1_1_1_1_1_1_1_1_1_1_1_1_1_1"/>
    <protectedRange sqref="B53" name="Range2_12_5_1_1_1_1_1_2_1_1_1_1_1_1_1_1_1_1_1_1_1_1_1_1_1_1_1_1_2_1_1_1_1_1_1_1_1_1_1_1_1_1_3_1_1_1_2_1_1_1_1_1_1_1_1_1_1_1_1_2_1_1_1_1_1_1_1_1_1_1_1_1_1_1_1_1_1_1_1_1_1_1_1_1_1_1_1_1_3_1_2_1_1_1_2_2_1_2_1_1_1_1_1_1_1_1_1_1_1_1_1_1_1_1_1_1_1_2_1_1_1_1__1"/>
  </protectedRanges>
  <mergeCells count="41">
    <mergeCell ref="P3:U3"/>
    <mergeCell ref="P4:U4"/>
    <mergeCell ref="P5:U5"/>
    <mergeCell ref="B6:C6"/>
    <mergeCell ref="D6:H6"/>
    <mergeCell ref="L6:M6"/>
    <mergeCell ref="AB7:AC7"/>
    <mergeCell ref="AD7:AE7"/>
    <mergeCell ref="AJ7:AN7"/>
    <mergeCell ref="AO7:AQ7"/>
    <mergeCell ref="B8:C8"/>
    <mergeCell ref="D8:G8"/>
    <mergeCell ref="I8:K8"/>
    <mergeCell ref="U8:V8"/>
    <mergeCell ref="X8:Y8"/>
    <mergeCell ref="Z8:AA8"/>
    <mergeCell ref="B7:C7"/>
    <mergeCell ref="D7:G7"/>
    <mergeCell ref="P7:T7"/>
    <mergeCell ref="U7:V7"/>
    <mergeCell ref="X7:Y7"/>
    <mergeCell ref="Z7:AA7"/>
    <mergeCell ref="AB8:AC8"/>
    <mergeCell ref="AD8:AE8"/>
    <mergeCell ref="B9:C9"/>
    <mergeCell ref="D9:E9"/>
    <mergeCell ref="F9:G9"/>
    <mergeCell ref="H9:H10"/>
    <mergeCell ref="I9:K9"/>
    <mergeCell ref="M9:M10"/>
    <mergeCell ref="O9:O10"/>
    <mergeCell ref="P9:P10"/>
    <mergeCell ref="AS9:AS10"/>
    <mergeCell ref="AV30:AW30"/>
    <mergeCell ref="L35:N35"/>
    <mergeCell ref="R9:T10"/>
    <mergeCell ref="W9:W10"/>
    <mergeCell ref="X9:AE9"/>
    <mergeCell ref="AH9:AH10"/>
    <mergeCell ref="AI9:AI10"/>
    <mergeCell ref="AQ9:AQ10"/>
  </mergeCells>
  <conditionalFormatting sqref="AC11:AE32 X33:AE34 X11:Z15 X16:AB32">
    <cfRule type="containsText" dxfId="2118" priority="2105" operator="containsText" text="N/A">
      <formula>NOT(ISERROR(SEARCH("N/A",X11)))</formula>
    </cfRule>
    <cfRule type="cellIs" dxfId="2117" priority="2119" operator="equal">
      <formula>0</formula>
    </cfRule>
  </conditionalFormatting>
  <conditionalFormatting sqref="AC11:AE32 X33:AE34 X11:Z15 X16:AB32">
    <cfRule type="cellIs" dxfId="2116" priority="2118" operator="greaterThanOrEqual">
      <formula>1185</formula>
    </cfRule>
  </conditionalFormatting>
  <conditionalFormatting sqref="AC11:AE32 X33:AE34 X11:Z15 X16:AB32">
    <cfRule type="cellIs" dxfId="2115" priority="2117" operator="between">
      <formula>0.1</formula>
      <formula>1184</formula>
    </cfRule>
  </conditionalFormatting>
  <conditionalFormatting sqref="X8">
    <cfRule type="cellIs" dxfId="2114" priority="2116" operator="equal">
      <formula>0</formula>
    </cfRule>
  </conditionalFormatting>
  <conditionalFormatting sqref="X8">
    <cfRule type="cellIs" dxfId="2113" priority="2115" operator="greaterThan">
      <formula>1179</formula>
    </cfRule>
  </conditionalFormatting>
  <conditionalFormatting sqref="X8">
    <cfRule type="cellIs" dxfId="2112" priority="2114" operator="greaterThan">
      <formula>99</formula>
    </cfRule>
  </conditionalFormatting>
  <conditionalFormatting sqref="X8">
    <cfRule type="cellIs" dxfId="2111" priority="2113" operator="greaterThan">
      <formula>0.99</formula>
    </cfRule>
  </conditionalFormatting>
  <conditionalFormatting sqref="AB8">
    <cfRule type="cellIs" dxfId="2110" priority="2112" operator="equal">
      <formula>0</formula>
    </cfRule>
  </conditionalFormatting>
  <conditionalFormatting sqref="AB8">
    <cfRule type="cellIs" dxfId="2109" priority="2111" operator="greaterThan">
      <formula>1179</formula>
    </cfRule>
  </conditionalFormatting>
  <conditionalFormatting sqref="AB8">
    <cfRule type="cellIs" dxfId="2108" priority="2110" operator="greaterThan">
      <formula>99</formula>
    </cfRule>
  </conditionalFormatting>
  <conditionalFormatting sqref="AB8">
    <cfRule type="cellIs" dxfId="2107" priority="2109" operator="greaterThan">
      <formula>0.99</formula>
    </cfRule>
  </conditionalFormatting>
  <conditionalFormatting sqref="AI11:AI34">
    <cfRule type="cellIs" dxfId="2106" priority="2108" operator="greaterThan">
      <formula>$AI$8</formula>
    </cfRule>
  </conditionalFormatting>
  <conditionalFormatting sqref="AH11:AH34">
    <cfRule type="cellIs" dxfId="2105" priority="2106" operator="greaterThan">
      <formula>$AH$8</formula>
    </cfRule>
    <cfRule type="cellIs" dxfId="2104" priority="2107" operator="greaterThan">
      <formula>$AH$8</formula>
    </cfRule>
  </conditionalFormatting>
  <conditionalFormatting sqref="AB11:AB15">
    <cfRule type="containsText" dxfId="2103" priority="2101" operator="containsText" text="N/A">
      <formula>NOT(ISERROR(SEARCH("N/A",AB11)))</formula>
    </cfRule>
    <cfRule type="cellIs" dxfId="2102" priority="2104" operator="equal">
      <formula>0</formula>
    </cfRule>
  </conditionalFormatting>
  <conditionalFormatting sqref="AB11:AB15">
    <cfRule type="cellIs" dxfId="2101" priority="2103" operator="greaterThanOrEqual">
      <formula>1185</formula>
    </cfRule>
  </conditionalFormatting>
  <conditionalFormatting sqref="AB11:AB15">
    <cfRule type="cellIs" dxfId="2100" priority="2102" operator="between">
      <formula>0.1</formula>
      <formula>1184</formula>
    </cfRule>
  </conditionalFormatting>
  <conditionalFormatting sqref="AN11:AO11 AO12:AO34 AN12:AN35">
    <cfRule type="cellIs" dxfId="2099" priority="2100" operator="equal">
      <formula>0</formula>
    </cfRule>
  </conditionalFormatting>
  <conditionalFormatting sqref="AN11:AO11 AO12:AO34 AN12:AN35">
    <cfRule type="cellIs" dxfId="2098" priority="2099" operator="greaterThan">
      <formula>1179</formula>
    </cfRule>
  </conditionalFormatting>
  <conditionalFormatting sqref="AN11:AO11 AO12:AO34 AN12:AN35">
    <cfRule type="cellIs" dxfId="2097" priority="2098" operator="greaterThan">
      <formula>99</formula>
    </cfRule>
  </conditionalFormatting>
  <conditionalFormatting sqref="AN11:AO11 AO12:AO34 AN12:AN35">
    <cfRule type="cellIs" dxfId="2096" priority="2097" operator="greaterThan">
      <formula>0.99</formula>
    </cfRule>
  </conditionalFormatting>
  <conditionalFormatting sqref="AQ11:AQ34">
    <cfRule type="cellIs" dxfId="2095" priority="2096" operator="equal">
      <formula>0</formula>
    </cfRule>
  </conditionalFormatting>
  <conditionalFormatting sqref="AQ11:AQ34">
    <cfRule type="cellIs" dxfId="2094" priority="2095" operator="greaterThan">
      <formula>1179</formula>
    </cfRule>
  </conditionalFormatting>
  <conditionalFormatting sqref="AQ11:AQ34">
    <cfRule type="cellIs" dxfId="2093" priority="2094" operator="greaterThan">
      <formula>99</formula>
    </cfRule>
  </conditionalFormatting>
  <conditionalFormatting sqref="AQ11:AQ34">
    <cfRule type="cellIs" dxfId="2092" priority="2093" operator="greaterThan">
      <formula>0.99</formula>
    </cfRule>
  </conditionalFormatting>
  <conditionalFormatting sqref="AA11:AA15">
    <cfRule type="containsText" dxfId="2091" priority="2089" operator="containsText" text="N/A">
      <formula>NOT(ISERROR(SEARCH("N/A",AA11)))</formula>
    </cfRule>
    <cfRule type="cellIs" dxfId="2090" priority="2092" operator="equal">
      <formula>0</formula>
    </cfRule>
  </conditionalFormatting>
  <conditionalFormatting sqref="AA11:AA15">
    <cfRule type="cellIs" dxfId="2089" priority="2091" operator="greaterThanOrEqual">
      <formula>1185</formula>
    </cfRule>
  </conditionalFormatting>
  <conditionalFormatting sqref="AA11:AA15">
    <cfRule type="cellIs" dxfId="2088" priority="2090" operator="between">
      <formula>0.1</formula>
      <formula>1184</formula>
    </cfRule>
  </conditionalFormatting>
  <conditionalFormatting sqref="AJ11:AN35">
    <cfRule type="cellIs" dxfId="2087" priority="2088" operator="equal">
      <formula>0</formula>
    </cfRule>
  </conditionalFormatting>
  <conditionalFormatting sqref="AJ11:AN35">
    <cfRule type="cellIs" dxfId="2086" priority="2087" operator="greaterThan">
      <formula>1179</formula>
    </cfRule>
  </conditionalFormatting>
  <conditionalFormatting sqref="AJ11:AN35">
    <cfRule type="cellIs" dxfId="2085" priority="2086" operator="greaterThan">
      <formula>99</formula>
    </cfRule>
  </conditionalFormatting>
  <conditionalFormatting sqref="AJ11:AN35">
    <cfRule type="cellIs" dxfId="2084" priority="2085" operator="greaterThan">
      <formula>0.99</formula>
    </cfRule>
  </conditionalFormatting>
  <conditionalFormatting sqref="AP11:AP34">
    <cfRule type="cellIs" dxfId="2083" priority="2084" operator="equal">
      <formula>0</formula>
    </cfRule>
  </conditionalFormatting>
  <conditionalFormatting sqref="AP11:AP34">
    <cfRule type="cellIs" dxfId="2082" priority="2083" operator="greaterThan">
      <formula>1179</formula>
    </cfRule>
  </conditionalFormatting>
  <conditionalFormatting sqref="AP11:AP34">
    <cfRule type="cellIs" dxfId="2081" priority="2082" operator="greaterThan">
      <formula>99</formula>
    </cfRule>
  </conditionalFormatting>
  <conditionalFormatting sqref="AP11:AP34">
    <cfRule type="cellIs" dxfId="2080" priority="2081" operator="greaterThan">
      <formula>0.99</formula>
    </cfRule>
  </conditionalFormatting>
  <conditionalFormatting sqref="AM17:AN34 AL11:AL35">
    <cfRule type="cellIs" dxfId="2079" priority="2080" operator="equal">
      <formula>0</formula>
    </cfRule>
  </conditionalFormatting>
  <conditionalFormatting sqref="AM17:AN34 AL11:AL35">
    <cfRule type="cellIs" dxfId="2078" priority="2079" operator="greaterThan">
      <formula>1179</formula>
    </cfRule>
  </conditionalFormatting>
  <conditionalFormatting sqref="AM17:AN34 AL11:AL35">
    <cfRule type="cellIs" dxfId="2077" priority="2078" operator="greaterThan">
      <formula>99</formula>
    </cfRule>
  </conditionalFormatting>
  <conditionalFormatting sqref="AM17:AN34 AL11:AL35">
    <cfRule type="cellIs" dxfId="2076" priority="2077" operator="greaterThan">
      <formula>0.99</formula>
    </cfRule>
  </conditionalFormatting>
  <conditionalFormatting sqref="AL11:AL34">
    <cfRule type="cellIs" dxfId="2075" priority="2076" operator="equal">
      <formula>0</formula>
    </cfRule>
  </conditionalFormatting>
  <conditionalFormatting sqref="AL11:AL34">
    <cfRule type="cellIs" dxfId="2074" priority="2075" operator="greaterThan">
      <formula>1179</formula>
    </cfRule>
  </conditionalFormatting>
  <conditionalFormatting sqref="AL11:AL34">
    <cfRule type="cellIs" dxfId="2073" priority="2074" operator="greaterThan">
      <formula>99</formula>
    </cfRule>
  </conditionalFormatting>
  <conditionalFormatting sqref="AL11:AL34">
    <cfRule type="cellIs" dxfId="2072" priority="2073" operator="greaterThan">
      <formula>0.99</formula>
    </cfRule>
  </conditionalFormatting>
  <conditionalFormatting sqref="AL11:AL34">
    <cfRule type="cellIs" dxfId="2071" priority="2072" operator="equal">
      <formula>0</formula>
    </cfRule>
  </conditionalFormatting>
  <conditionalFormatting sqref="AL11:AL34">
    <cfRule type="cellIs" dxfId="2070" priority="2071" operator="greaterThan">
      <formula>1179</formula>
    </cfRule>
  </conditionalFormatting>
  <conditionalFormatting sqref="AL11:AL34">
    <cfRule type="cellIs" dxfId="2069" priority="2070" operator="greaterThan">
      <formula>99</formula>
    </cfRule>
  </conditionalFormatting>
  <conditionalFormatting sqref="AL11:AL34">
    <cfRule type="cellIs" dxfId="2068" priority="2069" operator="greaterThan">
      <formula>0.99</formula>
    </cfRule>
  </conditionalFormatting>
  <conditionalFormatting sqref="AN11:AN35">
    <cfRule type="cellIs" dxfId="2067" priority="2068" operator="equal">
      <formula>0</formula>
    </cfRule>
  </conditionalFormatting>
  <conditionalFormatting sqref="AN11:AN35">
    <cfRule type="cellIs" dxfId="2066" priority="2067" operator="greaterThan">
      <formula>1179</formula>
    </cfRule>
  </conditionalFormatting>
  <conditionalFormatting sqref="AN11:AN35">
    <cfRule type="cellIs" dxfId="2065" priority="2066" operator="greaterThan">
      <formula>99</formula>
    </cfRule>
  </conditionalFormatting>
  <conditionalFormatting sqref="AN11:AN35">
    <cfRule type="cellIs" dxfId="2064" priority="2065" operator="greaterThan">
      <formula>0.99</formula>
    </cfRule>
  </conditionalFormatting>
  <conditionalFormatting sqref="AN11:AN35">
    <cfRule type="cellIs" dxfId="2063" priority="2064" operator="equal">
      <formula>0</formula>
    </cfRule>
  </conditionalFormatting>
  <conditionalFormatting sqref="AN11:AN35">
    <cfRule type="cellIs" dxfId="2062" priority="2063" operator="greaterThan">
      <formula>1179</formula>
    </cfRule>
  </conditionalFormatting>
  <conditionalFormatting sqref="AN11:AN35">
    <cfRule type="cellIs" dxfId="2061" priority="2062" operator="greaterThan">
      <formula>99</formula>
    </cfRule>
  </conditionalFormatting>
  <conditionalFormatting sqref="AN11:AN35">
    <cfRule type="cellIs" dxfId="2060" priority="2061" operator="greaterThan">
      <formula>0.99</formula>
    </cfRule>
  </conditionalFormatting>
  <conditionalFormatting sqref="AN11:AN35">
    <cfRule type="cellIs" dxfId="2059" priority="2060" operator="equal">
      <formula>0</formula>
    </cfRule>
  </conditionalFormatting>
  <conditionalFormatting sqref="AN11:AN35">
    <cfRule type="cellIs" dxfId="2058" priority="2059" operator="greaterThan">
      <formula>1179</formula>
    </cfRule>
  </conditionalFormatting>
  <conditionalFormatting sqref="AN11:AN35">
    <cfRule type="cellIs" dxfId="2057" priority="2058" operator="greaterThan">
      <formula>99</formula>
    </cfRule>
  </conditionalFormatting>
  <conditionalFormatting sqref="AN11:AN35">
    <cfRule type="cellIs" dxfId="2056" priority="2057" operator="greaterThan">
      <formula>0.99</formula>
    </cfRule>
  </conditionalFormatting>
  <conditionalFormatting sqref="AL11:AL34">
    <cfRule type="cellIs" dxfId="2055" priority="2056" operator="equal">
      <formula>0</formula>
    </cfRule>
  </conditionalFormatting>
  <conditionalFormatting sqref="AL11:AL34">
    <cfRule type="cellIs" dxfId="2054" priority="2055" operator="greaterThan">
      <formula>1179</formula>
    </cfRule>
  </conditionalFormatting>
  <conditionalFormatting sqref="AL11:AL34">
    <cfRule type="cellIs" dxfId="2053" priority="2054" operator="greaterThan">
      <formula>99</formula>
    </cfRule>
  </conditionalFormatting>
  <conditionalFormatting sqref="AL11:AL34">
    <cfRule type="cellIs" dxfId="2052" priority="2053" operator="greaterThan">
      <formula>0.99</formula>
    </cfRule>
  </conditionalFormatting>
  <conditionalFormatting sqref="AL11:AL34">
    <cfRule type="cellIs" dxfId="2051" priority="2052" operator="equal">
      <formula>0</formula>
    </cfRule>
  </conditionalFormatting>
  <conditionalFormatting sqref="AL11:AL34">
    <cfRule type="cellIs" dxfId="2050" priority="2051" operator="greaterThan">
      <formula>1179</formula>
    </cfRule>
  </conditionalFormatting>
  <conditionalFormatting sqref="AL11:AL34">
    <cfRule type="cellIs" dxfId="2049" priority="2050" operator="greaterThan">
      <formula>99</formula>
    </cfRule>
  </conditionalFormatting>
  <conditionalFormatting sqref="AL11:AL34">
    <cfRule type="cellIs" dxfId="2048" priority="2049" operator="greaterThan">
      <formula>0.99</formula>
    </cfRule>
  </conditionalFormatting>
  <conditionalFormatting sqref="AL11:AL34">
    <cfRule type="cellIs" dxfId="2047" priority="2048" operator="equal">
      <formula>0</formula>
    </cfRule>
  </conditionalFormatting>
  <conditionalFormatting sqref="AL11:AL34">
    <cfRule type="cellIs" dxfId="2046" priority="2047" operator="greaterThan">
      <formula>1179</formula>
    </cfRule>
  </conditionalFormatting>
  <conditionalFormatting sqref="AL11:AL34">
    <cfRule type="cellIs" dxfId="2045" priority="2046" operator="greaterThan">
      <formula>99</formula>
    </cfRule>
  </conditionalFormatting>
  <conditionalFormatting sqref="AL11:AL34">
    <cfRule type="cellIs" dxfId="2044" priority="2045" operator="greaterThan">
      <formula>0.99</formula>
    </cfRule>
  </conditionalFormatting>
  <conditionalFormatting sqref="AL11:AL34">
    <cfRule type="cellIs" dxfId="2043" priority="2044" operator="equal">
      <formula>0</formula>
    </cfRule>
  </conditionalFormatting>
  <conditionalFormatting sqref="AL11:AL34">
    <cfRule type="cellIs" dxfId="2042" priority="2043" operator="greaterThan">
      <formula>1179</formula>
    </cfRule>
  </conditionalFormatting>
  <conditionalFormatting sqref="AL11:AL34">
    <cfRule type="cellIs" dxfId="2041" priority="2042" operator="greaterThan">
      <formula>99</formula>
    </cfRule>
  </conditionalFormatting>
  <conditionalFormatting sqref="AL11:AL34">
    <cfRule type="cellIs" dxfId="2040" priority="2041" operator="greaterThan">
      <formula>0.99</formula>
    </cfRule>
  </conditionalFormatting>
  <conditionalFormatting sqref="AN11:AN35">
    <cfRule type="cellIs" dxfId="2039" priority="2040" operator="equal">
      <formula>0</formula>
    </cfRule>
  </conditionalFormatting>
  <conditionalFormatting sqref="AN11:AN35">
    <cfRule type="cellIs" dxfId="2038" priority="2039" operator="greaterThan">
      <formula>1179</formula>
    </cfRule>
  </conditionalFormatting>
  <conditionalFormatting sqref="AN11:AN35">
    <cfRule type="cellIs" dxfId="2037" priority="2038" operator="greaterThan">
      <formula>99</formula>
    </cfRule>
  </conditionalFormatting>
  <conditionalFormatting sqref="AN11:AN35">
    <cfRule type="cellIs" dxfId="2036" priority="2037" operator="greaterThan">
      <formula>0.99</formula>
    </cfRule>
  </conditionalFormatting>
  <conditionalFormatting sqref="AN11:AN35">
    <cfRule type="cellIs" dxfId="2035" priority="2036" operator="equal">
      <formula>0</formula>
    </cfRule>
  </conditionalFormatting>
  <conditionalFormatting sqref="AN11:AN35">
    <cfRule type="cellIs" dxfId="2034" priority="2035" operator="greaterThan">
      <formula>1179</formula>
    </cfRule>
  </conditionalFormatting>
  <conditionalFormatting sqref="AN11:AN35">
    <cfRule type="cellIs" dxfId="2033" priority="2034" operator="greaterThan">
      <formula>99</formula>
    </cfRule>
  </conditionalFormatting>
  <conditionalFormatting sqref="AN11:AN35">
    <cfRule type="cellIs" dxfId="2032" priority="2033" operator="greaterThan">
      <formula>0.99</formula>
    </cfRule>
  </conditionalFormatting>
  <conditionalFormatting sqref="AN11:AN35">
    <cfRule type="cellIs" dxfId="2031" priority="2032" operator="equal">
      <formula>0</formula>
    </cfRule>
  </conditionalFormatting>
  <conditionalFormatting sqref="AN11:AN35">
    <cfRule type="cellIs" dxfId="2030" priority="2031" operator="greaterThan">
      <formula>1179</formula>
    </cfRule>
  </conditionalFormatting>
  <conditionalFormatting sqref="AN11:AN35">
    <cfRule type="cellIs" dxfId="2029" priority="2030" operator="greaterThan">
      <formula>99</formula>
    </cfRule>
  </conditionalFormatting>
  <conditionalFormatting sqref="AN11:AN35">
    <cfRule type="cellIs" dxfId="2028" priority="2029" operator="greaterThan">
      <formula>0.99</formula>
    </cfRule>
  </conditionalFormatting>
  <conditionalFormatting sqref="AN11:AN35">
    <cfRule type="cellIs" dxfId="2027" priority="2028" operator="equal">
      <formula>0</formula>
    </cfRule>
  </conditionalFormatting>
  <conditionalFormatting sqref="AN11:AN35">
    <cfRule type="cellIs" dxfId="2026" priority="2027" operator="greaterThan">
      <formula>1179</formula>
    </cfRule>
  </conditionalFormatting>
  <conditionalFormatting sqref="AN11:AN35">
    <cfRule type="cellIs" dxfId="2025" priority="2026" operator="greaterThan">
      <formula>99</formula>
    </cfRule>
  </conditionalFormatting>
  <conditionalFormatting sqref="AN11:AN35">
    <cfRule type="cellIs" dxfId="2024" priority="2025" operator="greaterThan">
      <formula>0.99</formula>
    </cfRule>
  </conditionalFormatting>
  <conditionalFormatting sqref="AN11:AN35">
    <cfRule type="cellIs" dxfId="2023" priority="2024" operator="equal">
      <formula>0</formula>
    </cfRule>
  </conditionalFormatting>
  <conditionalFormatting sqref="AN11:AN35">
    <cfRule type="cellIs" dxfId="2022" priority="2023" operator="greaterThan">
      <formula>1179</formula>
    </cfRule>
  </conditionalFormatting>
  <conditionalFormatting sqref="AN11:AN35">
    <cfRule type="cellIs" dxfId="2021" priority="2022" operator="greaterThan">
      <formula>99</formula>
    </cfRule>
  </conditionalFormatting>
  <conditionalFormatting sqref="AN11:AN35">
    <cfRule type="cellIs" dxfId="2020" priority="2021" operator="greaterThan">
      <formula>0.99</formula>
    </cfRule>
  </conditionalFormatting>
  <conditionalFormatting sqref="AN11:AN35">
    <cfRule type="cellIs" dxfId="2019" priority="2020" operator="equal">
      <formula>0</formula>
    </cfRule>
  </conditionalFormatting>
  <conditionalFormatting sqref="AN11:AN35">
    <cfRule type="cellIs" dxfId="2018" priority="2019" operator="greaterThan">
      <formula>1179</formula>
    </cfRule>
  </conditionalFormatting>
  <conditionalFormatting sqref="AN11:AN35">
    <cfRule type="cellIs" dxfId="2017" priority="2018" operator="greaterThan">
      <formula>99</formula>
    </cfRule>
  </conditionalFormatting>
  <conditionalFormatting sqref="AN11:AN35">
    <cfRule type="cellIs" dxfId="2016" priority="2017" operator="greaterThan">
      <formula>0.99</formula>
    </cfRule>
  </conditionalFormatting>
  <conditionalFormatting sqref="AN11:AN35">
    <cfRule type="cellIs" dxfId="2015" priority="2016" operator="equal">
      <formula>0</formula>
    </cfRule>
  </conditionalFormatting>
  <conditionalFormatting sqref="AN11:AN35">
    <cfRule type="cellIs" dxfId="2014" priority="2015" operator="greaterThan">
      <formula>1179</formula>
    </cfRule>
  </conditionalFormatting>
  <conditionalFormatting sqref="AN11:AN35">
    <cfRule type="cellIs" dxfId="2013" priority="2014" operator="greaterThan">
      <formula>99</formula>
    </cfRule>
  </conditionalFormatting>
  <conditionalFormatting sqref="AN11:AN35">
    <cfRule type="cellIs" dxfId="2012" priority="2013" operator="greaterThan">
      <formula>0.99</formula>
    </cfRule>
  </conditionalFormatting>
  <conditionalFormatting sqref="AL11:AL34">
    <cfRule type="cellIs" dxfId="2011" priority="2012" operator="equal">
      <formula>0</formula>
    </cfRule>
  </conditionalFormatting>
  <conditionalFormatting sqref="AL11:AL34">
    <cfRule type="cellIs" dxfId="2010" priority="2011" operator="greaterThan">
      <formula>1179</formula>
    </cfRule>
  </conditionalFormatting>
  <conditionalFormatting sqref="AL11:AL34">
    <cfRule type="cellIs" dxfId="2009" priority="2010" operator="greaterThan">
      <formula>99</formula>
    </cfRule>
  </conditionalFormatting>
  <conditionalFormatting sqref="AL11:AL34">
    <cfRule type="cellIs" dxfId="2008" priority="2009" operator="greaterThan">
      <formula>0.99</formula>
    </cfRule>
  </conditionalFormatting>
  <conditionalFormatting sqref="AL11:AL34">
    <cfRule type="cellIs" dxfId="2007" priority="2008" operator="equal">
      <formula>0</formula>
    </cfRule>
  </conditionalFormatting>
  <conditionalFormatting sqref="AL11:AL34">
    <cfRule type="cellIs" dxfId="2006" priority="2007" operator="greaterThan">
      <formula>1179</formula>
    </cfRule>
  </conditionalFormatting>
  <conditionalFormatting sqref="AL11:AL34">
    <cfRule type="cellIs" dxfId="2005" priority="2006" operator="greaterThan">
      <formula>99</formula>
    </cfRule>
  </conditionalFormatting>
  <conditionalFormatting sqref="AL11:AL34">
    <cfRule type="cellIs" dxfId="2004" priority="2005" operator="greaterThan">
      <formula>0.99</formula>
    </cfRule>
  </conditionalFormatting>
  <conditionalFormatting sqref="AL11:AL34">
    <cfRule type="cellIs" dxfId="2003" priority="2004" operator="equal">
      <formula>0</formula>
    </cfRule>
  </conditionalFormatting>
  <conditionalFormatting sqref="AL11:AL34">
    <cfRule type="cellIs" dxfId="2002" priority="2003" operator="greaterThan">
      <formula>1179</formula>
    </cfRule>
  </conditionalFormatting>
  <conditionalFormatting sqref="AL11:AL34">
    <cfRule type="cellIs" dxfId="2001" priority="2002" operator="greaterThan">
      <formula>99</formula>
    </cfRule>
  </conditionalFormatting>
  <conditionalFormatting sqref="AL11:AL34">
    <cfRule type="cellIs" dxfId="2000" priority="2001" operator="greaterThan">
      <formula>0.99</formula>
    </cfRule>
  </conditionalFormatting>
  <conditionalFormatting sqref="AL11:AL34">
    <cfRule type="cellIs" dxfId="1999" priority="2000" operator="equal">
      <formula>0</formula>
    </cfRule>
  </conditionalFormatting>
  <conditionalFormatting sqref="AL11:AL34">
    <cfRule type="cellIs" dxfId="1998" priority="1999" operator="greaterThan">
      <formula>1179</formula>
    </cfRule>
  </conditionalFormatting>
  <conditionalFormatting sqref="AL11:AL34">
    <cfRule type="cellIs" dxfId="1997" priority="1998" operator="greaterThan">
      <formula>99</formula>
    </cfRule>
  </conditionalFormatting>
  <conditionalFormatting sqref="AL11:AL34">
    <cfRule type="cellIs" dxfId="1996" priority="1997" operator="greaterThan">
      <formula>0.99</formula>
    </cfRule>
  </conditionalFormatting>
  <conditionalFormatting sqref="AL11:AL34">
    <cfRule type="cellIs" dxfId="1995" priority="1996" operator="equal">
      <formula>0</formula>
    </cfRule>
  </conditionalFormatting>
  <conditionalFormatting sqref="AL11:AL34">
    <cfRule type="cellIs" dxfId="1994" priority="1995" operator="greaterThan">
      <formula>1179</formula>
    </cfRule>
  </conditionalFormatting>
  <conditionalFormatting sqref="AL11:AL34">
    <cfRule type="cellIs" dxfId="1993" priority="1994" operator="greaterThan">
      <formula>99</formula>
    </cfRule>
  </conditionalFormatting>
  <conditionalFormatting sqref="AL11:AL34">
    <cfRule type="cellIs" dxfId="1992" priority="1993" operator="greaterThan">
      <formula>0.99</formula>
    </cfRule>
  </conditionalFormatting>
  <conditionalFormatting sqref="AL11:AL34">
    <cfRule type="cellIs" dxfId="1991" priority="1992" operator="equal">
      <formula>0</formula>
    </cfRule>
  </conditionalFormatting>
  <conditionalFormatting sqref="AL11:AL34">
    <cfRule type="cellIs" dxfId="1990" priority="1991" operator="greaterThan">
      <formula>1179</formula>
    </cfRule>
  </conditionalFormatting>
  <conditionalFormatting sqref="AL11:AL34">
    <cfRule type="cellIs" dxfId="1989" priority="1990" operator="greaterThan">
      <formula>99</formula>
    </cfRule>
  </conditionalFormatting>
  <conditionalFormatting sqref="AL11:AL34">
    <cfRule type="cellIs" dxfId="1988" priority="1989" operator="greaterThan">
      <formula>0.99</formula>
    </cfRule>
  </conditionalFormatting>
  <conditionalFormatting sqref="AL11:AL34">
    <cfRule type="cellIs" dxfId="1987" priority="1988" operator="equal">
      <formula>0</formula>
    </cfRule>
  </conditionalFormatting>
  <conditionalFormatting sqref="AL11:AL34">
    <cfRule type="cellIs" dxfId="1986" priority="1987" operator="greaterThan">
      <formula>1179</formula>
    </cfRule>
  </conditionalFormatting>
  <conditionalFormatting sqref="AL11:AL34">
    <cfRule type="cellIs" dxfId="1985" priority="1986" operator="greaterThan">
      <formula>99</formula>
    </cfRule>
  </conditionalFormatting>
  <conditionalFormatting sqref="AL11:AL34">
    <cfRule type="cellIs" dxfId="1984" priority="1985" operator="greaterThan">
      <formula>0.99</formula>
    </cfRule>
  </conditionalFormatting>
  <conditionalFormatting sqref="AL11:AL34">
    <cfRule type="cellIs" dxfId="1983" priority="1984" operator="equal">
      <formula>0</formula>
    </cfRule>
  </conditionalFormatting>
  <conditionalFormatting sqref="AL11:AL34">
    <cfRule type="cellIs" dxfId="1982" priority="1983" operator="greaterThan">
      <formula>1179</formula>
    </cfRule>
  </conditionalFormatting>
  <conditionalFormatting sqref="AL11:AL34">
    <cfRule type="cellIs" dxfId="1981" priority="1982" operator="greaterThan">
      <formula>99</formula>
    </cfRule>
  </conditionalFormatting>
  <conditionalFormatting sqref="AL11:AL34">
    <cfRule type="cellIs" dxfId="1980" priority="1981" operator="greaterThan">
      <formula>0.99</formula>
    </cfRule>
  </conditionalFormatting>
  <conditionalFormatting sqref="AL11:AL34">
    <cfRule type="cellIs" dxfId="1979" priority="1980" operator="equal">
      <formula>0</formula>
    </cfRule>
  </conditionalFormatting>
  <conditionalFormatting sqref="AL11:AL34">
    <cfRule type="cellIs" dxfId="1978" priority="1979" operator="greaterThan">
      <formula>1179</formula>
    </cfRule>
  </conditionalFormatting>
  <conditionalFormatting sqref="AL11:AL34">
    <cfRule type="cellIs" dxfId="1977" priority="1978" operator="greaterThan">
      <formula>99</formula>
    </cfRule>
  </conditionalFormatting>
  <conditionalFormatting sqref="AL11:AL34">
    <cfRule type="cellIs" dxfId="1976" priority="1977" operator="greaterThan">
      <formula>0.99</formula>
    </cfRule>
  </conditionalFormatting>
  <conditionalFormatting sqref="AL11:AL34">
    <cfRule type="cellIs" dxfId="1975" priority="1976" operator="equal">
      <formula>0</formula>
    </cfRule>
  </conditionalFormatting>
  <conditionalFormatting sqref="AL11:AL34">
    <cfRule type="cellIs" dxfId="1974" priority="1975" operator="greaterThan">
      <formula>1179</formula>
    </cfRule>
  </conditionalFormatting>
  <conditionalFormatting sqref="AL11:AL34">
    <cfRule type="cellIs" dxfId="1973" priority="1974" operator="greaterThan">
      <formula>99</formula>
    </cfRule>
  </conditionalFormatting>
  <conditionalFormatting sqref="AL11:AL34">
    <cfRule type="cellIs" dxfId="1972" priority="1973" operator="greaterThan">
      <formula>0.99</formula>
    </cfRule>
  </conditionalFormatting>
  <conditionalFormatting sqref="AL11:AL34">
    <cfRule type="cellIs" dxfId="1971" priority="1972" operator="equal">
      <formula>0</formula>
    </cfRule>
  </conditionalFormatting>
  <conditionalFormatting sqref="AL11:AL34">
    <cfRule type="cellIs" dxfId="1970" priority="1971" operator="greaterThan">
      <formula>1179</formula>
    </cfRule>
  </conditionalFormatting>
  <conditionalFormatting sqref="AL11:AL34">
    <cfRule type="cellIs" dxfId="1969" priority="1970" operator="greaterThan">
      <formula>99</formula>
    </cfRule>
  </conditionalFormatting>
  <conditionalFormatting sqref="AL11:AL34">
    <cfRule type="cellIs" dxfId="1968" priority="1969" operator="greaterThan">
      <formula>0.99</formula>
    </cfRule>
  </conditionalFormatting>
  <conditionalFormatting sqref="AN11:AN34">
    <cfRule type="cellIs" dxfId="1967" priority="1968" operator="equal">
      <formula>0</formula>
    </cfRule>
  </conditionalFormatting>
  <conditionalFormatting sqref="AN11:AN34">
    <cfRule type="cellIs" dxfId="1966" priority="1967" operator="greaterThan">
      <formula>1179</formula>
    </cfRule>
  </conditionalFormatting>
  <conditionalFormatting sqref="AN11:AN34">
    <cfRule type="cellIs" dxfId="1965" priority="1966" operator="greaterThan">
      <formula>99</formula>
    </cfRule>
  </conditionalFormatting>
  <conditionalFormatting sqref="AN11:AN34">
    <cfRule type="cellIs" dxfId="1964" priority="1965" operator="greaterThan">
      <formula>0.99</formula>
    </cfRule>
  </conditionalFormatting>
  <conditionalFormatting sqref="AN11:AN34">
    <cfRule type="cellIs" dxfId="1963" priority="1964" operator="equal">
      <formula>0</formula>
    </cfRule>
  </conditionalFormatting>
  <conditionalFormatting sqref="AN11:AN34">
    <cfRule type="cellIs" dxfId="1962" priority="1963" operator="greaterThan">
      <formula>1179</formula>
    </cfRule>
  </conditionalFormatting>
  <conditionalFormatting sqref="AN11:AN34">
    <cfRule type="cellIs" dxfId="1961" priority="1962" operator="greaterThan">
      <formula>99</formula>
    </cfRule>
  </conditionalFormatting>
  <conditionalFormatting sqref="AN11:AN34">
    <cfRule type="cellIs" dxfId="1960" priority="1961" operator="greaterThan">
      <formula>0.99</formula>
    </cfRule>
  </conditionalFormatting>
  <conditionalFormatting sqref="AN11:AN34">
    <cfRule type="cellIs" dxfId="1959" priority="1960" operator="equal">
      <formula>0</formula>
    </cfRule>
  </conditionalFormatting>
  <conditionalFormatting sqref="AN11:AN34">
    <cfRule type="cellIs" dxfId="1958" priority="1959" operator="greaterThan">
      <formula>1179</formula>
    </cfRule>
  </conditionalFormatting>
  <conditionalFormatting sqref="AN11:AN34">
    <cfRule type="cellIs" dxfId="1957" priority="1958" operator="greaterThan">
      <formula>99</formula>
    </cfRule>
  </conditionalFormatting>
  <conditionalFormatting sqref="AN11:AN34">
    <cfRule type="cellIs" dxfId="1956" priority="1957" operator="greaterThan">
      <formula>0.99</formula>
    </cfRule>
  </conditionalFormatting>
  <conditionalFormatting sqref="AN11:AN34">
    <cfRule type="cellIs" dxfId="1955" priority="1956" operator="equal">
      <formula>0</formula>
    </cfRule>
  </conditionalFormatting>
  <conditionalFormatting sqref="AN11:AN34">
    <cfRule type="cellIs" dxfId="1954" priority="1955" operator="greaterThan">
      <formula>1179</formula>
    </cfRule>
  </conditionalFormatting>
  <conditionalFormatting sqref="AN11:AN34">
    <cfRule type="cellIs" dxfId="1953" priority="1954" operator="greaterThan">
      <formula>99</formula>
    </cfRule>
  </conditionalFormatting>
  <conditionalFormatting sqref="AN11:AN34">
    <cfRule type="cellIs" dxfId="1952" priority="1953" operator="greaterThan">
      <formula>0.99</formula>
    </cfRule>
  </conditionalFormatting>
  <conditionalFormatting sqref="AN11:AN34">
    <cfRule type="cellIs" dxfId="1951" priority="1952" operator="equal">
      <formula>0</formula>
    </cfRule>
  </conditionalFormatting>
  <conditionalFormatting sqref="AN11:AN34">
    <cfRule type="cellIs" dxfId="1950" priority="1951" operator="greaterThan">
      <formula>1179</formula>
    </cfRule>
  </conditionalFormatting>
  <conditionalFormatting sqref="AN11:AN34">
    <cfRule type="cellIs" dxfId="1949" priority="1950" operator="greaterThan">
      <formula>99</formula>
    </cfRule>
  </conditionalFormatting>
  <conditionalFormatting sqref="AN11:AN34">
    <cfRule type="cellIs" dxfId="1948" priority="1949" operator="greaterThan">
      <formula>0.99</formula>
    </cfRule>
  </conditionalFormatting>
  <conditionalFormatting sqref="AN11:AN34">
    <cfRule type="cellIs" dxfId="1947" priority="1948" operator="equal">
      <formula>0</formula>
    </cfRule>
  </conditionalFormatting>
  <conditionalFormatting sqref="AN11:AN34">
    <cfRule type="cellIs" dxfId="1946" priority="1947" operator="greaterThan">
      <formula>1179</formula>
    </cfRule>
  </conditionalFormatting>
  <conditionalFormatting sqref="AN11:AN34">
    <cfRule type="cellIs" dxfId="1945" priority="1946" operator="greaterThan">
      <formula>99</formula>
    </cfRule>
  </conditionalFormatting>
  <conditionalFormatting sqref="AN11:AN34">
    <cfRule type="cellIs" dxfId="1944" priority="1945" operator="greaterThan">
      <formula>0.99</formula>
    </cfRule>
  </conditionalFormatting>
  <conditionalFormatting sqref="AN11:AN34">
    <cfRule type="cellIs" dxfId="1943" priority="1944" operator="equal">
      <formula>0</formula>
    </cfRule>
  </conditionalFormatting>
  <conditionalFormatting sqref="AN11:AN34">
    <cfRule type="cellIs" dxfId="1942" priority="1943" operator="greaterThan">
      <formula>1179</formula>
    </cfRule>
  </conditionalFormatting>
  <conditionalFormatting sqref="AN11:AN34">
    <cfRule type="cellIs" dxfId="1941" priority="1942" operator="greaterThan">
      <formula>99</formula>
    </cfRule>
  </conditionalFormatting>
  <conditionalFormatting sqref="AN11:AN34">
    <cfRule type="cellIs" dxfId="1940" priority="1941" operator="greaterThan">
      <formula>0.99</formula>
    </cfRule>
  </conditionalFormatting>
  <conditionalFormatting sqref="AN11:AN34">
    <cfRule type="cellIs" dxfId="1939" priority="1940" operator="equal">
      <formula>0</formula>
    </cfRule>
  </conditionalFormatting>
  <conditionalFormatting sqref="AN11:AN34">
    <cfRule type="cellIs" dxfId="1938" priority="1939" operator="greaterThan">
      <formula>1179</formula>
    </cfRule>
  </conditionalFormatting>
  <conditionalFormatting sqref="AN11:AN34">
    <cfRule type="cellIs" dxfId="1937" priority="1938" operator="greaterThan">
      <formula>99</formula>
    </cfRule>
  </conditionalFormatting>
  <conditionalFormatting sqref="AN11:AN34">
    <cfRule type="cellIs" dxfId="1936" priority="1937" operator="greaterThan">
      <formula>0.99</formula>
    </cfRule>
  </conditionalFormatting>
  <conditionalFormatting sqref="AN11:AN34">
    <cfRule type="cellIs" dxfId="1935" priority="1936" operator="equal">
      <formula>0</formula>
    </cfRule>
  </conditionalFormatting>
  <conditionalFormatting sqref="AN11:AN34">
    <cfRule type="cellIs" dxfId="1934" priority="1935" operator="greaterThan">
      <formula>1179</formula>
    </cfRule>
  </conditionalFormatting>
  <conditionalFormatting sqref="AN11:AN34">
    <cfRule type="cellIs" dxfId="1933" priority="1934" operator="greaterThan">
      <formula>99</formula>
    </cfRule>
  </conditionalFormatting>
  <conditionalFormatting sqref="AN11:AN34">
    <cfRule type="cellIs" dxfId="1932" priority="1933" operator="greaterThan">
      <formula>0.99</formula>
    </cfRule>
  </conditionalFormatting>
  <conditionalFormatting sqref="AN11:AN34">
    <cfRule type="cellIs" dxfId="1931" priority="1932" operator="equal">
      <formula>0</formula>
    </cfRule>
  </conditionalFormatting>
  <conditionalFormatting sqref="AN11:AN34">
    <cfRule type="cellIs" dxfId="1930" priority="1931" operator="greaterThan">
      <formula>1179</formula>
    </cfRule>
  </conditionalFormatting>
  <conditionalFormatting sqref="AN11:AN34">
    <cfRule type="cellIs" dxfId="1929" priority="1930" operator="greaterThan">
      <formula>99</formula>
    </cfRule>
  </conditionalFormatting>
  <conditionalFormatting sqref="AN11:AN34">
    <cfRule type="cellIs" dxfId="1928" priority="1929" operator="greaterThan">
      <formula>0.99</formula>
    </cfRule>
  </conditionalFormatting>
  <conditionalFormatting sqref="AN11:AN34">
    <cfRule type="cellIs" dxfId="1927" priority="1928" operator="equal">
      <formula>0</formula>
    </cfRule>
  </conditionalFormatting>
  <conditionalFormatting sqref="AN11:AN34">
    <cfRule type="cellIs" dxfId="1926" priority="1927" operator="greaterThan">
      <formula>1179</formula>
    </cfRule>
  </conditionalFormatting>
  <conditionalFormatting sqref="AN11:AN34">
    <cfRule type="cellIs" dxfId="1925" priority="1926" operator="greaterThan">
      <formula>99</formula>
    </cfRule>
  </conditionalFormatting>
  <conditionalFormatting sqref="AN11:AN34">
    <cfRule type="cellIs" dxfId="1924" priority="1925" operator="greaterThan">
      <formula>0.99</formula>
    </cfRule>
  </conditionalFormatting>
  <conditionalFormatting sqref="AN11:AN34">
    <cfRule type="cellIs" dxfId="1923" priority="1924" operator="equal">
      <formula>0</formula>
    </cfRule>
  </conditionalFormatting>
  <conditionalFormatting sqref="AN11:AN34">
    <cfRule type="cellIs" dxfId="1922" priority="1923" operator="greaterThan">
      <formula>1179</formula>
    </cfRule>
  </conditionalFormatting>
  <conditionalFormatting sqref="AN11:AN34">
    <cfRule type="cellIs" dxfId="1921" priority="1922" operator="greaterThan">
      <formula>99</formula>
    </cfRule>
  </conditionalFormatting>
  <conditionalFormatting sqref="AN11:AN34">
    <cfRule type="cellIs" dxfId="1920" priority="1921" operator="greaterThan">
      <formula>0.99</formula>
    </cfRule>
  </conditionalFormatting>
  <conditionalFormatting sqref="AN11:AN34">
    <cfRule type="cellIs" dxfId="1919" priority="1920" operator="equal">
      <formula>0</formula>
    </cfRule>
  </conditionalFormatting>
  <conditionalFormatting sqref="AN11:AN34">
    <cfRule type="cellIs" dxfId="1918" priority="1919" operator="greaterThan">
      <formula>1179</formula>
    </cfRule>
  </conditionalFormatting>
  <conditionalFormatting sqref="AN11:AN34">
    <cfRule type="cellIs" dxfId="1917" priority="1918" operator="greaterThan">
      <formula>99</formula>
    </cfRule>
  </conditionalFormatting>
  <conditionalFormatting sqref="AN11:AN34">
    <cfRule type="cellIs" dxfId="1916" priority="1917" operator="greaterThan">
      <formula>0.99</formula>
    </cfRule>
  </conditionalFormatting>
  <conditionalFormatting sqref="AN11:AN34">
    <cfRule type="cellIs" dxfId="1915" priority="1916" operator="equal">
      <formula>0</formula>
    </cfRule>
  </conditionalFormatting>
  <conditionalFormatting sqref="AN11:AN34">
    <cfRule type="cellIs" dxfId="1914" priority="1915" operator="greaterThan">
      <formula>1179</formula>
    </cfRule>
  </conditionalFormatting>
  <conditionalFormatting sqref="AN11:AN34">
    <cfRule type="cellIs" dxfId="1913" priority="1914" operator="greaterThan">
      <formula>99</formula>
    </cfRule>
  </conditionalFormatting>
  <conditionalFormatting sqref="AN11:AN34">
    <cfRule type="cellIs" dxfId="1912" priority="1913" operator="greaterThan">
      <formula>0.99</formula>
    </cfRule>
  </conditionalFormatting>
  <conditionalFormatting sqref="AN11:AN34">
    <cfRule type="cellIs" dxfId="1911" priority="1912" operator="equal">
      <formula>0</formula>
    </cfRule>
  </conditionalFormatting>
  <conditionalFormatting sqref="AN11:AN34">
    <cfRule type="cellIs" dxfId="1910" priority="1911" operator="greaterThan">
      <formula>1179</formula>
    </cfRule>
  </conditionalFormatting>
  <conditionalFormatting sqref="AN11:AN34">
    <cfRule type="cellIs" dxfId="1909" priority="1910" operator="greaterThan">
      <formula>99</formula>
    </cfRule>
  </conditionalFormatting>
  <conditionalFormatting sqref="AN11:AN34">
    <cfRule type="cellIs" dxfId="1908" priority="1909" operator="greaterThan">
      <formula>0.99</formula>
    </cfRule>
  </conditionalFormatting>
  <conditionalFormatting sqref="AN11:AN34">
    <cfRule type="cellIs" dxfId="1907" priority="1908" operator="equal">
      <formula>0</formula>
    </cfRule>
  </conditionalFormatting>
  <conditionalFormatting sqref="AN11:AN34">
    <cfRule type="cellIs" dxfId="1906" priority="1907" operator="greaterThan">
      <formula>1179</formula>
    </cfRule>
  </conditionalFormatting>
  <conditionalFormatting sqref="AN11:AN34">
    <cfRule type="cellIs" dxfId="1905" priority="1906" operator="greaterThan">
      <formula>99</formula>
    </cfRule>
  </conditionalFormatting>
  <conditionalFormatting sqref="AN11:AN34">
    <cfRule type="cellIs" dxfId="1904" priority="1905" operator="greaterThan">
      <formula>0.99</formula>
    </cfRule>
  </conditionalFormatting>
  <conditionalFormatting sqref="AN11:AN34">
    <cfRule type="cellIs" dxfId="1903" priority="1904" operator="equal">
      <formula>0</formula>
    </cfRule>
  </conditionalFormatting>
  <conditionalFormatting sqref="AN11:AN34">
    <cfRule type="cellIs" dxfId="1902" priority="1903" operator="greaterThan">
      <formula>1179</formula>
    </cfRule>
  </conditionalFormatting>
  <conditionalFormatting sqref="AN11:AN34">
    <cfRule type="cellIs" dxfId="1901" priority="1902" operator="greaterThan">
      <formula>99</formula>
    </cfRule>
  </conditionalFormatting>
  <conditionalFormatting sqref="AN11:AN34">
    <cfRule type="cellIs" dxfId="1900" priority="1901" operator="greaterThan">
      <formula>0.99</formula>
    </cfRule>
  </conditionalFormatting>
  <conditionalFormatting sqref="AN11:AN34">
    <cfRule type="cellIs" dxfId="1899" priority="1900" operator="equal">
      <formula>0</formula>
    </cfRule>
  </conditionalFormatting>
  <conditionalFormatting sqref="AN11:AN34">
    <cfRule type="cellIs" dxfId="1898" priority="1899" operator="greaterThan">
      <formula>1179</formula>
    </cfRule>
  </conditionalFormatting>
  <conditionalFormatting sqref="AN11:AN34">
    <cfRule type="cellIs" dxfId="1897" priority="1898" operator="greaterThan">
      <formula>99</formula>
    </cfRule>
  </conditionalFormatting>
  <conditionalFormatting sqref="AN11:AN34">
    <cfRule type="cellIs" dxfId="1896" priority="1897" operator="greaterThan">
      <formula>0.99</formula>
    </cfRule>
  </conditionalFormatting>
  <conditionalFormatting sqref="AL11:AL34">
    <cfRule type="cellIs" dxfId="1895" priority="1896" operator="equal">
      <formula>0</formula>
    </cfRule>
  </conditionalFormatting>
  <conditionalFormatting sqref="AL11:AL34">
    <cfRule type="cellIs" dxfId="1894" priority="1895" operator="greaterThan">
      <formula>1179</formula>
    </cfRule>
  </conditionalFormatting>
  <conditionalFormatting sqref="AL11:AL34">
    <cfRule type="cellIs" dxfId="1893" priority="1894" operator="greaterThan">
      <formula>99</formula>
    </cfRule>
  </conditionalFormatting>
  <conditionalFormatting sqref="AL11:AL34">
    <cfRule type="cellIs" dxfId="1892" priority="1893" operator="greaterThan">
      <formula>0.99</formula>
    </cfRule>
  </conditionalFormatting>
  <conditionalFormatting sqref="AL11:AL34">
    <cfRule type="cellIs" dxfId="1891" priority="1892" operator="equal">
      <formula>0</formula>
    </cfRule>
  </conditionalFormatting>
  <conditionalFormatting sqref="AL11:AL34">
    <cfRule type="cellIs" dxfId="1890" priority="1891" operator="greaterThan">
      <formula>1179</formula>
    </cfRule>
  </conditionalFormatting>
  <conditionalFormatting sqref="AL11:AL34">
    <cfRule type="cellIs" dxfId="1889" priority="1890" operator="greaterThan">
      <formula>99</formula>
    </cfRule>
  </conditionalFormatting>
  <conditionalFormatting sqref="AL11:AL34">
    <cfRule type="cellIs" dxfId="1888" priority="1889" operator="greaterThan">
      <formula>0.99</formula>
    </cfRule>
  </conditionalFormatting>
  <conditionalFormatting sqref="AL11:AL34">
    <cfRule type="cellIs" dxfId="1887" priority="1888" operator="equal">
      <formula>0</formula>
    </cfRule>
  </conditionalFormatting>
  <conditionalFormatting sqref="AL11:AL34">
    <cfRule type="cellIs" dxfId="1886" priority="1887" operator="greaterThan">
      <formula>1179</formula>
    </cfRule>
  </conditionalFormatting>
  <conditionalFormatting sqref="AL11:AL34">
    <cfRule type="cellIs" dxfId="1885" priority="1886" operator="greaterThan">
      <formula>99</formula>
    </cfRule>
  </conditionalFormatting>
  <conditionalFormatting sqref="AL11:AL34">
    <cfRule type="cellIs" dxfId="1884" priority="1885" operator="greaterThan">
      <formula>0.99</formula>
    </cfRule>
  </conditionalFormatting>
  <conditionalFormatting sqref="AL11:AL34">
    <cfRule type="cellIs" dxfId="1883" priority="1884" operator="equal">
      <formula>0</formula>
    </cfRule>
  </conditionalFormatting>
  <conditionalFormatting sqref="AL11:AL34">
    <cfRule type="cellIs" dxfId="1882" priority="1883" operator="greaterThan">
      <formula>1179</formula>
    </cfRule>
  </conditionalFormatting>
  <conditionalFormatting sqref="AL11:AL34">
    <cfRule type="cellIs" dxfId="1881" priority="1882" operator="greaterThan">
      <formula>99</formula>
    </cfRule>
  </conditionalFormatting>
  <conditionalFormatting sqref="AL11:AL34">
    <cfRule type="cellIs" dxfId="1880" priority="1881" operator="greaterThan">
      <formula>0.99</formula>
    </cfRule>
  </conditionalFormatting>
  <conditionalFormatting sqref="AL11:AL34">
    <cfRule type="cellIs" dxfId="1879" priority="1880" operator="equal">
      <formula>0</formula>
    </cfRule>
  </conditionalFormatting>
  <conditionalFormatting sqref="AL11:AL34">
    <cfRule type="cellIs" dxfId="1878" priority="1879" operator="greaterThan">
      <formula>1179</formula>
    </cfRule>
  </conditionalFormatting>
  <conditionalFormatting sqref="AL11:AL34">
    <cfRule type="cellIs" dxfId="1877" priority="1878" operator="greaterThan">
      <formula>99</formula>
    </cfRule>
  </conditionalFormatting>
  <conditionalFormatting sqref="AL11:AL34">
    <cfRule type="cellIs" dxfId="1876" priority="1877" operator="greaterThan">
      <formula>0.99</formula>
    </cfRule>
  </conditionalFormatting>
  <conditionalFormatting sqref="AL11:AL34">
    <cfRule type="cellIs" dxfId="1875" priority="1876" operator="equal">
      <formula>0</formula>
    </cfRule>
  </conditionalFormatting>
  <conditionalFormatting sqref="AL11:AL34">
    <cfRule type="cellIs" dxfId="1874" priority="1875" operator="greaterThan">
      <formula>1179</formula>
    </cfRule>
  </conditionalFormatting>
  <conditionalFormatting sqref="AL11:AL34">
    <cfRule type="cellIs" dxfId="1873" priority="1874" operator="greaterThan">
      <formula>99</formula>
    </cfRule>
  </conditionalFormatting>
  <conditionalFormatting sqref="AL11:AL34">
    <cfRule type="cellIs" dxfId="1872" priority="1873" operator="greaterThan">
      <formula>0.99</formula>
    </cfRule>
  </conditionalFormatting>
  <conditionalFormatting sqref="AL11:AL34">
    <cfRule type="cellIs" dxfId="1871" priority="1872" operator="equal">
      <formula>0</formula>
    </cfRule>
  </conditionalFormatting>
  <conditionalFormatting sqref="AL11:AL34">
    <cfRule type="cellIs" dxfId="1870" priority="1871" operator="greaterThan">
      <formula>1179</formula>
    </cfRule>
  </conditionalFormatting>
  <conditionalFormatting sqref="AL11:AL34">
    <cfRule type="cellIs" dxfId="1869" priority="1870" operator="greaterThan">
      <formula>99</formula>
    </cfRule>
  </conditionalFormatting>
  <conditionalFormatting sqref="AL11:AL34">
    <cfRule type="cellIs" dxfId="1868" priority="1869" operator="greaterThan">
      <formula>0.99</formula>
    </cfRule>
  </conditionalFormatting>
  <conditionalFormatting sqref="AL11:AL34">
    <cfRule type="cellIs" dxfId="1867" priority="1868" operator="equal">
      <formula>0</formula>
    </cfRule>
  </conditionalFormatting>
  <conditionalFormatting sqref="AL11:AL34">
    <cfRule type="cellIs" dxfId="1866" priority="1867" operator="greaterThan">
      <formula>1179</formula>
    </cfRule>
  </conditionalFormatting>
  <conditionalFormatting sqref="AL11:AL34">
    <cfRule type="cellIs" dxfId="1865" priority="1866" operator="greaterThan">
      <formula>99</formula>
    </cfRule>
  </conditionalFormatting>
  <conditionalFormatting sqref="AL11:AL34">
    <cfRule type="cellIs" dxfId="1864" priority="1865" operator="greaterThan">
      <formula>0.99</formula>
    </cfRule>
  </conditionalFormatting>
  <conditionalFormatting sqref="AL11:AL34">
    <cfRule type="cellIs" dxfId="1863" priority="1864" operator="equal">
      <formula>0</formula>
    </cfRule>
  </conditionalFormatting>
  <conditionalFormatting sqref="AL11:AL34">
    <cfRule type="cellIs" dxfId="1862" priority="1863" operator="greaterThan">
      <formula>1179</formula>
    </cfRule>
  </conditionalFormatting>
  <conditionalFormatting sqref="AL11:AL34">
    <cfRule type="cellIs" dxfId="1861" priority="1862" operator="greaterThan">
      <formula>99</formula>
    </cfRule>
  </conditionalFormatting>
  <conditionalFormatting sqref="AL11:AL34">
    <cfRule type="cellIs" dxfId="1860" priority="1861" operator="greaterThan">
      <formula>0.99</formula>
    </cfRule>
  </conditionalFormatting>
  <conditionalFormatting sqref="AL11:AL34">
    <cfRule type="cellIs" dxfId="1859" priority="1860" operator="equal">
      <formula>0</formula>
    </cfRule>
  </conditionalFormatting>
  <conditionalFormatting sqref="AL11:AL34">
    <cfRule type="cellIs" dxfId="1858" priority="1859" operator="greaterThan">
      <formula>1179</formula>
    </cfRule>
  </conditionalFormatting>
  <conditionalFormatting sqref="AL11:AL34">
    <cfRule type="cellIs" dxfId="1857" priority="1858" operator="greaterThan">
      <formula>99</formula>
    </cfRule>
  </conditionalFormatting>
  <conditionalFormatting sqref="AL11:AL34">
    <cfRule type="cellIs" dxfId="1856" priority="1857" operator="greaterThan">
      <formula>0.99</formula>
    </cfRule>
  </conditionalFormatting>
  <conditionalFormatting sqref="AL11:AL34">
    <cfRule type="cellIs" dxfId="1855" priority="1856" operator="equal">
      <formula>0</formula>
    </cfRule>
  </conditionalFormatting>
  <conditionalFormatting sqref="AL11:AL34">
    <cfRule type="cellIs" dxfId="1854" priority="1855" operator="greaterThan">
      <formula>1179</formula>
    </cfRule>
  </conditionalFormatting>
  <conditionalFormatting sqref="AL11:AL34">
    <cfRule type="cellIs" dxfId="1853" priority="1854" operator="greaterThan">
      <formula>99</formula>
    </cfRule>
  </conditionalFormatting>
  <conditionalFormatting sqref="AL11:AL34">
    <cfRule type="cellIs" dxfId="1852" priority="1853" operator="greaterThan">
      <formula>0.99</formula>
    </cfRule>
  </conditionalFormatting>
  <conditionalFormatting sqref="AL11:AL34">
    <cfRule type="cellIs" dxfId="1851" priority="1852" operator="equal">
      <formula>0</formula>
    </cfRule>
  </conditionalFormatting>
  <conditionalFormatting sqref="AL11:AL34">
    <cfRule type="cellIs" dxfId="1850" priority="1851" operator="greaterThan">
      <formula>1179</formula>
    </cfRule>
  </conditionalFormatting>
  <conditionalFormatting sqref="AL11:AL34">
    <cfRule type="cellIs" dxfId="1849" priority="1850" operator="greaterThan">
      <formula>99</formula>
    </cfRule>
  </conditionalFormatting>
  <conditionalFormatting sqref="AL11:AL34">
    <cfRule type="cellIs" dxfId="1848" priority="1849" operator="greaterThan">
      <formula>0.99</formula>
    </cfRule>
  </conditionalFormatting>
  <conditionalFormatting sqref="AL11:AL34">
    <cfRule type="cellIs" dxfId="1847" priority="1848" operator="equal">
      <formula>0</formula>
    </cfRule>
  </conditionalFormatting>
  <conditionalFormatting sqref="AL11:AL34">
    <cfRule type="cellIs" dxfId="1846" priority="1847" operator="greaterThan">
      <formula>1179</formula>
    </cfRule>
  </conditionalFormatting>
  <conditionalFormatting sqref="AL11:AL34">
    <cfRule type="cellIs" dxfId="1845" priority="1846" operator="greaterThan">
      <formula>99</formula>
    </cfRule>
  </conditionalFormatting>
  <conditionalFormatting sqref="AL11:AL34">
    <cfRule type="cellIs" dxfId="1844" priority="1845" operator="greaterThan">
      <formula>0.99</formula>
    </cfRule>
  </conditionalFormatting>
  <conditionalFormatting sqref="AL11:AL34">
    <cfRule type="cellIs" dxfId="1843" priority="1844" operator="equal">
      <formula>0</formula>
    </cfRule>
  </conditionalFormatting>
  <conditionalFormatting sqref="AL11:AL34">
    <cfRule type="cellIs" dxfId="1842" priority="1843" operator="greaterThan">
      <formula>1179</formula>
    </cfRule>
  </conditionalFormatting>
  <conditionalFormatting sqref="AL11:AL34">
    <cfRule type="cellIs" dxfId="1841" priority="1842" operator="greaterThan">
      <formula>99</formula>
    </cfRule>
  </conditionalFormatting>
  <conditionalFormatting sqref="AL11:AL34">
    <cfRule type="cellIs" dxfId="1840" priority="1841" operator="greaterThan">
      <formula>0.99</formula>
    </cfRule>
  </conditionalFormatting>
  <conditionalFormatting sqref="AL11:AL34">
    <cfRule type="cellIs" dxfId="1839" priority="1840" operator="equal">
      <formula>0</formula>
    </cfRule>
  </conditionalFormatting>
  <conditionalFormatting sqref="AL11:AL34">
    <cfRule type="cellIs" dxfId="1838" priority="1839" operator="greaterThan">
      <formula>1179</formula>
    </cfRule>
  </conditionalFormatting>
  <conditionalFormatting sqref="AL11:AL34">
    <cfRule type="cellIs" dxfId="1837" priority="1838" operator="greaterThan">
      <formula>99</formula>
    </cfRule>
  </conditionalFormatting>
  <conditionalFormatting sqref="AL11:AL34">
    <cfRule type="cellIs" dxfId="1836" priority="1837" operator="greaterThan">
      <formula>0.99</formula>
    </cfRule>
  </conditionalFormatting>
  <conditionalFormatting sqref="AL11:AL34">
    <cfRule type="cellIs" dxfId="1835" priority="1836" operator="equal">
      <formula>0</formula>
    </cfRule>
  </conditionalFormatting>
  <conditionalFormatting sqref="AL11:AL34">
    <cfRule type="cellIs" dxfId="1834" priority="1835" operator="greaterThan">
      <formula>1179</formula>
    </cfRule>
  </conditionalFormatting>
  <conditionalFormatting sqref="AL11:AL34">
    <cfRule type="cellIs" dxfId="1833" priority="1834" operator="greaterThan">
      <formula>99</formula>
    </cfRule>
  </conditionalFormatting>
  <conditionalFormatting sqref="AL11:AL34">
    <cfRule type="cellIs" dxfId="1832" priority="1833" operator="greaterThan">
      <formula>0.99</formula>
    </cfRule>
  </conditionalFormatting>
  <conditionalFormatting sqref="AL11:AL34">
    <cfRule type="cellIs" dxfId="1831" priority="1832" operator="equal">
      <formula>0</formula>
    </cfRule>
  </conditionalFormatting>
  <conditionalFormatting sqref="AL11:AL34">
    <cfRule type="cellIs" dxfId="1830" priority="1831" operator="greaterThan">
      <formula>1179</formula>
    </cfRule>
  </conditionalFormatting>
  <conditionalFormatting sqref="AL11:AL34">
    <cfRule type="cellIs" dxfId="1829" priority="1830" operator="greaterThan">
      <formula>99</formula>
    </cfRule>
  </conditionalFormatting>
  <conditionalFormatting sqref="AL11:AL34">
    <cfRule type="cellIs" dxfId="1828" priority="1829" operator="greaterThan">
      <formula>0.99</formula>
    </cfRule>
  </conditionalFormatting>
  <conditionalFormatting sqref="AL11:AL34">
    <cfRule type="cellIs" dxfId="1827" priority="1828" operator="equal">
      <formula>0</formula>
    </cfRule>
  </conditionalFormatting>
  <conditionalFormatting sqref="AL11:AL34">
    <cfRule type="cellIs" dxfId="1826" priority="1827" operator="greaterThan">
      <formula>1179</formula>
    </cfRule>
  </conditionalFormatting>
  <conditionalFormatting sqref="AL11:AL34">
    <cfRule type="cellIs" dxfId="1825" priority="1826" operator="greaterThan">
      <formula>99</formula>
    </cfRule>
  </conditionalFormatting>
  <conditionalFormatting sqref="AL11:AL34">
    <cfRule type="cellIs" dxfId="1824" priority="1825" operator="greaterThan">
      <formula>0.99</formula>
    </cfRule>
  </conditionalFormatting>
  <conditionalFormatting sqref="AL11:AL34">
    <cfRule type="cellIs" dxfId="1823" priority="1824" operator="equal">
      <formula>0</formula>
    </cfRule>
  </conditionalFormatting>
  <conditionalFormatting sqref="AL11:AL34">
    <cfRule type="cellIs" dxfId="1822" priority="1823" operator="greaterThan">
      <formula>1179</formula>
    </cfRule>
  </conditionalFormatting>
  <conditionalFormatting sqref="AL11:AL34">
    <cfRule type="cellIs" dxfId="1821" priority="1822" operator="greaterThan">
      <formula>99</formula>
    </cfRule>
  </conditionalFormatting>
  <conditionalFormatting sqref="AL11:AL34">
    <cfRule type="cellIs" dxfId="1820" priority="1821" operator="greaterThan">
      <formula>0.99</formula>
    </cfRule>
  </conditionalFormatting>
  <conditionalFormatting sqref="AL11:AL34">
    <cfRule type="cellIs" dxfId="1819" priority="1820" operator="equal">
      <formula>0</formula>
    </cfRule>
  </conditionalFormatting>
  <conditionalFormatting sqref="AL11:AL34">
    <cfRule type="cellIs" dxfId="1818" priority="1819" operator="greaterThan">
      <formula>1179</formula>
    </cfRule>
  </conditionalFormatting>
  <conditionalFormatting sqref="AL11:AL34">
    <cfRule type="cellIs" dxfId="1817" priority="1818" operator="greaterThan">
      <formula>99</formula>
    </cfRule>
  </conditionalFormatting>
  <conditionalFormatting sqref="AL11:AL34">
    <cfRule type="cellIs" dxfId="1816" priority="1817" operator="greaterThan">
      <formula>0.99</formula>
    </cfRule>
  </conditionalFormatting>
  <conditionalFormatting sqref="AL11:AL34">
    <cfRule type="cellIs" dxfId="1815" priority="1816" operator="equal">
      <formula>0</formula>
    </cfRule>
  </conditionalFormatting>
  <conditionalFormatting sqref="AL11:AL34">
    <cfRule type="cellIs" dxfId="1814" priority="1815" operator="greaterThan">
      <formula>1179</formula>
    </cfRule>
  </conditionalFormatting>
  <conditionalFormatting sqref="AL11:AL34">
    <cfRule type="cellIs" dxfId="1813" priority="1814" operator="greaterThan">
      <formula>99</formula>
    </cfRule>
  </conditionalFormatting>
  <conditionalFormatting sqref="AL11:AL34">
    <cfRule type="cellIs" dxfId="1812" priority="1813" operator="greaterThan">
      <formula>0.99</formula>
    </cfRule>
  </conditionalFormatting>
  <conditionalFormatting sqref="AL11:AL34">
    <cfRule type="cellIs" dxfId="1811" priority="1812" operator="equal">
      <formula>0</formula>
    </cfRule>
  </conditionalFormatting>
  <conditionalFormatting sqref="AL11:AL34">
    <cfRule type="cellIs" dxfId="1810" priority="1811" operator="greaterThan">
      <formula>1179</formula>
    </cfRule>
  </conditionalFormatting>
  <conditionalFormatting sqref="AL11:AL34">
    <cfRule type="cellIs" dxfId="1809" priority="1810" operator="greaterThan">
      <formula>99</formula>
    </cfRule>
  </conditionalFormatting>
  <conditionalFormatting sqref="AL11:AL34">
    <cfRule type="cellIs" dxfId="1808" priority="1809" operator="greaterThan">
      <formula>0.99</formula>
    </cfRule>
  </conditionalFormatting>
  <conditionalFormatting sqref="AL11:AL34">
    <cfRule type="cellIs" dxfId="1807" priority="1808" operator="equal">
      <formula>0</formula>
    </cfRule>
  </conditionalFormatting>
  <conditionalFormatting sqref="AL11:AL34">
    <cfRule type="cellIs" dxfId="1806" priority="1807" operator="greaterThan">
      <formula>1179</formula>
    </cfRule>
  </conditionalFormatting>
  <conditionalFormatting sqref="AL11:AL34">
    <cfRule type="cellIs" dxfId="1805" priority="1806" operator="greaterThan">
      <formula>99</formula>
    </cfRule>
  </conditionalFormatting>
  <conditionalFormatting sqref="AL11:AL34">
    <cfRule type="cellIs" dxfId="1804" priority="1805" operator="greaterThan">
      <formula>0.99</formula>
    </cfRule>
  </conditionalFormatting>
  <conditionalFormatting sqref="AL11:AL34">
    <cfRule type="cellIs" dxfId="1803" priority="1804" operator="equal">
      <formula>0</formula>
    </cfRule>
  </conditionalFormatting>
  <conditionalFormatting sqref="AL11:AL34">
    <cfRule type="cellIs" dxfId="1802" priority="1803" operator="greaterThan">
      <formula>1179</formula>
    </cfRule>
  </conditionalFormatting>
  <conditionalFormatting sqref="AL11:AL34">
    <cfRule type="cellIs" dxfId="1801" priority="1802" operator="greaterThan">
      <formula>99</formula>
    </cfRule>
  </conditionalFormatting>
  <conditionalFormatting sqref="AL11:AL34">
    <cfRule type="cellIs" dxfId="1800" priority="1801" operator="greaterThan">
      <formula>0.99</formula>
    </cfRule>
  </conditionalFormatting>
  <conditionalFormatting sqref="AL11:AL34">
    <cfRule type="cellIs" dxfId="1799" priority="1800" operator="equal">
      <formula>0</formula>
    </cfRule>
  </conditionalFormatting>
  <conditionalFormatting sqref="AL11:AL34">
    <cfRule type="cellIs" dxfId="1798" priority="1799" operator="greaterThan">
      <formula>1179</formula>
    </cfRule>
  </conditionalFormatting>
  <conditionalFormatting sqref="AL11:AL34">
    <cfRule type="cellIs" dxfId="1797" priority="1798" operator="greaterThan">
      <formula>99</formula>
    </cfRule>
  </conditionalFormatting>
  <conditionalFormatting sqref="AL11:AL34">
    <cfRule type="cellIs" dxfId="1796" priority="1797" operator="greaterThan">
      <formula>0.99</formula>
    </cfRule>
  </conditionalFormatting>
  <conditionalFormatting sqref="AL11:AL34">
    <cfRule type="cellIs" dxfId="1795" priority="1796" operator="equal">
      <formula>0</formula>
    </cfRule>
  </conditionalFormatting>
  <conditionalFormatting sqref="AL11:AL34">
    <cfRule type="cellIs" dxfId="1794" priority="1795" operator="greaterThan">
      <formula>1179</formula>
    </cfRule>
  </conditionalFormatting>
  <conditionalFormatting sqref="AL11:AL34">
    <cfRule type="cellIs" dxfId="1793" priority="1794" operator="greaterThan">
      <formula>99</formula>
    </cfRule>
  </conditionalFormatting>
  <conditionalFormatting sqref="AL11:AL34">
    <cfRule type="cellIs" dxfId="1792" priority="1793" operator="greaterThan">
      <formula>0.99</formula>
    </cfRule>
  </conditionalFormatting>
  <conditionalFormatting sqref="AL11:AL34">
    <cfRule type="cellIs" dxfId="1791" priority="1792" operator="equal">
      <formula>0</formula>
    </cfRule>
  </conditionalFormatting>
  <conditionalFormatting sqref="AL11:AL34">
    <cfRule type="cellIs" dxfId="1790" priority="1791" operator="greaterThan">
      <formula>1179</formula>
    </cfRule>
  </conditionalFormatting>
  <conditionalFormatting sqref="AL11:AL34">
    <cfRule type="cellIs" dxfId="1789" priority="1790" operator="greaterThan">
      <formula>99</formula>
    </cfRule>
  </conditionalFormatting>
  <conditionalFormatting sqref="AL11:AL34">
    <cfRule type="cellIs" dxfId="1788" priority="1789" operator="greaterThan">
      <formula>0.99</formula>
    </cfRule>
  </conditionalFormatting>
  <conditionalFormatting sqref="AL11:AL34">
    <cfRule type="cellIs" dxfId="1787" priority="1788" operator="equal">
      <formula>0</formula>
    </cfRule>
  </conditionalFormatting>
  <conditionalFormatting sqref="AL11:AL34">
    <cfRule type="cellIs" dxfId="1786" priority="1787" operator="greaterThan">
      <formula>1179</formula>
    </cfRule>
  </conditionalFormatting>
  <conditionalFormatting sqref="AL11:AL34">
    <cfRule type="cellIs" dxfId="1785" priority="1786" operator="greaterThan">
      <formula>99</formula>
    </cfRule>
  </conditionalFormatting>
  <conditionalFormatting sqref="AL11:AL34">
    <cfRule type="cellIs" dxfId="1784" priority="1785" operator="greaterThan">
      <formula>0.99</formula>
    </cfRule>
  </conditionalFormatting>
  <conditionalFormatting sqref="AL11:AL34">
    <cfRule type="cellIs" dxfId="1783" priority="1784" operator="equal">
      <formula>0</formula>
    </cfRule>
  </conditionalFormatting>
  <conditionalFormatting sqref="AL11:AL34">
    <cfRule type="cellIs" dxfId="1782" priority="1783" operator="greaterThan">
      <formula>1179</formula>
    </cfRule>
  </conditionalFormatting>
  <conditionalFormatting sqref="AL11:AL34">
    <cfRule type="cellIs" dxfId="1781" priority="1782" operator="greaterThan">
      <formula>99</formula>
    </cfRule>
  </conditionalFormatting>
  <conditionalFormatting sqref="AL11:AL34">
    <cfRule type="cellIs" dxfId="1780" priority="1781" operator="greaterThan">
      <formula>0.99</formula>
    </cfRule>
  </conditionalFormatting>
  <conditionalFormatting sqref="AN11:AN32">
    <cfRule type="cellIs" dxfId="1779" priority="1780" operator="equal">
      <formula>0</formula>
    </cfRule>
  </conditionalFormatting>
  <conditionalFormatting sqref="AN11:AN32">
    <cfRule type="cellIs" dxfId="1778" priority="1779" operator="greaterThan">
      <formula>1179</formula>
    </cfRule>
  </conditionalFormatting>
  <conditionalFormatting sqref="AN11:AN32">
    <cfRule type="cellIs" dxfId="1777" priority="1778" operator="greaterThan">
      <formula>99</formula>
    </cfRule>
  </conditionalFormatting>
  <conditionalFormatting sqref="AN11:AN32">
    <cfRule type="cellIs" dxfId="1776" priority="1777" operator="greaterThan">
      <formula>0.99</formula>
    </cfRule>
  </conditionalFormatting>
  <conditionalFormatting sqref="AN11:AN32">
    <cfRule type="cellIs" dxfId="1775" priority="1776" operator="equal">
      <formula>0</formula>
    </cfRule>
  </conditionalFormatting>
  <conditionalFormatting sqref="AN11:AN32">
    <cfRule type="cellIs" dxfId="1774" priority="1775" operator="greaterThan">
      <formula>1179</formula>
    </cfRule>
  </conditionalFormatting>
  <conditionalFormatting sqref="AN11:AN32">
    <cfRule type="cellIs" dxfId="1773" priority="1774" operator="greaterThan">
      <formula>99</formula>
    </cfRule>
  </conditionalFormatting>
  <conditionalFormatting sqref="AN11:AN32">
    <cfRule type="cellIs" dxfId="1772" priority="1773" operator="greaterThan">
      <formula>0.99</formula>
    </cfRule>
  </conditionalFormatting>
  <conditionalFormatting sqref="AN11:AN32">
    <cfRule type="cellIs" dxfId="1771" priority="1772" operator="equal">
      <formula>0</formula>
    </cfRule>
  </conditionalFormatting>
  <conditionalFormatting sqref="AN11:AN32">
    <cfRule type="cellIs" dxfId="1770" priority="1771" operator="greaterThan">
      <formula>1179</formula>
    </cfRule>
  </conditionalFormatting>
  <conditionalFormatting sqref="AN11:AN32">
    <cfRule type="cellIs" dxfId="1769" priority="1770" operator="greaterThan">
      <formula>99</formula>
    </cfRule>
  </conditionalFormatting>
  <conditionalFormatting sqref="AN11:AN32">
    <cfRule type="cellIs" dxfId="1768" priority="1769" operator="greaterThan">
      <formula>0.99</formula>
    </cfRule>
  </conditionalFormatting>
  <conditionalFormatting sqref="AN11:AN32">
    <cfRule type="cellIs" dxfId="1767" priority="1768" operator="equal">
      <formula>0</formula>
    </cfRule>
  </conditionalFormatting>
  <conditionalFormatting sqref="AN11:AN32">
    <cfRule type="cellIs" dxfId="1766" priority="1767" operator="greaterThan">
      <formula>1179</formula>
    </cfRule>
  </conditionalFormatting>
  <conditionalFormatting sqref="AN11:AN32">
    <cfRule type="cellIs" dxfId="1765" priority="1766" operator="greaterThan">
      <formula>99</formula>
    </cfRule>
  </conditionalFormatting>
  <conditionalFormatting sqref="AN11:AN32">
    <cfRule type="cellIs" dxfId="1764" priority="1765" operator="greaterThan">
      <formula>0.99</formula>
    </cfRule>
  </conditionalFormatting>
  <conditionalFormatting sqref="AN11:AN32">
    <cfRule type="cellIs" dxfId="1763" priority="1764" operator="equal">
      <formula>0</formula>
    </cfRule>
  </conditionalFormatting>
  <conditionalFormatting sqref="AN11:AN32">
    <cfRule type="cellIs" dxfId="1762" priority="1763" operator="greaterThan">
      <formula>1179</formula>
    </cfRule>
  </conditionalFormatting>
  <conditionalFormatting sqref="AN11:AN32">
    <cfRule type="cellIs" dxfId="1761" priority="1762" operator="greaterThan">
      <formula>99</formula>
    </cfRule>
  </conditionalFormatting>
  <conditionalFormatting sqref="AN11:AN32">
    <cfRule type="cellIs" dxfId="1760" priority="1761" operator="greaterThan">
      <formula>0.99</formula>
    </cfRule>
  </conditionalFormatting>
  <conditionalFormatting sqref="AN11:AN32">
    <cfRule type="cellIs" dxfId="1759" priority="1760" operator="equal">
      <formula>0</formula>
    </cfRule>
  </conditionalFormatting>
  <conditionalFormatting sqref="AN11:AN32">
    <cfRule type="cellIs" dxfId="1758" priority="1759" operator="greaterThan">
      <formula>1179</formula>
    </cfRule>
  </conditionalFormatting>
  <conditionalFormatting sqref="AN11:AN32">
    <cfRule type="cellIs" dxfId="1757" priority="1758" operator="greaterThan">
      <formula>99</formula>
    </cfRule>
  </conditionalFormatting>
  <conditionalFormatting sqref="AN11:AN32">
    <cfRule type="cellIs" dxfId="1756" priority="1757" operator="greaterThan">
      <formula>0.99</formula>
    </cfRule>
  </conditionalFormatting>
  <conditionalFormatting sqref="AN11:AN32">
    <cfRule type="cellIs" dxfId="1755" priority="1756" operator="equal">
      <formula>0</formula>
    </cfRule>
  </conditionalFormatting>
  <conditionalFormatting sqref="AN11:AN32">
    <cfRule type="cellIs" dxfId="1754" priority="1755" operator="greaterThan">
      <formula>1179</formula>
    </cfRule>
  </conditionalFormatting>
  <conditionalFormatting sqref="AN11:AN32">
    <cfRule type="cellIs" dxfId="1753" priority="1754" operator="greaterThan">
      <formula>99</formula>
    </cfRule>
  </conditionalFormatting>
  <conditionalFormatting sqref="AN11:AN32">
    <cfRule type="cellIs" dxfId="1752" priority="1753" operator="greaterThan">
      <formula>0.99</formula>
    </cfRule>
  </conditionalFormatting>
  <conditionalFormatting sqref="AN11:AN32">
    <cfRule type="cellIs" dxfId="1751" priority="1752" operator="equal">
      <formula>0</formula>
    </cfRule>
  </conditionalFormatting>
  <conditionalFormatting sqref="AN11:AN32">
    <cfRule type="cellIs" dxfId="1750" priority="1751" operator="greaterThan">
      <formula>1179</formula>
    </cfRule>
  </conditionalFormatting>
  <conditionalFormatting sqref="AN11:AN32">
    <cfRule type="cellIs" dxfId="1749" priority="1750" operator="greaterThan">
      <formula>99</formula>
    </cfRule>
  </conditionalFormatting>
  <conditionalFormatting sqref="AN11:AN32">
    <cfRule type="cellIs" dxfId="1748" priority="1749" operator="greaterThan">
      <formula>0.99</formula>
    </cfRule>
  </conditionalFormatting>
  <conditionalFormatting sqref="AN11:AN32">
    <cfRule type="cellIs" dxfId="1747" priority="1748" operator="equal">
      <formula>0</formula>
    </cfRule>
  </conditionalFormatting>
  <conditionalFormatting sqref="AN11:AN32">
    <cfRule type="cellIs" dxfId="1746" priority="1747" operator="greaterThan">
      <formula>1179</formula>
    </cfRule>
  </conditionalFormatting>
  <conditionalFormatting sqref="AN11:AN32">
    <cfRule type="cellIs" dxfId="1745" priority="1746" operator="greaterThan">
      <formula>99</formula>
    </cfRule>
  </conditionalFormatting>
  <conditionalFormatting sqref="AN11:AN32">
    <cfRule type="cellIs" dxfId="1744" priority="1745" operator="greaterThan">
      <formula>0.99</formula>
    </cfRule>
  </conditionalFormatting>
  <conditionalFormatting sqref="AN11:AN32">
    <cfRule type="cellIs" dxfId="1743" priority="1744" operator="equal">
      <formula>0</formula>
    </cfRule>
  </conditionalFormatting>
  <conditionalFormatting sqref="AN11:AN32">
    <cfRule type="cellIs" dxfId="1742" priority="1743" operator="greaterThan">
      <formula>1179</formula>
    </cfRule>
  </conditionalFormatting>
  <conditionalFormatting sqref="AN11:AN32">
    <cfRule type="cellIs" dxfId="1741" priority="1742" operator="greaterThan">
      <formula>99</formula>
    </cfRule>
  </conditionalFormatting>
  <conditionalFormatting sqref="AN11:AN32">
    <cfRule type="cellIs" dxfId="1740" priority="1741" operator="greaterThan">
      <formula>0.99</formula>
    </cfRule>
  </conditionalFormatting>
  <conditionalFormatting sqref="AN11:AN32">
    <cfRule type="cellIs" dxfId="1739" priority="1740" operator="equal">
      <formula>0</formula>
    </cfRule>
  </conditionalFormatting>
  <conditionalFormatting sqref="AN11:AN32">
    <cfRule type="cellIs" dxfId="1738" priority="1739" operator="greaterThan">
      <formula>1179</formula>
    </cfRule>
  </conditionalFormatting>
  <conditionalFormatting sqref="AN11:AN32">
    <cfRule type="cellIs" dxfId="1737" priority="1738" operator="greaterThan">
      <formula>99</formula>
    </cfRule>
  </conditionalFormatting>
  <conditionalFormatting sqref="AN11:AN32">
    <cfRule type="cellIs" dxfId="1736" priority="1737" operator="greaterThan">
      <formula>0.99</formula>
    </cfRule>
  </conditionalFormatting>
  <conditionalFormatting sqref="AN11:AN32">
    <cfRule type="cellIs" dxfId="1735" priority="1736" operator="equal">
      <formula>0</formula>
    </cfRule>
  </conditionalFormatting>
  <conditionalFormatting sqref="AN11:AN32">
    <cfRule type="cellIs" dxfId="1734" priority="1735" operator="greaterThan">
      <formula>1179</formula>
    </cfRule>
  </conditionalFormatting>
  <conditionalFormatting sqref="AN11:AN32">
    <cfRule type="cellIs" dxfId="1733" priority="1734" operator="greaterThan">
      <formula>99</formula>
    </cfRule>
  </conditionalFormatting>
  <conditionalFormatting sqref="AN11:AN32">
    <cfRule type="cellIs" dxfId="1732" priority="1733" operator="greaterThan">
      <formula>0.99</formula>
    </cfRule>
  </conditionalFormatting>
  <conditionalFormatting sqref="AN11:AN32">
    <cfRule type="cellIs" dxfId="1731" priority="1732" operator="equal">
      <formula>0</formula>
    </cfRule>
  </conditionalFormatting>
  <conditionalFormatting sqref="AN11:AN32">
    <cfRule type="cellIs" dxfId="1730" priority="1731" operator="greaterThan">
      <formula>1179</formula>
    </cfRule>
  </conditionalFormatting>
  <conditionalFormatting sqref="AN11:AN32">
    <cfRule type="cellIs" dxfId="1729" priority="1730" operator="greaterThan">
      <formula>99</formula>
    </cfRule>
  </conditionalFormatting>
  <conditionalFormatting sqref="AN11:AN32">
    <cfRule type="cellIs" dxfId="1728" priority="1729" operator="greaterThan">
      <formula>0.99</formula>
    </cfRule>
  </conditionalFormatting>
  <conditionalFormatting sqref="AN11:AN32">
    <cfRule type="cellIs" dxfId="1727" priority="1728" operator="equal">
      <formula>0</formula>
    </cfRule>
  </conditionalFormatting>
  <conditionalFormatting sqref="AN11:AN32">
    <cfRule type="cellIs" dxfId="1726" priority="1727" operator="greaterThan">
      <formula>1179</formula>
    </cfRule>
  </conditionalFormatting>
  <conditionalFormatting sqref="AN11:AN32">
    <cfRule type="cellIs" dxfId="1725" priority="1726" operator="greaterThan">
      <formula>99</formula>
    </cfRule>
  </conditionalFormatting>
  <conditionalFormatting sqref="AN11:AN32">
    <cfRule type="cellIs" dxfId="1724" priority="1725" operator="greaterThan">
      <formula>0.99</formula>
    </cfRule>
  </conditionalFormatting>
  <conditionalFormatting sqref="AN11:AN32">
    <cfRule type="cellIs" dxfId="1723" priority="1724" operator="equal">
      <formula>0</formula>
    </cfRule>
  </conditionalFormatting>
  <conditionalFormatting sqref="AN11:AN32">
    <cfRule type="cellIs" dxfId="1722" priority="1723" operator="greaterThan">
      <formula>1179</formula>
    </cfRule>
  </conditionalFormatting>
  <conditionalFormatting sqref="AN11:AN32">
    <cfRule type="cellIs" dxfId="1721" priority="1722" operator="greaterThan">
      <formula>99</formula>
    </cfRule>
  </conditionalFormatting>
  <conditionalFormatting sqref="AN11:AN32">
    <cfRule type="cellIs" dxfId="1720" priority="1721" operator="greaterThan">
      <formula>0.99</formula>
    </cfRule>
  </conditionalFormatting>
  <conditionalFormatting sqref="AN11:AN32">
    <cfRule type="cellIs" dxfId="1719" priority="1720" operator="equal">
      <formula>0</formula>
    </cfRule>
  </conditionalFormatting>
  <conditionalFormatting sqref="AN11:AN32">
    <cfRule type="cellIs" dxfId="1718" priority="1719" operator="greaterThan">
      <formula>1179</formula>
    </cfRule>
  </conditionalFormatting>
  <conditionalFormatting sqref="AN11:AN32">
    <cfRule type="cellIs" dxfId="1717" priority="1718" operator="greaterThan">
      <formula>99</formula>
    </cfRule>
  </conditionalFormatting>
  <conditionalFormatting sqref="AN11:AN32">
    <cfRule type="cellIs" dxfId="1716" priority="1717" operator="greaterThan">
      <formula>0.99</formula>
    </cfRule>
  </conditionalFormatting>
  <conditionalFormatting sqref="AN11:AN32">
    <cfRule type="cellIs" dxfId="1715" priority="1716" operator="equal">
      <formula>0</formula>
    </cfRule>
  </conditionalFormatting>
  <conditionalFormatting sqref="AN11:AN32">
    <cfRule type="cellIs" dxfId="1714" priority="1715" operator="greaterThan">
      <formula>1179</formula>
    </cfRule>
  </conditionalFormatting>
  <conditionalFormatting sqref="AN11:AN32">
    <cfRule type="cellIs" dxfId="1713" priority="1714" operator="greaterThan">
      <formula>99</formula>
    </cfRule>
  </conditionalFormatting>
  <conditionalFormatting sqref="AN11:AN32">
    <cfRule type="cellIs" dxfId="1712" priority="1713" operator="greaterThan">
      <formula>0.99</formula>
    </cfRule>
  </conditionalFormatting>
  <conditionalFormatting sqref="AN11:AN32">
    <cfRule type="cellIs" dxfId="1711" priority="1712" operator="equal">
      <formula>0</formula>
    </cfRule>
  </conditionalFormatting>
  <conditionalFormatting sqref="AN11:AN32">
    <cfRule type="cellIs" dxfId="1710" priority="1711" operator="greaterThan">
      <formula>1179</formula>
    </cfRule>
  </conditionalFormatting>
  <conditionalFormatting sqref="AN11:AN32">
    <cfRule type="cellIs" dxfId="1709" priority="1710" operator="greaterThan">
      <formula>99</formula>
    </cfRule>
  </conditionalFormatting>
  <conditionalFormatting sqref="AN11:AN32">
    <cfRule type="cellIs" dxfId="1708" priority="1709" operator="greaterThan">
      <formula>0.99</formula>
    </cfRule>
  </conditionalFormatting>
  <conditionalFormatting sqref="AN11:AN32">
    <cfRule type="cellIs" dxfId="1707" priority="1708" operator="equal">
      <formula>0</formula>
    </cfRule>
  </conditionalFormatting>
  <conditionalFormatting sqref="AN11:AN32">
    <cfRule type="cellIs" dxfId="1706" priority="1707" operator="greaterThan">
      <formula>1179</formula>
    </cfRule>
  </conditionalFormatting>
  <conditionalFormatting sqref="AN11:AN32">
    <cfRule type="cellIs" dxfId="1705" priority="1706" operator="greaterThan">
      <formula>99</formula>
    </cfRule>
  </conditionalFormatting>
  <conditionalFormatting sqref="AN11:AN32">
    <cfRule type="cellIs" dxfId="1704" priority="1705" operator="greaterThan">
      <formula>0.99</formula>
    </cfRule>
  </conditionalFormatting>
  <conditionalFormatting sqref="AN11:AN32">
    <cfRule type="cellIs" dxfId="1703" priority="1704" operator="equal">
      <formula>0</formula>
    </cfRule>
  </conditionalFormatting>
  <conditionalFormatting sqref="AN11:AN32">
    <cfRule type="cellIs" dxfId="1702" priority="1703" operator="greaterThan">
      <formula>1179</formula>
    </cfRule>
  </conditionalFormatting>
  <conditionalFormatting sqref="AN11:AN32">
    <cfRule type="cellIs" dxfId="1701" priority="1702" operator="greaterThan">
      <formula>99</formula>
    </cfRule>
  </conditionalFormatting>
  <conditionalFormatting sqref="AN11:AN32">
    <cfRule type="cellIs" dxfId="1700" priority="1701" operator="greaterThan">
      <formula>0.99</formula>
    </cfRule>
  </conditionalFormatting>
  <conditionalFormatting sqref="AN11:AN32">
    <cfRule type="cellIs" dxfId="1699" priority="1700" operator="equal">
      <formula>0</formula>
    </cfRule>
  </conditionalFormatting>
  <conditionalFormatting sqref="AN11:AN32">
    <cfRule type="cellIs" dxfId="1698" priority="1699" operator="greaterThan">
      <formula>1179</formula>
    </cfRule>
  </conditionalFormatting>
  <conditionalFormatting sqref="AN11:AN32">
    <cfRule type="cellIs" dxfId="1697" priority="1698" operator="greaterThan">
      <formula>99</formula>
    </cfRule>
  </conditionalFormatting>
  <conditionalFormatting sqref="AN11:AN32">
    <cfRule type="cellIs" dxfId="1696" priority="1697" operator="greaterThan">
      <formula>0.99</formula>
    </cfRule>
  </conditionalFormatting>
  <conditionalFormatting sqref="AN11:AN32">
    <cfRule type="cellIs" dxfId="1695" priority="1696" operator="equal">
      <formula>0</formula>
    </cfRule>
  </conditionalFormatting>
  <conditionalFormatting sqref="AN11:AN32">
    <cfRule type="cellIs" dxfId="1694" priority="1695" operator="greaterThan">
      <formula>1179</formula>
    </cfRule>
  </conditionalFormatting>
  <conditionalFormatting sqref="AN11:AN32">
    <cfRule type="cellIs" dxfId="1693" priority="1694" operator="greaterThan">
      <formula>99</formula>
    </cfRule>
  </conditionalFormatting>
  <conditionalFormatting sqref="AN11:AN32">
    <cfRule type="cellIs" dxfId="1692" priority="1693" operator="greaterThan">
      <formula>0.99</formula>
    </cfRule>
  </conditionalFormatting>
  <conditionalFormatting sqref="AN11:AN32">
    <cfRule type="cellIs" dxfId="1691" priority="1692" operator="equal">
      <formula>0</formula>
    </cfRule>
  </conditionalFormatting>
  <conditionalFormatting sqref="AN11:AN32">
    <cfRule type="cellIs" dxfId="1690" priority="1691" operator="greaterThan">
      <formula>1179</formula>
    </cfRule>
  </conditionalFormatting>
  <conditionalFormatting sqref="AN11:AN32">
    <cfRule type="cellIs" dxfId="1689" priority="1690" operator="greaterThan">
      <formula>99</formula>
    </cfRule>
  </conditionalFormatting>
  <conditionalFormatting sqref="AN11:AN32">
    <cfRule type="cellIs" dxfId="1688" priority="1689" operator="greaterThan">
      <formula>0.99</formula>
    </cfRule>
  </conditionalFormatting>
  <conditionalFormatting sqref="AN11:AN32">
    <cfRule type="cellIs" dxfId="1687" priority="1688" operator="equal">
      <formula>0</formula>
    </cfRule>
  </conditionalFormatting>
  <conditionalFormatting sqref="AN11:AN32">
    <cfRule type="cellIs" dxfId="1686" priority="1687" operator="greaterThan">
      <formula>1179</formula>
    </cfRule>
  </conditionalFormatting>
  <conditionalFormatting sqref="AN11:AN32">
    <cfRule type="cellIs" dxfId="1685" priority="1686" operator="greaterThan">
      <formula>99</formula>
    </cfRule>
  </conditionalFormatting>
  <conditionalFormatting sqref="AN11:AN32">
    <cfRule type="cellIs" dxfId="1684" priority="1685" operator="greaterThan">
      <formula>0.99</formula>
    </cfRule>
  </conditionalFormatting>
  <conditionalFormatting sqref="AN11:AN32">
    <cfRule type="cellIs" dxfId="1683" priority="1684" operator="equal">
      <formula>0</formula>
    </cfRule>
  </conditionalFormatting>
  <conditionalFormatting sqref="AN11:AN32">
    <cfRule type="cellIs" dxfId="1682" priority="1683" operator="greaterThan">
      <formula>1179</formula>
    </cfRule>
  </conditionalFormatting>
  <conditionalFormatting sqref="AN11:AN32">
    <cfRule type="cellIs" dxfId="1681" priority="1682" operator="greaterThan">
      <formula>99</formula>
    </cfRule>
  </conditionalFormatting>
  <conditionalFormatting sqref="AN11:AN32">
    <cfRule type="cellIs" dxfId="1680" priority="1681" operator="greaterThan">
      <formula>0.99</formula>
    </cfRule>
  </conditionalFormatting>
  <conditionalFormatting sqref="AN11:AN32">
    <cfRule type="cellIs" dxfId="1679" priority="1680" operator="equal">
      <formula>0</formula>
    </cfRule>
  </conditionalFormatting>
  <conditionalFormatting sqref="AN11:AN32">
    <cfRule type="cellIs" dxfId="1678" priority="1679" operator="greaterThan">
      <formula>1179</formula>
    </cfRule>
  </conditionalFormatting>
  <conditionalFormatting sqref="AN11:AN32">
    <cfRule type="cellIs" dxfId="1677" priority="1678" operator="greaterThan">
      <formula>99</formula>
    </cfRule>
  </conditionalFormatting>
  <conditionalFormatting sqref="AN11:AN32">
    <cfRule type="cellIs" dxfId="1676" priority="1677" operator="greaterThan">
      <formula>0.99</formula>
    </cfRule>
  </conditionalFormatting>
  <conditionalFormatting sqref="AN11:AN32">
    <cfRule type="cellIs" dxfId="1675" priority="1676" operator="equal">
      <formula>0</formula>
    </cfRule>
  </conditionalFormatting>
  <conditionalFormatting sqref="AN11:AN32">
    <cfRule type="cellIs" dxfId="1674" priority="1675" operator="greaterThan">
      <formula>1179</formula>
    </cfRule>
  </conditionalFormatting>
  <conditionalFormatting sqref="AN11:AN32">
    <cfRule type="cellIs" dxfId="1673" priority="1674" operator="greaterThan">
      <formula>99</formula>
    </cfRule>
  </conditionalFormatting>
  <conditionalFormatting sqref="AN11:AN32">
    <cfRule type="cellIs" dxfId="1672" priority="1673" operator="greaterThan">
      <formula>0.99</formula>
    </cfRule>
  </conditionalFormatting>
  <conditionalFormatting sqref="AN11:AN32">
    <cfRule type="cellIs" dxfId="1671" priority="1672" operator="equal">
      <formula>0</formula>
    </cfRule>
  </conditionalFormatting>
  <conditionalFormatting sqref="AN11:AN32">
    <cfRule type="cellIs" dxfId="1670" priority="1671" operator="greaterThan">
      <formula>1179</formula>
    </cfRule>
  </conditionalFormatting>
  <conditionalFormatting sqref="AN11:AN32">
    <cfRule type="cellIs" dxfId="1669" priority="1670" operator="greaterThan">
      <formula>99</formula>
    </cfRule>
  </conditionalFormatting>
  <conditionalFormatting sqref="AN11:AN32">
    <cfRule type="cellIs" dxfId="1668" priority="1669" operator="greaterThan">
      <formula>0.99</formula>
    </cfRule>
  </conditionalFormatting>
  <conditionalFormatting sqref="AN11:AN32">
    <cfRule type="cellIs" dxfId="1667" priority="1668" operator="equal">
      <formula>0</formula>
    </cfRule>
  </conditionalFormatting>
  <conditionalFormatting sqref="AN11:AN32">
    <cfRule type="cellIs" dxfId="1666" priority="1667" operator="greaterThan">
      <formula>1179</formula>
    </cfRule>
  </conditionalFormatting>
  <conditionalFormatting sqref="AN11:AN32">
    <cfRule type="cellIs" dxfId="1665" priority="1666" operator="greaterThan">
      <formula>99</formula>
    </cfRule>
  </conditionalFormatting>
  <conditionalFormatting sqref="AN11:AN32">
    <cfRule type="cellIs" dxfId="1664" priority="1665" operator="greaterThan">
      <formula>0.99</formula>
    </cfRule>
  </conditionalFormatting>
  <conditionalFormatting sqref="AN11:AN32">
    <cfRule type="cellIs" dxfId="1663" priority="1664" operator="equal">
      <formula>0</formula>
    </cfRule>
  </conditionalFormatting>
  <conditionalFormatting sqref="AN11:AN32">
    <cfRule type="cellIs" dxfId="1662" priority="1663" operator="greaterThan">
      <formula>1179</formula>
    </cfRule>
  </conditionalFormatting>
  <conditionalFormatting sqref="AN11:AN32">
    <cfRule type="cellIs" dxfId="1661" priority="1662" operator="greaterThan">
      <formula>99</formula>
    </cfRule>
  </conditionalFormatting>
  <conditionalFormatting sqref="AN11:AN32">
    <cfRule type="cellIs" dxfId="1660" priority="1661" operator="greaterThan">
      <formula>0.99</formula>
    </cfRule>
  </conditionalFormatting>
  <conditionalFormatting sqref="AN11:AN32">
    <cfRule type="cellIs" dxfId="1659" priority="1660" operator="equal">
      <formula>0</formula>
    </cfRule>
  </conditionalFormatting>
  <conditionalFormatting sqref="AN11:AN32">
    <cfRule type="cellIs" dxfId="1658" priority="1659" operator="greaterThan">
      <formula>1179</formula>
    </cfRule>
  </conditionalFormatting>
  <conditionalFormatting sqref="AN11:AN32">
    <cfRule type="cellIs" dxfId="1657" priority="1658" operator="greaterThan">
      <formula>99</formula>
    </cfRule>
  </conditionalFormatting>
  <conditionalFormatting sqref="AN11:AN32">
    <cfRule type="cellIs" dxfId="1656" priority="1657" operator="greaterThan">
      <formula>0.99</formula>
    </cfRule>
  </conditionalFormatting>
  <conditionalFormatting sqref="AN11:AN32">
    <cfRule type="cellIs" dxfId="1655" priority="1656" operator="equal">
      <formula>0</formula>
    </cfRule>
  </conditionalFormatting>
  <conditionalFormatting sqref="AN11:AN32">
    <cfRule type="cellIs" dxfId="1654" priority="1655" operator="greaterThan">
      <formula>1179</formula>
    </cfRule>
  </conditionalFormatting>
  <conditionalFormatting sqref="AN11:AN32">
    <cfRule type="cellIs" dxfId="1653" priority="1654" operator="greaterThan">
      <formula>99</formula>
    </cfRule>
  </conditionalFormatting>
  <conditionalFormatting sqref="AN11:AN32">
    <cfRule type="cellIs" dxfId="1652" priority="1653" operator="greaterThan">
      <formula>0.99</formula>
    </cfRule>
  </conditionalFormatting>
  <conditionalFormatting sqref="AN11:AN32">
    <cfRule type="cellIs" dxfId="1651" priority="1652" operator="equal">
      <formula>0</formula>
    </cfRule>
  </conditionalFormatting>
  <conditionalFormatting sqref="AN11:AN32">
    <cfRule type="cellIs" dxfId="1650" priority="1651" operator="greaterThan">
      <formula>1179</formula>
    </cfRule>
  </conditionalFormatting>
  <conditionalFormatting sqref="AN11:AN32">
    <cfRule type="cellIs" dxfId="1649" priority="1650" operator="greaterThan">
      <formula>99</formula>
    </cfRule>
  </conditionalFormatting>
  <conditionalFormatting sqref="AN11:AN32">
    <cfRule type="cellIs" dxfId="1648" priority="1649" operator="greaterThan">
      <formula>0.99</formula>
    </cfRule>
  </conditionalFormatting>
  <conditionalFormatting sqref="AN11:AN32">
    <cfRule type="cellIs" dxfId="1647" priority="1648" operator="equal">
      <formula>0</formula>
    </cfRule>
  </conditionalFormatting>
  <conditionalFormatting sqref="AN11:AN32">
    <cfRule type="cellIs" dxfId="1646" priority="1647" operator="greaterThan">
      <formula>1179</formula>
    </cfRule>
  </conditionalFormatting>
  <conditionalFormatting sqref="AN11:AN32">
    <cfRule type="cellIs" dxfId="1645" priority="1646" operator="greaterThan">
      <formula>99</formula>
    </cfRule>
  </conditionalFormatting>
  <conditionalFormatting sqref="AN11:AN32">
    <cfRule type="cellIs" dxfId="1644" priority="1645" operator="greaterThan">
      <formula>0.99</formula>
    </cfRule>
  </conditionalFormatting>
  <conditionalFormatting sqref="AN11:AN32">
    <cfRule type="cellIs" dxfId="1643" priority="1644" operator="equal">
      <formula>0</formula>
    </cfRule>
  </conditionalFormatting>
  <conditionalFormatting sqref="AN11:AN32">
    <cfRule type="cellIs" dxfId="1642" priority="1643" operator="greaterThan">
      <formula>1179</formula>
    </cfRule>
  </conditionalFormatting>
  <conditionalFormatting sqref="AN11:AN32">
    <cfRule type="cellIs" dxfId="1641" priority="1642" operator="greaterThan">
      <formula>99</formula>
    </cfRule>
  </conditionalFormatting>
  <conditionalFormatting sqref="AN11:AN32">
    <cfRule type="cellIs" dxfId="1640" priority="1641" operator="greaterThan">
      <formula>0.99</formula>
    </cfRule>
  </conditionalFormatting>
  <conditionalFormatting sqref="AN11:AN32">
    <cfRule type="cellIs" dxfId="1639" priority="1640" operator="equal">
      <formula>0</formula>
    </cfRule>
  </conditionalFormatting>
  <conditionalFormatting sqref="AN11:AN32">
    <cfRule type="cellIs" dxfId="1638" priority="1639" operator="greaterThan">
      <formula>1179</formula>
    </cfRule>
  </conditionalFormatting>
  <conditionalFormatting sqref="AN11:AN32">
    <cfRule type="cellIs" dxfId="1637" priority="1638" operator="greaterThan">
      <formula>99</formula>
    </cfRule>
  </conditionalFormatting>
  <conditionalFormatting sqref="AN11:AN32">
    <cfRule type="cellIs" dxfId="1636" priority="1637" operator="greaterThan">
      <formula>0.99</formula>
    </cfRule>
  </conditionalFormatting>
  <conditionalFormatting sqref="AN11:AN32">
    <cfRule type="cellIs" dxfId="1635" priority="1636" operator="equal">
      <formula>0</formula>
    </cfRule>
  </conditionalFormatting>
  <conditionalFormatting sqref="AN11:AN32">
    <cfRule type="cellIs" dxfId="1634" priority="1635" operator="greaterThan">
      <formula>1179</formula>
    </cfRule>
  </conditionalFormatting>
  <conditionalFormatting sqref="AN11:AN32">
    <cfRule type="cellIs" dxfId="1633" priority="1634" operator="greaterThan">
      <formula>99</formula>
    </cfRule>
  </conditionalFormatting>
  <conditionalFormatting sqref="AN11:AN32">
    <cfRule type="cellIs" dxfId="1632" priority="1633" operator="greaterThan">
      <formula>0.99</formula>
    </cfRule>
  </conditionalFormatting>
  <conditionalFormatting sqref="AN11:AN32">
    <cfRule type="cellIs" dxfId="1631" priority="1632" operator="equal">
      <formula>0</formula>
    </cfRule>
  </conditionalFormatting>
  <conditionalFormatting sqref="AN11:AN32">
    <cfRule type="cellIs" dxfId="1630" priority="1631" operator="greaterThan">
      <formula>1179</formula>
    </cfRule>
  </conditionalFormatting>
  <conditionalFormatting sqref="AN11:AN32">
    <cfRule type="cellIs" dxfId="1629" priority="1630" operator="greaterThan">
      <formula>99</formula>
    </cfRule>
  </conditionalFormatting>
  <conditionalFormatting sqref="AN11:AN32">
    <cfRule type="cellIs" dxfId="1628" priority="1629" operator="greaterThan">
      <formula>0.99</formula>
    </cfRule>
  </conditionalFormatting>
  <conditionalFormatting sqref="AN11:AN32">
    <cfRule type="cellIs" dxfId="1627" priority="1628" operator="equal">
      <formula>0</formula>
    </cfRule>
  </conditionalFormatting>
  <conditionalFormatting sqref="AN11:AN32">
    <cfRule type="cellIs" dxfId="1626" priority="1627" operator="greaterThan">
      <formula>1179</formula>
    </cfRule>
  </conditionalFormatting>
  <conditionalFormatting sqref="AN11:AN32">
    <cfRule type="cellIs" dxfId="1625" priority="1626" operator="greaterThan">
      <formula>99</formula>
    </cfRule>
  </conditionalFormatting>
  <conditionalFormatting sqref="AN11:AN32">
    <cfRule type="cellIs" dxfId="1624" priority="1625" operator="greaterThan">
      <formula>0.99</formula>
    </cfRule>
  </conditionalFormatting>
  <conditionalFormatting sqref="AN11:AN32">
    <cfRule type="cellIs" dxfId="1623" priority="1624" operator="equal">
      <formula>0</formula>
    </cfRule>
  </conditionalFormatting>
  <conditionalFormatting sqref="AN11:AN32">
    <cfRule type="cellIs" dxfId="1622" priority="1623" operator="greaterThan">
      <formula>1179</formula>
    </cfRule>
  </conditionalFormatting>
  <conditionalFormatting sqref="AN11:AN32">
    <cfRule type="cellIs" dxfId="1621" priority="1622" operator="greaterThan">
      <formula>99</formula>
    </cfRule>
  </conditionalFormatting>
  <conditionalFormatting sqref="AN11:AN32">
    <cfRule type="cellIs" dxfId="1620" priority="1621" operator="greaterThan">
      <formula>0.99</formula>
    </cfRule>
  </conditionalFormatting>
  <conditionalFormatting sqref="AN11:AN32">
    <cfRule type="cellIs" dxfId="1619" priority="1620" operator="equal">
      <formula>0</formula>
    </cfRule>
  </conditionalFormatting>
  <conditionalFormatting sqref="AN11:AN32">
    <cfRule type="cellIs" dxfId="1618" priority="1619" operator="greaterThan">
      <formula>1179</formula>
    </cfRule>
  </conditionalFormatting>
  <conditionalFormatting sqref="AN11:AN32">
    <cfRule type="cellIs" dxfId="1617" priority="1618" operator="greaterThan">
      <formula>99</formula>
    </cfRule>
  </conditionalFormatting>
  <conditionalFormatting sqref="AN11:AN32">
    <cfRule type="cellIs" dxfId="1616" priority="1617" operator="greaterThan">
      <formula>0.99</formula>
    </cfRule>
  </conditionalFormatting>
  <conditionalFormatting sqref="AN11:AN32">
    <cfRule type="cellIs" dxfId="1615" priority="1616" operator="equal">
      <formula>0</formula>
    </cfRule>
  </conditionalFormatting>
  <conditionalFormatting sqref="AN11:AN32">
    <cfRule type="cellIs" dxfId="1614" priority="1615" operator="greaterThan">
      <formula>1179</formula>
    </cfRule>
  </conditionalFormatting>
  <conditionalFormatting sqref="AN11:AN32">
    <cfRule type="cellIs" dxfId="1613" priority="1614" operator="greaterThan">
      <formula>99</formula>
    </cfRule>
  </conditionalFormatting>
  <conditionalFormatting sqref="AN11:AN32">
    <cfRule type="cellIs" dxfId="1612" priority="1613" operator="greaterThan">
      <formula>0.99</formula>
    </cfRule>
  </conditionalFormatting>
  <conditionalFormatting sqref="AN11:AN32">
    <cfRule type="cellIs" dxfId="1611" priority="1612" operator="equal">
      <formula>0</formula>
    </cfRule>
  </conditionalFormatting>
  <conditionalFormatting sqref="AN11:AN32">
    <cfRule type="cellIs" dxfId="1610" priority="1611" operator="greaterThan">
      <formula>1179</formula>
    </cfRule>
  </conditionalFormatting>
  <conditionalFormatting sqref="AN11:AN32">
    <cfRule type="cellIs" dxfId="1609" priority="1610" operator="greaterThan">
      <formula>99</formula>
    </cfRule>
  </conditionalFormatting>
  <conditionalFormatting sqref="AN11:AN32">
    <cfRule type="cellIs" dxfId="1608" priority="1609" operator="greaterThan">
      <formula>0.99</formula>
    </cfRule>
  </conditionalFormatting>
  <conditionalFormatting sqref="AN11:AN32">
    <cfRule type="cellIs" dxfId="1607" priority="1608" operator="equal">
      <formula>0</formula>
    </cfRule>
  </conditionalFormatting>
  <conditionalFormatting sqref="AN11:AN32">
    <cfRule type="cellIs" dxfId="1606" priority="1607" operator="greaterThan">
      <formula>1179</formula>
    </cfRule>
  </conditionalFormatting>
  <conditionalFormatting sqref="AN11:AN32">
    <cfRule type="cellIs" dxfId="1605" priority="1606" operator="greaterThan">
      <formula>99</formula>
    </cfRule>
  </conditionalFormatting>
  <conditionalFormatting sqref="AN11:AN32">
    <cfRule type="cellIs" dxfId="1604" priority="1605" operator="greaterThan">
      <formula>0.99</formula>
    </cfRule>
  </conditionalFormatting>
  <conditionalFormatting sqref="AN11:AN32">
    <cfRule type="cellIs" dxfId="1603" priority="1604" operator="equal">
      <formula>0</formula>
    </cfRule>
  </conditionalFormatting>
  <conditionalFormatting sqref="AN11:AN32">
    <cfRule type="cellIs" dxfId="1602" priority="1603" operator="greaterThan">
      <formula>1179</formula>
    </cfRule>
  </conditionalFormatting>
  <conditionalFormatting sqref="AN11:AN32">
    <cfRule type="cellIs" dxfId="1601" priority="1602" operator="greaterThan">
      <formula>99</formula>
    </cfRule>
  </conditionalFormatting>
  <conditionalFormatting sqref="AN11:AN32">
    <cfRule type="cellIs" dxfId="1600" priority="1601" operator="greaterThan">
      <formula>0.99</formula>
    </cfRule>
  </conditionalFormatting>
  <conditionalFormatting sqref="AN11:AN32">
    <cfRule type="cellIs" dxfId="1599" priority="1600" operator="equal">
      <formula>0</formula>
    </cfRule>
  </conditionalFormatting>
  <conditionalFormatting sqref="AN11:AN32">
    <cfRule type="cellIs" dxfId="1598" priority="1599" operator="greaterThan">
      <formula>1179</formula>
    </cfRule>
  </conditionalFormatting>
  <conditionalFormatting sqref="AN11:AN32">
    <cfRule type="cellIs" dxfId="1597" priority="1598" operator="greaterThan">
      <formula>99</formula>
    </cfRule>
  </conditionalFormatting>
  <conditionalFormatting sqref="AN11:AN32">
    <cfRule type="cellIs" dxfId="1596" priority="1597" operator="greaterThan">
      <formula>0.99</formula>
    </cfRule>
  </conditionalFormatting>
  <conditionalFormatting sqref="AN11:AN32">
    <cfRule type="cellIs" dxfId="1595" priority="1596" operator="equal">
      <formula>0</formula>
    </cfRule>
  </conditionalFormatting>
  <conditionalFormatting sqref="AN11:AN32">
    <cfRule type="cellIs" dxfId="1594" priority="1595" operator="greaterThan">
      <formula>1179</formula>
    </cfRule>
  </conditionalFormatting>
  <conditionalFormatting sqref="AN11:AN32">
    <cfRule type="cellIs" dxfId="1593" priority="1594" operator="greaterThan">
      <formula>99</formula>
    </cfRule>
  </conditionalFormatting>
  <conditionalFormatting sqref="AN11:AN32">
    <cfRule type="cellIs" dxfId="1592" priority="1593" operator="greaterThan">
      <formula>0.99</formula>
    </cfRule>
  </conditionalFormatting>
  <conditionalFormatting sqref="AL11:AL32">
    <cfRule type="cellIs" dxfId="1591" priority="1592" operator="equal">
      <formula>0</formula>
    </cfRule>
  </conditionalFormatting>
  <conditionalFormatting sqref="AL11:AL32">
    <cfRule type="cellIs" dxfId="1590" priority="1591" operator="greaterThan">
      <formula>1179</formula>
    </cfRule>
  </conditionalFormatting>
  <conditionalFormatting sqref="AL11:AL32">
    <cfRule type="cellIs" dxfId="1589" priority="1590" operator="greaterThan">
      <formula>99</formula>
    </cfRule>
  </conditionalFormatting>
  <conditionalFormatting sqref="AL11:AL32">
    <cfRule type="cellIs" dxfId="1588" priority="1589" operator="greaterThan">
      <formula>0.99</formula>
    </cfRule>
  </conditionalFormatting>
  <conditionalFormatting sqref="AL11:AL32">
    <cfRule type="cellIs" dxfId="1587" priority="1588" operator="equal">
      <formula>0</formula>
    </cfRule>
  </conditionalFormatting>
  <conditionalFormatting sqref="AL11:AL32">
    <cfRule type="cellIs" dxfId="1586" priority="1587" operator="greaterThan">
      <formula>1179</formula>
    </cfRule>
  </conditionalFormatting>
  <conditionalFormatting sqref="AL11:AL32">
    <cfRule type="cellIs" dxfId="1585" priority="1586" operator="greaterThan">
      <formula>99</formula>
    </cfRule>
  </conditionalFormatting>
  <conditionalFormatting sqref="AL11:AL32">
    <cfRule type="cellIs" dxfId="1584" priority="1585" operator="greaterThan">
      <formula>0.99</formula>
    </cfRule>
  </conditionalFormatting>
  <conditionalFormatting sqref="AL11:AL32">
    <cfRule type="cellIs" dxfId="1583" priority="1584" operator="equal">
      <formula>0</formula>
    </cfRule>
  </conditionalFormatting>
  <conditionalFormatting sqref="AL11:AL32">
    <cfRule type="cellIs" dxfId="1582" priority="1583" operator="greaterThan">
      <formula>1179</formula>
    </cfRule>
  </conditionalFormatting>
  <conditionalFormatting sqref="AL11:AL32">
    <cfRule type="cellIs" dxfId="1581" priority="1582" operator="greaterThan">
      <formula>99</formula>
    </cfRule>
  </conditionalFormatting>
  <conditionalFormatting sqref="AL11:AL32">
    <cfRule type="cellIs" dxfId="1580" priority="1581" operator="greaterThan">
      <formula>0.99</formula>
    </cfRule>
  </conditionalFormatting>
  <conditionalFormatting sqref="AL11:AL32">
    <cfRule type="cellIs" dxfId="1579" priority="1580" operator="equal">
      <formula>0</formula>
    </cfRule>
  </conditionalFormatting>
  <conditionalFormatting sqref="AL11:AL32">
    <cfRule type="cellIs" dxfId="1578" priority="1579" operator="greaterThan">
      <formula>1179</formula>
    </cfRule>
  </conditionalFormatting>
  <conditionalFormatting sqref="AL11:AL32">
    <cfRule type="cellIs" dxfId="1577" priority="1578" operator="greaterThan">
      <formula>99</formula>
    </cfRule>
  </conditionalFormatting>
  <conditionalFormatting sqref="AL11:AL32">
    <cfRule type="cellIs" dxfId="1576" priority="1577" operator="greaterThan">
      <formula>0.99</formula>
    </cfRule>
  </conditionalFormatting>
  <conditionalFormatting sqref="AL11:AL32">
    <cfRule type="cellIs" dxfId="1575" priority="1576" operator="equal">
      <formula>0</formula>
    </cfRule>
  </conditionalFormatting>
  <conditionalFormatting sqref="AL11:AL32">
    <cfRule type="cellIs" dxfId="1574" priority="1575" operator="greaterThan">
      <formula>1179</formula>
    </cfRule>
  </conditionalFormatting>
  <conditionalFormatting sqref="AL11:AL32">
    <cfRule type="cellIs" dxfId="1573" priority="1574" operator="greaterThan">
      <formula>99</formula>
    </cfRule>
  </conditionalFormatting>
  <conditionalFormatting sqref="AL11:AL32">
    <cfRule type="cellIs" dxfId="1572" priority="1573" operator="greaterThan">
      <formula>0.99</formula>
    </cfRule>
  </conditionalFormatting>
  <conditionalFormatting sqref="AL11:AL32">
    <cfRule type="cellIs" dxfId="1571" priority="1572" operator="equal">
      <formula>0</formula>
    </cfRule>
  </conditionalFormatting>
  <conditionalFormatting sqref="AL11:AL32">
    <cfRule type="cellIs" dxfId="1570" priority="1571" operator="greaterThan">
      <formula>1179</formula>
    </cfRule>
  </conditionalFormatting>
  <conditionalFormatting sqref="AL11:AL32">
    <cfRule type="cellIs" dxfId="1569" priority="1570" operator="greaterThan">
      <formula>99</formula>
    </cfRule>
  </conditionalFormatting>
  <conditionalFormatting sqref="AL11:AL32">
    <cfRule type="cellIs" dxfId="1568" priority="1569" operator="greaterThan">
      <formula>0.99</formula>
    </cfRule>
  </conditionalFormatting>
  <conditionalFormatting sqref="AL11:AL32">
    <cfRule type="cellIs" dxfId="1567" priority="1568" operator="equal">
      <formula>0</formula>
    </cfRule>
  </conditionalFormatting>
  <conditionalFormatting sqref="AL11:AL32">
    <cfRule type="cellIs" dxfId="1566" priority="1567" operator="greaterThan">
      <formula>1179</formula>
    </cfRule>
  </conditionalFormatting>
  <conditionalFormatting sqref="AL11:AL32">
    <cfRule type="cellIs" dxfId="1565" priority="1566" operator="greaterThan">
      <formula>99</formula>
    </cfRule>
  </conditionalFormatting>
  <conditionalFormatting sqref="AL11:AL32">
    <cfRule type="cellIs" dxfId="1564" priority="1565" operator="greaterThan">
      <formula>0.99</formula>
    </cfRule>
  </conditionalFormatting>
  <conditionalFormatting sqref="AL11:AL32">
    <cfRule type="cellIs" dxfId="1563" priority="1564" operator="equal">
      <formula>0</formula>
    </cfRule>
  </conditionalFormatting>
  <conditionalFormatting sqref="AL11:AL32">
    <cfRule type="cellIs" dxfId="1562" priority="1563" operator="greaterThan">
      <formula>1179</formula>
    </cfRule>
  </conditionalFormatting>
  <conditionalFormatting sqref="AL11:AL32">
    <cfRule type="cellIs" dxfId="1561" priority="1562" operator="greaterThan">
      <formula>99</formula>
    </cfRule>
  </conditionalFormatting>
  <conditionalFormatting sqref="AL11:AL32">
    <cfRule type="cellIs" dxfId="1560" priority="1561" operator="greaterThan">
      <formula>0.99</formula>
    </cfRule>
  </conditionalFormatting>
  <conditionalFormatting sqref="AL11:AL32">
    <cfRule type="cellIs" dxfId="1559" priority="1560" operator="equal">
      <formula>0</formula>
    </cfRule>
  </conditionalFormatting>
  <conditionalFormatting sqref="AL11:AL32">
    <cfRule type="cellIs" dxfId="1558" priority="1559" operator="greaterThan">
      <formula>1179</formula>
    </cfRule>
  </conditionalFormatting>
  <conditionalFormatting sqref="AL11:AL32">
    <cfRule type="cellIs" dxfId="1557" priority="1558" operator="greaterThan">
      <formula>99</formula>
    </cfRule>
  </conditionalFormatting>
  <conditionalFormatting sqref="AL11:AL32">
    <cfRule type="cellIs" dxfId="1556" priority="1557" operator="greaterThan">
      <formula>0.99</formula>
    </cfRule>
  </conditionalFormatting>
  <conditionalFormatting sqref="AL11:AL32">
    <cfRule type="cellIs" dxfId="1555" priority="1556" operator="equal">
      <formula>0</formula>
    </cfRule>
  </conditionalFormatting>
  <conditionalFormatting sqref="AL11:AL32">
    <cfRule type="cellIs" dxfId="1554" priority="1555" operator="greaterThan">
      <formula>1179</formula>
    </cfRule>
  </conditionalFormatting>
  <conditionalFormatting sqref="AL11:AL32">
    <cfRule type="cellIs" dxfId="1553" priority="1554" operator="greaterThan">
      <formula>99</formula>
    </cfRule>
  </conditionalFormatting>
  <conditionalFormatting sqref="AL11:AL32">
    <cfRule type="cellIs" dxfId="1552" priority="1553" operator="greaterThan">
      <formula>0.99</formula>
    </cfRule>
  </conditionalFormatting>
  <conditionalFormatting sqref="AL11:AL32">
    <cfRule type="cellIs" dxfId="1551" priority="1552" operator="equal">
      <formula>0</formula>
    </cfRule>
  </conditionalFormatting>
  <conditionalFormatting sqref="AL11:AL32">
    <cfRule type="cellIs" dxfId="1550" priority="1551" operator="greaterThan">
      <formula>1179</formula>
    </cfRule>
  </conditionalFormatting>
  <conditionalFormatting sqref="AL11:AL32">
    <cfRule type="cellIs" dxfId="1549" priority="1550" operator="greaterThan">
      <formula>99</formula>
    </cfRule>
  </conditionalFormatting>
  <conditionalFormatting sqref="AL11:AL32">
    <cfRule type="cellIs" dxfId="1548" priority="1549" operator="greaterThan">
      <formula>0.99</formula>
    </cfRule>
  </conditionalFormatting>
  <conditionalFormatting sqref="AL11:AL32">
    <cfRule type="cellIs" dxfId="1547" priority="1548" operator="equal">
      <formula>0</formula>
    </cfRule>
  </conditionalFormatting>
  <conditionalFormatting sqref="AL11:AL32">
    <cfRule type="cellIs" dxfId="1546" priority="1547" operator="greaterThan">
      <formula>1179</formula>
    </cfRule>
  </conditionalFormatting>
  <conditionalFormatting sqref="AL11:AL32">
    <cfRule type="cellIs" dxfId="1545" priority="1546" operator="greaterThan">
      <formula>99</formula>
    </cfRule>
  </conditionalFormatting>
  <conditionalFormatting sqref="AL11:AL32">
    <cfRule type="cellIs" dxfId="1544" priority="1545" operator="greaterThan">
      <formula>0.99</formula>
    </cfRule>
  </conditionalFormatting>
  <conditionalFormatting sqref="AL11:AL32">
    <cfRule type="cellIs" dxfId="1543" priority="1544" operator="equal">
      <formula>0</formula>
    </cfRule>
  </conditionalFormatting>
  <conditionalFormatting sqref="AL11:AL32">
    <cfRule type="cellIs" dxfId="1542" priority="1543" operator="greaterThan">
      <formula>1179</formula>
    </cfRule>
  </conditionalFormatting>
  <conditionalFormatting sqref="AL11:AL32">
    <cfRule type="cellIs" dxfId="1541" priority="1542" operator="greaterThan">
      <formula>99</formula>
    </cfRule>
  </conditionalFormatting>
  <conditionalFormatting sqref="AL11:AL32">
    <cfRule type="cellIs" dxfId="1540" priority="1541" operator="greaterThan">
      <formula>0.99</formula>
    </cfRule>
  </conditionalFormatting>
  <conditionalFormatting sqref="AL11:AL32">
    <cfRule type="cellIs" dxfId="1539" priority="1540" operator="equal">
      <formula>0</formula>
    </cfRule>
  </conditionalFormatting>
  <conditionalFormatting sqref="AL11:AL32">
    <cfRule type="cellIs" dxfId="1538" priority="1539" operator="greaterThan">
      <formula>1179</formula>
    </cfRule>
  </conditionalFormatting>
  <conditionalFormatting sqref="AL11:AL32">
    <cfRule type="cellIs" dxfId="1537" priority="1538" operator="greaterThan">
      <formula>99</formula>
    </cfRule>
  </conditionalFormatting>
  <conditionalFormatting sqref="AL11:AL32">
    <cfRule type="cellIs" dxfId="1536" priority="1537" operator="greaterThan">
      <formula>0.99</formula>
    </cfRule>
  </conditionalFormatting>
  <conditionalFormatting sqref="AL11:AL32">
    <cfRule type="cellIs" dxfId="1535" priority="1536" operator="equal">
      <formula>0</formula>
    </cfRule>
  </conditionalFormatting>
  <conditionalFormatting sqref="AL11:AL32">
    <cfRule type="cellIs" dxfId="1534" priority="1535" operator="greaterThan">
      <formula>1179</formula>
    </cfRule>
  </conditionalFormatting>
  <conditionalFormatting sqref="AL11:AL32">
    <cfRule type="cellIs" dxfId="1533" priority="1534" operator="greaterThan">
      <formula>99</formula>
    </cfRule>
  </conditionalFormatting>
  <conditionalFormatting sqref="AL11:AL32">
    <cfRule type="cellIs" dxfId="1532" priority="1533" operator="greaterThan">
      <formula>0.99</formula>
    </cfRule>
  </conditionalFormatting>
  <conditionalFormatting sqref="AL11:AL32">
    <cfRule type="cellIs" dxfId="1531" priority="1532" operator="equal">
      <formula>0</formula>
    </cfRule>
  </conditionalFormatting>
  <conditionalFormatting sqref="AL11:AL32">
    <cfRule type="cellIs" dxfId="1530" priority="1531" operator="greaterThan">
      <formula>1179</formula>
    </cfRule>
  </conditionalFormatting>
  <conditionalFormatting sqref="AL11:AL32">
    <cfRule type="cellIs" dxfId="1529" priority="1530" operator="greaterThan">
      <formula>99</formula>
    </cfRule>
  </conditionalFormatting>
  <conditionalFormatting sqref="AL11:AL32">
    <cfRule type="cellIs" dxfId="1528" priority="1529" operator="greaterThan">
      <formula>0.99</formula>
    </cfRule>
  </conditionalFormatting>
  <conditionalFormatting sqref="AL11:AL32">
    <cfRule type="cellIs" dxfId="1527" priority="1528" operator="equal">
      <formula>0</formula>
    </cfRule>
  </conditionalFormatting>
  <conditionalFormatting sqref="AL11:AL32">
    <cfRule type="cellIs" dxfId="1526" priority="1527" operator="greaterThan">
      <formula>1179</formula>
    </cfRule>
  </conditionalFormatting>
  <conditionalFormatting sqref="AL11:AL32">
    <cfRule type="cellIs" dxfId="1525" priority="1526" operator="greaterThan">
      <formula>99</formula>
    </cfRule>
  </conditionalFormatting>
  <conditionalFormatting sqref="AL11:AL32">
    <cfRule type="cellIs" dxfId="1524" priority="1525" operator="greaterThan">
      <formula>0.99</formula>
    </cfRule>
  </conditionalFormatting>
  <conditionalFormatting sqref="AL11:AL32">
    <cfRule type="cellIs" dxfId="1523" priority="1524" operator="equal">
      <formula>0</formula>
    </cfRule>
  </conditionalFormatting>
  <conditionalFormatting sqref="AL11:AL32">
    <cfRule type="cellIs" dxfId="1522" priority="1523" operator="greaterThan">
      <formula>1179</formula>
    </cfRule>
  </conditionalFormatting>
  <conditionalFormatting sqref="AL11:AL32">
    <cfRule type="cellIs" dxfId="1521" priority="1522" operator="greaterThan">
      <formula>99</formula>
    </cfRule>
  </conditionalFormatting>
  <conditionalFormatting sqref="AL11:AL32">
    <cfRule type="cellIs" dxfId="1520" priority="1521" operator="greaterThan">
      <formula>0.99</formula>
    </cfRule>
  </conditionalFormatting>
  <conditionalFormatting sqref="AL11:AL32">
    <cfRule type="cellIs" dxfId="1519" priority="1520" operator="equal">
      <formula>0</formula>
    </cfRule>
  </conditionalFormatting>
  <conditionalFormatting sqref="AL11:AL32">
    <cfRule type="cellIs" dxfId="1518" priority="1519" operator="greaterThan">
      <formula>1179</formula>
    </cfRule>
  </conditionalFormatting>
  <conditionalFormatting sqref="AL11:AL32">
    <cfRule type="cellIs" dxfId="1517" priority="1518" operator="greaterThan">
      <formula>99</formula>
    </cfRule>
  </conditionalFormatting>
  <conditionalFormatting sqref="AL11:AL32">
    <cfRule type="cellIs" dxfId="1516" priority="1517" operator="greaterThan">
      <formula>0.99</formula>
    </cfRule>
  </conditionalFormatting>
  <conditionalFormatting sqref="AL11:AL32">
    <cfRule type="cellIs" dxfId="1515" priority="1516" operator="equal">
      <formula>0</formula>
    </cfRule>
  </conditionalFormatting>
  <conditionalFormatting sqref="AL11:AL32">
    <cfRule type="cellIs" dxfId="1514" priority="1515" operator="greaterThan">
      <formula>1179</formula>
    </cfRule>
  </conditionalFormatting>
  <conditionalFormatting sqref="AL11:AL32">
    <cfRule type="cellIs" dxfId="1513" priority="1514" operator="greaterThan">
      <formula>99</formula>
    </cfRule>
  </conditionalFormatting>
  <conditionalFormatting sqref="AL11:AL32">
    <cfRule type="cellIs" dxfId="1512" priority="1513" operator="greaterThan">
      <formula>0.99</formula>
    </cfRule>
  </conditionalFormatting>
  <conditionalFormatting sqref="AL11:AL32">
    <cfRule type="cellIs" dxfId="1511" priority="1512" operator="equal">
      <formula>0</formula>
    </cfRule>
  </conditionalFormatting>
  <conditionalFormatting sqref="AL11:AL32">
    <cfRule type="cellIs" dxfId="1510" priority="1511" operator="greaterThan">
      <formula>1179</formula>
    </cfRule>
  </conditionalFormatting>
  <conditionalFormatting sqref="AL11:AL32">
    <cfRule type="cellIs" dxfId="1509" priority="1510" operator="greaterThan">
      <formula>99</formula>
    </cfRule>
  </conditionalFormatting>
  <conditionalFormatting sqref="AL11:AL32">
    <cfRule type="cellIs" dxfId="1508" priority="1509" operator="greaterThan">
      <formula>0.99</formula>
    </cfRule>
  </conditionalFormatting>
  <conditionalFormatting sqref="AL11:AL32">
    <cfRule type="cellIs" dxfId="1507" priority="1508" operator="equal">
      <formula>0</formula>
    </cfRule>
  </conditionalFormatting>
  <conditionalFormatting sqref="AL11:AL32">
    <cfRule type="cellIs" dxfId="1506" priority="1507" operator="greaterThan">
      <formula>1179</formula>
    </cfRule>
  </conditionalFormatting>
  <conditionalFormatting sqref="AL11:AL32">
    <cfRule type="cellIs" dxfId="1505" priority="1506" operator="greaterThan">
      <formula>99</formula>
    </cfRule>
  </conditionalFormatting>
  <conditionalFormatting sqref="AL11:AL32">
    <cfRule type="cellIs" dxfId="1504" priority="1505" operator="greaterThan">
      <formula>0.99</formula>
    </cfRule>
  </conditionalFormatting>
  <conditionalFormatting sqref="AL11:AL32">
    <cfRule type="cellIs" dxfId="1503" priority="1504" operator="equal">
      <formula>0</formula>
    </cfRule>
  </conditionalFormatting>
  <conditionalFormatting sqref="AL11:AL32">
    <cfRule type="cellIs" dxfId="1502" priority="1503" operator="greaterThan">
      <formula>1179</formula>
    </cfRule>
  </conditionalFormatting>
  <conditionalFormatting sqref="AL11:AL32">
    <cfRule type="cellIs" dxfId="1501" priority="1502" operator="greaterThan">
      <formula>99</formula>
    </cfRule>
  </conditionalFormatting>
  <conditionalFormatting sqref="AL11:AL32">
    <cfRule type="cellIs" dxfId="1500" priority="1501" operator="greaterThan">
      <formula>0.99</formula>
    </cfRule>
  </conditionalFormatting>
  <conditionalFormatting sqref="AL11:AL32">
    <cfRule type="cellIs" dxfId="1499" priority="1500" operator="equal">
      <formula>0</formula>
    </cfRule>
  </conditionalFormatting>
  <conditionalFormatting sqref="AL11:AL32">
    <cfRule type="cellIs" dxfId="1498" priority="1499" operator="greaterThan">
      <formula>1179</formula>
    </cfRule>
  </conditionalFormatting>
  <conditionalFormatting sqref="AL11:AL32">
    <cfRule type="cellIs" dxfId="1497" priority="1498" operator="greaterThan">
      <formula>99</formula>
    </cfRule>
  </conditionalFormatting>
  <conditionalFormatting sqref="AL11:AL32">
    <cfRule type="cellIs" dxfId="1496" priority="1497" operator="greaterThan">
      <formula>0.99</formula>
    </cfRule>
  </conditionalFormatting>
  <conditionalFormatting sqref="AL11:AL32">
    <cfRule type="cellIs" dxfId="1495" priority="1496" operator="equal">
      <formula>0</formula>
    </cfRule>
  </conditionalFormatting>
  <conditionalFormatting sqref="AL11:AL32">
    <cfRule type="cellIs" dxfId="1494" priority="1495" operator="greaterThan">
      <formula>1179</formula>
    </cfRule>
  </conditionalFormatting>
  <conditionalFormatting sqref="AL11:AL32">
    <cfRule type="cellIs" dxfId="1493" priority="1494" operator="greaterThan">
      <formula>99</formula>
    </cfRule>
  </conditionalFormatting>
  <conditionalFormatting sqref="AL11:AL32">
    <cfRule type="cellIs" dxfId="1492" priority="1493" operator="greaterThan">
      <formula>0.99</formula>
    </cfRule>
  </conditionalFormatting>
  <conditionalFormatting sqref="AL11:AL32">
    <cfRule type="cellIs" dxfId="1491" priority="1492" operator="equal">
      <formula>0</formula>
    </cfRule>
  </conditionalFormatting>
  <conditionalFormatting sqref="AL11:AL32">
    <cfRule type="cellIs" dxfId="1490" priority="1491" operator="greaterThan">
      <formula>1179</formula>
    </cfRule>
  </conditionalFormatting>
  <conditionalFormatting sqref="AL11:AL32">
    <cfRule type="cellIs" dxfId="1489" priority="1490" operator="greaterThan">
      <formula>99</formula>
    </cfRule>
  </conditionalFormatting>
  <conditionalFormatting sqref="AL11:AL32">
    <cfRule type="cellIs" dxfId="1488" priority="1489" operator="greaterThan">
      <formula>0.99</formula>
    </cfRule>
  </conditionalFormatting>
  <conditionalFormatting sqref="AL11:AL32">
    <cfRule type="cellIs" dxfId="1487" priority="1488" operator="equal">
      <formula>0</formula>
    </cfRule>
  </conditionalFormatting>
  <conditionalFormatting sqref="AL11:AL32">
    <cfRule type="cellIs" dxfId="1486" priority="1487" operator="greaterThan">
      <formula>1179</formula>
    </cfRule>
  </conditionalFormatting>
  <conditionalFormatting sqref="AL11:AL32">
    <cfRule type="cellIs" dxfId="1485" priority="1486" operator="greaterThan">
      <formula>99</formula>
    </cfRule>
  </conditionalFormatting>
  <conditionalFormatting sqref="AL11:AL32">
    <cfRule type="cellIs" dxfId="1484" priority="1485" operator="greaterThan">
      <formula>0.99</formula>
    </cfRule>
  </conditionalFormatting>
  <conditionalFormatting sqref="AL11:AL32">
    <cfRule type="cellIs" dxfId="1483" priority="1484" operator="equal">
      <formula>0</formula>
    </cfRule>
  </conditionalFormatting>
  <conditionalFormatting sqref="AL11:AL32">
    <cfRule type="cellIs" dxfId="1482" priority="1483" operator="greaterThan">
      <formula>1179</formula>
    </cfRule>
  </conditionalFormatting>
  <conditionalFormatting sqref="AL11:AL32">
    <cfRule type="cellIs" dxfId="1481" priority="1482" operator="greaterThan">
      <formula>99</formula>
    </cfRule>
  </conditionalFormatting>
  <conditionalFormatting sqref="AL11:AL32">
    <cfRule type="cellIs" dxfId="1480" priority="1481" operator="greaterThan">
      <formula>0.99</formula>
    </cfRule>
  </conditionalFormatting>
  <conditionalFormatting sqref="AL11:AL32">
    <cfRule type="cellIs" dxfId="1479" priority="1480" operator="equal">
      <formula>0</formula>
    </cfRule>
  </conditionalFormatting>
  <conditionalFormatting sqref="AL11:AL32">
    <cfRule type="cellIs" dxfId="1478" priority="1479" operator="greaterThan">
      <formula>1179</formula>
    </cfRule>
  </conditionalFormatting>
  <conditionalFormatting sqref="AL11:AL32">
    <cfRule type="cellIs" dxfId="1477" priority="1478" operator="greaterThan">
      <formula>99</formula>
    </cfRule>
  </conditionalFormatting>
  <conditionalFormatting sqref="AL11:AL32">
    <cfRule type="cellIs" dxfId="1476" priority="1477" operator="greaterThan">
      <formula>0.99</formula>
    </cfRule>
  </conditionalFormatting>
  <conditionalFormatting sqref="AL11:AL15">
    <cfRule type="cellIs" dxfId="1475" priority="1476" operator="equal">
      <formula>0</formula>
    </cfRule>
  </conditionalFormatting>
  <conditionalFormatting sqref="AL11:AL15">
    <cfRule type="cellIs" dxfId="1474" priority="1475" operator="greaterThan">
      <formula>1179</formula>
    </cfRule>
  </conditionalFormatting>
  <conditionalFormatting sqref="AL11:AL15">
    <cfRule type="cellIs" dxfId="1473" priority="1474" operator="greaterThan">
      <formula>99</formula>
    </cfRule>
  </conditionalFormatting>
  <conditionalFormatting sqref="AL11:AL15">
    <cfRule type="cellIs" dxfId="1472" priority="1473" operator="greaterThan">
      <formula>0.99</formula>
    </cfRule>
  </conditionalFormatting>
  <conditionalFormatting sqref="AL11:AL15">
    <cfRule type="cellIs" dxfId="1471" priority="1472" operator="equal">
      <formula>0</formula>
    </cfRule>
  </conditionalFormatting>
  <conditionalFormatting sqref="AL11:AL15">
    <cfRule type="cellIs" dxfId="1470" priority="1471" operator="greaterThan">
      <formula>1179</formula>
    </cfRule>
  </conditionalFormatting>
  <conditionalFormatting sqref="AL11:AL15">
    <cfRule type="cellIs" dxfId="1469" priority="1470" operator="greaterThan">
      <formula>99</formula>
    </cfRule>
  </conditionalFormatting>
  <conditionalFormatting sqref="AL11:AL15">
    <cfRule type="cellIs" dxfId="1468" priority="1469" operator="greaterThan">
      <formula>0.99</formula>
    </cfRule>
  </conditionalFormatting>
  <conditionalFormatting sqref="AL11:AL15">
    <cfRule type="cellIs" dxfId="1467" priority="1468" operator="equal">
      <formula>0</formula>
    </cfRule>
  </conditionalFormatting>
  <conditionalFormatting sqref="AL11:AL15">
    <cfRule type="cellIs" dxfId="1466" priority="1467" operator="greaterThan">
      <formula>1179</formula>
    </cfRule>
  </conditionalFormatting>
  <conditionalFormatting sqref="AL11:AL15">
    <cfRule type="cellIs" dxfId="1465" priority="1466" operator="greaterThan">
      <formula>99</formula>
    </cfRule>
  </conditionalFormatting>
  <conditionalFormatting sqref="AL11:AL15">
    <cfRule type="cellIs" dxfId="1464" priority="1465" operator="greaterThan">
      <formula>0.99</formula>
    </cfRule>
  </conditionalFormatting>
  <conditionalFormatting sqref="AL11:AL15">
    <cfRule type="cellIs" dxfId="1463" priority="1464" operator="equal">
      <formula>0</formula>
    </cfRule>
  </conditionalFormatting>
  <conditionalFormatting sqref="AL11:AL15">
    <cfRule type="cellIs" dxfId="1462" priority="1463" operator="greaterThan">
      <formula>1179</formula>
    </cfRule>
  </conditionalFormatting>
  <conditionalFormatting sqref="AL11:AL15">
    <cfRule type="cellIs" dxfId="1461" priority="1462" operator="greaterThan">
      <formula>99</formula>
    </cfRule>
  </conditionalFormatting>
  <conditionalFormatting sqref="AL11:AL15">
    <cfRule type="cellIs" dxfId="1460" priority="1461" operator="greaterThan">
      <formula>0.99</formula>
    </cfRule>
  </conditionalFormatting>
  <conditionalFormatting sqref="AL11:AL15">
    <cfRule type="cellIs" dxfId="1459" priority="1460" operator="equal">
      <formula>0</formula>
    </cfRule>
  </conditionalFormatting>
  <conditionalFormatting sqref="AL11:AL15">
    <cfRule type="cellIs" dxfId="1458" priority="1459" operator="greaterThan">
      <formula>1179</formula>
    </cfRule>
  </conditionalFormatting>
  <conditionalFormatting sqref="AL11:AL15">
    <cfRule type="cellIs" dxfId="1457" priority="1458" operator="greaterThan">
      <formula>99</formula>
    </cfRule>
  </conditionalFormatting>
  <conditionalFormatting sqref="AL11:AL15">
    <cfRule type="cellIs" dxfId="1456" priority="1457" operator="greaterThan">
      <formula>0.99</formula>
    </cfRule>
  </conditionalFormatting>
  <conditionalFormatting sqref="AL11:AL15">
    <cfRule type="cellIs" dxfId="1455" priority="1456" operator="equal">
      <formula>0</formula>
    </cfRule>
  </conditionalFormatting>
  <conditionalFormatting sqref="AL11:AL15">
    <cfRule type="cellIs" dxfId="1454" priority="1455" operator="greaterThan">
      <formula>1179</formula>
    </cfRule>
  </conditionalFormatting>
  <conditionalFormatting sqref="AL11:AL15">
    <cfRule type="cellIs" dxfId="1453" priority="1454" operator="greaterThan">
      <formula>99</formula>
    </cfRule>
  </conditionalFormatting>
  <conditionalFormatting sqref="AL11:AL15">
    <cfRule type="cellIs" dxfId="1452" priority="1453" operator="greaterThan">
      <formula>0.99</formula>
    </cfRule>
  </conditionalFormatting>
  <conditionalFormatting sqref="AL11:AL15">
    <cfRule type="cellIs" dxfId="1451" priority="1452" operator="equal">
      <formula>0</formula>
    </cfRule>
  </conditionalFormatting>
  <conditionalFormatting sqref="AL11:AL15">
    <cfRule type="cellIs" dxfId="1450" priority="1451" operator="greaterThan">
      <formula>1179</formula>
    </cfRule>
  </conditionalFormatting>
  <conditionalFormatting sqref="AL11:AL15">
    <cfRule type="cellIs" dxfId="1449" priority="1450" operator="greaterThan">
      <formula>99</formula>
    </cfRule>
  </conditionalFormatting>
  <conditionalFormatting sqref="AL11:AL15">
    <cfRule type="cellIs" dxfId="1448" priority="1449" operator="greaterThan">
      <formula>0.99</formula>
    </cfRule>
  </conditionalFormatting>
  <conditionalFormatting sqref="AL11:AL15">
    <cfRule type="cellIs" dxfId="1447" priority="1448" operator="equal">
      <formula>0</formula>
    </cfRule>
  </conditionalFormatting>
  <conditionalFormatting sqref="AL11:AL15">
    <cfRule type="cellIs" dxfId="1446" priority="1447" operator="greaterThan">
      <formula>1179</formula>
    </cfRule>
  </conditionalFormatting>
  <conditionalFormatting sqref="AL11:AL15">
    <cfRule type="cellIs" dxfId="1445" priority="1446" operator="greaterThan">
      <formula>99</formula>
    </cfRule>
  </conditionalFormatting>
  <conditionalFormatting sqref="AL11:AL15">
    <cfRule type="cellIs" dxfId="1444" priority="1445" operator="greaterThan">
      <formula>0.99</formula>
    </cfRule>
  </conditionalFormatting>
  <conditionalFormatting sqref="AL11:AL15">
    <cfRule type="cellIs" dxfId="1443" priority="1444" operator="equal">
      <formula>0</formula>
    </cfRule>
  </conditionalFormatting>
  <conditionalFormatting sqref="AL11:AL15">
    <cfRule type="cellIs" dxfId="1442" priority="1443" operator="greaterThan">
      <formula>1179</formula>
    </cfRule>
  </conditionalFormatting>
  <conditionalFormatting sqref="AL11:AL15">
    <cfRule type="cellIs" dxfId="1441" priority="1442" operator="greaterThan">
      <formula>99</formula>
    </cfRule>
  </conditionalFormatting>
  <conditionalFormatting sqref="AL11:AL15">
    <cfRule type="cellIs" dxfId="1440" priority="1441" operator="greaterThan">
      <formula>0.99</formula>
    </cfRule>
  </conditionalFormatting>
  <conditionalFormatting sqref="AL11:AL15">
    <cfRule type="cellIs" dxfId="1439" priority="1440" operator="equal">
      <formula>0</formula>
    </cfRule>
  </conditionalFormatting>
  <conditionalFormatting sqref="AL11:AL15">
    <cfRule type="cellIs" dxfId="1438" priority="1439" operator="greaterThan">
      <formula>1179</formula>
    </cfRule>
  </conditionalFormatting>
  <conditionalFormatting sqref="AL11:AL15">
    <cfRule type="cellIs" dxfId="1437" priority="1438" operator="greaterThan">
      <formula>99</formula>
    </cfRule>
  </conditionalFormatting>
  <conditionalFormatting sqref="AL11:AL15">
    <cfRule type="cellIs" dxfId="1436" priority="1437" operator="greaterThan">
      <formula>0.99</formula>
    </cfRule>
  </conditionalFormatting>
  <conditionalFormatting sqref="AL11:AL15">
    <cfRule type="cellIs" dxfId="1435" priority="1436" operator="equal">
      <formula>0</formula>
    </cfRule>
  </conditionalFormatting>
  <conditionalFormatting sqref="AL11:AL15">
    <cfRule type="cellIs" dxfId="1434" priority="1435" operator="greaterThan">
      <formula>1179</formula>
    </cfRule>
  </conditionalFormatting>
  <conditionalFormatting sqref="AL11:AL15">
    <cfRule type="cellIs" dxfId="1433" priority="1434" operator="greaterThan">
      <formula>99</formula>
    </cfRule>
  </conditionalFormatting>
  <conditionalFormatting sqref="AL11:AL15">
    <cfRule type="cellIs" dxfId="1432" priority="1433" operator="greaterThan">
      <formula>0.99</formula>
    </cfRule>
  </conditionalFormatting>
  <conditionalFormatting sqref="AL11:AL15">
    <cfRule type="cellIs" dxfId="1431" priority="1432" operator="equal">
      <formula>0</formula>
    </cfRule>
  </conditionalFormatting>
  <conditionalFormatting sqref="AL11:AL15">
    <cfRule type="cellIs" dxfId="1430" priority="1431" operator="greaterThan">
      <formula>1179</formula>
    </cfRule>
  </conditionalFormatting>
  <conditionalFormatting sqref="AL11:AL15">
    <cfRule type="cellIs" dxfId="1429" priority="1430" operator="greaterThan">
      <formula>99</formula>
    </cfRule>
  </conditionalFormatting>
  <conditionalFormatting sqref="AL11:AL15">
    <cfRule type="cellIs" dxfId="1428" priority="1429" operator="greaterThan">
      <formula>0.99</formula>
    </cfRule>
  </conditionalFormatting>
  <conditionalFormatting sqref="AL11:AL15">
    <cfRule type="cellIs" dxfId="1427" priority="1428" operator="equal">
      <formula>0</formula>
    </cfRule>
  </conditionalFormatting>
  <conditionalFormatting sqref="AL11:AL15">
    <cfRule type="cellIs" dxfId="1426" priority="1427" operator="greaterThan">
      <formula>1179</formula>
    </cfRule>
  </conditionalFormatting>
  <conditionalFormatting sqref="AL11:AL15">
    <cfRule type="cellIs" dxfId="1425" priority="1426" operator="greaterThan">
      <formula>99</formula>
    </cfRule>
  </conditionalFormatting>
  <conditionalFormatting sqref="AL11:AL15">
    <cfRule type="cellIs" dxfId="1424" priority="1425" operator="greaterThan">
      <formula>0.99</formula>
    </cfRule>
  </conditionalFormatting>
  <conditionalFormatting sqref="AL11:AL15">
    <cfRule type="cellIs" dxfId="1423" priority="1424" operator="equal">
      <formula>0</formula>
    </cfRule>
  </conditionalFormatting>
  <conditionalFormatting sqref="AL11:AL15">
    <cfRule type="cellIs" dxfId="1422" priority="1423" operator="greaterThan">
      <formula>1179</formula>
    </cfRule>
  </conditionalFormatting>
  <conditionalFormatting sqref="AL11:AL15">
    <cfRule type="cellIs" dxfId="1421" priority="1422" operator="greaterThan">
      <formula>99</formula>
    </cfRule>
  </conditionalFormatting>
  <conditionalFormatting sqref="AL11:AL15">
    <cfRule type="cellIs" dxfId="1420" priority="1421" operator="greaterThan">
      <formula>0.99</formula>
    </cfRule>
  </conditionalFormatting>
  <conditionalFormatting sqref="AL11:AL15">
    <cfRule type="cellIs" dxfId="1419" priority="1420" operator="equal">
      <formula>0</formula>
    </cfRule>
  </conditionalFormatting>
  <conditionalFormatting sqref="AL11:AL15">
    <cfRule type="cellIs" dxfId="1418" priority="1419" operator="greaterThan">
      <formula>1179</formula>
    </cfRule>
  </conditionalFormatting>
  <conditionalFormatting sqref="AL11:AL15">
    <cfRule type="cellIs" dxfId="1417" priority="1418" operator="greaterThan">
      <formula>99</formula>
    </cfRule>
  </conditionalFormatting>
  <conditionalFormatting sqref="AL11:AL15">
    <cfRule type="cellIs" dxfId="1416" priority="1417" operator="greaterThan">
      <formula>0.99</formula>
    </cfRule>
  </conditionalFormatting>
  <conditionalFormatting sqref="AL11:AL15">
    <cfRule type="cellIs" dxfId="1415" priority="1416" operator="equal">
      <formula>0</formula>
    </cfRule>
  </conditionalFormatting>
  <conditionalFormatting sqref="AL11:AL15">
    <cfRule type="cellIs" dxfId="1414" priority="1415" operator="greaterThan">
      <formula>1179</formula>
    </cfRule>
  </conditionalFormatting>
  <conditionalFormatting sqref="AL11:AL15">
    <cfRule type="cellIs" dxfId="1413" priority="1414" operator="greaterThan">
      <formula>99</formula>
    </cfRule>
  </conditionalFormatting>
  <conditionalFormatting sqref="AL11:AL15">
    <cfRule type="cellIs" dxfId="1412" priority="1413" operator="greaterThan">
      <formula>0.99</formula>
    </cfRule>
  </conditionalFormatting>
  <conditionalFormatting sqref="AL11:AL15">
    <cfRule type="cellIs" dxfId="1411" priority="1412" operator="equal">
      <formula>0</formula>
    </cfRule>
  </conditionalFormatting>
  <conditionalFormatting sqref="AL11:AL15">
    <cfRule type="cellIs" dxfId="1410" priority="1411" operator="greaterThan">
      <formula>1179</formula>
    </cfRule>
  </conditionalFormatting>
  <conditionalFormatting sqref="AL11:AL15">
    <cfRule type="cellIs" dxfId="1409" priority="1410" operator="greaterThan">
      <formula>99</formula>
    </cfRule>
  </conditionalFormatting>
  <conditionalFormatting sqref="AL11:AL15">
    <cfRule type="cellIs" dxfId="1408" priority="1409" operator="greaterThan">
      <formula>0.99</formula>
    </cfRule>
  </conditionalFormatting>
  <conditionalFormatting sqref="AL11:AL15">
    <cfRule type="cellIs" dxfId="1407" priority="1408" operator="equal">
      <formula>0</formula>
    </cfRule>
  </conditionalFormatting>
  <conditionalFormatting sqref="AL11:AL15">
    <cfRule type="cellIs" dxfId="1406" priority="1407" operator="greaterThan">
      <formula>1179</formula>
    </cfRule>
  </conditionalFormatting>
  <conditionalFormatting sqref="AL11:AL15">
    <cfRule type="cellIs" dxfId="1405" priority="1406" operator="greaterThan">
      <formula>99</formula>
    </cfRule>
  </conditionalFormatting>
  <conditionalFormatting sqref="AL11:AL15">
    <cfRule type="cellIs" dxfId="1404" priority="1405" operator="greaterThan">
      <formula>0.99</formula>
    </cfRule>
  </conditionalFormatting>
  <conditionalFormatting sqref="AL11:AL15">
    <cfRule type="cellIs" dxfId="1403" priority="1404" operator="equal">
      <formula>0</formula>
    </cfRule>
  </conditionalFormatting>
  <conditionalFormatting sqref="AL11:AL15">
    <cfRule type="cellIs" dxfId="1402" priority="1403" operator="greaterThan">
      <formula>1179</formula>
    </cfRule>
  </conditionalFormatting>
  <conditionalFormatting sqref="AL11:AL15">
    <cfRule type="cellIs" dxfId="1401" priority="1402" operator="greaterThan">
      <formula>99</formula>
    </cfRule>
  </conditionalFormatting>
  <conditionalFormatting sqref="AL11:AL15">
    <cfRule type="cellIs" dxfId="1400" priority="1401" operator="greaterThan">
      <formula>0.99</formula>
    </cfRule>
  </conditionalFormatting>
  <conditionalFormatting sqref="AL11:AL15">
    <cfRule type="cellIs" dxfId="1399" priority="1400" operator="equal">
      <formula>0</formula>
    </cfRule>
  </conditionalFormatting>
  <conditionalFormatting sqref="AL11:AL15">
    <cfRule type="cellIs" dxfId="1398" priority="1399" operator="greaterThan">
      <formula>1179</formula>
    </cfRule>
  </conditionalFormatting>
  <conditionalFormatting sqref="AL11:AL15">
    <cfRule type="cellIs" dxfId="1397" priority="1398" operator="greaterThan">
      <formula>99</formula>
    </cfRule>
  </conditionalFormatting>
  <conditionalFormatting sqref="AL11:AL15">
    <cfRule type="cellIs" dxfId="1396" priority="1397" operator="greaterThan">
      <formula>0.99</formula>
    </cfRule>
  </conditionalFormatting>
  <conditionalFormatting sqref="AL11:AL15">
    <cfRule type="cellIs" dxfId="1395" priority="1396" operator="equal">
      <formula>0</formula>
    </cfRule>
  </conditionalFormatting>
  <conditionalFormatting sqref="AL11:AL15">
    <cfRule type="cellIs" dxfId="1394" priority="1395" operator="greaterThan">
      <formula>1179</formula>
    </cfRule>
  </conditionalFormatting>
  <conditionalFormatting sqref="AL11:AL15">
    <cfRule type="cellIs" dxfId="1393" priority="1394" operator="greaterThan">
      <formula>99</formula>
    </cfRule>
  </conditionalFormatting>
  <conditionalFormatting sqref="AL11:AL15">
    <cfRule type="cellIs" dxfId="1392" priority="1393" operator="greaterThan">
      <formula>0.99</formula>
    </cfRule>
  </conditionalFormatting>
  <conditionalFormatting sqref="AL11:AL15">
    <cfRule type="cellIs" dxfId="1391" priority="1392" operator="equal">
      <formula>0</formula>
    </cfRule>
  </conditionalFormatting>
  <conditionalFormatting sqref="AL11:AL15">
    <cfRule type="cellIs" dxfId="1390" priority="1391" operator="greaterThan">
      <formula>1179</formula>
    </cfRule>
  </conditionalFormatting>
  <conditionalFormatting sqref="AL11:AL15">
    <cfRule type="cellIs" dxfId="1389" priority="1390" operator="greaterThan">
      <formula>99</formula>
    </cfRule>
  </conditionalFormatting>
  <conditionalFormatting sqref="AL11:AL15">
    <cfRule type="cellIs" dxfId="1388" priority="1389" operator="greaterThan">
      <formula>0.99</formula>
    </cfRule>
  </conditionalFormatting>
  <conditionalFormatting sqref="AL11:AL15">
    <cfRule type="cellIs" dxfId="1387" priority="1388" operator="equal">
      <formula>0</formula>
    </cfRule>
  </conditionalFormatting>
  <conditionalFormatting sqref="AL11:AL15">
    <cfRule type="cellIs" dxfId="1386" priority="1387" operator="greaterThan">
      <formula>1179</formula>
    </cfRule>
  </conditionalFormatting>
  <conditionalFormatting sqref="AL11:AL15">
    <cfRule type="cellIs" dxfId="1385" priority="1386" operator="greaterThan">
      <formula>99</formula>
    </cfRule>
  </conditionalFormatting>
  <conditionalFormatting sqref="AL11:AL15">
    <cfRule type="cellIs" dxfId="1384" priority="1385" operator="greaterThan">
      <formula>0.99</formula>
    </cfRule>
  </conditionalFormatting>
  <conditionalFormatting sqref="AL11:AL15">
    <cfRule type="cellIs" dxfId="1383" priority="1384" operator="equal">
      <formula>0</formula>
    </cfRule>
  </conditionalFormatting>
  <conditionalFormatting sqref="AL11:AL15">
    <cfRule type="cellIs" dxfId="1382" priority="1383" operator="greaterThan">
      <formula>1179</formula>
    </cfRule>
  </conditionalFormatting>
  <conditionalFormatting sqref="AL11:AL15">
    <cfRule type="cellIs" dxfId="1381" priority="1382" operator="greaterThan">
      <formula>99</formula>
    </cfRule>
  </conditionalFormatting>
  <conditionalFormatting sqref="AL11:AL15">
    <cfRule type="cellIs" dxfId="1380" priority="1381" operator="greaterThan">
      <formula>0.99</formula>
    </cfRule>
  </conditionalFormatting>
  <conditionalFormatting sqref="AL11:AL15">
    <cfRule type="cellIs" dxfId="1379" priority="1380" operator="equal">
      <formula>0</formula>
    </cfRule>
  </conditionalFormatting>
  <conditionalFormatting sqref="AL11:AL15">
    <cfRule type="cellIs" dxfId="1378" priority="1379" operator="greaterThan">
      <formula>1179</formula>
    </cfRule>
  </conditionalFormatting>
  <conditionalFormatting sqref="AL11:AL15">
    <cfRule type="cellIs" dxfId="1377" priority="1378" operator="greaterThan">
      <formula>99</formula>
    </cfRule>
  </conditionalFormatting>
  <conditionalFormatting sqref="AL11:AL15">
    <cfRule type="cellIs" dxfId="1376" priority="1377" operator="greaterThan">
      <formula>0.99</formula>
    </cfRule>
  </conditionalFormatting>
  <conditionalFormatting sqref="AL11:AL15">
    <cfRule type="cellIs" dxfId="1375" priority="1376" operator="equal">
      <formula>0</formula>
    </cfRule>
  </conditionalFormatting>
  <conditionalFormatting sqref="AL11:AL15">
    <cfRule type="cellIs" dxfId="1374" priority="1375" operator="greaterThan">
      <formula>1179</formula>
    </cfRule>
  </conditionalFormatting>
  <conditionalFormatting sqref="AL11:AL15">
    <cfRule type="cellIs" dxfId="1373" priority="1374" operator="greaterThan">
      <formula>99</formula>
    </cfRule>
  </conditionalFormatting>
  <conditionalFormatting sqref="AL11:AL15">
    <cfRule type="cellIs" dxfId="1372" priority="1373" operator="greaterThan">
      <formula>0.99</formula>
    </cfRule>
  </conditionalFormatting>
  <conditionalFormatting sqref="AL11:AL15">
    <cfRule type="cellIs" dxfId="1371" priority="1372" operator="equal">
      <formula>0</formula>
    </cfRule>
  </conditionalFormatting>
  <conditionalFormatting sqref="AL11:AL15">
    <cfRule type="cellIs" dxfId="1370" priority="1371" operator="greaterThan">
      <formula>1179</formula>
    </cfRule>
  </conditionalFormatting>
  <conditionalFormatting sqref="AL11:AL15">
    <cfRule type="cellIs" dxfId="1369" priority="1370" operator="greaterThan">
      <formula>99</formula>
    </cfRule>
  </conditionalFormatting>
  <conditionalFormatting sqref="AL11:AL15">
    <cfRule type="cellIs" dxfId="1368" priority="1369" operator="greaterThan">
      <formula>0.99</formula>
    </cfRule>
  </conditionalFormatting>
  <conditionalFormatting sqref="AL11:AL15">
    <cfRule type="cellIs" dxfId="1367" priority="1368" operator="equal">
      <formula>0</formula>
    </cfRule>
  </conditionalFormatting>
  <conditionalFormatting sqref="AL11:AL15">
    <cfRule type="cellIs" dxfId="1366" priority="1367" operator="greaterThan">
      <formula>1179</formula>
    </cfRule>
  </conditionalFormatting>
  <conditionalFormatting sqref="AL11:AL15">
    <cfRule type="cellIs" dxfId="1365" priority="1366" operator="greaterThan">
      <formula>99</formula>
    </cfRule>
  </conditionalFormatting>
  <conditionalFormatting sqref="AL11:AL15">
    <cfRule type="cellIs" dxfId="1364" priority="1365" operator="greaterThan">
      <formula>0.99</formula>
    </cfRule>
  </conditionalFormatting>
  <conditionalFormatting sqref="AL11:AL15">
    <cfRule type="cellIs" dxfId="1363" priority="1364" operator="equal">
      <formula>0</formula>
    </cfRule>
  </conditionalFormatting>
  <conditionalFormatting sqref="AL11:AL15">
    <cfRule type="cellIs" dxfId="1362" priority="1363" operator="greaterThan">
      <formula>1179</formula>
    </cfRule>
  </conditionalFormatting>
  <conditionalFormatting sqref="AL11:AL15">
    <cfRule type="cellIs" dxfId="1361" priority="1362" operator="greaterThan">
      <formula>99</formula>
    </cfRule>
  </conditionalFormatting>
  <conditionalFormatting sqref="AL11:AL15">
    <cfRule type="cellIs" dxfId="1360" priority="1361" operator="greaterThan">
      <formula>0.99</formula>
    </cfRule>
  </conditionalFormatting>
  <conditionalFormatting sqref="AL11:AL15">
    <cfRule type="cellIs" dxfId="1359" priority="1360" operator="equal">
      <formula>0</formula>
    </cfRule>
  </conditionalFormatting>
  <conditionalFormatting sqref="AL11:AL15">
    <cfRule type="cellIs" dxfId="1358" priority="1359" operator="greaterThan">
      <formula>1179</formula>
    </cfRule>
  </conditionalFormatting>
  <conditionalFormatting sqref="AL11:AL15">
    <cfRule type="cellIs" dxfId="1357" priority="1358" operator="greaterThan">
      <formula>99</formula>
    </cfRule>
  </conditionalFormatting>
  <conditionalFormatting sqref="AL11:AL15">
    <cfRule type="cellIs" dxfId="1356" priority="1357" operator="greaterThan">
      <formula>0.99</formula>
    </cfRule>
  </conditionalFormatting>
  <conditionalFormatting sqref="AL11:AL15">
    <cfRule type="cellIs" dxfId="1355" priority="1356" operator="equal">
      <formula>0</formula>
    </cfRule>
  </conditionalFormatting>
  <conditionalFormatting sqref="AL11:AL15">
    <cfRule type="cellIs" dxfId="1354" priority="1355" operator="greaterThan">
      <formula>1179</formula>
    </cfRule>
  </conditionalFormatting>
  <conditionalFormatting sqref="AL11:AL15">
    <cfRule type="cellIs" dxfId="1353" priority="1354" operator="greaterThan">
      <formula>99</formula>
    </cfRule>
  </conditionalFormatting>
  <conditionalFormatting sqref="AL11:AL15">
    <cfRule type="cellIs" dxfId="1352" priority="1353" operator="greaterThan">
      <formula>0.99</formula>
    </cfRule>
  </conditionalFormatting>
  <conditionalFormatting sqref="AL11:AL15">
    <cfRule type="cellIs" dxfId="1351" priority="1352" operator="equal">
      <formula>0</formula>
    </cfRule>
  </conditionalFormatting>
  <conditionalFormatting sqref="AL11:AL15">
    <cfRule type="cellIs" dxfId="1350" priority="1351" operator="greaterThan">
      <formula>1179</formula>
    </cfRule>
  </conditionalFormatting>
  <conditionalFormatting sqref="AL11:AL15">
    <cfRule type="cellIs" dxfId="1349" priority="1350" operator="greaterThan">
      <formula>99</formula>
    </cfRule>
  </conditionalFormatting>
  <conditionalFormatting sqref="AL11:AL15">
    <cfRule type="cellIs" dxfId="1348" priority="1349" operator="greaterThan">
      <formula>0.99</formula>
    </cfRule>
  </conditionalFormatting>
  <conditionalFormatting sqref="AL11:AL15">
    <cfRule type="cellIs" dxfId="1347" priority="1348" operator="equal">
      <formula>0</formula>
    </cfRule>
  </conditionalFormatting>
  <conditionalFormatting sqref="AL11:AL15">
    <cfRule type="cellIs" dxfId="1346" priority="1347" operator="greaterThan">
      <formula>1179</formula>
    </cfRule>
  </conditionalFormatting>
  <conditionalFormatting sqref="AL11:AL15">
    <cfRule type="cellIs" dxfId="1345" priority="1346" operator="greaterThan">
      <formula>99</formula>
    </cfRule>
  </conditionalFormatting>
  <conditionalFormatting sqref="AL11:AL15">
    <cfRule type="cellIs" dxfId="1344" priority="1345" operator="greaterThan">
      <formula>0.99</formula>
    </cfRule>
  </conditionalFormatting>
  <conditionalFormatting sqref="AL11:AL15">
    <cfRule type="cellIs" dxfId="1343" priority="1344" operator="equal">
      <formula>0</formula>
    </cfRule>
  </conditionalFormatting>
  <conditionalFormatting sqref="AL11:AL15">
    <cfRule type="cellIs" dxfId="1342" priority="1343" operator="greaterThan">
      <formula>1179</formula>
    </cfRule>
  </conditionalFormatting>
  <conditionalFormatting sqref="AL11:AL15">
    <cfRule type="cellIs" dxfId="1341" priority="1342" operator="greaterThan">
      <formula>99</formula>
    </cfRule>
  </conditionalFormatting>
  <conditionalFormatting sqref="AL11:AL15">
    <cfRule type="cellIs" dxfId="1340" priority="1341" operator="greaterThan">
      <formula>0.99</formula>
    </cfRule>
  </conditionalFormatting>
  <conditionalFormatting sqref="AL11:AL15">
    <cfRule type="cellIs" dxfId="1339" priority="1340" operator="equal">
      <formula>0</formula>
    </cfRule>
  </conditionalFormatting>
  <conditionalFormatting sqref="AL11:AL15">
    <cfRule type="cellIs" dxfId="1338" priority="1339" operator="greaterThan">
      <formula>1179</formula>
    </cfRule>
  </conditionalFormatting>
  <conditionalFormatting sqref="AL11:AL15">
    <cfRule type="cellIs" dxfId="1337" priority="1338" operator="greaterThan">
      <formula>99</formula>
    </cfRule>
  </conditionalFormatting>
  <conditionalFormatting sqref="AL11:AL15">
    <cfRule type="cellIs" dxfId="1336" priority="1337" operator="greaterThan">
      <formula>0.99</formula>
    </cfRule>
  </conditionalFormatting>
  <conditionalFormatting sqref="AL11:AL15">
    <cfRule type="cellIs" dxfId="1335" priority="1336" operator="equal">
      <formula>0</formula>
    </cfRule>
  </conditionalFormatting>
  <conditionalFormatting sqref="AL11:AL15">
    <cfRule type="cellIs" dxfId="1334" priority="1335" operator="greaterThan">
      <formula>1179</formula>
    </cfRule>
  </conditionalFormatting>
  <conditionalFormatting sqref="AL11:AL15">
    <cfRule type="cellIs" dxfId="1333" priority="1334" operator="greaterThan">
      <formula>99</formula>
    </cfRule>
  </conditionalFormatting>
  <conditionalFormatting sqref="AL11:AL15">
    <cfRule type="cellIs" dxfId="1332" priority="1333" operator="greaterThan">
      <formula>0.99</formula>
    </cfRule>
  </conditionalFormatting>
  <conditionalFormatting sqref="AL11:AL15">
    <cfRule type="cellIs" dxfId="1331" priority="1332" operator="equal">
      <formula>0</formula>
    </cfRule>
  </conditionalFormatting>
  <conditionalFormatting sqref="AL11:AL15">
    <cfRule type="cellIs" dxfId="1330" priority="1331" operator="greaterThan">
      <formula>1179</formula>
    </cfRule>
  </conditionalFormatting>
  <conditionalFormatting sqref="AL11:AL15">
    <cfRule type="cellIs" dxfId="1329" priority="1330" operator="greaterThan">
      <formula>99</formula>
    </cfRule>
  </conditionalFormatting>
  <conditionalFormatting sqref="AL11:AL15">
    <cfRule type="cellIs" dxfId="1328" priority="1329" operator="greaterThan">
      <formula>0.99</formula>
    </cfRule>
  </conditionalFormatting>
  <conditionalFormatting sqref="AL11:AL15">
    <cfRule type="cellIs" dxfId="1327" priority="1328" operator="equal">
      <formula>0</formula>
    </cfRule>
  </conditionalFormatting>
  <conditionalFormatting sqref="AL11:AL15">
    <cfRule type="cellIs" dxfId="1326" priority="1327" operator="greaterThan">
      <formula>1179</formula>
    </cfRule>
  </conditionalFormatting>
  <conditionalFormatting sqref="AL11:AL15">
    <cfRule type="cellIs" dxfId="1325" priority="1326" operator="greaterThan">
      <formula>99</formula>
    </cfRule>
  </conditionalFormatting>
  <conditionalFormatting sqref="AL11:AL15">
    <cfRule type="cellIs" dxfId="1324" priority="1325" operator="greaterThan">
      <formula>0.99</formula>
    </cfRule>
  </conditionalFormatting>
  <conditionalFormatting sqref="AL11:AL15">
    <cfRule type="cellIs" dxfId="1323" priority="1324" operator="equal">
      <formula>0</formula>
    </cfRule>
  </conditionalFormatting>
  <conditionalFormatting sqref="AL11:AL15">
    <cfRule type="cellIs" dxfId="1322" priority="1323" operator="greaterThan">
      <formula>1179</formula>
    </cfRule>
  </conditionalFormatting>
  <conditionalFormatting sqref="AL11:AL15">
    <cfRule type="cellIs" dxfId="1321" priority="1322" operator="greaterThan">
      <formula>99</formula>
    </cfRule>
  </conditionalFormatting>
  <conditionalFormatting sqref="AL11:AL15">
    <cfRule type="cellIs" dxfId="1320" priority="1321" operator="greaterThan">
      <formula>0.99</formula>
    </cfRule>
  </conditionalFormatting>
  <conditionalFormatting sqref="AL11:AL15">
    <cfRule type="cellIs" dxfId="1319" priority="1320" operator="equal">
      <formula>0</formula>
    </cfRule>
  </conditionalFormatting>
  <conditionalFormatting sqref="AL11:AL15">
    <cfRule type="cellIs" dxfId="1318" priority="1319" operator="greaterThan">
      <formula>1179</formula>
    </cfRule>
  </conditionalFormatting>
  <conditionalFormatting sqref="AL11:AL15">
    <cfRule type="cellIs" dxfId="1317" priority="1318" operator="greaterThan">
      <formula>99</formula>
    </cfRule>
  </conditionalFormatting>
  <conditionalFormatting sqref="AL11:AL15">
    <cfRule type="cellIs" dxfId="1316" priority="1317" operator="greaterThan">
      <formula>0.99</formula>
    </cfRule>
  </conditionalFormatting>
  <conditionalFormatting sqref="AL11:AL15">
    <cfRule type="cellIs" dxfId="1315" priority="1316" operator="equal">
      <formula>0</formula>
    </cfRule>
  </conditionalFormatting>
  <conditionalFormatting sqref="AL11:AL15">
    <cfRule type="cellIs" dxfId="1314" priority="1315" operator="greaterThan">
      <formula>1179</formula>
    </cfRule>
  </conditionalFormatting>
  <conditionalFormatting sqref="AL11:AL15">
    <cfRule type="cellIs" dxfId="1313" priority="1314" operator="greaterThan">
      <formula>99</formula>
    </cfRule>
  </conditionalFormatting>
  <conditionalFormatting sqref="AL11:AL15">
    <cfRule type="cellIs" dxfId="1312" priority="1313" operator="greaterThan">
      <formula>0.99</formula>
    </cfRule>
  </conditionalFormatting>
  <conditionalFormatting sqref="AL11:AL15">
    <cfRule type="cellIs" dxfId="1311" priority="1312" operator="equal">
      <formula>0</formula>
    </cfRule>
  </conditionalFormatting>
  <conditionalFormatting sqref="AL11:AL15">
    <cfRule type="cellIs" dxfId="1310" priority="1311" operator="greaterThan">
      <formula>1179</formula>
    </cfRule>
  </conditionalFormatting>
  <conditionalFormatting sqref="AL11:AL15">
    <cfRule type="cellIs" dxfId="1309" priority="1310" operator="greaterThan">
      <formula>99</formula>
    </cfRule>
  </conditionalFormatting>
  <conditionalFormatting sqref="AL11:AL15">
    <cfRule type="cellIs" dxfId="1308" priority="1309" operator="greaterThan">
      <formula>0.99</formula>
    </cfRule>
  </conditionalFormatting>
  <conditionalFormatting sqref="AL11:AL15">
    <cfRule type="cellIs" dxfId="1307" priority="1308" operator="equal">
      <formula>0</formula>
    </cfRule>
  </conditionalFormatting>
  <conditionalFormatting sqref="AL11:AL15">
    <cfRule type="cellIs" dxfId="1306" priority="1307" operator="greaterThan">
      <formula>1179</formula>
    </cfRule>
  </conditionalFormatting>
  <conditionalFormatting sqref="AL11:AL15">
    <cfRule type="cellIs" dxfId="1305" priority="1306" operator="greaterThan">
      <formula>99</formula>
    </cfRule>
  </conditionalFormatting>
  <conditionalFormatting sqref="AL11:AL15">
    <cfRule type="cellIs" dxfId="1304" priority="1305" operator="greaterThan">
      <formula>0.99</formula>
    </cfRule>
  </conditionalFormatting>
  <conditionalFormatting sqref="AL11:AL15">
    <cfRule type="cellIs" dxfId="1303" priority="1304" operator="equal">
      <formula>0</formula>
    </cfRule>
  </conditionalFormatting>
  <conditionalFormatting sqref="AL11:AL15">
    <cfRule type="cellIs" dxfId="1302" priority="1303" operator="greaterThan">
      <formula>1179</formula>
    </cfRule>
  </conditionalFormatting>
  <conditionalFormatting sqref="AL11:AL15">
    <cfRule type="cellIs" dxfId="1301" priority="1302" operator="greaterThan">
      <formula>99</formula>
    </cfRule>
  </conditionalFormatting>
  <conditionalFormatting sqref="AL11:AL15">
    <cfRule type="cellIs" dxfId="1300" priority="1301" operator="greaterThan">
      <formula>0.99</formula>
    </cfRule>
  </conditionalFormatting>
  <conditionalFormatting sqref="AL11:AL15">
    <cfRule type="cellIs" dxfId="1299" priority="1300" operator="equal">
      <formula>0</formula>
    </cfRule>
  </conditionalFormatting>
  <conditionalFormatting sqref="AL11:AL15">
    <cfRule type="cellIs" dxfId="1298" priority="1299" operator="greaterThan">
      <formula>1179</formula>
    </cfRule>
  </conditionalFormatting>
  <conditionalFormatting sqref="AL11:AL15">
    <cfRule type="cellIs" dxfId="1297" priority="1298" operator="greaterThan">
      <formula>99</formula>
    </cfRule>
  </conditionalFormatting>
  <conditionalFormatting sqref="AL11:AL15">
    <cfRule type="cellIs" dxfId="1296" priority="1297" operator="greaterThan">
      <formula>0.99</formula>
    </cfRule>
  </conditionalFormatting>
  <conditionalFormatting sqref="AL11:AL15">
    <cfRule type="cellIs" dxfId="1295" priority="1296" operator="equal">
      <formula>0</formula>
    </cfRule>
  </conditionalFormatting>
  <conditionalFormatting sqref="AL11:AL15">
    <cfRule type="cellIs" dxfId="1294" priority="1295" operator="greaterThan">
      <formula>1179</formula>
    </cfRule>
  </conditionalFormatting>
  <conditionalFormatting sqref="AL11:AL15">
    <cfRule type="cellIs" dxfId="1293" priority="1294" operator="greaterThan">
      <formula>99</formula>
    </cfRule>
  </conditionalFormatting>
  <conditionalFormatting sqref="AL11:AL15">
    <cfRule type="cellIs" dxfId="1292" priority="1293" operator="greaterThan">
      <formula>0.99</formula>
    </cfRule>
  </conditionalFormatting>
  <conditionalFormatting sqref="AL11:AL15">
    <cfRule type="cellIs" dxfId="1291" priority="1292" operator="equal">
      <formula>0</formula>
    </cfRule>
  </conditionalFormatting>
  <conditionalFormatting sqref="AL11:AL15">
    <cfRule type="cellIs" dxfId="1290" priority="1291" operator="greaterThan">
      <formula>1179</formula>
    </cfRule>
  </conditionalFormatting>
  <conditionalFormatting sqref="AL11:AL15">
    <cfRule type="cellIs" dxfId="1289" priority="1290" operator="greaterThan">
      <formula>99</formula>
    </cfRule>
  </conditionalFormatting>
  <conditionalFormatting sqref="AL11:AL15">
    <cfRule type="cellIs" dxfId="1288" priority="1289" operator="greaterThan">
      <formula>0.99</formula>
    </cfRule>
  </conditionalFormatting>
  <conditionalFormatting sqref="AN11:AN27">
    <cfRule type="cellIs" dxfId="1287" priority="1288" operator="equal">
      <formula>0</formula>
    </cfRule>
  </conditionalFormatting>
  <conditionalFormatting sqref="AN11:AN27">
    <cfRule type="cellIs" dxfId="1286" priority="1287" operator="greaterThan">
      <formula>1179</formula>
    </cfRule>
  </conditionalFormatting>
  <conditionalFormatting sqref="AN11:AN27">
    <cfRule type="cellIs" dxfId="1285" priority="1286" operator="greaterThan">
      <formula>99</formula>
    </cfRule>
  </conditionalFormatting>
  <conditionalFormatting sqref="AN11:AN27">
    <cfRule type="cellIs" dxfId="1284" priority="1285" operator="greaterThan">
      <formula>0.99</formula>
    </cfRule>
  </conditionalFormatting>
  <conditionalFormatting sqref="AN11:AN27">
    <cfRule type="cellIs" dxfId="1283" priority="1284" operator="equal">
      <formula>0</formula>
    </cfRule>
  </conditionalFormatting>
  <conditionalFormatting sqref="AN11:AN27">
    <cfRule type="cellIs" dxfId="1282" priority="1283" operator="greaterThan">
      <formula>1179</formula>
    </cfRule>
  </conditionalFormatting>
  <conditionalFormatting sqref="AN11:AN27">
    <cfRule type="cellIs" dxfId="1281" priority="1282" operator="greaterThan">
      <formula>99</formula>
    </cfRule>
  </conditionalFormatting>
  <conditionalFormatting sqref="AN11:AN27">
    <cfRule type="cellIs" dxfId="1280" priority="1281" operator="greaterThan">
      <formula>0.99</formula>
    </cfRule>
  </conditionalFormatting>
  <conditionalFormatting sqref="AN11:AN27">
    <cfRule type="cellIs" dxfId="1279" priority="1280" operator="equal">
      <formula>0</formula>
    </cfRule>
  </conditionalFormatting>
  <conditionalFormatting sqref="AN11:AN27">
    <cfRule type="cellIs" dxfId="1278" priority="1279" operator="greaterThan">
      <formula>1179</formula>
    </cfRule>
  </conditionalFormatting>
  <conditionalFormatting sqref="AN11:AN27">
    <cfRule type="cellIs" dxfId="1277" priority="1278" operator="greaterThan">
      <formula>99</formula>
    </cfRule>
  </conditionalFormatting>
  <conditionalFormatting sqref="AN11:AN27">
    <cfRule type="cellIs" dxfId="1276" priority="1277" operator="greaterThan">
      <formula>0.99</formula>
    </cfRule>
  </conditionalFormatting>
  <conditionalFormatting sqref="AN11:AN27">
    <cfRule type="cellIs" dxfId="1275" priority="1276" operator="equal">
      <formula>0</formula>
    </cfRule>
  </conditionalFormatting>
  <conditionalFormatting sqref="AN11:AN27">
    <cfRule type="cellIs" dxfId="1274" priority="1275" operator="greaterThan">
      <formula>1179</formula>
    </cfRule>
  </conditionalFormatting>
  <conditionalFormatting sqref="AN11:AN27">
    <cfRule type="cellIs" dxfId="1273" priority="1274" operator="greaterThan">
      <formula>99</formula>
    </cfRule>
  </conditionalFormatting>
  <conditionalFormatting sqref="AN11:AN27">
    <cfRule type="cellIs" dxfId="1272" priority="1273" operator="greaterThan">
      <formula>0.99</formula>
    </cfRule>
  </conditionalFormatting>
  <conditionalFormatting sqref="AN11:AN27">
    <cfRule type="cellIs" dxfId="1271" priority="1272" operator="equal">
      <formula>0</formula>
    </cfRule>
  </conditionalFormatting>
  <conditionalFormatting sqref="AN11:AN27">
    <cfRule type="cellIs" dxfId="1270" priority="1271" operator="greaterThan">
      <formula>1179</formula>
    </cfRule>
  </conditionalFormatting>
  <conditionalFormatting sqref="AN11:AN27">
    <cfRule type="cellIs" dxfId="1269" priority="1270" operator="greaterThan">
      <formula>99</formula>
    </cfRule>
  </conditionalFormatting>
  <conditionalFormatting sqref="AN11:AN27">
    <cfRule type="cellIs" dxfId="1268" priority="1269" operator="greaterThan">
      <formula>0.99</formula>
    </cfRule>
  </conditionalFormatting>
  <conditionalFormatting sqref="AN11:AN27">
    <cfRule type="cellIs" dxfId="1267" priority="1268" operator="equal">
      <formula>0</formula>
    </cfRule>
  </conditionalFormatting>
  <conditionalFormatting sqref="AN11:AN27">
    <cfRule type="cellIs" dxfId="1266" priority="1267" operator="greaterThan">
      <formula>1179</formula>
    </cfRule>
  </conditionalFormatting>
  <conditionalFormatting sqref="AN11:AN27">
    <cfRule type="cellIs" dxfId="1265" priority="1266" operator="greaterThan">
      <formula>99</formula>
    </cfRule>
  </conditionalFormatting>
  <conditionalFormatting sqref="AN11:AN27">
    <cfRule type="cellIs" dxfId="1264" priority="1265" operator="greaterThan">
      <formula>0.99</formula>
    </cfRule>
  </conditionalFormatting>
  <conditionalFormatting sqref="AN11:AN27">
    <cfRule type="cellIs" dxfId="1263" priority="1264" operator="equal">
      <formula>0</formula>
    </cfRule>
  </conditionalFormatting>
  <conditionalFormatting sqref="AN11:AN27">
    <cfRule type="cellIs" dxfId="1262" priority="1263" operator="greaterThan">
      <formula>1179</formula>
    </cfRule>
  </conditionalFormatting>
  <conditionalFormatting sqref="AN11:AN27">
    <cfRule type="cellIs" dxfId="1261" priority="1262" operator="greaterThan">
      <formula>99</formula>
    </cfRule>
  </conditionalFormatting>
  <conditionalFormatting sqref="AN11:AN27">
    <cfRule type="cellIs" dxfId="1260" priority="1261" operator="greaterThan">
      <formula>0.99</formula>
    </cfRule>
  </conditionalFormatting>
  <conditionalFormatting sqref="AN11:AN27">
    <cfRule type="cellIs" dxfId="1259" priority="1260" operator="equal">
      <formula>0</formula>
    </cfRule>
  </conditionalFormatting>
  <conditionalFormatting sqref="AN11:AN27">
    <cfRule type="cellIs" dxfId="1258" priority="1259" operator="greaterThan">
      <formula>1179</formula>
    </cfRule>
  </conditionalFormatting>
  <conditionalFormatting sqref="AN11:AN27">
    <cfRule type="cellIs" dxfId="1257" priority="1258" operator="greaterThan">
      <formula>99</formula>
    </cfRule>
  </conditionalFormatting>
  <conditionalFormatting sqref="AN11:AN27">
    <cfRule type="cellIs" dxfId="1256" priority="1257" operator="greaterThan">
      <formula>0.99</formula>
    </cfRule>
  </conditionalFormatting>
  <conditionalFormatting sqref="AN11:AN27">
    <cfRule type="cellIs" dxfId="1255" priority="1256" operator="equal">
      <formula>0</formula>
    </cfRule>
  </conditionalFormatting>
  <conditionalFormatting sqref="AN11:AN27">
    <cfRule type="cellIs" dxfId="1254" priority="1255" operator="greaterThan">
      <formula>1179</formula>
    </cfRule>
  </conditionalFormatting>
  <conditionalFormatting sqref="AN11:AN27">
    <cfRule type="cellIs" dxfId="1253" priority="1254" operator="greaterThan">
      <formula>99</formula>
    </cfRule>
  </conditionalFormatting>
  <conditionalFormatting sqref="AN11:AN27">
    <cfRule type="cellIs" dxfId="1252" priority="1253" operator="greaterThan">
      <formula>0.99</formula>
    </cfRule>
  </conditionalFormatting>
  <conditionalFormatting sqref="AN11:AN27">
    <cfRule type="cellIs" dxfId="1251" priority="1252" operator="equal">
      <formula>0</formula>
    </cfRule>
  </conditionalFormatting>
  <conditionalFormatting sqref="AN11:AN27">
    <cfRule type="cellIs" dxfId="1250" priority="1251" operator="greaterThan">
      <formula>1179</formula>
    </cfRule>
  </conditionalFormatting>
  <conditionalFormatting sqref="AN11:AN27">
    <cfRule type="cellIs" dxfId="1249" priority="1250" operator="greaterThan">
      <formula>99</formula>
    </cfRule>
  </conditionalFormatting>
  <conditionalFormatting sqref="AN11:AN27">
    <cfRule type="cellIs" dxfId="1248" priority="1249" operator="greaterThan">
      <formula>0.99</formula>
    </cfRule>
  </conditionalFormatting>
  <conditionalFormatting sqref="AN11:AN27">
    <cfRule type="cellIs" dxfId="1247" priority="1248" operator="equal">
      <formula>0</formula>
    </cfRule>
  </conditionalFormatting>
  <conditionalFormatting sqref="AN11:AN27">
    <cfRule type="cellIs" dxfId="1246" priority="1247" operator="greaterThan">
      <formula>1179</formula>
    </cfRule>
  </conditionalFormatting>
  <conditionalFormatting sqref="AN11:AN27">
    <cfRule type="cellIs" dxfId="1245" priority="1246" operator="greaterThan">
      <formula>99</formula>
    </cfRule>
  </conditionalFormatting>
  <conditionalFormatting sqref="AN11:AN27">
    <cfRule type="cellIs" dxfId="1244" priority="1245" operator="greaterThan">
      <formula>0.99</formula>
    </cfRule>
  </conditionalFormatting>
  <conditionalFormatting sqref="AN11:AN27">
    <cfRule type="cellIs" dxfId="1243" priority="1244" operator="equal">
      <formula>0</formula>
    </cfRule>
  </conditionalFormatting>
  <conditionalFormatting sqref="AN11:AN27">
    <cfRule type="cellIs" dxfId="1242" priority="1243" operator="greaterThan">
      <formula>1179</formula>
    </cfRule>
  </conditionalFormatting>
  <conditionalFormatting sqref="AN11:AN27">
    <cfRule type="cellIs" dxfId="1241" priority="1242" operator="greaterThan">
      <formula>99</formula>
    </cfRule>
  </conditionalFormatting>
  <conditionalFormatting sqref="AN11:AN27">
    <cfRule type="cellIs" dxfId="1240" priority="1241" operator="greaterThan">
      <formula>0.99</formula>
    </cfRule>
  </conditionalFormatting>
  <conditionalFormatting sqref="AN11:AN27">
    <cfRule type="cellIs" dxfId="1239" priority="1240" operator="equal">
      <formula>0</formula>
    </cfRule>
  </conditionalFormatting>
  <conditionalFormatting sqref="AN11:AN27">
    <cfRule type="cellIs" dxfId="1238" priority="1239" operator="greaterThan">
      <formula>1179</formula>
    </cfRule>
  </conditionalFormatting>
  <conditionalFormatting sqref="AN11:AN27">
    <cfRule type="cellIs" dxfId="1237" priority="1238" operator="greaterThan">
      <formula>99</formula>
    </cfRule>
  </conditionalFormatting>
  <conditionalFormatting sqref="AN11:AN27">
    <cfRule type="cellIs" dxfId="1236" priority="1237" operator="greaterThan">
      <formula>0.99</formula>
    </cfRule>
  </conditionalFormatting>
  <conditionalFormatting sqref="AN11:AN27">
    <cfRule type="cellIs" dxfId="1235" priority="1236" operator="equal">
      <formula>0</formula>
    </cfRule>
  </conditionalFormatting>
  <conditionalFormatting sqref="AN11:AN27">
    <cfRule type="cellIs" dxfId="1234" priority="1235" operator="greaterThan">
      <formula>1179</formula>
    </cfRule>
  </conditionalFormatting>
  <conditionalFormatting sqref="AN11:AN27">
    <cfRule type="cellIs" dxfId="1233" priority="1234" operator="greaterThan">
      <formula>99</formula>
    </cfRule>
  </conditionalFormatting>
  <conditionalFormatting sqref="AN11:AN27">
    <cfRule type="cellIs" dxfId="1232" priority="1233" operator="greaterThan">
      <formula>0.99</formula>
    </cfRule>
  </conditionalFormatting>
  <conditionalFormatting sqref="AN11:AN27">
    <cfRule type="cellIs" dxfId="1231" priority="1232" operator="equal">
      <formula>0</formula>
    </cfRule>
  </conditionalFormatting>
  <conditionalFormatting sqref="AN11:AN27">
    <cfRule type="cellIs" dxfId="1230" priority="1231" operator="greaterThan">
      <formula>1179</formula>
    </cfRule>
  </conditionalFormatting>
  <conditionalFormatting sqref="AN11:AN27">
    <cfRule type="cellIs" dxfId="1229" priority="1230" operator="greaterThan">
      <formula>99</formula>
    </cfRule>
  </conditionalFormatting>
  <conditionalFormatting sqref="AN11:AN27">
    <cfRule type="cellIs" dxfId="1228" priority="1229" operator="greaterThan">
      <formula>0.99</formula>
    </cfRule>
  </conditionalFormatting>
  <conditionalFormatting sqref="AN11:AN27">
    <cfRule type="cellIs" dxfId="1227" priority="1228" operator="equal">
      <formula>0</formula>
    </cfRule>
  </conditionalFormatting>
  <conditionalFormatting sqref="AN11:AN27">
    <cfRule type="cellIs" dxfId="1226" priority="1227" operator="greaterThan">
      <formula>1179</formula>
    </cfRule>
  </conditionalFormatting>
  <conditionalFormatting sqref="AN11:AN27">
    <cfRule type="cellIs" dxfId="1225" priority="1226" operator="greaterThan">
      <formula>99</formula>
    </cfRule>
  </conditionalFormatting>
  <conditionalFormatting sqref="AN11:AN27">
    <cfRule type="cellIs" dxfId="1224" priority="1225" operator="greaterThan">
      <formula>0.99</formula>
    </cfRule>
  </conditionalFormatting>
  <conditionalFormatting sqref="AN11:AN27">
    <cfRule type="cellIs" dxfId="1223" priority="1224" operator="equal">
      <formula>0</formula>
    </cfRule>
  </conditionalFormatting>
  <conditionalFormatting sqref="AN11:AN27">
    <cfRule type="cellIs" dxfId="1222" priority="1223" operator="greaterThan">
      <formula>1179</formula>
    </cfRule>
  </conditionalFormatting>
  <conditionalFormatting sqref="AN11:AN27">
    <cfRule type="cellIs" dxfId="1221" priority="1222" operator="greaterThan">
      <formula>99</formula>
    </cfRule>
  </conditionalFormatting>
  <conditionalFormatting sqref="AN11:AN27">
    <cfRule type="cellIs" dxfId="1220" priority="1221" operator="greaterThan">
      <formula>0.99</formula>
    </cfRule>
  </conditionalFormatting>
  <conditionalFormatting sqref="AN11:AN27">
    <cfRule type="cellIs" dxfId="1219" priority="1220" operator="equal">
      <formula>0</formula>
    </cfRule>
  </conditionalFormatting>
  <conditionalFormatting sqref="AN11:AN27">
    <cfRule type="cellIs" dxfId="1218" priority="1219" operator="greaterThan">
      <formula>1179</formula>
    </cfRule>
  </conditionalFormatting>
  <conditionalFormatting sqref="AN11:AN27">
    <cfRule type="cellIs" dxfId="1217" priority="1218" operator="greaterThan">
      <formula>99</formula>
    </cfRule>
  </conditionalFormatting>
  <conditionalFormatting sqref="AN11:AN27">
    <cfRule type="cellIs" dxfId="1216" priority="1217" operator="greaterThan">
      <formula>0.99</formula>
    </cfRule>
  </conditionalFormatting>
  <conditionalFormatting sqref="AN11:AN27">
    <cfRule type="cellIs" dxfId="1215" priority="1216" operator="equal">
      <formula>0</formula>
    </cfRule>
  </conditionalFormatting>
  <conditionalFormatting sqref="AN11:AN27">
    <cfRule type="cellIs" dxfId="1214" priority="1215" operator="greaterThan">
      <formula>1179</formula>
    </cfRule>
  </conditionalFormatting>
  <conditionalFormatting sqref="AN11:AN27">
    <cfRule type="cellIs" dxfId="1213" priority="1214" operator="greaterThan">
      <formula>99</formula>
    </cfRule>
  </conditionalFormatting>
  <conditionalFormatting sqref="AN11:AN27">
    <cfRule type="cellIs" dxfId="1212" priority="1213" operator="greaterThan">
      <formula>0.99</formula>
    </cfRule>
  </conditionalFormatting>
  <conditionalFormatting sqref="AN11:AN27">
    <cfRule type="cellIs" dxfId="1211" priority="1212" operator="equal">
      <formula>0</formula>
    </cfRule>
  </conditionalFormatting>
  <conditionalFormatting sqref="AN11:AN27">
    <cfRule type="cellIs" dxfId="1210" priority="1211" operator="greaterThan">
      <formula>1179</formula>
    </cfRule>
  </conditionalFormatting>
  <conditionalFormatting sqref="AN11:AN27">
    <cfRule type="cellIs" dxfId="1209" priority="1210" operator="greaterThan">
      <formula>99</formula>
    </cfRule>
  </conditionalFormatting>
  <conditionalFormatting sqref="AN11:AN27">
    <cfRule type="cellIs" dxfId="1208" priority="1209" operator="greaterThan">
      <formula>0.99</formula>
    </cfRule>
  </conditionalFormatting>
  <conditionalFormatting sqref="AN11:AN27">
    <cfRule type="cellIs" dxfId="1207" priority="1208" operator="equal">
      <formula>0</formula>
    </cfRule>
  </conditionalFormatting>
  <conditionalFormatting sqref="AN11:AN27">
    <cfRule type="cellIs" dxfId="1206" priority="1207" operator="greaterThan">
      <formula>1179</formula>
    </cfRule>
  </conditionalFormatting>
  <conditionalFormatting sqref="AN11:AN27">
    <cfRule type="cellIs" dxfId="1205" priority="1206" operator="greaterThan">
      <formula>99</formula>
    </cfRule>
  </conditionalFormatting>
  <conditionalFormatting sqref="AN11:AN27">
    <cfRule type="cellIs" dxfId="1204" priority="1205" operator="greaterThan">
      <formula>0.99</formula>
    </cfRule>
  </conditionalFormatting>
  <conditionalFormatting sqref="AN11:AN27">
    <cfRule type="cellIs" dxfId="1203" priority="1204" operator="equal">
      <formula>0</formula>
    </cfRule>
  </conditionalFormatting>
  <conditionalFormatting sqref="AN11:AN27">
    <cfRule type="cellIs" dxfId="1202" priority="1203" operator="greaterThan">
      <formula>1179</formula>
    </cfRule>
  </conditionalFormatting>
  <conditionalFormatting sqref="AN11:AN27">
    <cfRule type="cellIs" dxfId="1201" priority="1202" operator="greaterThan">
      <formula>99</formula>
    </cfRule>
  </conditionalFormatting>
  <conditionalFormatting sqref="AN11:AN27">
    <cfRule type="cellIs" dxfId="1200" priority="1201" operator="greaterThan">
      <formula>0.99</formula>
    </cfRule>
  </conditionalFormatting>
  <conditionalFormatting sqref="AN11:AN27">
    <cfRule type="cellIs" dxfId="1199" priority="1200" operator="equal">
      <formula>0</formula>
    </cfRule>
  </conditionalFormatting>
  <conditionalFormatting sqref="AN11:AN27">
    <cfRule type="cellIs" dxfId="1198" priority="1199" operator="greaterThan">
      <formula>1179</formula>
    </cfRule>
  </conditionalFormatting>
  <conditionalFormatting sqref="AN11:AN27">
    <cfRule type="cellIs" dxfId="1197" priority="1198" operator="greaterThan">
      <formula>99</formula>
    </cfRule>
  </conditionalFormatting>
  <conditionalFormatting sqref="AN11:AN27">
    <cfRule type="cellIs" dxfId="1196" priority="1197" operator="greaterThan">
      <formula>0.99</formula>
    </cfRule>
  </conditionalFormatting>
  <conditionalFormatting sqref="AN11:AN27">
    <cfRule type="cellIs" dxfId="1195" priority="1196" operator="equal">
      <formula>0</formula>
    </cfRule>
  </conditionalFormatting>
  <conditionalFormatting sqref="AN11:AN27">
    <cfRule type="cellIs" dxfId="1194" priority="1195" operator="greaterThan">
      <formula>1179</formula>
    </cfRule>
  </conditionalFormatting>
  <conditionalFormatting sqref="AN11:AN27">
    <cfRule type="cellIs" dxfId="1193" priority="1194" operator="greaterThan">
      <formula>99</formula>
    </cfRule>
  </conditionalFormatting>
  <conditionalFormatting sqref="AN11:AN27">
    <cfRule type="cellIs" dxfId="1192" priority="1193" operator="greaterThan">
      <formula>0.99</formula>
    </cfRule>
  </conditionalFormatting>
  <conditionalFormatting sqref="AN11:AN27">
    <cfRule type="cellIs" dxfId="1191" priority="1192" operator="equal">
      <formula>0</formula>
    </cfRule>
  </conditionalFormatting>
  <conditionalFormatting sqref="AN11:AN27">
    <cfRule type="cellIs" dxfId="1190" priority="1191" operator="greaterThan">
      <formula>1179</formula>
    </cfRule>
  </conditionalFormatting>
  <conditionalFormatting sqref="AN11:AN27">
    <cfRule type="cellIs" dxfId="1189" priority="1190" operator="greaterThan">
      <formula>99</formula>
    </cfRule>
  </conditionalFormatting>
  <conditionalFormatting sqref="AN11:AN27">
    <cfRule type="cellIs" dxfId="1188" priority="1189" operator="greaterThan">
      <formula>0.99</formula>
    </cfRule>
  </conditionalFormatting>
  <conditionalFormatting sqref="AN11:AN27">
    <cfRule type="cellIs" dxfId="1187" priority="1188" operator="equal">
      <formula>0</formula>
    </cfRule>
  </conditionalFormatting>
  <conditionalFormatting sqref="AN11:AN27">
    <cfRule type="cellIs" dxfId="1186" priority="1187" operator="greaterThan">
      <formula>1179</formula>
    </cfRule>
  </conditionalFormatting>
  <conditionalFormatting sqref="AN11:AN27">
    <cfRule type="cellIs" dxfId="1185" priority="1186" operator="greaterThan">
      <formula>99</formula>
    </cfRule>
  </conditionalFormatting>
  <conditionalFormatting sqref="AN11:AN27">
    <cfRule type="cellIs" dxfId="1184" priority="1185" operator="greaterThan">
      <formula>0.99</formula>
    </cfRule>
  </conditionalFormatting>
  <conditionalFormatting sqref="AN11:AN27">
    <cfRule type="cellIs" dxfId="1183" priority="1184" operator="equal">
      <formula>0</formula>
    </cfRule>
  </conditionalFormatting>
  <conditionalFormatting sqref="AN11:AN27">
    <cfRule type="cellIs" dxfId="1182" priority="1183" operator="greaterThan">
      <formula>1179</formula>
    </cfRule>
  </conditionalFormatting>
  <conditionalFormatting sqref="AN11:AN27">
    <cfRule type="cellIs" dxfId="1181" priority="1182" operator="greaterThan">
      <formula>99</formula>
    </cfRule>
  </conditionalFormatting>
  <conditionalFormatting sqref="AN11:AN27">
    <cfRule type="cellIs" dxfId="1180" priority="1181" operator="greaterThan">
      <formula>0.99</formula>
    </cfRule>
  </conditionalFormatting>
  <conditionalFormatting sqref="AN11:AN27">
    <cfRule type="cellIs" dxfId="1179" priority="1180" operator="equal">
      <formula>0</formula>
    </cfRule>
  </conditionalFormatting>
  <conditionalFormatting sqref="AN11:AN27">
    <cfRule type="cellIs" dxfId="1178" priority="1179" operator="greaterThan">
      <formula>1179</formula>
    </cfRule>
  </conditionalFormatting>
  <conditionalFormatting sqref="AN11:AN27">
    <cfRule type="cellIs" dxfId="1177" priority="1178" operator="greaterThan">
      <formula>99</formula>
    </cfRule>
  </conditionalFormatting>
  <conditionalFormatting sqref="AN11:AN27">
    <cfRule type="cellIs" dxfId="1176" priority="1177" operator="greaterThan">
      <formula>0.99</formula>
    </cfRule>
  </conditionalFormatting>
  <conditionalFormatting sqref="AN11:AN27">
    <cfRule type="cellIs" dxfId="1175" priority="1176" operator="equal">
      <formula>0</formula>
    </cfRule>
  </conditionalFormatting>
  <conditionalFormatting sqref="AN11:AN27">
    <cfRule type="cellIs" dxfId="1174" priority="1175" operator="greaterThan">
      <formula>1179</formula>
    </cfRule>
  </conditionalFormatting>
  <conditionalFormatting sqref="AN11:AN27">
    <cfRule type="cellIs" dxfId="1173" priority="1174" operator="greaterThan">
      <formula>99</formula>
    </cfRule>
  </conditionalFormatting>
  <conditionalFormatting sqref="AN11:AN27">
    <cfRule type="cellIs" dxfId="1172" priority="1173" operator="greaterThan">
      <formula>0.99</formula>
    </cfRule>
  </conditionalFormatting>
  <conditionalFormatting sqref="AN11:AN27">
    <cfRule type="cellIs" dxfId="1171" priority="1172" operator="equal">
      <formula>0</formula>
    </cfRule>
  </conditionalFormatting>
  <conditionalFormatting sqref="AN11:AN27">
    <cfRule type="cellIs" dxfId="1170" priority="1171" operator="greaterThan">
      <formula>1179</formula>
    </cfRule>
  </conditionalFormatting>
  <conditionalFormatting sqref="AN11:AN27">
    <cfRule type="cellIs" dxfId="1169" priority="1170" operator="greaterThan">
      <formula>99</formula>
    </cfRule>
  </conditionalFormatting>
  <conditionalFormatting sqref="AN11:AN27">
    <cfRule type="cellIs" dxfId="1168" priority="1169" operator="greaterThan">
      <formula>0.99</formula>
    </cfRule>
  </conditionalFormatting>
  <conditionalFormatting sqref="AN11:AN27">
    <cfRule type="cellIs" dxfId="1167" priority="1168" operator="equal">
      <formula>0</formula>
    </cfRule>
  </conditionalFormatting>
  <conditionalFormatting sqref="AN11:AN27">
    <cfRule type="cellIs" dxfId="1166" priority="1167" operator="greaterThan">
      <formula>1179</formula>
    </cfRule>
  </conditionalFormatting>
  <conditionalFormatting sqref="AN11:AN27">
    <cfRule type="cellIs" dxfId="1165" priority="1166" operator="greaterThan">
      <formula>99</formula>
    </cfRule>
  </conditionalFormatting>
  <conditionalFormatting sqref="AN11:AN27">
    <cfRule type="cellIs" dxfId="1164" priority="1165" operator="greaterThan">
      <formula>0.99</formula>
    </cfRule>
  </conditionalFormatting>
  <conditionalFormatting sqref="AN11:AN27">
    <cfRule type="cellIs" dxfId="1163" priority="1164" operator="equal">
      <formula>0</formula>
    </cfRule>
  </conditionalFormatting>
  <conditionalFormatting sqref="AN11:AN27">
    <cfRule type="cellIs" dxfId="1162" priority="1163" operator="greaterThan">
      <formula>1179</formula>
    </cfRule>
  </conditionalFormatting>
  <conditionalFormatting sqref="AN11:AN27">
    <cfRule type="cellIs" dxfId="1161" priority="1162" operator="greaterThan">
      <formula>99</formula>
    </cfRule>
  </conditionalFormatting>
  <conditionalFormatting sqref="AN11:AN27">
    <cfRule type="cellIs" dxfId="1160" priority="1161" operator="greaterThan">
      <formula>0.99</formula>
    </cfRule>
  </conditionalFormatting>
  <conditionalFormatting sqref="AN11:AN27">
    <cfRule type="cellIs" dxfId="1159" priority="1160" operator="equal">
      <formula>0</formula>
    </cfRule>
  </conditionalFormatting>
  <conditionalFormatting sqref="AN11:AN27">
    <cfRule type="cellIs" dxfId="1158" priority="1159" operator="greaterThan">
      <formula>1179</formula>
    </cfRule>
  </conditionalFormatting>
  <conditionalFormatting sqref="AN11:AN27">
    <cfRule type="cellIs" dxfId="1157" priority="1158" operator="greaterThan">
      <formula>99</formula>
    </cfRule>
  </conditionalFormatting>
  <conditionalFormatting sqref="AN11:AN27">
    <cfRule type="cellIs" dxfId="1156" priority="1157" operator="greaterThan">
      <formula>0.99</formula>
    </cfRule>
  </conditionalFormatting>
  <conditionalFormatting sqref="AN11:AN27">
    <cfRule type="cellIs" dxfId="1155" priority="1156" operator="equal">
      <formula>0</formula>
    </cfRule>
  </conditionalFormatting>
  <conditionalFormatting sqref="AN11:AN27">
    <cfRule type="cellIs" dxfId="1154" priority="1155" operator="greaterThan">
      <formula>1179</formula>
    </cfRule>
  </conditionalFormatting>
  <conditionalFormatting sqref="AN11:AN27">
    <cfRule type="cellIs" dxfId="1153" priority="1154" operator="greaterThan">
      <formula>99</formula>
    </cfRule>
  </conditionalFormatting>
  <conditionalFormatting sqref="AN11:AN27">
    <cfRule type="cellIs" dxfId="1152" priority="1153" operator="greaterThan">
      <formula>0.99</formula>
    </cfRule>
  </conditionalFormatting>
  <conditionalFormatting sqref="AN11:AN27">
    <cfRule type="cellIs" dxfId="1151" priority="1152" operator="equal">
      <formula>0</formula>
    </cfRule>
  </conditionalFormatting>
  <conditionalFormatting sqref="AN11:AN27">
    <cfRule type="cellIs" dxfId="1150" priority="1151" operator="greaterThan">
      <formula>1179</formula>
    </cfRule>
  </conditionalFormatting>
  <conditionalFormatting sqref="AN11:AN27">
    <cfRule type="cellIs" dxfId="1149" priority="1150" operator="greaterThan">
      <formula>99</formula>
    </cfRule>
  </conditionalFormatting>
  <conditionalFormatting sqref="AN11:AN27">
    <cfRule type="cellIs" dxfId="1148" priority="1149" operator="greaterThan">
      <formula>0.99</formula>
    </cfRule>
  </conditionalFormatting>
  <conditionalFormatting sqref="AN11:AN27">
    <cfRule type="cellIs" dxfId="1147" priority="1148" operator="equal">
      <formula>0</formula>
    </cfRule>
  </conditionalFormatting>
  <conditionalFormatting sqref="AN11:AN27">
    <cfRule type="cellIs" dxfId="1146" priority="1147" operator="greaterThan">
      <formula>1179</formula>
    </cfRule>
  </conditionalFormatting>
  <conditionalFormatting sqref="AN11:AN27">
    <cfRule type="cellIs" dxfId="1145" priority="1146" operator="greaterThan">
      <formula>99</formula>
    </cfRule>
  </conditionalFormatting>
  <conditionalFormatting sqref="AN11:AN27">
    <cfRule type="cellIs" dxfId="1144" priority="1145" operator="greaterThan">
      <formula>0.99</formula>
    </cfRule>
  </conditionalFormatting>
  <conditionalFormatting sqref="AN11:AN27">
    <cfRule type="cellIs" dxfId="1143" priority="1144" operator="equal">
      <formula>0</formula>
    </cfRule>
  </conditionalFormatting>
  <conditionalFormatting sqref="AN11:AN27">
    <cfRule type="cellIs" dxfId="1142" priority="1143" operator="greaterThan">
      <formula>1179</formula>
    </cfRule>
  </conditionalFormatting>
  <conditionalFormatting sqref="AN11:AN27">
    <cfRule type="cellIs" dxfId="1141" priority="1142" operator="greaterThan">
      <formula>99</formula>
    </cfRule>
  </conditionalFormatting>
  <conditionalFormatting sqref="AN11:AN27">
    <cfRule type="cellIs" dxfId="1140" priority="1141" operator="greaterThan">
      <formula>0.99</formula>
    </cfRule>
  </conditionalFormatting>
  <conditionalFormatting sqref="AN11:AN27">
    <cfRule type="cellIs" dxfId="1139" priority="1140" operator="equal">
      <formula>0</formula>
    </cfRule>
  </conditionalFormatting>
  <conditionalFormatting sqref="AN11:AN27">
    <cfRule type="cellIs" dxfId="1138" priority="1139" operator="greaterThan">
      <formula>1179</formula>
    </cfRule>
  </conditionalFormatting>
  <conditionalFormatting sqref="AN11:AN27">
    <cfRule type="cellIs" dxfId="1137" priority="1138" operator="greaterThan">
      <formula>99</formula>
    </cfRule>
  </conditionalFormatting>
  <conditionalFormatting sqref="AN11:AN27">
    <cfRule type="cellIs" dxfId="1136" priority="1137" operator="greaterThan">
      <formula>0.99</formula>
    </cfRule>
  </conditionalFormatting>
  <conditionalFormatting sqref="AN11:AN27">
    <cfRule type="cellIs" dxfId="1135" priority="1136" operator="equal">
      <formula>0</formula>
    </cfRule>
  </conditionalFormatting>
  <conditionalFormatting sqref="AN11:AN27">
    <cfRule type="cellIs" dxfId="1134" priority="1135" operator="greaterThan">
      <formula>1179</formula>
    </cfRule>
  </conditionalFormatting>
  <conditionalFormatting sqref="AN11:AN27">
    <cfRule type="cellIs" dxfId="1133" priority="1134" operator="greaterThan">
      <formula>99</formula>
    </cfRule>
  </conditionalFormatting>
  <conditionalFormatting sqref="AN11:AN27">
    <cfRule type="cellIs" dxfId="1132" priority="1133" operator="greaterThan">
      <formula>0.99</formula>
    </cfRule>
  </conditionalFormatting>
  <conditionalFormatting sqref="AN11:AN27">
    <cfRule type="cellIs" dxfId="1131" priority="1132" operator="equal">
      <formula>0</formula>
    </cfRule>
  </conditionalFormatting>
  <conditionalFormatting sqref="AN11:AN27">
    <cfRule type="cellIs" dxfId="1130" priority="1131" operator="greaterThan">
      <formula>1179</formula>
    </cfRule>
  </conditionalFormatting>
  <conditionalFormatting sqref="AN11:AN27">
    <cfRule type="cellIs" dxfId="1129" priority="1130" operator="greaterThan">
      <formula>99</formula>
    </cfRule>
  </conditionalFormatting>
  <conditionalFormatting sqref="AN11:AN27">
    <cfRule type="cellIs" dxfId="1128" priority="1129" operator="greaterThan">
      <formula>0.99</formula>
    </cfRule>
  </conditionalFormatting>
  <conditionalFormatting sqref="AN11:AN27">
    <cfRule type="cellIs" dxfId="1127" priority="1128" operator="equal">
      <formula>0</formula>
    </cfRule>
  </conditionalFormatting>
  <conditionalFormatting sqref="AN11:AN27">
    <cfRule type="cellIs" dxfId="1126" priority="1127" operator="greaterThan">
      <formula>1179</formula>
    </cfRule>
  </conditionalFormatting>
  <conditionalFormatting sqref="AN11:AN27">
    <cfRule type="cellIs" dxfId="1125" priority="1126" operator="greaterThan">
      <formula>99</formula>
    </cfRule>
  </conditionalFormatting>
  <conditionalFormatting sqref="AN11:AN27">
    <cfRule type="cellIs" dxfId="1124" priority="1125" operator="greaterThan">
      <formula>0.99</formula>
    </cfRule>
  </conditionalFormatting>
  <conditionalFormatting sqref="AN11:AN27">
    <cfRule type="cellIs" dxfId="1123" priority="1124" operator="equal">
      <formula>0</formula>
    </cfRule>
  </conditionalFormatting>
  <conditionalFormatting sqref="AN11:AN27">
    <cfRule type="cellIs" dxfId="1122" priority="1123" operator="greaterThan">
      <formula>1179</formula>
    </cfRule>
  </conditionalFormatting>
  <conditionalFormatting sqref="AN11:AN27">
    <cfRule type="cellIs" dxfId="1121" priority="1122" operator="greaterThan">
      <formula>99</formula>
    </cfRule>
  </conditionalFormatting>
  <conditionalFormatting sqref="AN11:AN27">
    <cfRule type="cellIs" dxfId="1120" priority="1121" operator="greaterThan">
      <formula>0.99</formula>
    </cfRule>
  </conditionalFormatting>
  <conditionalFormatting sqref="AN11:AN27">
    <cfRule type="cellIs" dxfId="1119" priority="1120" operator="equal">
      <formula>0</formula>
    </cfRule>
  </conditionalFormatting>
  <conditionalFormatting sqref="AN11:AN27">
    <cfRule type="cellIs" dxfId="1118" priority="1119" operator="greaterThan">
      <formula>1179</formula>
    </cfRule>
  </conditionalFormatting>
  <conditionalFormatting sqref="AN11:AN27">
    <cfRule type="cellIs" dxfId="1117" priority="1118" operator="greaterThan">
      <formula>99</formula>
    </cfRule>
  </conditionalFormatting>
  <conditionalFormatting sqref="AN11:AN27">
    <cfRule type="cellIs" dxfId="1116" priority="1117" operator="greaterThan">
      <formula>0.99</formula>
    </cfRule>
  </conditionalFormatting>
  <conditionalFormatting sqref="AN11:AN27">
    <cfRule type="cellIs" dxfId="1115" priority="1116" operator="equal">
      <formula>0</formula>
    </cfRule>
  </conditionalFormatting>
  <conditionalFormatting sqref="AN11:AN27">
    <cfRule type="cellIs" dxfId="1114" priority="1115" operator="greaterThan">
      <formula>1179</formula>
    </cfRule>
  </conditionalFormatting>
  <conditionalFormatting sqref="AN11:AN27">
    <cfRule type="cellIs" dxfId="1113" priority="1114" operator="greaterThan">
      <formula>99</formula>
    </cfRule>
  </conditionalFormatting>
  <conditionalFormatting sqref="AN11:AN27">
    <cfRule type="cellIs" dxfId="1112" priority="1113" operator="greaterThan">
      <formula>0.99</formula>
    </cfRule>
  </conditionalFormatting>
  <conditionalFormatting sqref="AN11:AN27">
    <cfRule type="cellIs" dxfId="1111" priority="1112" operator="equal">
      <formula>0</formula>
    </cfRule>
  </conditionalFormatting>
  <conditionalFormatting sqref="AN11:AN27">
    <cfRule type="cellIs" dxfId="1110" priority="1111" operator="greaterThan">
      <formula>1179</formula>
    </cfRule>
  </conditionalFormatting>
  <conditionalFormatting sqref="AN11:AN27">
    <cfRule type="cellIs" dxfId="1109" priority="1110" operator="greaterThan">
      <formula>99</formula>
    </cfRule>
  </conditionalFormatting>
  <conditionalFormatting sqref="AN11:AN27">
    <cfRule type="cellIs" dxfId="1108" priority="1109" operator="greaterThan">
      <formula>0.99</formula>
    </cfRule>
  </conditionalFormatting>
  <conditionalFormatting sqref="AN11:AN27">
    <cfRule type="cellIs" dxfId="1107" priority="1108" operator="equal">
      <formula>0</formula>
    </cfRule>
  </conditionalFormatting>
  <conditionalFormatting sqref="AN11:AN27">
    <cfRule type="cellIs" dxfId="1106" priority="1107" operator="greaterThan">
      <formula>1179</formula>
    </cfRule>
  </conditionalFormatting>
  <conditionalFormatting sqref="AN11:AN27">
    <cfRule type="cellIs" dxfId="1105" priority="1106" operator="greaterThan">
      <formula>99</formula>
    </cfRule>
  </conditionalFormatting>
  <conditionalFormatting sqref="AN11:AN27">
    <cfRule type="cellIs" dxfId="1104" priority="1105" operator="greaterThan">
      <formula>0.99</formula>
    </cfRule>
  </conditionalFormatting>
  <conditionalFormatting sqref="AN11:AN27">
    <cfRule type="cellIs" dxfId="1103" priority="1104" operator="equal">
      <formula>0</formula>
    </cfRule>
  </conditionalFormatting>
  <conditionalFormatting sqref="AN11:AN27">
    <cfRule type="cellIs" dxfId="1102" priority="1103" operator="greaterThan">
      <formula>1179</formula>
    </cfRule>
  </conditionalFormatting>
  <conditionalFormatting sqref="AN11:AN27">
    <cfRule type="cellIs" dxfId="1101" priority="1102" operator="greaterThan">
      <formula>99</formula>
    </cfRule>
  </conditionalFormatting>
  <conditionalFormatting sqref="AN11:AN27">
    <cfRule type="cellIs" dxfId="1100" priority="1101" operator="greaterThan">
      <formula>0.99</formula>
    </cfRule>
  </conditionalFormatting>
  <conditionalFormatting sqref="AN11:AN27">
    <cfRule type="cellIs" dxfId="1099" priority="1100" operator="equal">
      <formula>0</formula>
    </cfRule>
  </conditionalFormatting>
  <conditionalFormatting sqref="AN11:AN27">
    <cfRule type="cellIs" dxfId="1098" priority="1099" operator="greaterThan">
      <formula>1179</formula>
    </cfRule>
  </conditionalFormatting>
  <conditionalFormatting sqref="AN11:AN27">
    <cfRule type="cellIs" dxfId="1097" priority="1098" operator="greaterThan">
      <formula>99</formula>
    </cfRule>
  </conditionalFormatting>
  <conditionalFormatting sqref="AN11:AN27">
    <cfRule type="cellIs" dxfId="1096" priority="1097" operator="greaterThan">
      <formula>0.99</formula>
    </cfRule>
  </conditionalFormatting>
  <conditionalFormatting sqref="AN11:AN27">
    <cfRule type="cellIs" dxfId="1095" priority="1096" operator="equal">
      <formula>0</formula>
    </cfRule>
  </conditionalFormatting>
  <conditionalFormatting sqref="AN11:AN27">
    <cfRule type="cellIs" dxfId="1094" priority="1095" operator="greaterThan">
      <formula>1179</formula>
    </cfRule>
  </conditionalFormatting>
  <conditionalFormatting sqref="AN11:AN27">
    <cfRule type="cellIs" dxfId="1093" priority="1094" operator="greaterThan">
      <formula>99</formula>
    </cfRule>
  </conditionalFormatting>
  <conditionalFormatting sqref="AN11:AN27">
    <cfRule type="cellIs" dxfId="1092" priority="1093" operator="greaterThan">
      <formula>0.99</formula>
    </cfRule>
  </conditionalFormatting>
  <conditionalFormatting sqref="AN11:AN27">
    <cfRule type="cellIs" dxfId="1091" priority="1092" operator="equal">
      <formula>0</formula>
    </cfRule>
  </conditionalFormatting>
  <conditionalFormatting sqref="AN11:AN27">
    <cfRule type="cellIs" dxfId="1090" priority="1091" operator="greaterThan">
      <formula>1179</formula>
    </cfRule>
  </conditionalFormatting>
  <conditionalFormatting sqref="AN11:AN27">
    <cfRule type="cellIs" dxfId="1089" priority="1090" operator="greaterThan">
      <formula>99</formula>
    </cfRule>
  </conditionalFormatting>
  <conditionalFormatting sqref="AN11:AN27">
    <cfRule type="cellIs" dxfId="1088" priority="1089" operator="greaterThan">
      <formula>0.99</formula>
    </cfRule>
  </conditionalFormatting>
  <conditionalFormatting sqref="AN11:AN27">
    <cfRule type="cellIs" dxfId="1087" priority="1088" operator="equal">
      <formula>0</formula>
    </cfRule>
  </conditionalFormatting>
  <conditionalFormatting sqref="AN11:AN27">
    <cfRule type="cellIs" dxfId="1086" priority="1087" operator="greaterThan">
      <formula>1179</formula>
    </cfRule>
  </conditionalFormatting>
  <conditionalFormatting sqref="AN11:AN27">
    <cfRule type="cellIs" dxfId="1085" priority="1086" operator="greaterThan">
      <formula>99</formula>
    </cfRule>
  </conditionalFormatting>
  <conditionalFormatting sqref="AN11:AN27">
    <cfRule type="cellIs" dxfId="1084" priority="1085" operator="greaterThan">
      <formula>0.99</formula>
    </cfRule>
  </conditionalFormatting>
  <conditionalFormatting sqref="AN11:AN27">
    <cfRule type="cellIs" dxfId="1083" priority="1084" operator="equal">
      <formula>0</formula>
    </cfRule>
  </conditionalFormatting>
  <conditionalFormatting sqref="AN11:AN27">
    <cfRule type="cellIs" dxfId="1082" priority="1083" operator="greaterThan">
      <formula>1179</formula>
    </cfRule>
  </conditionalFormatting>
  <conditionalFormatting sqref="AN11:AN27">
    <cfRule type="cellIs" dxfId="1081" priority="1082" operator="greaterThan">
      <formula>99</formula>
    </cfRule>
  </conditionalFormatting>
  <conditionalFormatting sqref="AN11:AN27">
    <cfRule type="cellIs" dxfId="1080" priority="1081" operator="greaterThan">
      <formula>0.99</formula>
    </cfRule>
  </conditionalFormatting>
  <conditionalFormatting sqref="AN11:AN27">
    <cfRule type="cellIs" dxfId="1079" priority="1080" operator="equal">
      <formula>0</formula>
    </cfRule>
  </conditionalFormatting>
  <conditionalFormatting sqref="AN11:AN27">
    <cfRule type="cellIs" dxfId="1078" priority="1079" operator="greaterThan">
      <formula>1179</formula>
    </cfRule>
  </conditionalFormatting>
  <conditionalFormatting sqref="AN11:AN27">
    <cfRule type="cellIs" dxfId="1077" priority="1078" operator="greaterThan">
      <formula>99</formula>
    </cfRule>
  </conditionalFormatting>
  <conditionalFormatting sqref="AN11:AN27">
    <cfRule type="cellIs" dxfId="1076" priority="1077" operator="greaterThan">
      <formula>0.99</formula>
    </cfRule>
  </conditionalFormatting>
  <conditionalFormatting sqref="AN11:AN27">
    <cfRule type="cellIs" dxfId="1075" priority="1076" operator="equal">
      <formula>0</formula>
    </cfRule>
  </conditionalFormatting>
  <conditionalFormatting sqref="AN11:AN27">
    <cfRule type="cellIs" dxfId="1074" priority="1075" operator="greaterThan">
      <formula>1179</formula>
    </cfRule>
  </conditionalFormatting>
  <conditionalFormatting sqref="AN11:AN27">
    <cfRule type="cellIs" dxfId="1073" priority="1074" operator="greaterThan">
      <formula>99</formula>
    </cfRule>
  </conditionalFormatting>
  <conditionalFormatting sqref="AN11:AN27">
    <cfRule type="cellIs" dxfId="1072" priority="1073" operator="greaterThan">
      <formula>0.99</formula>
    </cfRule>
  </conditionalFormatting>
  <conditionalFormatting sqref="AN11:AN27">
    <cfRule type="cellIs" dxfId="1071" priority="1072" operator="equal">
      <formula>0</formula>
    </cfRule>
  </conditionalFormatting>
  <conditionalFormatting sqref="AN11:AN27">
    <cfRule type="cellIs" dxfId="1070" priority="1071" operator="greaterThan">
      <formula>1179</formula>
    </cfRule>
  </conditionalFormatting>
  <conditionalFormatting sqref="AN11:AN27">
    <cfRule type="cellIs" dxfId="1069" priority="1070" operator="greaterThan">
      <formula>99</formula>
    </cfRule>
  </conditionalFormatting>
  <conditionalFormatting sqref="AN11:AN27">
    <cfRule type="cellIs" dxfId="1068" priority="1069" operator="greaterThan">
      <formula>0.99</formula>
    </cfRule>
  </conditionalFormatting>
  <conditionalFormatting sqref="AN11:AN27">
    <cfRule type="cellIs" dxfId="1067" priority="1068" operator="equal">
      <formula>0</formula>
    </cfRule>
  </conditionalFormatting>
  <conditionalFormatting sqref="AN11:AN27">
    <cfRule type="cellIs" dxfId="1066" priority="1067" operator="greaterThan">
      <formula>1179</formula>
    </cfRule>
  </conditionalFormatting>
  <conditionalFormatting sqref="AN11:AN27">
    <cfRule type="cellIs" dxfId="1065" priority="1066" operator="greaterThan">
      <formula>99</formula>
    </cfRule>
  </conditionalFormatting>
  <conditionalFormatting sqref="AN11:AN27">
    <cfRule type="cellIs" dxfId="1064" priority="1065" operator="greaterThan">
      <formula>0.99</formula>
    </cfRule>
  </conditionalFormatting>
  <conditionalFormatting sqref="AN11:AN27">
    <cfRule type="cellIs" dxfId="1063" priority="1064" operator="equal">
      <formula>0</formula>
    </cfRule>
  </conditionalFormatting>
  <conditionalFormatting sqref="AN11:AN27">
    <cfRule type="cellIs" dxfId="1062" priority="1063" operator="greaterThan">
      <formula>1179</formula>
    </cfRule>
  </conditionalFormatting>
  <conditionalFormatting sqref="AN11:AN27">
    <cfRule type="cellIs" dxfId="1061" priority="1062" operator="greaterThan">
      <formula>99</formula>
    </cfRule>
  </conditionalFormatting>
  <conditionalFormatting sqref="AN11:AN27">
    <cfRule type="cellIs" dxfId="1060" priority="1061" operator="greaterThan">
      <formula>0.99</formula>
    </cfRule>
  </conditionalFormatting>
  <conditionalFormatting sqref="AN11:AN27">
    <cfRule type="cellIs" dxfId="1059" priority="1060" operator="equal">
      <formula>0</formula>
    </cfRule>
  </conditionalFormatting>
  <conditionalFormatting sqref="AN11:AN27">
    <cfRule type="cellIs" dxfId="1058" priority="1059" operator="greaterThan">
      <formula>1179</formula>
    </cfRule>
  </conditionalFormatting>
  <conditionalFormatting sqref="AN11:AN27">
    <cfRule type="cellIs" dxfId="1057" priority="1058" operator="greaterThan">
      <formula>99</formula>
    </cfRule>
  </conditionalFormatting>
  <conditionalFormatting sqref="AN11:AN27">
    <cfRule type="cellIs" dxfId="1056" priority="1057" operator="greaterThan">
      <formula>0.99</formula>
    </cfRule>
  </conditionalFormatting>
  <conditionalFormatting sqref="AN11:AN27">
    <cfRule type="cellIs" dxfId="1055" priority="1056" operator="equal">
      <formula>0</formula>
    </cfRule>
  </conditionalFormatting>
  <conditionalFormatting sqref="AN11:AN27">
    <cfRule type="cellIs" dxfId="1054" priority="1055" operator="greaterThan">
      <formula>1179</formula>
    </cfRule>
  </conditionalFormatting>
  <conditionalFormatting sqref="AN11:AN27">
    <cfRule type="cellIs" dxfId="1053" priority="1054" operator="greaterThan">
      <formula>99</formula>
    </cfRule>
  </conditionalFormatting>
  <conditionalFormatting sqref="AN11:AN27">
    <cfRule type="cellIs" dxfId="1052" priority="1053" operator="greaterThan">
      <formula>0.99</formula>
    </cfRule>
  </conditionalFormatting>
  <conditionalFormatting sqref="AN11:AN27">
    <cfRule type="cellIs" dxfId="1051" priority="1052" operator="equal">
      <formula>0</formula>
    </cfRule>
  </conditionalFormatting>
  <conditionalFormatting sqref="AN11:AN27">
    <cfRule type="cellIs" dxfId="1050" priority="1051" operator="greaterThan">
      <formula>1179</formula>
    </cfRule>
  </conditionalFormatting>
  <conditionalFormatting sqref="AN11:AN27">
    <cfRule type="cellIs" dxfId="1049" priority="1050" operator="greaterThan">
      <formula>99</formula>
    </cfRule>
  </conditionalFormatting>
  <conditionalFormatting sqref="AN11:AN27">
    <cfRule type="cellIs" dxfId="1048" priority="1049" operator="greaterThan">
      <formula>0.99</formula>
    </cfRule>
  </conditionalFormatting>
  <conditionalFormatting sqref="AN11:AN27">
    <cfRule type="cellIs" dxfId="1047" priority="1048" operator="equal">
      <formula>0</formula>
    </cfRule>
  </conditionalFormatting>
  <conditionalFormatting sqref="AN11:AN27">
    <cfRule type="cellIs" dxfId="1046" priority="1047" operator="greaterThan">
      <formula>1179</formula>
    </cfRule>
  </conditionalFormatting>
  <conditionalFormatting sqref="AN11:AN27">
    <cfRule type="cellIs" dxfId="1045" priority="1046" operator="greaterThan">
      <formula>99</formula>
    </cfRule>
  </conditionalFormatting>
  <conditionalFormatting sqref="AN11:AN27">
    <cfRule type="cellIs" dxfId="1044" priority="1045" operator="greaterThan">
      <formula>0.99</formula>
    </cfRule>
  </conditionalFormatting>
  <conditionalFormatting sqref="AN11:AN27">
    <cfRule type="cellIs" dxfId="1043" priority="1044" operator="equal">
      <formula>0</formula>
    </cfRule>
  </conditionalFormatting>
  <conditionalFormatting sqref="AN11:AN27">
    <cfRule type="cellIs" dxfId="1042" priority="1043" operator="greaterThan">
      <formula>1179</formula>
    </cfRule>
  </conditionalFormatting>
  <conditionalFormatting sqref="AN11:AN27">
    <cfRule type="cellIs" dxfId="1041" priority="1042" operator="greaterThan">
      <formula>99</formula>
    </cfRule>
  </conditionalFormatting>
  <conditionalFormatting sqref="AN11:AN27">
    <cfRule type="cellIs" dxfId="1040" priority="1041" operator="greaterThan">
      <formula>0.99</formula>
    </cfRule>
  </conditionalFormatting>
  <conditionalFormatting sqref="AN11:AN27">
    <cfRule type="cellIs" dxfId="1039" priority="1040" operator="equal">
      <formula>0</formula>
    </cfRule>
  </conditionalFormatting>
  <conditionalFormatting sqref="AN11:AN27">
    <cfRule type="cellIs" dxfId="1038" priority="1039" operator="greaterThan">
      <formula>1179</formula>
    </cfRule>
  </conditionalFormatting>
  <conditionalFormatting sqref="AN11:AN27">
    <cfRule type="cellIs" dxfId="1037" priority="1038" operator="greaterThan">
      <formula>99</formula>
    </cfRule>
  </conditionalFormatting>
  <conditionalFormatting sqref="AN11:AN27">
    <cfRule type="cellIs" dxfId="1036" priority="1037" operator="greaterThan">
      <formula>0.99</formula>
    </cfRule>
  </conditionalFormatting>
  <conditionalFormatting sqref="AN11:AN27">
    <cfRule type="cellIs" dxfId="1035" priority="1036" operator="equal">
      <formula>0</formula>
    </cfRule>
  </conditionalFormatting>
  <conditionalFormatting sqref="AN11:AN27">
    <cfRule type="cellIs" dxfId="1034" priority="1035" operator="greaterThan">
      <formula>1179</formula>
    </cfRule>
  </conditionalFormatting>
  <conditionalFormatting sqref="AN11:AN27">
    <cfRule type="cellIs" dxfId="1033" priority="1034" operator="greaterThan">
      <formula>99</formula>
    </cfRule>
  </conditionalFormatting>
  <conditionalFormatting sqref="AN11:AN27">
    <cfRule type="cellIs" dxfId="1032" priority="1033" operator="greaterThan">
      <formula>0.99</formula>
    </cfRule>
  </conditionalFormatting>
  <conditionalFormatting sqref="AN11:AN27">
    <cfRule type="cellIs" dxfId="1031" priority="1032" operator="equal">
      <formula>0</formula>
    </cfRule>
  </conditionalFormatting>
  <conditionalFormatting sqref="AN11:AN27">
    <cfRule type="cellIs" dxfId="1030" priority="1031" operator="greaterThan">
      <formula>1179</formula>
    </cfRule>
  </conditionalFormatting>
  <conditionalFormatting sqref="AN11:AN27">
    <cfRule type="cellIs" dxfId="1029" priority="1030" operator="greaterThan">
      <formula>99</formula>
    </cfRule>
  </conditionalFormatting>
  <conditionalFormatting sqref="AN11:AN27">
    <cfRule type="cellIs" dxfId="1028" priority="1029" operator="greaterThan">
      <formula>0.99</formula>
    </cfRule>
  </conditionalFormatting>
  <conditionalFormatting sqref="AN11:AN27">
    <cfRule type="cellIs" dxfId="1027" priority="1028" operator="equal">
      <formula>0</formula>
    </cfRule>
  </conditionalFormatting>
  <conditionalFormatting sqref="AN11:AN27">
    <cfRule type="cellIs" dxfId="1026" priority="1027" operator="greaterThan">
      <formula>1179</formula>
    </cfRule>
  </conditionalFormatting>
  <conditionalFormatting sqref="AN11:AN27">
    <cfRule type="cellIs" dxfId="1025" priority="1026" operator="greaterThan">
      <formula>99</formula>
    </cfRule>
  </conditionalFormatting>
  <conditionalFormatting sqref="AN11:AN27">
    <cfRule type="cellIs" dxfId="1024" priority="1025" operator="greaterThan">
      <formula>0.99</formula>
    </cfRule>
  </conditionalFormatting>
  <conditionalFormatting sqref="AN11:AN27">
    <cfRule type="cellIs" dxfId="1023" priority="1024" operator="equal">
      <formula>0</formula>
    </cfRule>
  </conditionalFormatting>
  <conditionalFormatting sqref="AN11:AN27">
    <cfRule type="cellIs" dxfId="1022" priority="1023" operator="greaterThan">
      <formula>1179</formula>
    </cfRule>
  </conditionalFormatting>
  <conditionalFormatting sqref="AN11:AN27">
    <cfRule type="cellIs" dxfId="1021" priority="1022" operator="greaterThan">
      <formula>99</formula>
    </cfRule>
  </conditionalFormatting>
  <conditionalFormatting sqref="AN11:AN27">
    <cfRule type="cellIs" dxfId="1020" priority="1021" operator="greaterThan">
      <formula>0.99</formula>
    </cfRule>
  </conditionalFormatting>
  <conditionalFormatting sqref="AN11:AN27">
    <cfRule type="cellIs" dxfId="1019" priority="1020" operator="equal">
      <formula>0</formula>
    </cfRule>
  </conditionalFormatting>
  <conditionalFormatting sqref="AN11:AN27">
    <cfRule type="cellIs" dxfId="1018" priority="1019" operator="greaterThan">
      <formula>1179</formula>
    </cfRule>
  </conditionalFormatting>
  <conditionalFormatting sqref="AN11:AN27">
    <cfRule type="cellIs" dxfId="1017" priority="1018" operator="greaterThan">
      <formula>99</formula>
    </cfRule>
  </conditionalFormatting>
  <conditionalFormatting sqref="AN11:AN27">
    <cfRule type="cellIs" dxfId="1016" priority="1017" operator="greaterThan">
      <formula>0.99</formula>
    </cfRule>
  </conditionalFormatting>
  <conditionalFormatting sqref="AN11:AN27">
    <cfRule type="cellIs" dxfId="1015" priority="1016" operator="equal">
      <formula>0</formula>
    </cfRule>
  </conditionalFormatting>
  <conditionalFormatting sqref="AN11:AN27">
    <cfRule type="cellIs" dxfId="1014" priority="1015" operator="greaterThan">
      <formula>1179</formula>
    </cfRule>
  </conditionalFormatting>
  <conditionalFormatting sqref="AN11:AN27">
    <cfRule type="cellIs" dxfId="1013" priority="1014" operator="greaterThan">
      <formula>99</formula>
    </cfRule>
  </conditionalFormatting>
  <conditionalFormatting sqref="AN11:AN27">
    <cfRule type="cellIs" dxfId="1012" priority="1013" operator="greaterThan">
      <formula>0.99</formula>
    </cfRule>
  </conditionalFormatting>
  <conditionalFormatting sqref="AN11:AN27">
    <cfRule type="cellIs" dxfId="1011" priority="1012" operator="equal">
      <formula>0</formula>
    </cfRule>
  </conditionalFormatting>
  <conditionalFormatting sqref="AN11:AN27">
    <cfRule type="cellIs" dxfId="1010" priority="1011" operator="greaterThan">
      <formula>1179</formula>
    </cfRule>
  </conditionalFormatting>
  <conditionalFormatting sqref="AN11:AN27">
    <cfRule type="cellIs" dxfId="1009" priority="1010" operator="greaterThan">
      <formula>99</formula>
    </cfRule>
  </conditionalFormatting>
  <conditionalFormatting sqref="AN11:AN27">
    <cfRule type="cellIs" dxfId="1008" priority="1009" operator="greaterThan">
      <formula>0.99</formula>
    </cfRule>
  </conditionalFormatting>
  <conditionalFormatting sqref="AN11:AN27">
    <cfRule type="cellIs" dxfId="1007" priority="1008" operator="equal">
      <formula>0</formula>
    </cfRule>
  </conditionalFormatting>
  <conditionalFormatting sqref="AN11:AN27">
    <cfRule type="cellIs" dxfId="1006" priority="1007" operator="greaterThan">
      <formula>1179</formula>
    </cfRule>
  </conditionalFormatting>
  <conditionalFormatting sqref="AN11:AN27">
    <cfRule type="cellIs" dxfId="1005" priority="1006" operator="greaterThan">
      <formula>99</formula>
    </cfRule>
  </conditionalFormatting>
  <conditionalFormatting sqref="AN11:AN27">
    <cfRule type="cellIs" dxfId="1004" priority="1005" operator="greaterThan">
      <formula>0.99</formula>
    </cfRule>
  </conditionalFormatting>
  <conditionalFormatting sqref="AN11:AN27">
    <cfRule type="cellIs" dxfId="1003" priority="1004" operator="equal">
      <formula>0</formula>
    </cfRule>
  </conditionalFormatting>
  <conditionalFormatting sqref="AN11:AN27">
    <cfRule type="cellIs" dxfId="1002" priority="1003" operator="greaterThan">
      <formula>1179</formula>
    </cfRule>
  </conditionalFormatting>
  <conditionalFormatting sqref="AN11:AN27">
    <cfRule type="cellIs" dxfId="1001" priority="1002" operator="greaterThan">
      <formula>99</formula>
    </cfRule>
  </conditionalFormatting>
  <conditionalFormatting sqref="AN11:AN27">
    <cfRule type="cellIs" dxfId="1000" priority="1001" operator="greaterThan">
      <formula>0.99</formula>
    </cfRule>
  </conditionalFormatting>
  <conditionalFormatting sqref="AN11:AN27">
    <cfRule type="cellIs" dxfId="999" priority="1000" operator="equal">
      <formula>0</formula>
    </cfRule>
  </conditionalFormatting>
  <conditionalFormatting sqref="AN11:AN27">
    <cfRule type="cellIs" dxfId="998" priority="999" operator="greaterThan">
      <formula>1179</formula>
    </cfRule>
  </conditionalFormatting>
  <conditionalFormatting sqref="AN11:AN27">
    <cfRule type="cellIs" dxfId="997" priority="998" operator="greaterThan">
      <formula>99</formula>
    </cfRule>
  </conditionalFormatting>
  <conditionalFormatting sqref="AN11:AN27">
    <cfRule type="cellIs" dxfId="996" priority="997" operator="greaterThan">
      <formula>0.99</formula>
    </cfRule>
  </conditionalFormatting>
  <conditionalFormatting sqref="AN11:AN27">
    <cfRule type="cellIs" dxfId="995" priority="996" operator="equal">
      <formula>0</formula>
    </cfRule>
  </conditionalFormatting>
  <conditionalFormatting sqref="AN11:AN27">
    <cfRule type="cellIs" dxfId="994" priority="995" operator="greaterThan">
      <formula>1179</formula>
    </cfRule>
  </conditionalFormatting>
  <conditionalFormatting sqref="AN11:AN27">
    <cfRule type="cellIs" dxfId="993" priority="994" operator="greaterThan">
      <formula>99</formula>
    </cfRule>
  </conditionalFormatting>
  <conditionalFormatting sqref="AN11:AN27">
    <cfRule type="cellIs" dxfId="992" priority="993" operator="greaterThan">
      <formula>0.99</formula>
    </cfRule>
  </conditionalFormatting>
  <conditionalFormatting sqref="AN11:AN27">
    <cfRule type="cellIs" dxfId="991" priority="992" operator="equal">
      <formula>0</formula>
    </cfRule>
  </conditionalFormatting>
  <conditionalFormatting sqref="AN11:AN27">
    <cfRule type="cellIs" dxfId="990" priority="991" operator="greaterThan">
      <formula>1179</formula>
    </cfRule>
  </conditionalFormatting>
  <conditionalFormatting sqref="AN11:AN27">
    <cfRule type="cellIs" dxfId="989" priority="990" operator="greaterThan">
      <formula>99</formula>
    </cfRule>
  </conditionalFormatting>
  <conditionalFormatting sqref="AN11:AN27">
    <cfRule type="cellIs" dxfId="988" priority="989" operator="greaterThan">
      <formula>0.99</formula>
    </cfRule>
  </conditionalFormatting>
  <conditionalFormatting sqref="AN11:AN27">
    <cfRule type="cellIs" dxfId="987" priority="988" operator="equal">
      <formula>0</formula>
    </cfRule>
  </conditionalFormatting>
  <conditionalFormatting sqref="AN11:AN27">
    <cfRule type="cellIs" dxfId="986" priority="987" operator="greaterThan">
      <formula>1179</formula>
    </cfRule>
  </conditionalFormatting>
  <conditionalFormatting sqref="AN11:AN27">
    <cfRule type="cellIs" dxfId="985" priority="986" operator="greaterThan">
      <formula>99</formula>
    </cfRule>
  </conditionalFormatting>
  <conditionalFormatting sqref="AN11:AN27">
    <cfRule type="cellIs" dxfId="984" priority="985" operator="greaterThan">
      <formula>0.99</formula>
    </cfRule>
  </conditionalFormatting>
  <conditionalFormatting sqref="AN11:AN27">
    <cfRule type="cellIs" dxfId="983" priority="984" operator="equal">
      <formula>0</formula>
    </cfRule>
  </conditionalFormatting>
  <conditionalFormatting sqref="AN11:AN27">
    <cfRule type="cellIs" dxfId="982" priority="983" operator="greaterThan">
      <formula>1179</formula>
    </cfRule>
  </conditionalFormatting>
  <conditionalFormatting sqref="AN11:AN27">
    <cfRule type="cellIs" dxfId="981" priority="982" operator="greaterThan">
      <formula>99</formula>
    </cfRule>
  </conditionalFormatting>
  <conditionalFormatting sqref="AN11:AN27">
    <cfRule type="cellIs" dxfId="980" priority="981" operator="greaterThan">
      <formula>0.99</formula>
    </cfRule>
  </conditionalFormatting>
  <conditionalFormatting sqref="AN11:AN27">
    <cfRule type="cellIs" dxfId="979" priority="980" operator="equal">
      <formula>0</formula>
    </cfRule>
  </conditionalFormatting>
  <conditionalFormatting sqref="AN11:AN27">
    <cfRule type="cellIs" dxfId="978" priority="979" operator="greaterThan">
      <formula>1179</formula>
    </cfRule>
  </conditionalFormatting>
  <conditionalFormatting sqref="AN11:AN27">
    <cfRule type="cellIs" dxfId="977" priority="978" operator="greaterThan">
      <formula>99</formula>
    </cfRule>
  </conditionalFormatting>
  <conditionalFormatting sqref="AN11:AN27">
    <cfRule type="cellIs" dxfId="976" priority="977" operator="greaterThan">
      <formula>0.99</formula>
    </cfRule>
  </conditionalFormatting>
  <conditionalFormatting sqref="AN11:AN27">
    <cfRule type="cellIs" dxfId="975" priority="976" operator="equal">
      <formula>0</formula>
    </cfRule>
  </conditionalFormatting>
  <conditionalFormatting sqref="AN11:AN27">
    <cfRule type="cellIs" dxfId="974" priority="975" operator="greaterThan">
      <formula>1179</formula>
    </cfRule>
  </conditionalFormatting>
  <conditionalFormatting sqref="AN11:AN27">
    <cfRule type="cellIs" dxfId="973" priority="974" operator="greaterThan">
      <formula>99</formula>
    </cfRule>
  </conditionalFormatting>
  <conditionalFormatting sqref="AN11:AN27">
    <cfRule type="cellIs" dxfId="972" priority="973" operator="greaterThan">
      <formula>0.99</formula>
    </cfRule>
  </conditionalFormatting>
  <conditionalFormatting sqref="AN11:AN27">
    <cfRule type="cellIs" dxfId="971" priority="972" operator="equal">
      <formula>0</formula>
    </cfRule>
  </conditionalFormatting>
  <conditionalFormatting sqref="AN11:AN27">
    <cfRule type="cellIs" dxfId="970" priority="971" operator="greaterThan">
      <formula>1179</formula>
    </cfRule>
  </conditionalFormatting>
  <conditionalFormatting sqref="AN11:AN27">
    <cfRule type="cellIs" dxfId="969" priority="970" operator="greaterThan">
      <formula>99</formula>
    </cfRule>
  </conditionalFormatting>
  <conditionalFormatting sqref="AN11:AN27">
    <cfRule type="cellIs" dxfId="968" priority="969" operator="greaterThan">
      <formula>0.99</formula>
    </cfRule>
  </conditionalFormatting>
  <conditionalFormatting sqref="AN11:AN27">
    <cfRule type="cellIs" dxfId="967" priority="968" operator="equal">
      <formula>0</formula>
    </cfRule>
  </conditionalFormatting>
  <conditionalFormatting sqref="AN11:AN27">
    <cfRule type="cellIs" dxfId="966" priority="967" operator="greaterThan">
      <formula>1179</formula>
    </cfRule>
  </conditionalFormatting>
  <conditionalFormatting sqref="AN11:AN27">
    <cfRule type="cellIs" dxfId="965" priority="966" operator="greaterThan">
      <formula>99</formula>
    </cfRule>
  </conditionalFormatting>
  <conditionalFormatting sqref="AN11:AN27">
    <cfRule type="cellIs" dxfId="964" priority="965" operator="greaterThan">
      <formula>0.99</formula>
    </cfRule>
  </conditionalFormatting>
  <conditionalFormatting sqref="AN11:AN27">
    <cfRule type="cellIs" dxfId="963" priority="964" operator="equal">
      <formula>0</formula>
    </cfRule>
  </conditionalFormatting>
  <conditionalFormatting sqref="AN11:AN27">
    <cfRule type="cellIs" dxfId="962" priority="963" operator="greaterThan">
      <formula>1179</formula>
    </cfRule>
  </conditionalFormatting>
  <conditionalFormatting sqref="AN11:AN27">
    <cfRule type="cellIs" dxfId="961" priority="962" operator="greaterThan">
      <formula>99</formula>
    </cfRule>
  </conditionalFormatting>
  <conditionalFormatting sqref="AN11:AN27">
    <cfRule type="cellIs" dxfId="960" priority="961" operator="greaterThan">
      <formula>0.99</formula>
    </cfRule>
  </conditionalFormatting>
  <conditionalFormatting sqref="AN11:AN27">
    <cfRule type="cellIs" dxfId="959" priority="960" operator="equal">
      <formula>0</formula>
    </cfRule>
  </conditionalFormatting>
  <conditionalFormatting sqref="AN11:AN27">
    <cfRule type="cellIs" dxfId="958" priority="959" operator="greaterThan">
      <formula>1179</formula>
    </cfRule>
  </conditionalFormatting>
  <conditionalFormatting sqref="AN11:AN27">
    <cfRule type="cellIs" dxfId="957" priority="958" operator="greaterThan">
      <formula>99</formula>
    </cfRule>
  </conditionalFormatting>
  <conditionalFormatting sqref="AN11:AN27">
    <cfRule type="cellIs" dxfId="956" priority="957" operator="greaterThan">
      <formula>0.99</formula>
    </cfRule>
  </conditionalFormatting>
  <conditionalFormatting sqref="AN11:AN27">
    <cfRule type="cellIs" dxfId="955" priority="956" operator="equal">
      <formula>0</formula>
    </cfRule>
  </conditionalFormatting>
  <conditionalFormatting sqref="AN11:AN27">
    <cfRule type="cellIs" dxfId="954" priority="955" operator="greaterThan">
      <formula>1179</formula>
    </cfRule>
  </conditionalFormatting>
  <conditionalFormatting sqref="AN11:AN27">
    <cfRule type="cellIs" dxfId="953" priority="954" operator="greaterThan">
      <formula>99</formula>
    </cfRule>
  </conditionalFormatting>
  <conditionalFormatting sqref="AN11:AN27">
    <cfRule type="cellIs" dxfId="952" priority="953" operator="greaterThan">
      <formula>0.99</formula>
    </cfRule>
  </conditionalFormatting>
  <conditionalFormatting sqref="AN11:AN27">
    <cfRule type="cellIs" dxfId="951" priority="952" operator="equal">
      <formula>0</formula>
    </cfRule>
  </conditionalFormatting>
  <conditionalFormatting sqref="AN11:AN27">
    <cfRule type="cellIs" dxfId="950" priority="951" operator="greaterThan">
      <formula>1179</formula>
    </cfRule>
  </conditionalFormatting>
  <conditionalFormatting sqref="AN11:AN27">
    <cfRule type="cellIs" dxfId="949" priority="950" operator="greaterThan">
      <formula>99</formula>
    </cfRule>
  </conditionalFormatting>
  <conditionalFormatting sqref="AN11:AN27">
    <cfRule type="cellIs" dxfId="948" priority="949" operator="greaterThan">
      <formula>0.99</formula>
    </cfRule>
  </conditionalFormatting>
  <conditionalFormatting sqref="AN11:AN27">
    <cfRule type="cellIs" dxfId="947" priority="948" operator="equal">
      <formula>0</formula>
    </cfRule>
  </conditionalFormatting>
  <conditionalFormatting sqref="AN11:AN27">
    <cfRule type="cellIs" dxfId="946" priority="947" operator="greaterThan">
      <formula>1179</formula>
    </cfRule>
  </conditionalFormatting>
  <conditionalFormatting sqref="AN11:AN27">
    <cfRule type="cellIs" dxfId="945" priority="946" operator="greaterThan">
      <formula>99</formula>
    </cfRule>
  </conditionalFormatting>
  <conditionalFormatting sqref="AN11:AN27">
    <cfRule type="cellIs" dxfId="944" priority="945" operator="greaterThan">
      <formula>0.99</formula>
    </cfRule>
  </conditionalFormatting>
  <conditionalFormatting sqref="AN11:AN27">
    <cfRule type="cellIs" dxfId="943" priority="944" operator="equal">
      <formula>0</formula>
    </cfRule>
  </conditionalFormatting>
  <conditionalFormatting sqref="AN11:AN27">
    <cfRule type="cellIs" dxfId="942" priority="943" operator="greaterThan">
      <formula>1179</formula>
    </cfRule>
  </conditionalFormatting>
  <conditionalFormatting sqref="AN11:AN27">
    <cfRule type="cellIs" dxfId="941" priority="942" operator="greaterThan">
      <formula>99</formula>
    </cfRule>
  </conditionalFormatting>
  <conditionalFormatting sqref="AN11:AN27">
    <cfRule type="cellIs" dxfId="940" priority="941" operator="greaterThan">
      <formula>0.99</formula>
    </cfRule>
  </conditionalFormatting>
  <conditionalFormatting sqref="AN11:AN27">
    <cfRule type="cellIs" dxfId="939" priority="940" operator="equal">
      <formula>0</formula>
    </cfRule>
  </conditionalFormatting>
  <conditionalFormatting sqref="AN11:AN27">
    <cfRule type="cellIs" dxfId="938" priority="939" operator="greaterThan">
      <formula>1179</formula>
    </cfRule>
  </conditionalFormatting>
  <conditionalFormatting sqref="AN11:AN27">
    <cfRule type="cellIs" dxfId="937" priority="938" operator="greaterThan">
      <formula>99</formula>
    </cfRule>
  </conditionalFormatting>
  <conditionalFormatting sqref="AN11:AN27">
    <cfRule type="cellIs" dxfId="936" priority="937" operator="greaterThan">
      <formula>0.99</formula>
    </cfRule>
  </conditionalFormatting>
  <conditionalFormatting sqref="AN11:AN27">
    <cfRule type="cellIs" dxfId="935" priority="936" operator="equal">
      <formula>0</formula>
    </cfRule>
  </conditionalFormatting>
  <conditionalFormatting sqref="AN11:AN27">
    <cfRule type="cellIs" dxfId="934" priority="935" operator="greaterThan">
      <formula>1179</formula>
    </cfRule>
  </conditionalFormatting>
  <conditionalFormatting sqref="AN11:AN27">
    <cfRule type="cellIs" dxfId="933" priority="934" operator="greaterThan">
      <formula>99</formula>
    </cfRule>
  </conditionalFormatting>
  <conditionalFormatting sqref="AN11:AN27">
    <cfRule type="cellIs" dxfId="932" priority="933" operator="greaterThan">
      <formula>0.99</formula>
    </cfRule>
  </conditionalFormatting>
  <conditionalFormatting sqref="AN11:AN27">
    <cfRule type="cellIs" dxfId="931" priority="932" operator="equal">
      <formula>0</formula>
    </cfRule>
  </conditionalFormatting>
  <conditionalFormatting sqref="AN11:AN27">
    <cfRule type="cellIs" dxfId="930" priority="931" operator="greaterThan">
      <formula>1179</formula>
    </cfRule>
  </conditionalFormatting>
  <conditionalFormatting sqref="AN11:AN27">
    <cfRule type="cellIs" dxfId="929" priority="930" operator="greaterThan">
      <formula>99</formula>
    </cfRule>
  </conditionalFormatting>
  <conditionalFormatting sqref="AN11:AN27">
    <cfRule type="cellIs" dxfId="928" priority="929" operator="greaterThan">
      <formula>0.99</formula>
    </cfRule>
  </conditionalFormatting>
  <conditionalFormatting sqref="AN11:AN27">
    <cfRule type="cellIs" dxfId="927" priority="928" operator="equal">
      <formula>0</formula>
    </cfRule>
  </conditionalFormatting>
  <conditionalFormatting sqref="AN11:AN27">
    <cfRule type="cellIs" dxfId="926" priority="927" operator="greaterThan">
      <formula>1179</formula>
    </cfRule>
  </conditionalFormatting>
  <conditionalFormatting sqref="AN11:AN27">
    <cfRule type="cellIs" dxfId="925" priority="926" operator="greaterThan">
      <formula>99</formula>
    </cfRule>
  </conditionalFormatting>
  <conditionalFormatting sqref="AN11:AN27">
    <cfRule type="cellIs" dxfId="924" priority="925" operator="greaterThan">
      <formula>0.99</formula>
    </cfRule>
  </conditionalFormatting>
  <conditionalFormatting sqref="AN11:AN27">
    <cfRule type="cellIs" dxfId="923" priority="924" operator="equal">
      <formula>0</formula>
    </cfRule>
  </conditionalFormatting>
  <conditionalFormatting sqref="AN11:AN27">
    <cfRule type="cellIs" dxfId="922" priority="923" operator="greaterThan">
      <formula>1179</formula>
    </cfRule>
  </conditionalFormatting>
  <conditionalFormatting sqref="AN11:AN27">
    <cfRule type="cellIs" dxfId="921" priority="922" operator="greaterThan">
      <formula>99</formula>
    </cfRule>
  </conditionalFormatting>
  <conditionalFormatting sqref="AN11:AN27">
    <cfRule type="cellIs" dxfId="920" priority="921" operator="greaterThan">
      <formula>0.99</formula>
    </cfRule>
  </conditionalFormatting>
  <conditionalFormatting sqref="AN11:AN27">
    <cfRule type="cellIs" dxfId="919" priority="920" operator="equal">
      <formula>0</formula>
    </cfRule>
  </conditionalFormatting>
  <conditionalFormatting sqref="AN11:AN27">
    <cfRule type="cellIs" dxfId="918" priority="919" operator="greaterThan">
      <formula>1179</formula>
    </cfRule>
  </conditionalFormatting>
  <conditionalFormatting sqref="AN11:AN27">
    <cfRule type="cellIs" dxfId="917" priority="918" operator="greaterThan">
      <formula>99</formula>
    </cfRule>
  </conditionalFormatting>
  <conditionalFormatting sqref="AN11:AN27">
    <cfRule type="cellIs" dxfId="916" priority="917" operator="greaterThan">
      <formula>0.99</formula>
    </cfRule>
  </conditionalFormatting>
  <conditionalFormatting sqref="AN11:AN27">
    <cfRule type="cellIs" dxfId="915" priority="916" operator="equal">
      <formula>0</formula>
    </cfRule>
  </conditionalFormatting>
  <conditionalFormatting sqref="AN11:AN27">
    <cfRule type="cellIs" dxfId="914" priority="915" operator="greaterThan">
      <formula>1179</formula>
    </cfRule>
  </conditionalFormatting>
  <conditionalFormatting sqref="AN11:AN27">
    <cfRule type="cellIs" dxfId="913" priority="914" operator="greaterThan">
      <formula>99</formula>
    </cfRule>
  </conditionalFormatting>
  <conditionalFormatting sqref="AN11:AN27">
    <cfRule type="cellIs" dxfId="912" priority="913" operator="greaterThan">
      <formula>0.99</formula>
    </cfRule>
  </conditionalFormatting>
  <conditionalFormatting sqref="AN11:AN27">
    <cfRule type="cellIs" dxfId="911" priority="912" operator="equal">
      <formula>0</formula>
    </cfRule>
  </conditionalFormatting>
  <conditionalFormatting sqref="AN11:AN27">
    <cfRule type="cellIs" dxfId="910" priority="911" operator="greaterThan">
      <formula>1179</formula>
    </cfRule>
  </conditionalFormatting>
  <conditionalFormatting sqref="AN11:AN27">
    <cfRule type="cellIs" dxfId="909" priority="910" operator="greaterThan">
      <formula>99</formula>
    </cfRule>
  </conditionalFormatting>
  <conditionalFormatting sqref="AN11:AN27">
    <cfRule type="cellIs" dxfId="908" priority="909" operator="greaterThan">
      <formula>0.99</formula>
    </cfRule>
  </conditionalFormatting>
  <conditionalFormatting sqref="AN11:AN27">
    <cfRule type="cellIs" dxfId="907" priority="908" operator="equal">
      <formula>0</formula>
    </cfRule>
  </conditionalFormatting>
  <conditionalFormatting sqref="AN11:AN27">
    <cfRule type="cellIs" dxfId="906" priority="907" operator="greaterThan">
      <formula>1179</formula>
    </cfRule>
  </conditionalFormatting>
  <conditionalFormatting sqref="AN11:AN27">
    <cfRule type="cellIs" dxfId="905" priority="906" operator="greaterThan">
      <formula>99</formula>
    </cfRule>
  </conditionalFormatting>
  <conditionalFormatting sqref="AN11:AN27">
    <cfRule type="cellIs" dxfId="904" priority="905" operator="greaterThan">
      <formula>0.99</formula>
    </cfRule>
  </conditionalFormatting>
  <conditionalFormatting sqref="AN11:AN27">
    <cfRule type="cellIs" dxfId="903" priority="904" operator="equal">
      <formula>0</formula>
    </cfRule>
  </conditionalFormatting>
  <conditionalFormatting sqref="AN11:AN27">
    <cfRule type="cellIs" dxfId="902" priority="903" operator="greaterThan">
      <formula>1179</formula>
    </cfRule>
  </conditionalFormatting>
  <conditionalFormatting sqref="AN11:AN27">
    <cfRule type="cellIs" dxfId="901" priority="902" operator="greaterThan">
      <formula>99</formula>
    </cfRule>
  </conditionalFormatting>
  <conditionalFormatting sqref="AN11:AN27">
    <cfRule type="cellIs" dxfId="900" priority="901" operator="greaterThan">
      <formula>0.99</formula>
    </cfRule>
  </conditionalFormatting>
  <conditionalFormatting sqref="AN11:AN27">
    <cfRule type="cellIs" dxfId="899" priority="900" operator="equal">
      <formula>0</formula>
    </cfRule>
  </conditionalFormatting>
  <conditionalFormatting sqref="AN11:AN27">
    <cfRule type="cellIs" dxfId="898" priority="899" operator="greaterThan">
      <formula>1179</formula>
    </cfRule>
  </conditionalFormatting>
  <conditionalFormatting sqref="AN11:AN27">
    <cfRule type="cellIs" dxfId="897" priority="898" operator="greaterThan">
      <formula>99</formula>
    </cfRule>
  </conditionalFormatting>
  <conditionalFormatting sqref="AN11:AN27">
    <cfRule type="cellIs" dxfId="896" priority="897" operator="greaterThan">
      <formula>0.99</formula>
    </cfRule>
  </conditionalFormatting>
  <conditionalFormatting sqref="AN11:AN27">
    <cfRule type="cellIs" dxfId="895" priority="896" operator="equal">
      <formula>0</formula>
    </cfRule>
  </conditionalFormatting>
  <conditionalFormatting sqref="AN11:AN27">
    <cfRule type="cellIs" dxfId="894" priority="895" operator="greaterThan">
      <formula>1179</formula>
    </cfRule>
  </conditionalFormatting>
  <conditionalFormatting sqref="AN11:AN27">
    <cfRule type="cellIs" dxfId="893" priority="894" operator="greaterThan">
      <formula>99</formula>
    </cfRule>
  </conditionalFormatting>
  <conditionalFormatting sqref="AN11:AN27">
    <cfRule type="cellIs" dxfId="892" priority="893" operator="greaterThan">
      <formula>0.99</formula>
    </cfRule>
  </conditionalFormatting>
  <conditionalFormatting sqref="AN11:AN27">
    <cfRule type="cellIs" dxfId="891" priority="892" operator="equal">
      <formula>0</formula>
    </cfRule>
  </conditionalFormatting>
  <conditionalFormatting sqref="AN11:AN27">
    <cfRule type="cellIs" dxfId="890" priority="891" operator="greaterThan">
      <formula>1179</formula>
    </cfRule>
  </conditionalFormatting>
  <conditionalFormatting sqref="AN11:AN27">
    <cfRule type="cellIs" dxfId="889" priority="890" operator="greaterThan">
      <formula>99</formula>
    </cfRule>
  </conditionalFormatting>
  <conditionalFormatting sqref="AN11:AN27">
    <cfRule type="cellIs" dxfId="888" priority="889" operator="greaterThan">
      <formula>0.99</formula>
    </cfRule>
  </conditionalFormatting>
  <conditionalFormatting sqref="AN11:AN27">
    <cfRule type="cellIs" dxfId="887" priority="888" operator="equal">
      <formula>0</formula>
    </cfRule>
  </conditionalFormatting>
  <conditionalFormatting sqref="AN11:AN27">
    <cfRule type="cellIs" dxfId="886" priority="887" operator="greaterThan">
      <formula>1179</formula>
    </cfRule>
  </conditionalFormatting>
  <conditionalFormatting sqref="AN11:AN27">
    <cfRule type="cellIs" dxfId="885" priority="886" operator="greaterThan">
      <formula>99</formula>
    </cfRule>
  </conditionalFormatting>
  <conditionalFormatting sqref="AN11:AN27">
    <cfRule type="cellIs" dxfId="884" priority="885" operator="greaterThan">
      <formula>0.99</formula>
    </cfRule>
  </conditionalFormatting>
  <conditionalFormatting sqref="AN11:AN27">
    <cfRule type="cellIs" dxfId="883" priority="884" operator="equal">
      <formula>0</formula>
    </cfRule>
  </conditionalFormatting>
  <conditionalFormatting sqref="AN11:AN27">
    <cfRule type="cellIs" dxfId="882" priority="883" operator="greaterThan">
      <formula>1179</formula>
    </cfRule>
  </conditionalFormatting>
  <conditionalFormatting sqref="AN11:AN27">
    <cfRule type="cellIs" dxfId="881" priority="882" operator="greaterThan">
      <formula>99</formula>
    </cfRule>
  </conditionalFormatting>
  <conditionalFormatting sqref="AN11:AN27">
    <cfRule type="cellIs" dxfId="880" priority="881" operator="greaterThan">
      <formula>0.99</formula>
    </cfRule>
  </conditionalFormatting>
  <conditionalFormatting sqref="AN11:AN27">
    <cfRule type="cellIs" dxfId="879" priority="880" operator="equal">
      <formula>0</formula>
    </cfRule>
  </conditionalFormatting>
  <conditionalFormatting sqref="AN11:AN27">
    <cfRule type="cellIs" dxfId="878" priority="879" operator="greaterThan">
      <formula>1179</formula>
    </cfRule>
  </conditionalFormatting>
  <conditionalFormatting sqref="AN11:AN27">
    <cfRule type="cellIs" dxfId="877" priority="878" operator="greaterThan">
      <formula>99</formula>
    </cfRule>
  </conditionalFormatting>
  <conditionalFormatting sqref="AN11:AN27">
    <cfRule type="cellIs" dxfId="876" priority="877" operator="greaterThan">
      <formula>0.99</formula>
    </cfRule>
  </conditionalFormatting>
  <conditionalFormatting sqref="AN11:AN27">
    <cfRule type="cellIs" dxfId="875" priority="876" operator="equal">
      <formula>0</formula>
    </cfRule>
  </conditionalFormatting>
  <conditionalFormatting sqref="AN11:AN27">
    <cfRule type="cellIs" dxfId="874" priority="875" operator="greaterThan">
      <formula>1179</formula>
    </cfRule>
  </conditionalFormatting>
  <conditionalFormatting sqref="AN11:AN27">
    <cfRule type="cellIs" dxfId="873" priority="874" operator="greaterThan">
      <formula>99</formula>
    </cfRule>
  </conditionalFormatting>
  <conditionalFormatting sqref="AN11:AN27">
    <cfRule type="cellIs" dxfId="872" priority="873" operator="greaterThan">
      <formula>0.99</formula>
    </cfRule>
  </conditionalFormatting>
  <conditionalFormatting sqref="AN11:AN27">
    <cfRule type="cellIs" dxfId="871" priority="872" operator="equal">
      <formula>0</formula>
    </cfRule>
  </conditionalFormatting>
  <conditionalFormatting sqref="AN11:AN27">
    <cfRule type="cellIs" dxfId="870" priority="871" operator="greaterThan">
      <formula>1179</formula>
    </cfRule>
  </conditionalFormatting>
  <conditionalFormatting sqref="AN11:AN27">
    <cfRule type="cellIs" dxfId="869" priority="870" operator="greaterThan">
      <formula>99</formula>
    </cfRule>
  </conditionalFormatting>
  <conditionalFormatting sqref="AN11:AN27">
    <cfRule type="cellIs" dxfId="868" priority="869" operator="greaterThan">
      <formula>0.99</formula>
    </cfRule>
  </conditionalFormatting>
  <conditionalFormatting sqref="AN11:AN27">
    <cfRule type="cellIs" dxfId="867" priority="868" operator="equal">
      <formula>0</formula>
    </cfRule>
  </conditionalFormatting>
  <conditionalFormatting sqref="AN11:AN27">
    <cfRule type="cellIs" dxfId="866" priority="867" operator="greaterThan">
      <formula>1179</formula>
    </cfRule>
  </conditionalFormatting>
  <conditionalFormatting sqref="AN11:AN27">
    <cfRule type="cellIs" dxfId="865" priority="866" operator="greaterThan">
      <formula>99</formula>
    </cfRule>
  </conditionalFormatting>
  <conditionalFormatting sqref="AN11:AN27">
    <cfRule type="cellIs" dxfId="864" priority="865" operator="greaterThan">
      <formula>0.99</formula>
    </cfRule>
  </conditionalFormatting>
  <conditionalFormatting sqref="AN11:AN27">
    <cfRule type="cellIs" dxfId="863" priority="864" operator="equal">
      <formula>0</formula>
    </cfRule>
  </conditionalFormatting>
  <conditionalFormatting sqref="AN11:AN27">
    <cfRule type="cellIs" dxfId="862" priority="863" operator="greaterThan">
      <formula>1179</formula>
    </cfRule>
  </conditionalFormatting>
  <conditionalFormatting sqref="AN11:AN27">
    <cfRule type="cellIs" dxfId="861" priority="862" operator="greaterThan">
      <formula>99</formula>
    </cfRule>
  </conditionalFormatting>
  <conditionalFormatting sqref="AN11:AN27">
    <cfRule type="cellIs" dxfId="860" priority="861" operator="greaterThan">
      <formula>0.99</formula>
    </cfRule>
  </conditionalFormatting>
  <conditionalFormatting sqref="AN11:AN27">
    <cfRule type="cellIs" dxfId="859" priority="860" operator="equal">
      <formula>0</formula>
    </cfRule>
  </conditionalFormatting>
  <conditionalFormatting sqref="AN11:AN27">
    <cfRule type="cellIs" dxfId="858" priority="859" operator="greaterThan">
      <formula>1179</formula>
    </cfRule>
  </conditionalFormatting>
  <conditionalFormatting sqref="AN11:AN27">
    <cfRule type="cellIs" dxfId="857" priority="858" operator="greaterThan">
      <formula>99</formula>
    </cfRule>
  </conditionalFormatting>
  <conditionalFormatting sqref="AN11:AN27">
    <cfRule type="cellIs" dxfId="856" priority="857" operator="greaterThan">
      <formula>0.99</formula>
    </cfRule>
  </conditionalFormatting>
  <conditionalFormatting sqref="AN11:AN27">
    <cfRule type="cellIs" dxfId="855" priority="856" operator="equal">
      <formula>0</formula>
    </cfRule>
  </conditionalFormatting>
  <conditionalFormatting sqref="AN11:AN27">
    <cfRule type="cellIs" dxfId="854" priority="855" operator="greaterThan">
      <formula>1179</formula>
    </cfRule>
  </conditionalFormatting>
  <conditionalFormatting sqref="AN11:AN27">
    <cfRule type="cellIs" dxfId="853" priority="854" operator="greaterThan">
      <formula>99</formula>
    </cfRule>
  </conditionalFormatting>
  <conditionalFormatting sqref="AN11:AN27">
    <cfRule type="cellIs" dxfId="852" priority="853" operator="greaterThan">
      <formula>0.99</formula>
    </cfRule>
  </conditionalFormatting>
  <conditionalFormatting sqref="AN11:AN27">
    <cfRule type="cellIs" dxfId="851" priority="852" operator="equal">
      <formula>0</formula>
    </cfRule>
  </conditionalFormatting>
  <conditionalFormatting sqref="AN11:AN27">
    <cfRule type="cellIs" dxfId="850" priority="851" operator="greaterThan">
      <formula>1179</formula>
    </cfRule>
  </conditionalFormatting>
  <conditionalFormatting sqref="AN11:AN27">
    <cfRule type="cellIs" dxfId="849" priority="850" operator="greaterThan">
      <formula>99</formula>
    </cfRule>
  </conditionalFormatting>
  <conditionalFormatting sqref="AN11:AN27">
    <cfRule type="cellIs" dxfId="848" priority="849" operator="greaterThan">
      <formula>0.99</formula>
    </cfRule>
  </conditionalFormatting>
  <conditionalFormatting sqref="AN11:AN27">
    <cfRule type="cellIs" dxfId="847" priority="848" operator="equal">
      <formula>0</formula>
    </cfRule>
  </conditionalFormatting>
  <conditionalFormatting sqref="AN11:AN27">
    <cfRule type="cellIs" dxfId="846" priority="847" operator="greaterThan">
      <formula>1179</formula>
    </cfRule>
  </conditionalFormatting>
  <conditionalFormatting sqref="AN11:AN27">
    <cfRule type="cellIs" dxfId="845" priority="846" operator="greaterThan">
      <formula>99</formula>
    </cfRule>
  </conditionalFormatting>
  <conditionalFormatting sqref="AN11:AN27">
    <cfRule type="cellIs" dxfId="844" priority="845" operator="greaterThan">
      <formula>0.99</formula>
    </cfRule>
  </conditionalFormatting>
  <conditionalFormatting sqref="AN11:AN27">
    <cfRule type="cellIs" dxfId="843" priority="844" operator="equal">
      <formula>0</formula>
    </cfRule>
  </conditionalFormatting>
  <conditionalFormatting sqref="AN11:AN27">
    <cfRule type="cellIs" dxfId="842" priority="843" operator="greaterThan">
      <formula>1179</formula>
    </cfRule>
  </conditionalFormatting>
  <conditionalFormatting sqref="AN11:AN27">
    <cfRule type="cellIs" dxfId="841" priority="842" operator="greaterThan">
      <formula>99</formula>
    </cfRule>
  </conditionalFormatting>
  <conditionalFormatting sqref="AN11:AN27">
    <cfRule type="cellIs" dxfId="840" priority="841" operator="greaterThan">
      <formula>0.99</formula>
    </cfRule>
  </conditionalFormatting>
  <conditionalFormatting sqref="AN11:AN27">
    <cfRule type="cellIs" dxfId="839" priority="840" operator="equal">
      <formula>0</formula>
    </cfRule>
  </conditionalFormatting>
  <conditionalFormatting sqref="AN11:AN27">
    <cfRule type="cellIs" dxfId="838" priority="839" operator="greaterThan">
      <formula>1179</formula>
    </cfRule>
  </conditionalFormatting>
  <conditionalFormatting sqref="AN11:AN27">
    <cfRule type="cellIs" dxfId="837" priority="838" operator="greaterThan">
      <formula>99</formula>
    </cfRule>
  </conditionalFormatting>
  <conditionalFormatting sqref="AN11:AN27">
    <cfRule type="cellIs" dxfId="836" priority="837" operator="greaterThan">
      <formula>0.99</formula>
    </cfRule>
  </conditionalFormatting>
  <conditionalFormatting sqref="AN11:AN27">
    <cfRule type="cellIs" dxfId="835" priority="836" operator="equal">
      <formula>0</formula>
    </cfRule>
  </conditionalFormatting>
  <conditionalFormatting sqref="AN11:AN27">
    <cfRule type="cellIs" dxfId="834" priority="835" operator="greaterThan">
      <formula>1179</formula>
    </cfRule>
  </conditionalFormatting>
  <conditionalFormatting sqref="AN11:AN27">
    <cfRule type="cellIs" dxfId="833" priority="834" operator="greaterThan">
      <formula>99</formula>
    </cfRule>
  </conditionalFormatting>
  <conditionalFormatting sqref="AN11:AN27">
    <cfRule type="cellIs" dxfId="832" priority="833" operator="greaterThan">
      <formula>0.99</formula>
    </cfRule>
  </conditionalFormatting>
  <conditionalFormatting sqref="AN11:AN27">
    <cfRule type="cellIs" dxfId="831" priority="832" operator="equal">
      <formula>0</formula>
    </cfRule>
  </conditionalFormatting>
  <conditionalFormatting sqref="AN11:AN27">
    <cfRule type="cellIs" dxfId="830" priority="831" operator="greaterThan">
      <formula>1179</formula>
    </cfRule>
  </conditionalFormatting>
  <conditionalFormatting sqref="AN11:AN27">
    <cfRule type="cellIs" dxfId="829" priority="830" operator="greaterThan">
      <formula>99</formula>
    </cfRule>
  </conditionalFormatting>
  <conditionalFormatting sqref="AN11:AN27">
    <cfRule type="cellIs" dxfId="828" priority="829" operator="greaterThan">
      <formula>0.99</formula>
    </cfRule>
  </conditionalFormatting>
  <conditionalFormatting sqref="AN11:AN27">
    <cfRule type="cellIs" dxfId="827" priority="828" operator="equal">
      <formula>0</formula>
    </cfRule>
  </conditionalFormatting>
  <conditionalFormatting sqref="AN11:AN27">
    <cfRule type="cellIs" dxfId="826" priority="827" operator="greaterThan">
      <formula>1179</formula>
    </cfRule>
  </conditionalFormatting>
  <conditionalFormatting sqref="AN11:AN27">
    <cfRule type="cellIs" dxfId="825" priority="826" operator="greaterThan">
      <formula>99</formula>
    </cfRule>
  </conditionalFormatting>
  <conditionalFormatting sqref="AN11:AN27">
    <cfRule type="cellIs" dxfId="824" priority="825" operator="greaterThan">
      <formula>0.99</formula>
    </cfRule>
  </conditionalFormatting>
  <conditionalFormatting sqref="AN11:AN27">
    <cfRule type="cellIs" dxfId="823" priority="824" operator="equal">
      <formula>0</formula>
    </cfRule>
  </conditionalFormatting>
  <conditionalFormatting sqref="AN11:AN27">
    <cfRule type="cellIs" dxfId="822" priority="823" operator="greaterThan">
      <formula>1179</formula>
    </cfRule>
  </conditionalFormatting>
  <conditionalFormatting sqref="AN11:AN27">
    <cfRule type="cellIs" dxfId="821" priority="822" operator="greaterThan">
      <formula>99</formula>
    </cfRule>
  </conditionalFormatting>
  <conditionalFormatting sqref="AN11:AN27">
    <cfRule type="cellIs" dxfId="820" priority="821" operator="greaterThan">
      <formula>0.99</formula>
    </cfRule>
  </conditionalFormatting>
  <conditionalFormatting sqref="AN11:AN27">
    <cfRule type="cellIs" dxfId="819" priority="820" operator="equal">
      <formula>0</formula>
    </cfRule>
  </conditionalFormatting>
  <conditionalFormatting sqref="AN11:AN27">
    <cfRule type="cellIs" dxfId="818" priority="819" operator="greaterThan">
      <formula>1179</formula>
    </cfRule>
  </conditionalFormatting>
  <conditionalFormatting sqref="AN11:AN27">
    <cfRule type="cellIs" dxfId="817" priority="818" operator="greaterThan">
      <formula>99</formula>
    </cfRule>
  </conditionalFormatting>
  <conditionalFormatting sqref="AN11:AN27">
    <cfRule type="cellIs" dxfId="816" priority="817" operator="greaterThan">
      <formula>0.99</formula>
    </cfRule>
  </conditionalFormatting>
  <conditionalFormatting sqref="AN11:AN27">
    <cfRule type="cellIs" dxfId="815" priority="816" operator="equal">
      <formula>0</formula>
    </cfRule>
  </conditionalFormatting>
  <conditionalFormatting sqref="AN11:AN27">
    <cfRule type="cellIs" dxfId="814" priority="815" operator="greaterThan">
      <formula>1179</formula>
    </cfRule>
  </conditionalFormatting>
  <conditionalFormatting sqref="AN11:AN27">
    <cfRule type="cellIs" dxfId="813" priority="814" operator="greaterThan">
      <formula>99</formula>
    </cfRule>
  </conditionalFormatting>
  <conditionalFormatting sqref="AN11:AN27">
    <cfRule type="cellIs" dxfId="812" priority="813" operator="greaterThan">
      <formula>0.99</formula>
    </cfRule>
  </conditionalFormatting>
  <conditionalFormatting sqref="AN11:AN27">
    <cfRule type="cellIs" dxfId="811" priority="812" operator="equal">
      <formula>0</formula>
    </cfRule>
  </conditionalFormatting>
  <conditionalFormatting sqref="AN11:AN27">
    <cfRule type="cellIs" dxfId="810" priority="811" operator="greaterThan">
      <formula>1179</formula>
    </cfRule>
  </conditionalFormatting>
  <conditionalFormatting sqref="AN11:AN27">
    <cfRule type="cellIs" dxfId="809" priority="810" operator="greaterThan">
      <formula>99</formula>
    </cfRule>
  </conditionalFormatting>
  <conditionalFormatting sqref="AN11:AN27">
    <cfRule type="cellIs" dxfId="808" priority="809" operator="greaterThan">
      <formula>0.99</formula>
    </cfRule>
  </conditionalFormatting>
  <conditionalFormatting sqref="AN11:AN27">
    <cfRule type="cellIs" dxfId="807" priority="808" operator="equal">
      <formula>0</formula>
    </cfRule>
  </conditionalFormatting>
  <conditionalFormatting sqref="AN11:AN27">
    <cfRule type="cellIs" dxfId="806" priority="807" operator="greaterThan">
      <formula>1179</formula>
    </cfRule>
  </conditionalFormatting>
  <conditionalFormatting sqref="AN11:AN27">
    <cfRule type="cellIs" dxfId="805" priority="806" operator="greaterThan">
      <formula>99</formula>
    </cfRule>
  </conditionalFormatting>
  <conditionalFormatting sqref="AN11:AN27">
    <cfRule type="cellIs" dxfId="804" priority="805" operator="greaterThan">
      <formula>0.99</formula>
    </cfRule>
  </conditionalFormatting>
  <conditionalFormatting sqref="AN11:AN27">
    <cfRule type="cellIs" dxfId="803" priority="804" operator="equal">
      <formula>0</formula>
    </cfRule>
  </conditionalFormatting>
  <conditionalFormatting sqref="AN11:AN27">
    <cfRule type="cellIs" dxfId="802" priority="803" operator="greaterThan">
      <formula>1179</formula>
    </cfRule>
  </conditionalFormatting>
  <conditionalFormatting sqref="AN11:AN27">
    <cfRule type="cellIs" dxfId="801" priority="802" operator="greaterThan">
      <formula>99</formula>
    </cfRule>
  </conditionalFormatting>
  <conditionalFormatting sqref="AN11:AN27">
    <cfRule type="cellIs" dxfId="800" priority="801" operator="greaterThan">
      <formula>0.99</formula>
    </cfRule>
  </conditionalFormatting>
  <conditionalFormatting sqref="AN11:AN27">
    <cfRule type="cellIs" dxfId="799" priority="800" operator="equal">
      <formula>0</formula>
    </cfRule>
  </conditionalFormatting>
  <conditionalFormatting sqref="AN11:AN27">
    <cfRule type="cellIs" dxfId="798" priority="799" operator="greaterThan">
      <formula>1179</formula>
    </cfRule>
  </conditionalFormatting>
  <conditionalFormatting sqref="AN11:AN27">
    <cfRule type="cellIs" dxfId="797" priority="798" operator="greaterThan">
      <formula>99</formula>
    </cfRule>
  </conditionalFormatting>
  <conditionalFormatting sqref="AN11:AN27">
    <cfRule type="cellIs" dxfId="796" priority="797" operator="greaterThan">
      <formula>0.99</formula>
    </cfRule>
  </conditionalFormatting>
  <conditionalFormatting sqref="AL11:AL27">
    <cfRule type="cellIs" dxfId="795" priority="796" operator="equal">
      <formula>0</formula>
    </cfRule>
  </conditionalFormatting>
  <conditionalFormatting sqref="AL11:AL27">
    <cfRule type="cellIs" dxfId="794" priority="795" operator="greaterThan">
      <formula>1179</formula>
    </cfRule>
  </conditionalFormatting>
  <conditionalFormatting sqref="AL11:AL27">
    <cfRule type="cellIs" dxfId="793" priority="794" operator="greaterThan">
      <formula>99</formula>
    </cfRule>
  </conditionalFormatting>
  <conditionalFormatting sqref="AL11:AL27">
    <cfRule type="cellIs" dxfId="792" priority="793" operator="greaterThan">
      <formula>0.99</formula>
    </cfRule>
  </conditionalFormatting>
  <conditionalFormatting sqref="AL11:AL27">
    <cfRule type="cellIs" dxfId="791" priority="792" operator="equal">
      <formula>0</formula>
    </cfRule>
  </conditionalFormatting>
  <conditionalFormatting sqref="AL11:AL27">
    <cfRule type="cellIs" dxfId="790" priority="791" operator="greaterThan">
      <formula>1179</formula>
    </cfRule>
  </conditionalFormatting>
  <conditionalFormatting sqref="AL11:AL27">
    <cfRule type="cellIs" dxfId="789" priority="790" operator="greaterThan">
      <formula>99</formula>
    </cfRule>
  </conditionalFormatting>
  <conditionalFormatting sqref="AL11:AL27">
    <cfRule type="cellIs" dxfId="788" priority="789" operator="greaterThan">
      <formula>0.99</formula>
    </cfRule>
  </conditionalFormatting>
  <conditionalFormatting sqref="AL11:AL27">
    <cfRule type="cellIs" dxfId="787" priority="788" operator="equal">
      <formula>0</formula>
    </cfRule>
  </conditionalFormatting>
  <conditionalFormatting sqref="AL11:AL27">
    <cfRule type="cellIs" dxfId="786" priority="787" operator="greaterThan">
      <formula>1179</formula>
    </cfRule>
  </conditionalFormatting>
  <conditionalFormatting sqref="AL11:AL27">
    <cfRule type="cellIs" dxfId="785" priority="786" operator="greaterThan">
      <formula>99</formula>
    </cfRule>
  </conditionalFormatting>
  <conditionalFormatting sqref="AL11:AL27">
    <cfRule type="cellIs" dxfId="784" priority="785" operator="greaterThan">
      <formula>0.99</formula>
    </cfRule>
  </conditionalFormatting>
  <conditionalFormatting sqref="AL11:AL27">
    <cfRule type="cellIs" dxfId="783" priority="784" operator="equal">
      <formula>0</formula>
    </cfRule>
  </conditionalFormatting>
  <conditionalFormatting sqref="AL11:AL27">
    <cfRule type="cellIs" dxfId="782" priority="783" operator="greaterThan">
      <formula>1179</formula>
    </cfRule>
  </conditionalFormatting>
  <conditionalFormatting sqref="AL11:AL27">
    <cfRule type="cellIs" dxfId="781" priority="782" operator="greaterThan">
      <formula>99</formula>
    </cfRule>
  </conditionalFormatting>
  <conditionalFormatting sqref="AL11:AL27">
    <cfRule type="cellIs" dxfId="780" priority="781" operator="greaterThan">
      <formula>0.99</formula>
    </cfRule>
  </conditionalFormatting>
  <conditionalFormatting sqref="AL11:AL27">
    <cfRule type="cellIs" dxfId="779" priority="780" operator="equal">
      <formula>0</formula>
    </cfRule>
  </conditionalFormatting>
  <conditionalFormatting sqref="AL11:AL27">
    <cfRule type="cellIs" dxfId="778" priority="779" operator="greaterThan">
      <formula>1179</formula>
    </cfRule>
  </conditionalFormatting>
  <conditionalFormatting sqref="AL11:AL27">
    <cfRule type="cellIs" dxfId="777" priority="778" operator="greaterThan">
      <formula>99</formula>
    </cfRule>
  </conditionalFormatting>
  <conditionalFormatting sqref="AL11:AL27">
    <cfRule type="cellIs" dxfId="776" priority="777" operator="greaterThan">
      <formula>0.99</formula>
    </cfRule>
  </conditionalFormatting>
  <conditionalFormatting sqref="AL11:AL27">
    <cfRule type="cellIs" dxfId="775" priority="776" operator="equal">
      <formula>0</formula>
    </cfRule>
  </conditionalFormatting>
  <conditionalFormatting sqref="AL11:AL27">
    <cfRule type="cellIs" dxfId="774" priority="775" operator="greaterThan">
      <formula>1179</formula>
    </cfRule>
  </conditionalFormatting>
  <conditionalFormatting sqref="AL11:AL27">
    <cfRule type="cellIs" dxfId="773" priority="774" operator="greaterThan">
      <formula>99</formula>
    </cfRule>
  </conditionalFormatting>
  <conditionalFormatting sqref="AL11:AL27">
    <cfRule type="cellIs" dxfId="772" priority="773" operator="greaterThan">
      <formula>0.99</formula>
    </cfRule>
  </conditionalFormatting>
  <conditionalFormatting sqref="AL11:AL27">
    <cfRule type="cellIs" dxfId="771" priority="772" operator="equal">
      <formula>0</formula>
    </cfRule>
  </conditionalFormatting>
  <conditionalFormatting sqref="AL11:AL27">
    <cfRule type="cellIs" dxfId="770" priority="771" operator="greaterThan">
      <formula>1179</formula>
    </cfRule>
  </conditionalFormatting>
  <conditionalFormatting sqref="AL11:AL27">
    <cfRule type="cellIs" dxfId="769" priority="770" operator="greaterThan">
      <formula>99</formula>
    </cfRule>
  </conditionalFormatting>
  <conditionalFormatting sqref="AL11:AL27">
    <cfRule type="cellIs" dxfId="768" priority="769" operator="greaterThan">
      <formula>0.99</formula>
    </cfRule>
  </conditionalFormatting>
  <conditionalFormatting sqref="AL11:AL27">
    <cfRule type="cellIs" dxfId="767" priority="768" operator="equal">
      <formula>0</formula>
    </cfRule>
  </conditionalFormatting>
  <conditionalFormatting sqref="AL11:AL27">
    <cfRule type="cellIs" dxfId="766" priority="767" operator="greaterThan">
      <formula>1179</formula>
    </cfRule>
  </conditionalFormatting>
  <conditionalFormatting sqref="AL11:AL27">
    <cfRule type="cellIs" dxfId="765" priority="766" operator="greaterThan">
      <formula>99</formula>
    </cfRule>
  </conditionalFormatting>
  <conditionalFormatting sqref="AL11:AL27">
    <cfRule type="cellIs" dxfId="764" priority="765" operator="greaterThan">
      <formula>0.99</formula>
    </cfRule>
  </conditionalFormatting>
  <conditionalFormatting sqref="AL11:AL27">
    <cfRule type="cellIs" dxfId="763" priority="764" operator="equal">
      <formula>0</formula>
    </cfRule>
  </conditionalFormatting>
  <conditionalFormatting sqref="AL11:AL27">
    <cfRule type="cellIs" dxfId="762" priority="763" operator="greaterThan">
      <formula>1179</formula>
    </cfRule>
  </conditionalFormatting>
  <conditionalFormatting sqref="AL11:AL27">
    <cfRule type="cellIs" dxfId="761" priority="762" operator="greaterThan">
      <formula>99</formula>
    </cfRule>
  </conditionalFormatting>
  <conditionalFormatting sqref="AL11:AL27">
    <cfRule type="cellIs" dxfId="760" priority="761" operator="greaterThan">
      <formula>0.99</formula>
    </cfRule>
  </conditionalFormatting>
  <conditionalFormatting sqref="AL11:AL27">
    <cfRule type="cellIs" dxfId="759" priority="760" operator="equal">
      <formula>0</formula>
    </cfRule>
  </conditionalFormatting>
  <conditionalFormatting sqref="AL11:AL27">
    <cfRule type="cellIs" dxfId="758" priority="759" operator="greaterThan">
      <formula>1179</formula>
    </cfRule>
  </conditionalFormatting>
  <conditionalFormatting sqref="AL11:AL27">
    <cfRule type="cellIs" dxfId="757" priority="758" operator="greaterThan">
      <formula>99</formula>
    </cfRule>
  </conditionalFormatting>
  <conditionalFormatting sqref="AL11:AL27">
    <cfRule type="cellIs" dxfId="756" priority="757" operator="greaterThan">
      <formula>0.99</formula>
    </cfRule>
  </conditionalFormatting>
  <conditionalFormatting sqref="AL11:AL27">
    <cfRule type="cellIs" dxfId="755" priority="756" operator="equal">
      <formula>0</formula>
    </cfRule>
  </conditionalFormatting>
  <conditionalFormatting sqref="AL11:AL27">
    <cfRule type="cellIs" dxfId="754" priority="755" operator="greaterThan">
      <formula>1179</formula>
    </cfRule>
  </conditionalFormatting>
  <conditionalFormatting sqref="AL11:AL27">
    <cfRule type="cellIs" dxfId="753" priority="754" operator="greaterThan">
      <formula>99</formula>
    </cfRule>
  </conditionalFormatting>
  <conditionalFormatting sqref="AL11:AL27">
    <cfRule type="cellIs" dxfId="752" priority="753" operator="greaterThan">
      <formula>0.99</formula>
    </cfRule>
  </conditionalFormatting>
  <conditionalFormatting sqref="AL11:AL27">
    <cfRule type="cellIs" dxfId="751" priority="752" operator="equal">
      <formula>0</formula>
    </cfRule>
  </conditionalFormatting>
  <conditionalFormatting sqref="AL11:AL27">
    <cfRule type="cellIs" dxfId="750" priority="751" operator="greaterThan">
      <formula>1179</formula>
    </cfRule>
  </conditionalFormatting>
  <conditionalFormatting sqref="AL11:AL27">
    <cfRule type="cellIs" dxfId="749" priority="750" operator="greaterThan">
      <formula>99</formula>
    </cfRule>
  </conditionalFormatting>
  <conditionalFormatting sqref="AL11:AL27">
    <cfRule type="cellIs" dxfId="748" priority="749" operator="greaterThan">
      <formula>0.99</formula>
    </cfRule>
  </conditionalFormatting>
  <conditionalFormatting sqref="AL11:AL27">
    <cfRule type="cellIs" dxfId="747" priority="748" operator="equal">
      <formula>0</formula>
    </cfRule>
  </conditionalFormatting>
  <conditionalFormatting sqref="AL11:AL27">
    <cfRule type="cellIs" dxfId="746" priority="747" operator="greaterThan">
      <formula>1179</formula>
    </cfRule>
  </conditionalFormatting>
  <conditionalFormatting sqref="AL11:AL27">
    <cfRule type="cellIs" dxfId="745" priority="746" operator="greaterThan">
      <formula>99</formula>
    </cfRule>
  </conditionalFormatting>
  <conditionalFormatting sqref="AL11:AL27">
    <cfRule type="cellIs" dxfId="744" priority="745" operator="greaterThan">
      <formula>0.99</formula>
    </cfRule>
  </conditionalFormatting>
  <conditionalFormatting sqref="AL11:AL27">
    <cfRule type="cellIs" dxfId="743" priority="744" operator="equal">
      <formula>0</formula>
    </cfRule>
  </conditionalFormatting>
  <conditionalFormatting sqref="AL11:AL27">
    <cfRule type="cellIs" dxfId="742" priority="743" operator="greaterThan">
      <formula>1179</formula>
    </cfRule>
  </conditionalFormatting>
  <conditionalFormatting sqref="AL11:AL27">
    <cfRule type="cellIs" dxfId="741" priority="742" operator="greaterThan">
      <formula>99</formula>
    </cfRule>
  </conditionalFormatting>
  <conditionalFormatting sqref="AL11:AL27">
    <cfRule type="cellIs" dxfId="740" priority="741" operator="greaterThan">
      <formula>0.99</formula>
    </cfRule>
  </conditionalFormatting>
  <conditionalFormatting sqref="AL11:AL27">
    <cfRule type="cellIs" dxfId="739" priority="740" operator="equal">
      <formula>0</formula>
    </cfRule>
  </conditionalFormatting>
  <conditionalFormatting sqref="AL11:AL27">
    <cfRule type="cellIs" dxfId="738" priority="739" operator="greaterThan">
      <formula>1179</formula>
    </cfRule>
  </conditionalFormatting>
  <conditionalFormatting sqref="AL11:AL27">
    <cfRule type="cellIs" dxfId="737" priority="738" operator="greaterThan">
      <formula>99</formula>
    </cfRule>
  </conditionalFormatting>
  <conditionalFormatting sqref="AL11:AL27">
    <cfRule type="cellIs" dxfId="736" priority="737" operator="greaterThan">
      <formula>0.99</formula>
    </cfRule>
  </conditionalFormatting>
  <conditionalFormatting sqref="AL11:AL27">
    <cfRule type="cellIs" dxfId="735" priority="736" operator="equal">
      <formula>0</formula>
    </cfRule>
  </conditionalFormatting>
  <conditionalFormatting sqref="AL11:AL27">
    <cfRule type="cellIs" dxfId="734" priority="735" operator="greaterThan">
      <formula>1179</formula>
    </cfRule>
  </conditionalFormatting>
  <conditionalFormatting sqref="AL11:AL27">
    <cfRule type="cellIs" dxfId="733" priority="734" operator="greaterThan">
      <formula>99</formula>
    </cfRule>
  </conditionalFormatting>
  <conditionalFormatting sqref="AL11:AL27">
    <cfRule type="cellIs" dxfId="732" priority="733" operator="greaterThan">
      <formula>0.99</formula>
    </cfRule>
  </conditionalFormatting>
  <conditionalFormatting sqref="AL11:AL27">
    <cfRule type="cellIs" dxfId="731" priority="732" operator="equal">
      <formula>0</formula>
    </cfRule>
  </conditionalFormatting>
  <conditionalFormatting sqref="AL11:AL27">
    <cfRule type="cellIs" dxfId="730" priority="731" operator="greaterThan">
      <formula>1179</formula>
    </cfRule>
  </conditionalFormatting>
  <conditionalFormatting sqref="AL11:AL27">
    <cfRule type="cellIs" dxfId="729" priority="730" operator="greaterThan">
      <formula>99</formula>
    </cfRule>
  </conditionalFormatting>
  <conditionalFormatting sqref="AL11:AL27">
    <cfRule type="cellIs" dxfId="728" priority="729" operator="greaterThan">
      <formula>0.99</formula>
    </cfRule>
  </conditionalFormatting>
  <conditionalFormatting sqref="AL11:AL27">
    <cfRule type="cellIs" dxfId="727" priority="728" operator="equal">
      <formula>0</formula>
    </cfRule>
  </conditionalFormatting>
  <conditionalFormatting sqref="AL11:AL27">
    <cfRule type="cellIs" dxfId="726" priority="727" operator="greaterThan">
      <formula>1179</formula>
    </cfRule>
  </conditionalFormatting>
  <conditionalFormatting sqref="AL11:AL27">
    <cfRule type="cellIs" dxfId="725" priority="726" operator="greaterThan">
      <formula>99</formula>
    </cfRule>
  </conditionalFormatting>
  <conditionalFormatting sqref="AL11:AL27">
    <cfRule type="cellIs" dxfId="724" priority="725" operator="greaterThan">
      <formula>0.99</formula>
    </cfRule>
  </conditionalFormatting>
  <conditionalFormatting sqref="AL11:AL27">
    <cfRule type="cellIs" dxfId="723" priority="724" operator="equal">
      <formula>0</formula>
    </cfRule>
  </conditionalFormatting>
  <conditionalFormatting sqref="AL11:AL27">
    <cfRule type="cellIs" dxfId="722" priority="723" operator="greaterThan">
      <formula>1179</formula>
    </cfRule>
  </conditionalFormatting>
  <conditionalFormatting sqref="AL11:AL27">
    <cfRule type="cellIs" dxfId="721" priority="722" operator="greaterThan">
      <formula>99</formula>
    </cfRule>
  </conditionalFormatting>
  <conditionalFormatting sqref="AL11:AL27">
    <cfRule type="cellIs" dxfId="720" priority="721" operator="greaterThan">
      <formula>0.99</formula>
    </cfRule>
  </conditionalFormatting>
  <conditionalFormatting sqref="AL11:AL27">
    <cfRule type="cellIs" dxfId="719" priority="720" operator="equal">
      <formula>0</formula>
    </cfRule>
  </conditionalFormatting>
  <conditionalFormatting sqref="AL11:AL27">
    <cfRule type="cellIs" dxfId="718" priority="719" operator="greaterThan">
      <formula>1179</formula>
    </cfRule>
  </conditionalFormatting>
  <conditionalFormatting sqref="AL11:AL27">
    <cfRule type="cellIs" dxfId="717" priority="718" operator="greaterThan">
      <formula>99</formula>
    </cfRule>
  </conditionalFormatting>
  <conditionalFormatting sqref="AL11:AL27">
    <cfRule type="cellIs" dxfId="716" priority="717" operator="greaterThan">
      <formula>0.99</formula>
    </cfRule>
  </conditionalFormatting>
  <conditionalFormatting sqref="AL11:AL27">
    <cfRule type="cellIs" dxfId="715" priority="716" operator="equal">
      <formula>0</formula>
    </cfRule>
  </conditionalFormatting>
  <conditionalFormatting sqref="AL11:AL27">
    <cfRule type="cellIs" dxfId="714" priority="715" operator="greaterThan">
      <formula>1179</formula>
    </cfRule>
  </conditionalFormatting>
  <conditionalFormatting sqref="AL11:AL27">
    <cfRule type="cellIs" dxfId="713" priority="714" operator="greaterThan">
      <formula>99</formula>
    </cfRule>
  </conditionalFormatting>
  <conditionalFormatting sqref="AL11:AL27">
    <cfRule type="cellIs" dxfId="712" priority="713" operator="greaterThan">
      <formula>0.99</formula>
    </cfRule>
  </conditionalFormatting>
  <conditionalFormatting sqref="AL11:AL27">
    <cfRule type="cellIs" dxfId="711" priority="712" operator="equal">
      <formula>0</formula>
    </cfRule>
  </conditionalFormatting>
  <conditionalFormatting sqref="AL11:AL27">
    <cfRule type="cellIs" dxfId="710" priority="711" operator="greaterThan">
      <formula>1179</formula>
    </cfRule>
  </conditionalFormatting>
  <conditionalFormatting sqref="AL11:AL27">
    <cfRule type="cellIs" dxfId="709" priority="710" operator="greaterThan">
      <formula>99</formula>
    </cfRule>
  </conditionalFormatting>
  <conditionalFormatting sqref="AL11:AL27">
    <cfRule type="cellIs" dxfId="708" priority="709" operator="greaterThan">
      <formula>0.99</formula>
    </cfRule>
  </conditionalFormatting>
  <conditionalFormatting sqref="AL11:AL27">
    <cfRule type="cellIs" dxfId="707" priority="708" operator="equal">
      <formula>0</formula>
    </cfRule>
  </conditionalFormatting>
  <conditionalFormatting sqref="AL11:AL27">
    <cfRule type="cellIs" dxfId="706" priority="707" operator="greaterThan">
      <formula>1179</formula>
    </cfRule>
  </conditionalFormatting>
  <conditionalFormatting sqref="AL11:AL27">
    <cfRule type="cellIs" dxfId="705" priority="706" operator="greaterThan">
      <formula>99</formula>
    </cfRule>
  </conditionalFormatting>
  <conditionalFormatting sqref="AL11:AL27">
    <cfRule type="cellIs" dxfId="704" priority="705" operator="greaterThan">
      <formula>0.99</formula>
    </cfRule>
  </conditionalFormatting>
  <conditionalFormatting sqref="AL11:AL27">
    <cfRule type="cellIs" dxfId="703" priority="704" operator="equal">
      <formula>0</formula>
    </cfRule>
  </conditionalFormatting>
  <conditionalFormatting sqref="AL11:AL27">
    <cfRule type="cellIs" dxfId="702" priority="703" operator="greaterThan">
      <formula>1179</formula>
    </cfRule>
  </conditionalFormatting>
  <conditionalFormatting sqref="AL11:AL27">
    <cfRule type="cellIs" dxfId="701" priority="702" operator="greaterThan">
      <formula>99</formula>
    </cfRule>
  </conditionalFormatting>
  <conditionalFormatting sqref="AL11:AL27">
    <cfRule type="cellIs" dxfId="700" priority="701" operator="greaterThan">
      <formula>0.99</formula>
    </cfRule>
  </conditionalFormatting>
  <conditionalFormatting sqref="AL11:AL27">
    <cfRule type="cellIs" dxfId="699" priority="700" operator="equal">
      <formula>0</formula>
    </cfRule>
  </conditionalFormatting>
  <conditionalFormatting sqref="AL11:AL27">
    <cfRule type="cellIs" dxfId="698" priority="699" operator="greaterThan">
      <formula>1179</formula>
    </cfRule>
  </conditionalFormatting>
  <conditionalFormatting sqref="AL11:AL27">
    <cfRule type="cellIs" dxfId="697" priority="698" operator="greaterThan">
      <formula>99</formula>
    </cfRule>
  </conditionalFormatting>
  <conditionalFormatting sqref="AL11:AL27">
    <cfRule type="cellIs" dxfId="696" priority="697" operator="greaterThan">
      <formula>0.99</formula>
    </cfRule>
  </conditionalFormatting>
  <conditionalFormatting sqref="AL11:AL27">
    <cfRule type="cellIs" dxfId="695" priority="696" operator="equal">
      <formula>0</formula>
    </cfRule>
  </conditionalFormatting>
  <conditionalFormatting sqref="AL11:AL27">
    <cfRule type="cellIs" dxfId="694" priority="695" operator="greaterThan">
      <formula>1179</formula>
    </cfRule>
  </conditionalFormatting>
  <conditionalFormatting sqref="AL11:AL27">
    <cfRule type="cellIs" dxfId="693" priority="694" operator="greaterThan">
      <formula>99</formula>
    </cfRule>
  </conditionalFormatting>
  <conditionalFormatting sqref="AL11:AL27">
    <cfRule type="cellIs" dxfId="692" priority="693" operator="greaterThan">
      <formula>0.99</formula>
    </cfRule>
  </conditionalFormatting>
  <conditionalFormatting sqref="AL11:AL27">
    <cfRule type="cellIs" dxfId="691" priority="692" operator="equal">
      <formula>0</formula>
    </cfRule>
  </conditionalFormatting>
  <conditionalFormatting sqref="AL11:AL27">
    <cfRule type="cellIs" dxfId="690" priority="691" operator="greaterThan">
      <formula>1179</formula>
    </cfRule>
  </conditionalFormatting>
  <conditionalFormatting sqref="AL11:AL27">
    <cfRule type="cellIs" dxfId="689" priority="690" operator="greaterThan">
      <formula>99</formula>
    </cfRule>
  </conditionalFormatting>
  <conditionalFormatting sqref="AL11:AL27">
    <cfRule type="cellIs" dxfId="688" priority="689" operator="greaterThan">
      <formula>0.99</formula>
    </cfRule>
  </conditionalFormatting>
  <conditionalFormatting sqref="AL11:AL27">
    <cfRule type="cellIs" dxfId="687" priority="688" operator="equal">
      <formula>0</formula>
    </cfRule>
  </conditionalFormatting>
  <conditionalFormatting sqref="AL11:AL27">
    <cfRule type="cellIs" dxfId="686" priority="687" operator="greaterThan">
      <formula>1179</formula>
    </cfRule>
  </conditionalFormatting>
  <conditionalFormatting sqref="AL11:AL27">
    <cfRule type="cellIs" dxfId="685" priority="686" operator="greaterThan">
      <formula>99</formula>
    </cfRule>
  </conditionalFormatting>
  <conditionalFormatting sqref="AL11:AL27">
    <cfRule type="cellIs" dxfId="684" priority="685" operator="greaterThan">
      <formula>0.99</formula>
    </cfRule>
  </conditionalFormatting>
  <conditionalFormatting sqref="AL11:AL27">
    <cfRule type="cellIs" dxfId="683" priority="684" operator="equal">
      <formula>0</formula>
    </cfRule>
  </conditionalFormatting>
  <conditionalFormatting sqref="AL11:AL27">
    <cfRule type="cellIs" dxfId="682" priority="683" operator="greaterThan">
      <formula>1179</formula>
    </cfRule>
  </conditionalFormatting>
  <conditionalFormatting sqref="AL11:AL27">
    <cfRule type="cellIs" dxfId="681" priority="682" operator="greaterThan">
      <formula>99</formula>
    </cfRule>
  </conditionalFormatting>
  <conditionalFormatting sqref="AL11:AL27">
    <cfRule type="cellIs" dxfId="680" priority="681" operator="greaterThan">
      <formula>0.99</formula>
    </cfRule>
  </conditionalFormatting>
  <conditionalFormatting sqref="AL11:AL27">
    <cfRule type="cellIs" dxfId="679" priority="680" operator="equal">
      <formula>0</formula>
    </cfRule>
  </conditionalFormatting>
  <conditionalFormatting sqref="AL11:AL27">
    <cfRule type="cellIs" dxfId="678" priority="679" operator="greaterThan">
      <formula>1179</formula>
    </cfRule>
  </conditionalFormatting>
  <conditionalFormatting sqref="AL11:AL27">
    <cfRule type="cellIs" dxfId="677" priority="678" operator="greaterThan">
      <formula>99</formula>
    </cfRule>
  </conditionalFormatting>
  <conditionalFormatting sqref="AL11:AL27">
    <cfRule type="cellIs" dxfId="676" priority="677" operator="greaterThan">
      <formula>0.99</formula>
    </cfRule>
  </conditionalFormatting>
  <conditionalFormatting sqref="AL11:AL27">
    <cfRule type="cellIs" dxfId="675" priority="676" operator="equal">
      <formula>0</formula>
    </cfRule>
  </conditionalFormatting>
  <conditionalFormatting sqref="AL11:AL27">
    <cfRule type="cellIs" dxfId="674" priority="675" operator="greaterThan">
      <formula>1179</formula>
    </cfRule>
  </conditionalFormatting>
  <conditionalFormatting sqref="AL11:AL27">
    <cfRule type="cellIs" dxfId="673" priority="674" operator="greaterThan">
      <formula>99</formula>
    </cfRule>
  </conditionalFormatting>
  <conditionalFormatting sqref="AL11:AL27">
    <cfRule type="cellIs" dxfId="672" priority="673" operator="greaterThan">
      <formula>0.99</formula>
    </cfRule>
  </conditionalFormatting>
  <conditionalFormatting sqref="AL11:AL27">
    <cfRule type="cellIs" dxfId="671" priority="672" operator="equal">
      <formula>0</formula>
    </cfRule>
  </conditionalFormatting>
  <conditionalFormatting sqref="AL11:AL27">
    <cfRule type="cellIs" dxfId="670" priority="671" operator="greaterThan">
      <formula>1179</formula>
    </cfRule>
  </conditionalFormatting>
  <conditionalFormatting sqref="AL11:AL27">
    <cfRule type="cellIs" dxfId="669" priority="670" operator="greaterThan">
      <formula>99</formula>
    </cfRule>
  </conditionalFormatting>
  <conditionalFormatting sqref="AL11:AL27">
    <cfRule type="cellIs" dxfId="668" priority="669" operator="greaterThan">
      <formula>0.99</formula>
    </cfRule>
  </conditionalFormatting>
  <conditionalFormatting sqref="AL11:AL27">
    <cfRule type="cellIs" dxfId="667" priority="668" operator="equal">
      <formula>0</formula>
    </cfRule>
  </conditionalFormatting>
  <conditionalFormatting sqref="AL11:AL27">
    <cfRule type="cellIs" dxfId="666" priority="667" operator="greaterThan">
      <formula>1179</formula>
    </cfRule>
  </conditionalFormatting>
  <conditionalFormatting sqref="AL11:AL27">
    <cfRule type="cellIs" dxfId="665" priority="666" operator="greaterThan">
      <formula>99</formula>
    </cfRule>
  </conditionalFormatting>
  <conditionalFormatting sqref="AL11:AL27">
    <cfRule type="cellIs" dxfId="664" priority="665" operator="greaterThan">
      <formula>0.99</formula>
    </cfRule>
  </conditionalFormatting>
  <conditionalFormatting sqref="AL11:AL27">
    <cfRule type="cellIs" dxfId="663" priority="664" operator="equal">
      <formula>0</formula>
    </cfRule>
  </conditionalFormatting>
  <conditionalFormatting sqref="AL11:AL27">
    <cfRule type="cellIs" dxfId="662" priority="663" operator="greaterThan">
      <formula>1179</formula>
    </cfRule>
  </conditionalFormatting>
  <conditionalFormatting sqref="AL11:AL27">
    <cfRule type="cellIs" dxfId="661" priority="662" operator="greaterThan">
      <formula>99</formula>
    </cfRule>
  </conditionalFormatting>
  <conditionalFormatting sqref="AL11:AL27">
    <cfRule type="cellIs" dxfId="660" priority="661" operator="greaterThan">
      <formula>0.99</formula>
    </cfRule>
  </conditionalFormatting>
  <conditionalFormatting sqref="AL11:AL27">
    <cfRule type="cellIs" dxfId="659" priority="660" operator="equal">
      <formula>0</formula>
    </cfRule>
  </conditionalFormatting>
  <conditionalFormatting sqref="AL11:AL27">
    <cfRule type="cellIs" dxfId="658" priority="659" operator="greaterThan">
      <formula>1179</formula>
    </cfRule>
  </conditionalFormatting>
  <conditionalFormatting sqref="AL11:AL27">
    <cfRule type="cellIs" dxfId="657" priority="658" operator="greaterThan">
      <formula>99</formula>
    </cfRule>
  </conditionalFormatting>
  <conditionalFormatting sqref="AL11:AL27">
    <cfRule type="cellIs" dxfId="656" priority="657" operator="greaterThan">
      <formula>0.99</formula>
    </cfRule>
  </conditionalFormatting>
  <conditionalFormatting sqref="AL11:AL27">
    <cfRule type="cellIs" dxfId="655" priority="656" operator="equal">
      <formula>0</formula>
    </cfRule>
  </conditionalFormatting>
  <conditionalFormatting sqref="AL11:AL27">
    <cfRule type="cellIs" dxfId="654" priority="655" operator="greaterThan">
      <formula>1179</formula>
    </cfRule>
  </conditionalFormatting>
  <conditionalFormatting sqref="AL11:AL27">
    <cfRule type="cellIs" dxfId="653" priority="654" operator="greaterThan">
      <formula>99</formula>
    </cfRule>
  </conditionalFormatting>
  <conditionalFormatting sqref="AL11:AL27">
    <cfRule type="cellIs" dxfId="652" priority="653" operator="greaterThan">
      <formula>0.99</formula>
    </cfRule>
  </conditionalFormatting>
  <conditionalFormatting sqref="AL11:AL27">
    <cfRule type="cellIs" dxfId="651" priority="652" operator="equal">
      <formula>0</formula>
    </cfRule>
  </conditionalFormatting>
  <conditionalFormatting sqref="AL11:AL27">
    <cfRule type="cellIs" dxfId="650" priority="651" operator="greaterThan">
      <formula>1179</formula>
    </cfRule>
  </conditionalFormatting>
  <conditionalFormatting sqref="AL11:AL27">
    <cfRule type="cellIs" dxfId="649" priority="650" operator="greaterThan">
      <formula>99</formula>
    </cfRule>
  </conditionalFormatting>
  <conditionalFormatting sqref="AL11:AL27">
    <cfRule type="cellIs" dxfId="648" priority="649" operator="greaterThan">
      <formula>0.99</formula>
    </cfRule>
  </conditionalFormatting>
  <conditionalFormatting sqref="AL11:AL27">
    <cfRule type="cellIs" dxfId="647" priority="648" operator="equal">
      <formula>0</formula>
    </cfRule>
  </conditionalFormatting>
  <conditionalFormatting sqref="AL11:AL27">
    <cfRule type="cellIs" dxfId="646" priority="647" operator="greaterThan">
      <formula>1179</formula>
    </cfRule>
  </conditionalFormatting>
  <conditionalFormatting sqref="AL11:AL27">
    <cfRule type="cellIs" dxfId="645" priority="646" operator="greaterThan">
      <formula>99</formula>
    </cfRule>
  </conditionalFormatting>
  <conditionalFormatting sqref="AL11:AL27">
    <cfRule type="cellIs" dxfId="644" priority="645" operator="greaterThan">
      <formula>0.99</formula>
    </cfRule>
  </conditionalFormatting>
  <conditionalFormatting sqref="AL11:AL27">
    <cfRule type="cellIs" dxfId="643" priority="644" operator="equal">
      <formula>0</formula>
    </cfRule>
  </conditionalFormatting>
  <conditionalFormatting sqref="AL11:AL27">
    <cfRule type="cellIs" dxfId="642" priority="643" operator="greaterThan">
      <formula>1179</formula>
    </cfRule>
  </conditionalFormatting>
  <conditionalFormatting sqref="AL11:AL27">
    <cfRule type="cellIs" dxfId="641" priority="642" operator="greaterThan">
      <formula>99</formula>
    </cfRule>
  </conditionalFormatting>
  <conditionalFormatting sqref="AL11:AL27">
    <cfRule type="cellIs" dxfId="640" priority="641" operator="greaterThan">
      <formula>0.99</formula>
    </cfRule>
  </conditionalFormatting>
  <conditionalFormatting sqref="AL11:AL27">
    <cfRule type="cellIs" dxfId="639" priority="640" operator="equal">
      <formula>0</formula>
    </cfRule>
  </conditionalFormatting>
  <conditionalFormatting sqref="AL11:AL27">
    <cfRule type="cellIs" dxfId="638" priority="639" operator="greaterThan">
      <formula>1179</formula>
    </cfRule>
  </conditionalFormatting>
  <conditionalFormatting sqref="AL11:AL27">
    <cfRule type="cellIs" dxfId="637" priority="638" operator="greaterThan">
      <formula>99</formula>
    </cfRule>
  </conditionalFormatting>
  <conditionalFormatting sqref="AL11:AL27">
    <cfRule type="cellIs" dxfId="636" priority="637" operator="greaterThan">
      <formula>0.99</formula>
    </cfRule>
  </conditionalFormatting>
  <conditionalFormatting sqref="AL11:AL27">
    <cfRule type="cellIs" dxfId="635" priority="636" operator="equal">
      <formula>0</formula>
    </cfRule>
  </conditionalFormatting>
  <conditionalFormatting sqref="AL11:AL27">
    <cfRule type="cellIs" dxfId="634" priority="635" operator="greaterThan">
      <formula>1179</formula>
    </cfRule>
  </conditionalFormatting>
  <conditionalFormatting sqref="AL11:AL27">
    <cfRule type="cellIs" dxfId="633" priority="634" operator="greaterThan">
      <formula>99</formula>
    </cfRule>
  </conditionalFormatting>
  <conditionalFormatting sqref="AL11:AL27">
    <cfRule type="cellIs" dxfId="632" priority="633" operator="greaterThan">
      <formula>0.99</formula>
    </cfRule>
  </conditionalFormatting>
  <conditionalFormatting sqref="AL11:AL27">
    <cfRule type="cellIs" dxfId="631" priority="632" operator="equal">
      <formula>0</formula>
    </cfRule>
  </conditionalFormatting>
  <conditionalFormatting sqref="AL11:AL27">
    <cfRule type="cellIs" dxfId="630" priority="631" operator="greaterThan">
      <formula>1179</formula>
    </cfRule>
  </conditionalFormatting>
  <conditionalFormatting sqref="AL11:AL27">
    <cfRule type="cellIs" dxfId="629" priority="630" operator="greaterThan">
      <formula>99</formula>
    </cfRule>
  </conditionalFormatting>
  <conditionalFormatting sqref="AL11:AL27">
    <cfRule type="cellIs" dxfId="628" priority="629" operator="greaterThan">
      <formula>0.99</formula>
    </cfRule>
  </conditionalFormatting>
  <conditionalFormatting sqref="AL11:AL27">
    <cfRule type="cellIs" dxfId="627" priority="628" operator="equal">
      <formula>0</formula>
    </cfRule>
  </conditionalFormatting>
  <conditionalFormatting sqref="AL11:AL27">
    <cfRule type="cellIs" dxfId="626" priority="627" operator="greaterThan">
      <formula>1179</formula>
    </cfRule>
  </conditionalFormatting>
  <conditionalFormatting sqref="AL11:AL27">
    <cfRule type="cellIs" dxfId="625" priority="626" operator="greaterThan">
      <formula>99</formula>
    </cfRule>
  </conditionalFormatting>
  <conditionalFormatting sqref="AL11:AL27">
    <cfRule type="cellIs" dxfId="624" priority="625" operator="greaterThan">
      <formula>0.99</formula>
    </cfRule>
  </conditionalFormatting>
  <conditionalFormatting sqref="AL11:AL27">
    <cfRule type="cellIs" dxfId="623" priority="624" operator="equal">
      <formula>0</formula>
    </cfRule>
  </conditionalFormatting>
  <conditionalFormatting sqref="AL11:AL27">
    <cfRule type="cellIs" dxfId="622" priority="623" operator="greaterThan">
      <formula>1179</formula>
    </cfRule>
  </conditionalFormatting>
  <conditionalFormatting sqref="AL11:AL27">
    <cfRule type="cellIs" dxfId="621" priority="622" operator="greaterThan">
      <formula>99</formula>
    </cfRule>
  </conditionalFormatting>
  <conditionalFormatting sqref="AL11:AL27">
    <cfRule type="cellIs" dxfId="620" priority="621" operator="greaterThan">
      <formula>0.99</formula>
    </cfRule>
  </conditionalFormatting>
  <conditionalFormatting sqref="AL11:AL27">
    <cfRule type="cellIs" dxfId="619" priority="620" operator="equal">
      <formula>0</formula>
    </cfRule>
  </conditionalFormatting>
  <conditionalFormatting sqref="AL11:AL27">
    <cfRule type="cellIs" dxfId="618" priority="619" operator="greaterThan">
      <formula>1179</formula>
    </cfRule>
  </conditionalFormatting>
  <conditionalFormatting sqref="AL11:AL27">
    <cfRule type="cellIs" dxfId="617" priority="618" operator="greaterThan">
      <formula>99</formula>
    </cfRule>
  </conditionalFormatting>
  <conditionalFormatting sqref="AL11:AL27">
    <cfRule type="cellIs" dxfId="616" priority="617" operator="greaterThan">
      <formula>0.99</formula>
    </cfRule>
  </conditionalFormatting>
  <conditionalFormatting sqref="AL11:AL27">
    <cfRule type="cellIs" dxfId="615" priority="616" operator="equal">
      <formula>0</formula>
    </cfRule>
  </conditionalFormatting>
  <conditionalFormatting sqref="AL11:AL27">
    <cfRule type="cellIs" dxfId="614" priority="615" operator="greaterThan">
      <formula>1179</formula>
    </cfRule>
  </conditionalFormatting>
  <conditionalFormatting sqref="AL11:AL27">
    <cfRule type="cellIs" dxfId="613" priority="614" operator="greaterThan">
      <formula>99</formula>
    </cfRule>
  </conditionalFormatting>
  <conditionalFormatting sqref="AL11:AL27">
    <cfRule type="cellIs" dxfId="612" priority="613" operator="greaterThan">
      <formula>0.99</formula>
    </cfRule>
  </conditionalFormatting>
  <conditionalFormatting sqref="AL11:AL27">
    <cfRule type="cellIs" dxfId="611" priority="612" operator="equal">
      <formula>0</formula>
    </cfRule>
  </conditionalFormatting>
  <conditionalFormatting sqref="AL11:AL27">
    <cfRule type="cellIs" dxfId="610" priority="611" operator="greaterThan">
      <formula>1179</formula>
    </cfRule>
  </conditionalFormatting>
  <conditionalFormatting sqref="AL11:AL27">
    <cfRule type="cellIs" dxfId="609" priority="610" operator="greaterThan">
      <formula>99</formula>
    </cfRule>
  </conditionalFormatting>
  <conditionalFormatting sqref="AL11:AL27">
    <cfRule type="cellIs" dxfId="608" priority="609" operator="greaterThan">
      <formula>0.99</formula>
    </cfRule>
  </conditionalFormatting>
  <conditionalFormatting sqref="AL11:AL27">
    <cfRule type="cellIs" dxfId="607" priority="608" operator="equal">
      <formula>0</formula>
    </cfRule>
  </conditionalFormatting>
  <conditionalFormatting sqref="AL11:AL27">
    <cfRule type="cellIs" dxfId="606" priority="607" operator="greaterThan">
      <formula>1179</formula>
    </cfRule>
  </conditionalFormatting>
  <conditionalFormatting sqref="AL11:AL27">
    <cfRule type="cellIs" dxfId="605" priority="606" operator="greaterThan">
      <formula>99</formula>
    </cfRule>
  </conditionalFormatting>
  <conditionalFormatting sqref="AL11:AL27">
    <cfRule type="cellIs" dxfId="604" priority="605" operator="greaterThan">
      <formula>0.99</formula>
    </cfRule>
  </conditionalFormatting>
  <conditionalFormatting sqref="AL11:AL27">
    <cfRule type="cellIs" dxfId="603" priority="604" operator="equal">
      <formula>0</formula>
    </cfRule>
  </conditionalFormatting>
  <conditionalFormatting sqref="AL11:AL27">
    <cfRule type="cellIs" dxfId="602" priority="603" operator="greaterThan">
      <formula>1179</formula>
    </cfRule>
  </conditionalFormatting>
  <conditionalFormatting sqref="AL11:AL27">
    <cfRule type="cellIs" dxfId="601" priority="602" operator="greaterThan">
      <formula>99</formula>
    </cfRule>
  </conditionalFormatting>
  <conditionalFormatting sqref="AL11:AL27">
    <cfRule type="cellIs" dxfId="600" priority="601" operator="greaterThan">
      <formula>0.99</formula>
    </cfRule>
  </conditionalFormatting>
  <conditionalFormatting sqref="AL11:AL27">
    <cfRule type="cellIs" dxfId="599" priority="600" operator="equal">
      <formula>0</formula>
    </cfRule>
  </conditionalFormatting>
  <conditionalFormatting sqref="AL11:AL27">
    <cfRule type="cellIs" dxfId="598" priority="599" operator="greaterThan">
      <formula>1179</formula>
    </cfRule>
  </conditionalFormatting>
  <conditionalFormatting sqref="AL11:AL27">
    <cfRule type="cellIs" dxfId="597" priority="598" operator="greaterThan">
      <formula>99</formula>
    </cfRule>
  </conditionalFormatting>
  <conditionalFormatting sqref="AL11:AL27">
    <cfRule type="cellIs" dxfId="596" priority="597" operator="greaterThan">
      <formula>0.99</formula>
    </cfRule>
  </conditionalFormatting>
  <conditionalFormatting sqref="AL11:AL27">
    <cfRule type="cellIs" dxfId="595" priority="596" operator="equal">
      <formula>0</formula>
    </cfRule>
  </conditionalFormatting>
  <conditionalFormatting sqref="AL11:AL27">
    <cfRule type="cellIs" dxfId="594" priority="595" operator="greaterThan">
      <formula>1179</formula>
    </cfRule>
  </conditionalFormatting>
  <conditionalFormatting sqref="AL11:AL27">
    <cfRule type="cellIs" dxfId="593" priority="594" operator="greaterThan">
      <formula>99</formula>
    </cfRule>
  </conditionalFormatting>
  <conditionalFormatting sqref="AL11:AL27">
    <cfRule type="cellIs" dxfId="592" priority="593" operator="greaterThan">
      <formula>0.99</formula>
    </cfRule>
  </conditionalFormatting>
  <conditionalFormatting sqref="AL11:AL27">
    <cfRule type="cellIs" dxfId="591" priority="592" operator="equal">
      <formula>0</formula>
    </cfRule>
  </conditionalFormatting>
  <conditionalFormatting sqref="AL11:AL27">
    <cfRule type="cellIs" dxfId="590" priority="591" operator="greaterThan">
      <formula>1179</formula>
    </cfRule>
  </conditionalFormatting>
  <conditionalFormatting sqref="AL11:AL27">
    <cfRule type="cellIs" dxfId="589" priority="590" operator="greaterThan">
      <formula>99</formula>
    </cfRule>
  </conditionalFormatting>
  <conditionalFormatting sqref="AL11:AL27">
    <cfRule type="cellIs" dxfId="588" priority="589" operator="greaterThan">
      <formula>0.99</formula>
    </cfRule>
  </conditionalFormatting>
  <conditionalFormatting sqref="AL11:AL27">
    <cfRule type="cellIs" dxfId="587" priority="588" operator="equal">
      <formula>0</formula>
    </cfRule>
  </conditionalFormatting>
  <conditionalFormatting sqref="AL11:AL27">
    <cfRule type="cellIs" dxfId="586" priority="587" operator="greaterThan">
      <formula>1179</formula>
    </cfRule>
  </conditionalFormatting>
  <conditionalFormatting sqref="AL11:AL27">
    <cfRule type="cellIs" dxfId="585" priority="586" operator="greaterThan">
      <formula>99</formula>
    </cfRule>
  </conditionalFormatting>
  <conditionalFormatting sqref="AL11:AL27">
    <cfRule type="cellIs" dxfId="584" priority="585" operator="greaterThan">
      <formula>0.99</formula>
    </cfRule>
  </conditionalFormatting>
  <conditionalFormatting sqref="AL11:AL27">
    <cfRule type="cellIs" dxfId="583" priority="584" operator="equal">
      <formula>0</formula>
    </cfRule>
  </conditionalFormatting>
  <conditionalFormatting sqref="AL11:AL27">
    <cfRule type="cellIs" dxfId="582" priority="583" operator="greaterThan">
      <formula>1179</formula>
    </cfRule>
  </conditionalFormatting>
  <conditionalFormatting sqref="AL11:AL27">
    <cfRule type="cellIs" dxfId="581" priority="582" operator="greaterThan">
      <formula>99</formula>
    </cfRule>
  </conditionalFormatting>
  <conditionalFormatting sqref="AL11:AL27">
    <cfRule type="cellIs" dxfId="580" priority="581" operator="greaterThan">
      <formula>0.99</formula>
    </cfRule>
  </conditionalFormatting>
  <conditionalFormatting sqref="AL11:AL27">
    <cfRule type="cellIs" dxfId="579" priority="580" operator="equal">
      <formula>0</formula>
    </cfRule>
  </conditionalFormatting>
  <conditionalFormatting sqref="AL11:AL27">
    <cfRule type="cellIs" dxfId="578" priority="579" operator="greaterThan">
      <formula>1179</formula>
    </cfRule>
  </conditionalFormatting>
  <conditionalFormatting sqref="AL11:AL27">
    <cfRule type="cellIs" dxfId="577" priority="578" operator="greaterThan">
      <formula>99</formula>
    </cfRule>
  </conditionalFormatting>
  <conditionalFormatting sqref="AL11:AL27">
    <cfRule type="cellIs" dxfId="576" priority="577" operator="greaterThan">
      <formula>0.99</formula>
    </cfRule>
  </conditionalFormatting>
  <conditionalFormatting sqref="AL11:AL27">
    <cfRule type="cellIs" dxfId="575" priority="576" operator="equal">
      <formula>0</formula>
    </cfRule>
  </conditionalFormatting>
  <conditionalFormatting sqref="AL11:AL27">
    <cfRule type="cellIs" dxfId="574" priority="575" operator="greaterThan">
      <formula>1179</formula>
    </cfRule>
  </conditionalFormatting>
  <conditionalFormatting sqref="AL11:AL27">
    <cfRule type="cellIs" dxfId="573" priority="574" operator="greaterThan">
      <formula>99</formula>
    </cfRule>
  </conditionalFormatting>
  <conditionalFormatting sqref="AL11:AL27">
    <cfRule type="cellIs" dxfId="572" priority="573" operator="greaterThan">
      <formula>0.99</formula>
    </cfRule>
  </conditionalFormatting>
  <conditionalFormatting sqref="AL11:AL27">
    <cfRule type="cellIs" dxfId="571" priority="572" operator="equal">
      <formula>0</formula>
    </cfRule>
  </conditionalFormatting>
  <conditionalFormatting sqref="AL11:AL27">
    <cfRule type="cellIs" dxfId="570" priority="571" operator="greaterThan">
      <formula>1179</formula>
    </cfRule>
  </conditionalFormatting>
  <conditionalFormatting sqref="AL11:AL27">
    <cfRule type="cellIs" dxfId="569" priority="570" operator="greaterThan">
      <formula>99</formula>
    </cfRule>
  </conditionalFormatting>
  <conditionalFormatting sqref="AL11:AL27">
    <cfRule type="cellIs" dxfId="568" priority="569" operator="greaterThan">
      <formula>0.99</formula>
    </cfRule>
  </conditionalFormatting>
  <conditionalFormatting sqref="AL11:AL27">
    <cfRule type="cellIs" dxfId="567" priority="568" operator="equal">
      <formula>0</formula>
    </cfRule>
  </conditionalFormatting>
  <conditionalFormatting sqref="AL11:AL27">
    <cfRule type="cellIs" dxfId="566" priority="567" operator="greaterThan">
      <formula>1179</formula>
    </cfRule>
  </conditionalFormatting>
  <conditionalFormatting sqref="AL11:AL27">
    <cfRule type="cellIs" dxfId="565" priority="566" operator="greaterThan">
      <formula>99</formula>
    </cfRule>
  </conditionalFormatting>
  <conditionalFormatting sqref="AL11:AL27">
    <cfRule type="cellIs" dxfId="564" priority="565" operator="greaterThan">
      <formula>0.99</formula>
    </cfRule>
  </conditionalFormatting>
  <conditionalFormatting sqref="AL11:AL27">
    <cfRule type="cellIs" dxfId="563" priority="564" operator="equal">
      <formula>0</formula>
    </cfRule>
  </conditionalFormatting>
  <conditionalFormatting sqref="AL11:AL27">
    <cfRule type="cellIs" dxfId="562" priority="563" operator="greaterThan">
      <formula>1179</formula>
    </cfRule>
  </conditionalFormatting>
  <conditionalFormatting sqref="AL11:AL27">
    <cfRule type="cellIs" dxfId="561" priority="562" operator="greaterThan">
      <formula>99</formula>
    </cfRule>
  </conditionalFormatting>
  <conditionalFormatting sqref="AL11:AL27">
    <cfRule type="cellIs" dxfId="560" priority="561" operator="greaterThan">
      <formula>0.99</formula>
    </cfRule>
  </conditionalFormatting>
  <conditionalFormatting sqref="AL11:AL27">
    <cfRule type="cellIs" dxfId="559" priority="560" operator="equal">
      <formula>0</formula>
    </cfRule>
  </conditionalFormatting>
  <conditionalFormatting sqref="AL11:AL27">
    <cfRule type="cellIs" dxfId="558" priority="559" operator="greaterThan">
      <formula>1179</formula>
    </cfRule>
  </conditionalFormatting>
  <conditionalFormatting sqref="AL11:AL27">
    <cfRule type="cellIs" dxfId="557" priority="558" operator="greaterThan">
      <formula>99</formula>
    </cfRule>
  </conditionalFormatting>
  <conditionalFormatting sqref="AL11:AL27">
    <cfRule type="cellIs" dxfId="556" priority="557" operator="greaterThan">
      <formula>0.99</formula>
    </cfRule>
  </conditionalFormatting>
  <conditionalFormatting sqref="AL11:AL27">
    <cfRule type="cellIs" dxfId="555" priority="556" operator="equal">
      <formula>0</formula>
    </cfRule>
  </conditionalFormatting>
  <conditionalFormatting sqref="AL11:AL27">
    <cfRule type="cellIs" dxfId="554" priority="555" operator="greaterThan">
      <formula>1179</formula>
    </cfRule>
  </conditionalFormatting>
  <conditionalFormatting sqref="AL11:AL27">
    <cfRule type="cellIs" dxfId="553" priority="554" operator="greaterThan">
      <formula>99</formula>
    </cfRule>
  </conditionalFormatting>
  <conditionalFormatting sqref="AL11:AL27">
    <cfRule type="cellIs" dxfId="552" priority="553" operator="greaterThan">
      <formula>0.99</formula>
    </cfRule>
  </conditionalFormatting>
  <conditionalFormatting sqref="AL11:AL27">
    <cfRule type="cellIs" dxfId="551" priority="552" operator="equal">
      <formula>0</formula>
    </cfRule>
  </conditionalFormatting>
  <conditionalFormatting sqref="AL11:AL27">
    <cfRule type="cellIs" dxfId="550" priority="551" operator="greaterThan">
      <formula>1179</formula>
    </cfRule>
  </conditionalFormatting>
  <conditionalFormatting sqref="AL11:AL27">
    <cfRule type="cellIs" dxfId="549" priority="550" operator="greaterThan">
      <formula>99</formula>
    </cfRule>
  </conditionalFormatting>
  <conditionalFormatting sqref="AL11:AL27">
    <cfRule type="cellIs" dxfId="548" priority="549" operator="greaterThan">
      <formula>0.99</formula>
    </cfRule>
  </conditionalFormatting>
  <conditionalFormatting sqref="AL11:AL27">
    <cfRule type="cellIs" dxfId="547" priority="548" operator="equal">
      <formula>0</formula>
    </cfRule>
  </conditionalFormatting>
  <conditionalFormatting sqref="AL11:AL27">
    <cfRule type="cellIs" dxfId="546" priority="547" operator="greaterThan">
      <formula>1179</formula>
    </cfRule>
  </conditionalFormatting>
  <conditionalFormatting sqref="AL11:AL27">
    <cfRule type="cellIs" dxfId="545" priority="546" operator="greaterThan">
      <formula>99</formula>
    </cfRule>
  </conditionalFormatting>
  <conditionalFormatting sqref="AL11:AL27">
    <cfRule type="cellIs" dxfId="544" priority="545" operator="greaterThan">
      <formula>0.99</formula>
    </cfRule>
  </conditionalFormatting>
  <conditionalFormatting sqref="AL11:AL27">
    <cfRule type="cellIs" dxfId="543" priority="544" operator="equal">
      <formula>0</formula>
    </cfRule>
  </conditionalFormatting>
  <conditionalFormatting sqref="AL11:AL27">
    <cfRule type="cellIs" dxfId="542" priority="543" operator="greaterThan">
      <formula>1179</formula>
    </cfRule>
  </conditionalFormatting>
  <conditionalFormatting sqref="AL11:AL27">
    <cfRule type="cellIs" dxfId="541" priority="542" operator="greaterThan">
      <formula>99</formula>
    </cfRule>
  </conditionalFormatting>
  <conditionalFormatting sqref="AL11:AL27">
    <cfRule type="cellIs" dxfId="540" priority="541" operator="greaterThan">
      <formula>0.99</formula>
    </cfRule>
  </conditionalFormatting>
  <conditionalFormatting sqref="AL11:AL27">
    <cfRule type="cellIs" dxfId="539" priority="540" operator="equal">
      <formula>0</formula>
    </cfRule>
  </conditionalFormatting>
  <conditionalFormatting sqref="AL11:AL27">
    <cfRule type="cellIs" dxfId="538" priority="539" operator="greaterThan">
      <formula>1179</formula>
    </cfRule>
  </conditionalFormatting>
  <conditionalFormatting sqref="AL11:AL27">
    <cfRule type="cellIs" dxfId="537" priority="538" operator="greaterThan">
      <formula>99</formula>
    </cfRule>
  </conditionalFormatting>
  <conditionalFormatting sqref="AL11:AL27">
    <cfRule type="cellIs" dxfId="536" priority="537" operator="greaterThan">
      <formula>0.99</formula>
    </cfRule>
  </conditionalFormatting>
  <conditionalFormatting sqref="AL11:AL27">
    <cfRule type="cellIs" dxfId="535" priority="536" operator="equal">
      <formula>0</formula>
    </cfRule>
  </conditionalFormatting>
  <conditionalFormatting sqref="AL11:AL27">
    <cfRule type="cellIs" dxfId="534" priority="535" operator="greaterThan">
      <formula>1179</formula>
    </cfRule>
  </conditionalFormatting>
  <conditionalFormatting sqref="AL11:AL27">
    <cfRule type="cellIs" dxfId="533" priority="534" operator="greaterThan">
      <formula>99</formula>
    </cfRule>
  </conditionalFormatting>
  <conditionalFormatting sqref="AL11:AL27">
    <cfRule type="cellIs" dxfId="532" priority="533" operator="greaterThan">
      <formula>0.99</formula>
    </cfRule>
  </conditionalFormatting>
  <conditionalFormatting sqref="AL11:AL27">
    <cfRule type="cellIs" dxfId="531" priority="532" operator="equal">
      <formula>0</formula>
    </cfRule>
  </conditionalFormatting>
  <conditionalFormatting sqref="AL11:AL27">
    <cfRule type="cellIs" dxfId="530" priority="531" operator="greaterThan">
      <formula>1179</formula>
    </cfRule>
  </conditionalFormatting>
  <conditionalFormatting sqref="AL11:AL27">
    <cfRule type="cellIs" dxfId="529" priority="530" operator="greaterThan">
      <formula>99</formula>
    </cfRule>
  </conditionalFormatting>
  <conditionalFormatting sqref="AL11:AL27">
    <cfRule type="cellIs" dxfId="528" priority="529" operator="greaterThan">
      <formula>0.99</formula>
    </cfRule>
  </conditionalFormatting>
  <conditionalFormatting sqref="AL11:AL27">
    <cfRule type="cellIs" dxfId="527" priority="528" operator="equal">
      <formula>0</formula>
    </cfRule>
  </conditionalFormatting>
  <conditionalFormatting sqref="AL11:AL27">
    <cfRule type="cellIs" dxfId="526" priority="527" operator="greaterThan">
      <formula>1179</formula>
    </cfRule>
  </conditionalFormatting>
  <conditionalFormatting sqref="AL11:AL27">
    <cfRule type="cellIs" dxfId="525" priority="526" operator="greaterThan">
      <formula>99</formula>
    </cfRule>
  </conditionalFormatting>
  <conditionalFormatting sqref="AL11:AL27">
    <cfRule type="cellIs" dxfId="524" priority="525" operator="greaterThan">
      <formula>0.99</formula>
    </cfRule>
  </conditionalFormatting>
  <conditionalFormatting sqref="AL11:AL27">
    <cfRule type="cellIs" dxfId="523" priority="524" operator="equal">
      <formula>0</formula>
    </cfRule>
  </conditionalFormatting>
  <conditionalFormatting sqref="AL11:AL27">
    <cfRule type="cellIs" dxfId="522" priority="523" operator="greaterThan">
      <formula>1179</formula>
    </cfRule>
  </conditionalFormatting>
  <conditionalFormatting sqref="AL11:AL27">
    <cfRule type="cellIs" dxfId="521" priority="522" operator="greaterThan">
      <formula>99</formula>
    </cfRule>
  </conditionalFormatting>
  <conditionalFormatting sqref="AL11:AL27">
    <cfRule type="cellIs" dxfId="520" priority="521" operator="greaterThan">
      <formula>0.99</formula>
    </cfRule>
  </conditionalFormatting>
  <conditionalFormatting sqref="AL11:AL27">
    <cfRule type="cellIs" dxfId="519" priority="520" operator="equal">
      <formula>0</formula>
    </cfRule>
  </conditionalFormatting>
  <conditionalFormatting sqref="AL11:AL27">
    <cfRule type="cellIs" dxfId="518" priority="519" operator="greaterThan">
      <formula>1179</formula>
    </cfRule>
  </conditionalFormatting>
  <conditionalFormatting sqref="AL11:AL27">
    <cfRule type="cellIs" dxfId="517" priority="518" operator="greaterThan">
      <formula>99</formula>
    </cfRule>
  </conditionalFormatting>
  <conditionalFormatting sqref="AL11:AL27">
    <cfRule type="cellIs" dxfId="516" priority="517" operator="greaterThan">
      <formula>0.99</formula>
    </cfRule>
  </conditionalFormatting>
  <conditionalFormatting sqref="AL11:AL27">
    <cfRule type="cellIs" dxfId="515" priority="516" operator="equal">
      <formula>0</formula>
    </cfRule>
  </conditionalFormatting>
  <conditionalFormatting sqref="AL11:AL27">
    <cfRule type="cellIs" dxfId="514" priority="515" operator="greaterThan">
      <formula>1179</formula>
    </cfRule>
  </conditionalFormatting>
  <conditionalFormatting sqref="AL11:AL27">
    <cfRule type="cellIs" dxfId="513" priority="514" operator="greaterThan">
      <formula>99</formula>
    </cfRule>
  </conditionalFormatting>
  <conditionalFormatting sqref="AL11:AL27">
    <cfRule type="cellIs" dxfId="512" priority="513" operator="greaterThan">
      <formula>0.99</formula>
    </cfRule>
  </conditionalFormatting>
  <conditionalFormatting sqref="AL11:AL27">
    <cfRule type="cellIs" dxfId="511" priority="512" operator="equal">
      <formula>0</formula>
    </cfRule>
  </conditionalFormatting>
  <conditionalFormatting sqref="AL11:AL27">
    <cfRule type="cellIs" dxfId="510" priority="511" operator="greaterThan">
      <formula>1179</formula>
    </cfRule>
  </conditionalFormatting>
  <conditionalFormatting sqref="AL11:AL27">
    <cfRule type="cellIs" dxfId="509" priority="510" operator="greaterThan">
      <formula>99</formula>
    </cfRule>
  </conditionalFormatting>
  <conditionalFormatting sqref="AL11:AL27">
    <cfRule type="cellIs" dxfId="508" priority="509" operator="greaterThan">
      <formula>0.99</formula>
    </cfRule>
  </conditionalFormatting>
  <conditionalFormatting sqref="AL11:AL27">
    <cfRule type="cellIs" dxfId="507" priority="508" operator="equal">
      <formula>0</formula>
    </cfRule>
  </conditionalFormatting>
  <conditionalFormatting sqref="AL11:AL27">
    <cfRule type="cellIs" dxfId="506" priority="507" operator="greaterThan">
      <formula>1179</formula>
    </cfRule>
  </conditionalFormatting>
  <conditionalFormatting sqref="AL11:AL27">
    <cfRule type="cellIs" dxfId="505" priority="506" operator="greaterThan">
      <formula>99</formula>
    </cfRule>
  </conditionalFormatting>
  <conditionalFormatting sqref="AL11:AL27">
    <cfRule type="cellIs" dxfId="504" priority="505" operator="greaterThan">
      <formula>0.99</formula>
    </cfRule>
  </conditionalFormatting>
  <conditionalFormatting sqref="AL11:AL27">
    <cfRule type="cellIs" dxfId="503" priority="504" operator="equal">
      <formula>0</formula>
    </cfRule>
  </conditionalFormatting>
  <conditionalFormatting sqref="AL11:AL27">
    <cfRule type="cellIs" dxfId="502" priority="503" operator="greaterThan">
      <formula>1179</formula>
    </cfRule>
  </conditionalFormatting>
  <conditionalFormatting sqref="AL11:AL27">
    <cfRule type="cellIs" dxfId="501" priority="502" operator="greaterThan">
      <formula>99</formula>
    </cfRule>
  </conditionalFormatting>
  <conditionalFormatting sqref="AL11:AL27">
    <cfRule type="cellIs" dxfId="500" priority="501" operator="greaterThan">
      <formula>0.99</formula>
    </cfRule>
  </conditionalFormatting>
  <conditionalFormatting sqref="AL11:AL27">
    <cfRule type="cellIs" dxfId="499" priority="500" operator="equal">
      <formula>0</formula>
    </cfRule>
  </conditionalFormatting>
  <conditionalFormatting sqref="AL11:AL27">
    <cfRule type="cellIs" dxfId="498" priority="499" operator="greaterThan">
      <formula>1179</formula>
    </cfRule>
  </conditionalFormatting>
  <conditionalFormatting sqref="AL11:AL27">
    <cfRule type="cellIs" dxfId="497" priority="498" operator="greaterThan">
      <formula>99</formula>
    </cfRule>
  </conditionalFormatting>
  <conditionalFormatting sqref="AL11:AL27">
    <cfRule type="cellIs" dxfId="496" priority="497" operator="greaterThan">
      <formula>0.99</formula>
    </cfRule>
  </conditionalFormatting>
  <conditionalFormatting sqref="AL11:AL27">
    <cfRule type="cellIs" dxfId="495" priority="496" operator="equal">
      <formula>0</formula>
    </cfRule>
  </conditionalFormatting>
  <conditionalFormatting sqref="AL11:AL27">
    <cfRule type="cellIs" dxfId="494" priority="495" operator="greaterThan">
      <formula>1179</formula>
    </cfRule>
  </conditionalFormatting>
  <conditionalFormatting sqref="AL11:AL27">
    <cfRule type="cellIs" dxfId="493" priority="494" operator="greaterThan">
      <formula>99</formula>
    </cfRule>
  </conditionalFormatting>
  <conditionalFormatting sqref="AL11:AL27">
    <cfRule type="cellIs" dxfId="492" priority="493" operator="greaterThan">
      <formula>0.99</formula>
    </cfRule>
  </conditionalFormatting>
  <conditionalFormatting sqref="AL11:AL27">
    <cfRule type="cellIs" dxfId="491" priority="492" operator="equal">
      <formula>0</formula>
    </cfRule>
  </conditionalFormatting>
  <conditionalFormatting sqref="AL11:AL27">
    <cfRule type="cellIs" dxfId="490" priority="491" operator="greaterThan">
      <formula>1179</formula>
    </cfRule>
  </conditionalFormatting>
  <conditionalFormatting sqref="AL11:AL27">
    <cfRule type="cellIs" dxfId="489" priority="490" operator="greaterThan">
      <formula>99</formula>
    </cfRule>
  </conditionalFormatting>
  <conditionalFormatting sqref="AL11:AL27">
    <cfRule type="cellIs" dxfId="488" priority="489" operator="greaterThan">
      <formula>0.99</formula>
    </cfRule>
  </conditionalFormatting>
  <conditionalFormatting sqref="AL11:AL27">
    <cfRule type="cellIs" dxfId="487" priority="488" operator="equal">
      <formula>0</formula>
    </cfRule>
  </conditionalFormatting>
  <conditionalFormatting sqref="AL11:AL27">
    <cfRule type="cellIs" dxfId="486" priority="487" operator="greaterThan">
      <formula>1179</formula>
    </cfRule>
  </conditionalFormatting>
  <conditionalFormatting sqref="AL11:AL27">
    <cfRule type="cellIs" dxfId="485" priority="486" operator="greaterThan">
      <formula>99</formula>
    </cfRule>
  </conditionalFormatting>
  <conditionalFormatting sqref="AL11:AL27">
    <cfRule type="cellIs" dxfId="484" priority="485" operator="greaterThan">
      <formula>0.99</formula>
    </cfRule>
  </conditionalFormatting>
  <conditionalFormatting sqref="AL11:AL27">
    <cfRule type="cellIs" dxfId="483" priority="484" operator="equal">
      <formula>0</formula>
    </cfRule>
  </conditionalFormatting>
  <conditionalFormatting sqref="AL11:AL27">
    <cfRule type="cellIs" dxfId="482" priority="483" operator="greaterThan">
      <formula>1179</formula>
    </cfRule>
  </conditionalFormatting>
  <conditionalFormatting sqref="AL11:AL27">
    <cfRule type="cellIs" dxfId="481" priority="482" operator="greaterThan">
      <formula>99</formula>
    </cfRule>
  </conditionalFormatting>
  <conditionalFormatting sqref="AL11:AL27">
    <cfRule type="cellIs" dxfId="480" priority="481" operator="greaterThan">
      <formula>0.99</formula>
    </cfRule>
  </conditionalFormatting>
  <conditionalFormatting sqref="AL11:AL27">
    <cfRule type="cellIs" dxfId="479" priority="480" operator="equal">
      <formula>0</formula>
    </cfRule>
  </conditionalFormatting>
  <conditionalFormatting sqref="AL11:AL27">
    <cfRule type="cellIs" dxfId="478" priority="479" operator="greaterThan">
      <formula>1179</formula>
    </cfRule>
  </conditionalFormatting>
  <conditionalFormatting sqref="AL11:AL27">
    <cfRule type="cellIs" dxfId="477" priority="478" operator="greaterThan">
      <formula>99</formula>
    </cfRule>
  </conditionalFormatting>
  <conditionalFormatting sqref="AL11:AL27">
    <cfRule type="cellIs" dxfId="476" priority="477" operator="greaterThan">
      <formula>0.99</formula>
    </cfRule>
  </conditionalFormatting>
  <conditionalFormatting sqref="AL11:AL27">
    <cfRule type="cellIs" dxfId="475" priority="476" operator="equal">
      <formula>0</formula>
    </cfRule>
  </conditionalFormatting>
  <conditionalFormatting sqref="AL11:AL27">
    <cfRule type="cellIs" dxfId="474" priority="475" operator="greaterThan">
      <formula>1179</formula>
    </cfRule>
  </conditionalFormatting>
  <conditionalFormatting sqref="AL11:AL27">
    <cfRule type="cellIs" dxfId="473" priority="474" operator="greaterThan">
      <formula>99</formula>
    </cfRule>
  </conditionalFormatting>
  <conditionalFormatting sqref="AL11:AL27">
    <cfRule type="cellIs" dxfId="472" priority="473" operator="greaterThan">
      <formula>0.99</formula>
    </cfRule>
  </conditionalFormatting>
  <conditionalFormatting sqref="AL11:AL27">
    <cfRule type="cellIs" dxfId="471" priority="472" operator="equal">
      <formula>0</formula>
    </cfRule>
  </conditionalFormatting>
  <conditionalFormatting sqref="AL11:AL27">
    <cfRule type="cellIs" dxfId="470" priority="471" operator="greaterThan">
      <formula>1179</formula>
    </cfRule>
  </conditionalFormatting>
  <conditionalFormatting sqref="AL11:AL27">
    <cfRule type="cellIs" dxfId="469" priority="470" operator="greaterThan">
      <formula>99</formula>
    </cfRule>
  </conditionalFormatting>
  <conditionalFormatting sqref="AL11:AL27">
    <cfRule type="cellIs" dxfId="468" priority="469" operator="greaterThan">
      <formula>0.99</formula>
    </cfRule>
  </conditionalFormatting>
  <conditionalFormatting sqref="AL11:AL27">
    <cfRule type="cellIs" dxfId="467" priority="468" operator="equal">
      <formula>0</formula>
    </cfRule>
  </conditionalFormatting>
  <conditionalFormatting sqref="AL11:AL27">
    <cfRule type="cellIs" dxfId="466" priority="467" operator="greaterThan">
      <formula>1179</formula>
    </cfRule>
  </conditionalFormatting>
  <conditionalFormatting sqref="AL11:AL27">
    <cfRule type="cellIs" dxfId="465" priority="466" operator="greaterThan">
      <formula>99</formula>
    </cfRule>
  </conditionalFormatting>
  <conditionalFormatting sqref="AL11:AL27">
    <cfRule type="cellIs" dxfId="464" priority="465" operator="greaterThan">
      <formula>0.99</formula>
    </cfRule>
  </conditionalFormatting>
  <conditionalFormatting sqref="AL11:AL27">
    <cfRule type="cellIs" dxfId="463" priority="464" operator="equal">
      <formula>0</formula>
    </cfRule>
  </conditionalFormatting>
  <conditionalFormatting sqref="AL11:AL27">
    <cfRule type="cellIs" dxfId="462" priority="463" operator="greaterThan">
      <formula>1179</formula>
    </cfRule>
  </conditionalFormatting>
  <conditionalFormatting sqref="AL11:AL27">
    <cfRule type="cellIs" dxfId="461" priority="462" operator="greaterThan">
      <formula>99</formula>
    </cfRule>
  </conditionalFormatting>
  <conditionalFormatting sqref="AL11:AL27">
    <cfRule type="cellIs" dxfId="460" priority="461" operator="greaterThan">
      <formula>0.99</formula>
    </cfRule>
  </conditionalFormatting>
  <conditionalFormatting sqref="AL11:AL27">
    <cfRule type="cellIs" dxfId="459" priority="460" operator="equal">
      <formula>0</formula>
    </cfRule>
  </conditionalFormatting>
  <conditionalFormatting sqref="AL11:AL27">
    <cfRule type="cellIs" dxfId="458" priority="459" operator="greaterThan">
      <formula>1179</formula>
    </cfRule>
  </conditionalFormatting>
  <conditionalFormatting sqref="AL11:AL27">
    <cfRule type="cellIs" dxfId="457" priority="458" operator="greaterThan">
      <formula>99</formula>
    </cfRule>
  </conditionalFormatting>
  <conditionalFormatting sqref="AL11:AL27">
    <cfRule type="cellIs" dxfId="456" priority="457" operator="greaterThan">
      <formula>0.99</formula>
    </cfRule>
  </conditionalFormatting>
  <conditionalFormatting sqref="AL11:AL27">
    <cfRule type="cellIs" dxfId="455" priority="456" operator="equal">
      <formula>0</formula>
    </cfRule>
  </conditionalFormatting>
  <conditionalFormatting sqref="AL11:AL27">
    <cfRule type="cellIs" dxfId="454" priority="455" operator="greaterThan">
      <formula>1179</formula>
    </cfRule>
  </conditionalFormatting>
  <conditionalFormatting sqref="AL11:AL27">
    <cfRule type="cellIs" dxfId="453" priority="454" operator="greaterThan">
      <formula>99</formula>
    </cfRule>
  </conditionalFormatting>
  <conditionalFormatting sqref="AL11:AL27">
    <cfRule type="cellIs" dxfId="452" priority="453" operator="greaterThan">
      <formula>0.99</formula>
    </cfRule>
  </conditionalFormatting>
  <conditionalFormatting sqref="AL11:AL27">
    <cfRule type="cellIs" dxfId="451" priority="452" operator="equal">
      <formula>0</formula>
    </cfRule>
  </conditionalFormatting>
  <conditionalFormatting sqref="AL11:AL27">
    <cfRule type="cellIs" dxfId="450" priority="451" operator="greaterThan">
      <formula>1179</formula>
    </cfRule>
  </conditionalFormatting>
  <conditionalFormatting sqref="AL11:AL27">
    <cfRule type="cellIs" dxfId="449" priority="450" operator="greaterThan">
      <formula>99</formula>
    </cfRule>
  </conditionalFormatting>
  <conditionalFormatting sqref="AL11:AL27">
    <cfRule type="cellIs" dxfId="448" priority="449" operator="greaterThan">
      <formula>0.99</formula>
    </cfRule>
  </conditionalFormatting>
  <conditionalFormatting sqref="AL11:AL27">
    <cfRule type="cellIs" dxfId="447" priority="448" operator="equal">
      <formula>0</formula>
    </cfRule>
  </conditionalFormatting>
  <conditionalFormatting sqref="AL11:AL27">
    <cfRule type="cellIs" dxfId="446" priority="447" operator="greaterThan">
      <formula>1179</formula>
    </cfRule>
  </conditionalFormatting>
  <conditionalFormatting sqref="AL11:AL27">
    <cfRule type="cellIs" dxfId="445" priority="446" operator="greaterThan">
      <formula>99</formula>
    </cfRule>
  </conditionalFormatting>
  <conditionalFormatting sqref="AL11:AL27">
    <cfRule type="cellIs" dxfId="444" priority="445" operator="greaterThan">
      <formula>0.99</formula>
    </cfRule>
  </conditionalFormatting>
  <conditionalFormatting sqref="AL11:AL27">
    <cfRule type="cellIs" dxfId="443" priority="444" operator="equal">
      <formula>0</formula>
    </cfRule>
  </conditionalFormatting>
  <conditionalFormatting sqref="AL11:AL27">
    <cfRule type="cellIs" dxfId="442" priority="443" operator="greaterThan">
      <formula>1179</formula>
    </cfRule>
  </conditionalFormatting>
  <conditionalFormatting sqref="AL11:AL27">
    <cfRule type="cellIs" dxfId="441" priority="442" operator="greaterThan">
      <formula>99</formula>
    </cfRule>
  </conditionalFormatting>
  <conditionalFormatting sqref="AL11:AL27">
    <cfRule type="cellIs" dxfId="440" priority="441" operator="greaterThan">
      <formula>0.99</formula>
    </cfRule>
  </conditionalFormatting>
  <conditionalFormatting sqref="AL11:AL27">
    <cfRule type="cellIs" dxfId="439" priority="440" operator="equal">
      <formula>0</formula>
    </cfRule>
  </conditionalFormatting>
  <conditionalFormatting sqref="AL11:AL27">
    <cfRule type="cellIs" dxfId="438" priority="439" operator="greaterThan">
      <formula>1179</formula>
    </cfRule>
  </conditionalFormatting>
  <conditionalFormatting sqref="AL11:AL27">
    <cfRule type="cellIs" dxfId="437" priority="438" operator="greaterThan">
      <formula>99</formula>
    </cfRule>
  </conditionalFormatting>
  <conditionalFormatting sqref="AL11:AL27">
    <cfRule type="cellIs" dxfId="436" priority="437" operator="greaterThan">
      <formula>0.99</formula>
    </cfRule>
  </conditionalFormatting>
  <conditionalFormatting sqref="AL11:AL27">
    <cfRule type="cellIs" dxfId="435" priority="436" operator="equal">
      <formula>0</formula>
    </cfRule>
  </conditionalFormatting>
  <conditionalFormatting sqref="AL11:AL27">
    <cfRule type="cellIs" dxfId="434" priority="435" operator="greaterThan">
      <formula>1179</formula>
    </cfRule>
  </conditionalFormatting>
  <conditionalFormatting sqref="AL11:AL27">
    <cfRule type="cellIs" dxfId="433" priority="434" operator="greaterThan">
      <formula>99</formula>
    </cfRule>
  </conditionalFormatting>
  <conditionalFormatting sqref="AL11:AL27">
    <cfRule type="cellIs" dxfId="432" priority="433" operator="greaterThan">
      <formula>0.99</formula>
    </cfRule>
  </conditionalFormatting>
  <conditionalFormatting sqref="AL11:AL27">
    <cfRule type="cellIs" dxfId="431" priority="432" operator="equal">
      <formula>0</formula>
    </cfRule>
  </conditionalFormatting>
  <conditionalFormatting sqref="AL11:AL27">
    <cfRule type="cellIs" dxfId="430" priority="431" operator="greaterThan">
      <formula>1179</formula>
    </cfRule>
  </conditionalFormatting>
  <conditionalFormatting sqref="AL11:AL27">
    <cfRule type="cellIs" dxfId="429" priority="430" operator="greaterThan">
      <formula>99</formula>
    </cfRule>
  </conditionalFormatting>
  <conditionalFormatting sqref="AL11:AL27">
    <cfRule type="cellIs" dxfId="428" priority="429" operator="greaterThan">
      <formula>0.99</formula>
    </cfRule>
  </conditionalFormatting>
  <conditionalFormatting sqref="AL11:AL27">
    <cfRule type="cellIs" dxfId="427" priority="428" operator="equal">
      <formula>0</formula>
    </cfRule>
  </conditionalFormatting>
  <conditionalFormatting sqref="AL11:AL27">
    <cfRule type="cellIs" dxfId="426" priority="427" operator="greaterThan">
      <formula>1179</formula>
    </cfRule>
  </conditionalFormatting>
  <conditionalFormatting sqref="AL11:AL27">
    <cfRule type="cellIs" dxfId="425" priority="426" operator="greaterThan">
      <formula>99</formula>
    </cfRule>
  </conditionalFormatting>
  <conditionalFormatting sqref="AL11:AL27">
    <cfRule type="cellIs" dxfId="424" priority="425" operator="greaterThan">
      <formula>0.99</formula>
    </cfRule>
  </conditionalFormatting>
  <conditionalFormatting sqref="AL11:AL27">
    <cfRule type="cellIs" dxfId="423" priority="424" operator="equal">
      <formula>0</formula>
    </cfRule>
  </conditionalFormatting>
  <conditionalFormatting sqref="AL11:AL27">
    <cfRule type="cellIs" dxfId="422" priority="423" operator="greaterThan">
      <formula>1179</formula>
    </cfRule>
  </conditionalFormatting>
  <conditionalFormatting sqref="AL11:AL27">
    <cfRule type="cellIs" dxfId="421" priority="422" operator="greaterThan">
      <formula>99</formula>
    </cfRule>
  </conditionalFormatting>
  <conditionalFormatting sqref="AL11:AL27">
    <cfRule type="cellIs" dxfId="420" priority="421" operator="greaterThan">
      <formula>0.99</formula>
    </cfRule>
  </conditionalFormatting>
  <conditionalFormatting sqref="AL11:AL27">
    <cfRule type="cellIs" dxfId="419" priority="420" operator="equal">
      <formula>0</formula>
    </cfRule>
  </conditionalFormatting>
  <conditionalFormatting sqref="AL11:AL27">
    <cfRule type="cellIs" dxfId="418" priority="419" operator="greaterThan">
      <formula>1179</formula>
    </cfRule>
  </conditionalFormatting>
  <conditionalFormatting sqref="AL11:AL27">
    <cfRule type="cellIs" dxfId="417" priority="418" operator="greaterThan">
      <formula>99</formula>
    </cfRule>
  </conditionalFormatting>
  <conditionalFormatting sqref="AL11:AL27">
    <cfRule type="cellIs" dxfId="416" priority="417" operator="greaterThan">
      <formula>0.99</formula>
    </cfRule>
  </conditionalFormatting>
  <conditionalFormatting sqref="AL11:AL27">
    <cfRule type="cellIs" dxfId="415" priority="416" operator="equal">
      <formula>0</formula>
    </cfRule>
  </conditionalFormatting>
  <conditionalFormatting sqref="AL11:AL27">
    <cfRule type="cellIs" dxfId="414" priority="415" operator="greaterThan">
      <formula>1179</formula>
    </cfRule>
  </conditionalFormatting>
  <conditionalFormatting sqref="AL11:AL27">
    <cfRule type="cellIs" dxfId="413" priority="414" operator="greaterThan">
      <formula>99</formula>
    </cfRule>
  </conditionalFormatting>
  <conditionalFormatting sqref="AL11:AL27">
    <cfRule type="cellIs" dxfId="412" priority="413" operator="greaterThan">
      <formula>0.99</formula>
    </cfRule>
  </conditionalFormatting>
  <conditionalFormatting sqref="AL11:AL27">
    <cfRule type="cellIs" dxfId="411" priority="412" operator="equal">
      <formula>0</formula>
    </cfRule>
  </conditionalFormatting>
  <conditionalFormatting sqref="AL11:AL27">
    <cfRule type="cellIs" dxfId="410" priority="411" operator="greaterThan">
      <formula>1179</formula>
    </cfRule>
  </conditionalFormatting>
  <conditionalFormatting sqref="AL11:AL27">
    <cfRule type="cellIs" dxfId="409" priority="410" operator="greaterThan">
      <formula>99</formula>
    </cfRule>
  </conditionalFormatting>
  <conditionalFormatting sqref="AL11:AL27">
    <cfRule type="cellIs" dxfId="408" priority="409" operator="greaterThan">
      <formula>0.99</formula>
    </cfRule>
  </conditionalFormatting>
  <conditionalFormatting sqref="AL11:AL27">
    <cfRule type="cellIs" dxfId="407" priority="408" operator="equal">
      <formula>0</formula>
    </cfRule>
  </conditionalFormatting>
  <conditionalFormatting sqref="AL11:AL27">
    <cfRule type="cellIs" dxfId="406" priority="407" operator="greaterThan">
      <formula>1179</formula>
    </cfRule>
  </conditionalFormatting>
  <conditionalFormatting sqref="AL11:AL27">
    <cfRule type="cellIs" dxfId="405" priority="406" operator="greaterThan">
      <formula>99</formula>
    </cfRule>
  </conditionalFormatting>
  <conditionalFormatting sqref="AL11:AL27">
    <cfRule type="cellIs" dxfId="404" priority="405" operator="greaterThan">
      <formula>0.99</formula>
    </cfRule>
  </conditionalFormatting>
  <conditionalFormatting sqref="AL11:AL27">
    <cfRule type="cellIs" dxfId="403" priority="404" operator="equal">
      <formula>0</formula>
    </cfRule>
  </conditionalFormatting>
  <conditionalFormatting sqref="AL11:AL27">
    <cfRule type="cellIs" dxfId="402" priority="403" operator="greaterThan">
      <formula>1179</formula>
    </cfRule>
  </conditionalFormatting>
  <conditionalFormatting sqref="AL11:AL27">
    <cfRule type="cellIs" dxfId="401" priority="402" operator="greaterThan">
      <formula>99</formula>
    </cfRule>
  </conditionalFormatting>
  <conditionalFormatting sqref="AL11:AL27">
    <cfRule type="cellIs" dxfId="400" priority="401" operator="greaterThan">
      <formula>0.99</formula>
    </cfRule>
  </conditionalFormatting>
  <conditionalFormatting sqref="AL11:AL27">
    <cfRule type="cellIs" dxfId="399" priority="400" operator="equal">
      <formula>0</formula>
    </cfRule>
  </conditionalFormatting>
  <conditionalFormatting sqref="AL11:AL27">
    <cfRule type="cellIs" dxfId="398" priority="399" operator="greaterThan">
      <formula>1179</formula>
    </cfRule>
  </conditionalFormatting>
  <conditionalFormatting sqref="AL11:AL27">
    <cfRule type="cellIs" dxfId="397" priority="398" operator="greaterThan">
      <formula>99</formula>
    </cfRule>
  </conditionalFormatting>
  <conditionalFormatting sqref="AL11:AL27">
    <cfRule type="cellIs" dxfId="396" priority="397" operator="greaterThan">
      <formula>0.99</formula>
    </cfRule>
  </conditionalFormatting>
  <conditionalFormatting sqref="AL11:AL27">
    <cfRule type="cellIs" dxfId="395" priority="396" operator="equal">
      <formula>0</formula>
    </cfRule>
  </conditionalFormatting>
  <conditionalFormatting sqref="AL11:AL27">
    <cfRule type="cellIs" dxfId="394" priority="395" operator="greaterThan">
      <formula>1179</formula>
    </cfRule>
  </conditionalFormatting>
  <conditionalFormatting sqref="AL11:AL27">
    <cfRule type="cellIs" dxfId="393" priority="394" operator="greaterThan">
      <formula>99</formula>
    </cfRule>
  </conditionalFormatting>
  <conditionalFormatting sqref="AL11:AL27">
    <cfRule type="cellIs" dxfId="392" priority="393" operator="greaterThan">
      <formula>0.99</formula>
    </cfRule>
  </conditionalFormatting>
  <conditionalFormatting sqref="AL11:AL27">
    <cfRule type="cellIs" dxfId="391" priority="392" operator="equal">
      <formula>0</formula>
    </cfRule>
  </conditionalFormatting>
  <conditionalFormatting sqref="AL11:AL27">
    <cfRule type="cellIs" dxfId="390" priority="391" operator="greaterThan">
      <formula>1179</formula>
    </cfRule>
  </conditionalFormatting>
  <conditionalFormatting sqref="AL11:AL27">
    <cfRule type="cellIs" dxfId="389" priority="390" operator="greaterThan">
      <formula>99</formula>
    </cfRule>
  </conditionalFormatting>
  <conditionalFormatting sqref="AL11:AL27">
    <cfRule type="cellIs" dxfId="388" priority="389" operator="greaterThan">
      <formula>0.99</formula>
    </cfRule>
  </conditionalFormatting>
  <conditionalFormatting sqref="AL11:AL27">
    <cfRule type="cellIs" dxfId="387" priority="388" operator="equal">
      <formula>0</formula>
    </cfRule>
  </conditionalFormatting>
  <conditionalFormatting sqref="AL11:AL27">
    <cfRule type="cellIs" dxfId="386" priority="387" operator="greaterThan">
      <formula>1179</formula>
    </cfRule>
  </conditionalFormatting>
  <conditionalFormatting sqref="AL11:AL27">
    <cfRule type="cellIs" dxfId="385" priority="386" operator="greaterThan">
      <formula>99</formula>
    </cfRule>
  </conditionalFormatting>
  <conditionalFormatting sqref="AL11:AL27">
    <cfRule type="cellIs" dxfId="384" priority="385" operator="greaterThan">
      <formula>0.99</formula>
    </cfRule>
  </conditionalFormatting>
  <conditionalFormatting sqref="AL11:AL27">
    <cfRule type="cellIs" dxfId="383" priority="384" operator="equal">
      <formula>0</formula>
    </cfRule>
  </conditionalFormatting>
  <conditionalFormatting sqref="AL11:AL27">
    <cfRule type="cellIs" dxfId="382" priority="383" operator="greaterThan">
      <formula>1179</formula>
    </cfRule>
  </conditionalFormatting>
  <conditionalFormatting sqref="AL11:AL27">
    <cfRule type="cellIs" dxfId="381" priority="382" operator="greaterThan">
      <formula>99</formula>
    </cfRule>
  </conditionalFormatting>
  <conditionalFormatting sqref="AL11:AL27">
    <cfRule type="cellIs" dxfId="380" priority="381" operator="greaterThan">
      <formula>0.99</formula>
    </cfRule>
  </conditionalFormatting>
  <conditionalFormatting sqref="AL11:AL27">
    <cfRule type="cellIs" dxfId="379" priority="380" operator="equal">
      <formula>0</formula>
    </cfRule>
  </conditionalFormatting>
  <conditionalFormatting sqref="AL11:AL27">
    <cfRule type="cellIs" dxfId="378" priority="379" operator="greaterThan">
      <formula>1179</formula>
    </cfRule>
  </conditionalFormatting>
  <conditionalFormatting sqref="AL11:AL27">
    <cfRule type="cellIs" dxfId="377" priority="378" operator="greaterThan">
      <formula>99</formula>
    </cfRule>
  </conditionalFormatting>
  <conditionalFormatting sqref="AL11:AL27">
    <cfRule type="cellIs" dxfId="376" priority="377" operator="greaterThan">
      <formula>0.99</formula>
    </cfRule>
  </conditionalFormatting>
  <conditionalFormatting sqref="AL11:AL27">
    <cfRule type="cellIs" dxfId="375" priority="376" operator="equal">
      <formula>0</formula>
    </cfRule>
  </conditionalFormatting>
  <conditionalFormatting sqref="AL11:AL27">
    <cfRule type="cellIs" dxfId="374" priority="375" operator="greaterThan">
      <formula>1179</formula>
    </cfRule>
  </conditionalFormatting>
  <conditionalFormatting sqref="AL11:AL27">
    <cfRule type="cellIs" dxfId="373" priority="374" operator="greaterThan">
      <formula>99</formula>
    </cfRule>
  </conditionalFormatting>
  <conditionalFormatting sqref="AL11:AL27">
    <cfRule type="cellIs" dxfId="372" priority="373" operator="greaterThan">
      <formula>0.99</formula>
    </cfRule>
  </conditionalFormatting>
  <conditionalFormatting sqref="AL11:AL27">
    <cfRule type="cellIs" dxfId="371" priority="372" operator="equal">
      <formula>0</formula>
    </cfRule>
  </conditionalFormatting>
  <conditionalFormatting sqref="AL11:AL27">
    <cfRule type="cellIs" dxfId="370" priority="371" operator="greaterThan">
      <formula>1179</formula>
    </cfRule>
  </conditionalFormatting>
  <conditionalFormatting sqref="AL11:AL27">
    <cfRule type="cellIs" dxfId="369" priority="370" operator="greaterThan">
      <formula>99</formula>
    </cfRule>
  </conditionalFormatting>
  <conditionalFormatting sqref="AL11:AL27">
    <cfRule type="cellIs" dxfId="368" priority="369" operator="greaterThan">
      <formula>0.99</formula>
    </cfRule>
  </conditionalFormatting>
  <conditionalFormatting sqref="AL11:AL27">
    <cfRule type="cellIs" dxfId="367" priority="368" operator="equal">
      <formula>0</formula>
    </cfRule>
  </conditionalFormatting>
  <conditionalFormatting sqref="AL11:AL27">
    <cfRule type="cellIs" dxfId="366" priority="367" operator="greaterThan">
      <formula>1179</formula>
    </cfRule>
  </conditionalFormatting>
  <conditionalFormatting sqref="AL11:AL27">
    <cfRule type="cellIs" dxfId="365" priority="366" operator="greaterThan">
      <formula>99</formula>
    </cfRule>
  </conditionalFormatting>
  <conditionalFormatting sqref="AL11:AL27">
    <cfRule type="cellIs" dxfId="364" priority="365" operator="greaterThan">
      <formula>0.99</formula>
    </cfRule>
  </conditionalFormatting>
  <conditionalFormatting sqref="AL11:AL27">
    <cfRule type="cellIs" dxfId="363" priority="364" operator="equal">
      <formula>0</formula>
    </cfRule>
  </conditionalFormatting>
  <conditionalFormatting sqref="AL11:AL27">
    <cfRule type="cellIs" dxfId="362" priority="363" operator="greaterThan">
      <formula>1179</formula>
    </cfRule>
  </conditionalFormatting>
  <conditionalFormatting sqref="AL11:AL27">
    <cfRule type="cellIs" dxfId="361" priority="362" operator="greaterThan">
      <formula>99</formula>
    </cfRule>
  </conditionalFormatting>
  <conditionalFormatting sqref="AL11:AL27">
    <cfRule type="cellIs" dxfId="360" priority="361" operator="greaterThan">
      <formula>0.99</formula>
    </cfRule>
  </conditionalFormatting>
  <conditionalFormatting sqref="AL11:AL27">
    <cfRule type="cellIs" dxfId="359" priority="360" operator="equal">
      <formula>0</formula>
    </cfRule>
  </conditionalFormatting>
  <conditionalFormatting sqref="AL11:AL27">
    <cfRule type="cellIs" dxfId="358" priority="359" operator="greaterThan">
      <formula>1179</formula>
    </cfRule>
  </conditionalFormatting>
  <conditionalFormatting sqref="AL11:AL27">
    <cfRule type="cellIs" dxfId="357" priority="358" operator="greaterThan">
      <formula>99</formula>
    </cfRule>
  </conditionalFormatting>
  <conditionalFormatting sqref="AL11:AL27">
    <cfRule type="cellIs" dxfId="356" priority="357" operator="greaterThan">
      <formula>0.99</formula>
    </cfRule>
  </conditionalFormatting>
  <conditionalFormatting sqref="AL11:AL27">
    <cfRule type="cellIs" dxfId="355" priority="356" operator="equal">
      <formula>0</formula>
    </cfRule>
  </conditionalFormatting>
  <conditionalFormatting sqref="AL11:AL27">
    <cfRule type="cellIs" dxfId="354" priority="355" operator="greaterThan">
      <formula>1179</formula>
    </cfRule>
  </conditionalFormatting>
  <conditionalFormatting sqref="AL11:AL27">
    <cfRule type="cellIs" dxfId="353" priority="354" operator="greaterThan">
      <formula>99</formula>
    </cfRule>
  </conditionalFormatting>
  <conditionalFormatting sqref="AL11:AL27">
    <cfRule type="cellIs" dxfId="352" priority="353" operator="greaterThan">
      <formula>0.99</formula>
    </cfRule>
  </conditionalFormatting>
  <conditionalFormatting sqref="AL11:AL27">
    <cfRule type="cellIs" dxfId="351" priority="352" operator="equal">
      <formula>0</formula>
    </cfRule>
  </conditionalFormatting>
  <conditionalFormatting sqref="AL11:AL27">
    <cfRule type="cellIs" dxfId="350" priority="351" operator="greaterThan">
      <formula>1179</formula>
    </cfRule>
  </conditionalFormatting>
  <conditionalFormatting sqref="AL11:AL27">
    <cfRule type="cellIs" dxfId="349" priority="350" operator="greaterThan">
      <formula>99</formula>
    </cfRule>
  </conditionalFormatting>
  <conditionalFormatting sqref="AL11:AL27">
    <cfRule type="cellIs" dxfId="348" priority="349" operator="greaterThan">
      <formula>0.99</formula>
    </cfRule>
  </conditionalFormatting>
  <conditionalFormatting sqref="AL11:AL27">
    <cfRule type="cellIs" dxfId="347" priority="348" operator="equal">
      <formula>0</formula>
    </cfRule>
  </conditionalFormatting>
  <conditionalFormatting sqref="AL11:AL27">
    <cfRule type="cellIs" dxfId="346" priority="347" operator="greaterThan">
      <formula>1179</formula>
    </cfRule>
  </conditionalFormatting>
  <conditionalFormatting sqref="AL11:AL27">
    <cfRule type="cellIs" dxfId="345" priority="346" operator="greaterThan">
      <formula>99</formula>
    </cfRule>
  </conditionalFormatting>
  <conditionalFormatting sqref="AL11:AL27">
    <cfRule type="cellIs" dxfId="344" priority="345" operator="greaterThan">
      <formula>0.99</formula>
    </cfRule>
  </conditionalFormatting>
  <conditionalFormatting sqref="AL11:AL27">
    <cfRule type="cellIs" dxfId="343" priority="344" operator="equal">
      <formula>0</formula>
    </cfRule>
  </conditionalFormatting>
  <conditionalFormatting sqref="AL11:AL27">
    <cfRule type="cellIs" dxfId="342" priority="343" operator="greaterThan">
      <formula>1179</formula>
    </cfRule>
  </conditionalFormatting>
  <conditionalFormatting sqref="AL11:AL27">
    <cfRule type="cellIs" dxfId="341" priority="342" operator="greaterThan">
      <formula>99</formula>
    </cfRule>
  </conditionalFormatting>
  <conditionalFormatting sqref="AL11:AL27">
    <cfRule type="cellIs" dxfId="340" priority="341" operator="greaterThan">
      <formula>0.99</formula>
    </cfRule>
  </conditionalFormatting>
  <conditionalFormatting sqref="AL11:AL27">
    <cfRule type="cellIs" dxfId="339" priority="340" operator="equal">
      <formula>0</formula>
    </cfRule>
  </conditionalFormatting>
  <conditionalFormatting sqref="AL11:AL27">
    <cfRule type="cellIs" dxfId="338" priority="339" operator="greaterThan">
      <formula>1179</formula>
    </cfRule>
  </conditionalFormatting>
  <conditionalFormatting sqref="AL11:AL27">
    <cfRule type="cellIs" dxfId="337" priority="338" operator="greaterThan">
      <formula>99</formula>
    </cfRule>
  </conditionalFormatting>
  <conditionalFormatting sqref="AL11:AL27">
    <cfRule type="cellIs" dxfId="336" priority="337" operator="greaterThan">
      <formula>0.99</formula>
    </cfRule>
  </conditionalFormatting>
  <conditionalFormatting sqref="AL11:AL27">
    <cfRule type="cellIs" dxfId="335" priority="336" operator="equal">
      <formula>0</formula>
    </cfRule>
  </conditionalFormatting>
  <conditionalFormatting sqref="AL11:AL27">
    <cfRule type="cellIs" dxfId="334" priority="335" operator="greaterThan">
      <formula>1179</formula>
    </cfRule>
  </conditionalFormatting>
  <conditionalFormatting sqref="AL11:AL27">
    <cfRule type="cellIs" dxfId="333" priority="334" operator="greaterThan">
      <formula>99</formula>
    </cfRule>
  </conditionalFormatting>
  <conditionalFormatting sqref="AL11:AL27">
    <cfRule type="cellIs" dxfId="332" priority="333" operator="greaterThan">
      <formula>0.99</formula>
    </cfRule>
  </conditionalFormatting>
  <conditionalFormatting sqref="AL11:AL27">
    <cfRule type="cellIs" dxfId="331" priority="332" operator="equal">
      <formula>0</formula>
    </cfRule>
  </conditionalFormatting>
  <conditionalFormatting sqref="AL11:AL27">
    <cfRule type="cellIs" dxfId="330" priority="331" operator="greaterThan">
      <formula>1179</formula>
    </cfRule>
  </conditionalFormatting>
  <conditionalFormatting sqref="AL11:AL27">
    <cfRule type="cellIs" dxfId="329" priority="330" operator="greaterThan">
      <formula>99</formula>
    </cfRule>
  </conditionalFormatting>
  <conditionalFormatting sqref="AL11:AL27">
    <cfRule type="cellIs" dxfId="328" priority="329" operator="greaterThan">
      <formula>0.99</formula>
    </cfRule>
  </conditionalFormatting>
  <conditionalFormatting sqref="AL11:AL27">
    <cfRule type="cellIs" dxfId="327" priority="328" operator="equal">
      <formula>0</formula>
    </cfRule>
  </conditionalFormatting>
  <conditionalFormatting sqref="AL11:AL27">
    <cfRule type="cellIs" dxfId="326" priority="327" operator="greaterThan">
      <formula>1179</formula>
    </cfRule>
  </conditionalFormatting>
  <conditionalFormatting sqref="AL11:AL27">
    <cfRule type="cellIs" dxfId="325" priority="326" operator="greaterThan">
      <formula>99</formula>
    </cfRule>
  </conditionalFormatting>
  <conditionalFormatting sqref="AL11:AL27">
    <cfRule type="cellIs" dxfId="324" priority="325" operator="greaterThan">
      <formula>0.99</formula>
    </cfRule>
  </conditionalFormatting>
  <conditionalFormatting sqref="AL11:AL27">
    <cfRule type="cellIs" dxfId="323" priority="324" operator="equal">
      <formula>0</formula>
    </cfRule>
  </conditionalFormatting>
  <conditionalFormatting sqref="AL11:AL27">
    <cfRule type="cellIs" dxfId="322" priority="323" operator="greaterThan">
      <formula>1179</formula>
    </cfRule>
  </conditionalFormatting>
  <conditionalFormatting sqref="AL11:AL27">
    <cfRule type="cellIs" dxfId="321" priority="322" operator="greaterThan">
      <formula>99</formula>
    </cfRule>
  </conditionalFormatting>
  <conditionalFormatting sqref="AL11:AL27">
    <cfRule type="cellIs" dxfId="320" priority="321" operator="greaterThan">
      <formula>0.99</formula>
    </cfRule>
  </conditionalFormatting>
  <conditionalFormatting sqref="AL11:AL27">
    <cfRule type="cellIs" dxfId="319" priority="320" operator="equal">
      <formula>0</formula>
    </cfRule>
  </conditionalFormatting>
  <conditionalFormatting sqref="AL11:AL27">
    <cfRule type="cellIs" dxfId="318" priority="319" operator="greaterThan">
      <formula>1179</formula>
    </cfRule>
  </conditionalFormatting>
  <conditionalFormatting sqref="AL11:AL27">
    <cfRule type="cellIs" dxfId="317" priority="318" operator="greaterThan">
      <formula>99</formula>
    </cfRule>
  </conditionalFormatting>
  <conditionalFormatting sqref="AL11:AL27">
    <cfRule type="cellIs" dxfId="316" priority="317" operator="greaterThan">
      <formula>0.99</formula>
    </cfRule>
  </conditionalFormatting>
  <conditionalFormatting sqref="AL11:AL27">
    <cfRule type="cellIs" dxfId="315" priority="316" operator="equal">
      <formula>0</formula>
    </cfRule>
  </conditionalFormatting>
  <conditionalFormatting sqref="AL11:AL27">
    <cfRule type="cellIs" dxfId="314" priority="315" operator="greaterThan">
      <formula>1179</formula>
    </cfRule>
  </conditionalFormatting>
  <conditionalFormatting sqref="AL11:AL27">
    <cfRule type="cellIs" dxfId="313" priority="314" operator="greaterThan">
      <formula>99</formula>
    </cfRule>
  </conditionalFormatting>
  <conditionalFormatting sqref="AL11:AL27">
    <cfRule type="cellIs" dxfId="312" priority="313" operator="greaterThan">
      <formula>0.99</formula>
    </cfRule>
  </conditionalFormatting>
  <conditionalFormatting sqref="AL11:AL27">
    <cfRule type="cellIs" dxfId="311" priority="312" operator="equal">
      <formula>0</formula>
    </cfRule>
  </conditionalFormatting>
  <conditionalFormatting sqref="AL11:AL27">
    <cfRule type="cellIs" dxfId="310" priority="311" operator="greaterThan">
      <formula>1179</formula>
    </cfRule>
  </conditionalFormatting>
  <conditionalFormatting sqref="AL11:AL27">
    <cfRule type="cellIs" dxfId="309" priority="310" operator="greaterThan">
      <formula>99</formula>
    </cfRule>
  </conditionalFormatting>
  <conditionalFormatting sqref="AL11:AL27">
    <cfRule type="cellIs" dxfId="308" priority="309" operator="greaterThan">
      <formula>0.99</formula>
    </cfRule>
  </conditionalFormatting>
  <conditionalFormatting sqref="AL11:AL27">
    <cfRule type="cellIs" dxfId="307" priority="308" operator="equal">
      <formula>0</formula>
    </cfRule>
  </conditionalFormatting>
  <conditionalFormatting sqref="AL11:AL27">
    <cfRule type="cellIs" dxfId="306" priority="307" operator="greaterThan">
      <formula>1179</formula>
    </cfRule>
  </conditionalFormatting>
  <conditionalFormatting sqref="AL11:AL27">
    <cfRule type="cellIs" dxfId="305" priority="306" operator="greaterThan">
      <formula>99</formula>
    </cfRule>
  </conditionalFormatting>
  <conditionalFormatting sqref="AL11:AL27">
    <cfRule type="cellIs" dxfId="304" priority="305" operator="greaterThan">
      <formula>0.99</formula>
    </cfRule>
  </conditionalFormatting>
  <conditionalFormatting sqref="AL11:AL27">
    <cfRule type="cellIs" dxfId="303" priority="304" operator="equal">
      <formula>0</formula>
    </cfRule>
  </conditionalFormatting>
  <conditionalFormatting sqref="AL11:AL27">
    <cfRule type="cellIs" dxfId="302" priority="303" operator="greaterThan">
      <formula>1179</formula>
    </cfRule>
  </conditionalFormatting>
  <conditionalFormatting sqref="AL11:AL27">
    <cfRule type="cellIs" dxfId="301" priority="302" operator="greaterThan">
      <formula>99</formula>
    </cfRule>
  </conditionalFormatting>
  <conditionalFormatting sqref="AL11:AL27">
    <cfRule type="cellIs" dxfId="300" priority="301" operator="greaterThan">
      <formula>0.99</formula>
    </cfRule>
  </conditionalFormatting>
  <conditionalFormatting sqref="AL11:AL27">
    <cfRule type="cellIs" dxfId="299" priority="300" operator="equal">
      <formula>0</formula>
    </cfRule>
  </conditionalFormatting>
  <conditionalFormatting sqref="AL11:AL27">
    <cfRule type="cellIs" dxfId="298" priority="299" operator="greaterThan">
      <formula>1179</formula>
    </cfRule>
  </conditionalFormatting>
  <conditionalFormatting sqref="AL11:AL27">
    <cfRule type="cellIs" dxfId="297" priority="298" operator="greaterThan">
      <formula>99</formula>
    </cfRule>
  </conditionalFormatting>
  <conditionalFormatting sqref="AL11:AL27">
    <cfRule type="cellIs" dxfId="296" priority="297" operator="greaterThan">
      <formula>0.99</formula>
    </cfRule>
  </conditionalFormatting>
  <conditionalFormatting sqref="AL11:AL27">
    <cfRule type="cellIs" dxfId="295" priority="296" operator="equal">
      <formula>0</formula>
    </cfRule>
  </conditionalFormatting>
  <conditionalFormatting sqref="AL11:AL27">
    <cfRule type="cellIs" dxfId="294" priority="295" operator="greaterThan">
      <formula>1179</formula>
    </cfRule>
  </conditionalFormatting>
  <conditionalFormatting sqref="AL11:AL27">
    <cfRule type="cellIs" dxfId="293" priority="294" operator="greaterThan">
      <formula>99</formula>
    </cfRule>
  </conditionalFormatting>
  <conditionalFormatting sqref="AL11:AL27">
    <cfRule type="cellIs" dxfId="292" priority="293" operator="greaterThan">
      <formula>0.99</formula>
    </cfRule>
  </conditionalFormatting>
  <conditionalFormatting sqref="AL11:AL27">
    <cfRule type="cellIs" dxfId="291" priority="292" operator="equal">
      <formula>0</formula>
    </cfRule>
  </conditionalFormatting>
  <conditionalFormatting sqref="AL11:AL27">
    <cfRule type="cellIs" dxfId="290" priority="291" operator="greaterThan">
      <formula>1179</formula>
    </cfRule>
  </conditionalFormatting>
  <conditionalFormatting sqref="AL11:AL27">
    <cfRule type="cellIs" dxfId="289" priority="290" operator="greaterThan">
      <formula>99</formula>
    </cfRule>
  </conditionalFormatting>
  <conditionalFormatting sqref="AL11:AL27">
    <cfRule type="cellIs" dxfId="288" priority="289" operator="greaterThan">
      <formula>0.99</formula>
    </cfRule>
  </conditionalFormatting>
  <conditionalFormatting sqref="AL11:AL27">
    <cfRule type="cellIs" dxfId="287" priority="288" operator="equal">
      <formula>0</formula>
    </cfRule>
  </conditionalFormatting>
  <conditionalFormatting sqref="AL11:AL27">
    <cfRule type="cellIs" dxfId="286" priority="287" operator="greaterThan">
      <formula>1179</formula>
    </cfRule>
  </conditionalFormatting>
  <conditionalFormatting sqref="AL11:AL27">
    <cfRule type="cellIs" dxfId="285" priority="286" operator="greaterThan">
      <formula>99</formula>
    </cfRule>
  </conditionalFormatting>
  <conditionalFormatting sqref="AL11:AL27">
    <cfRule type="cellIs" dxfId="284" priority="285" operator="greaterThan">
      <formula>0.99</formula>
    </cfRule>
  </conditionalFormatting>
  <conditionalFormatting sqref="AL11:AL27">
    <cfRule type="cellIs" dxfId="283" priority="284" operator="equal">
      <formula>0</formula>
    </cfRule>
  </conditionalFormatting>
  <conditionalFormatting sqref="AL11:AL27">
    <cfRule type="cellIs" dxfId="282" priority="283" operator="greaterThan">
      <formula>1179</formula>
    </cfRule>
  </conditionalFormatting>
  <conditionalFormatting sqref="AL11:AL27">
    <cfRule type="cellIs" dxfId="281" priority="282" operator="greaterThan">
      <formula>99</formula>
    </cfRule>
  </conditionalFormatting>
  <conditionalFormatting sqref="AL11:AL27">
    <cfRule type="cellIs" dxfId="280" priority="281" operator="greaterThan">
      <formula>0.99</formula>
    </cfRule>
  </conditionalFormatting>
  <conditionalFormatting sqref="AL11:AL27">
    <cfRule type="cellIs" dxfId="279" priority="280" operator="equal">
      <formula>0</formula>
    </cfRule>
  </conditionalFormatting>
  <conditionalFormatting sqref="AL11:AL27">
    <cfRule type="cellIs" dxfId="278" priority="279" operator="greaterThan">
      <formula>1179</formula>
    </cfRule>
  </conditionalFormatting>
  <conditionalFormatting sqref="AL11:AL27">
    <cfRule type="cellIs" dxfId="277" priority="278" operator="greaterThan">
      <formula>99</formula>
    </cfRule>
  </conditionalFormatting>
  <conditionalFormatting sqref="AL11:AL27">
    <cfRule type="cellIs" dxfId="276" priority="277" operator="greaterThan">
      <formula>0.99</formula>
    </cfRule>
  </conditionalFormatting>
  <conditionalFormatting sqref="AL11:AL27">
    <cfRule type="cellIs" dxfId="275" priority="276" operator="equal">
      <formula>0</formula>
    </cfRule>
  </conditionalFormatting>
  <conditionalFormatting sqref="AL11:AL27">
    <cfRule type="cellIs" dxfId="274" priority="275" operator="greaterThan">
      <formula>1179</formula>
    </cfRule>
  </conditionalFormatting>
  <conditionalFormatting sqref="AL11:AL27">
    <cfRule type="cellIs" dxfId="273" priority="274" operator="greaterThan">
      <formula>99</formula>
    </cfRule>
  </conditionalFormatting>
  <conditionalFormatting sqref="AL11:AL27">
    <cfRule type="cellIs" dxfId="272" priority="273" operator="greaterThan">
      <formula>0.99</formula>
    </cfRule>
  </conditionalFormatting>
  <conditionalFormatting sqref="AL11:AL27">
    <cfRule type="cellIs" dxfId="271" priority="272" operator="equal">
      <formula>0</formula>
    </cfRule>
  </conditionalFormatting>
  <conditionalFormatting sqref="AL11:AL27">
    <cfRule type="cellIs" dxfId="270" priority="271" operator="greaterThan">
      <formula>1179</formula>
    </cfRule>
  </conditionalFormatting>
  <conditionalFormatting sqref="AL11:AL27">
    <cfRule type="cellIs" dxfId="269" priority="270" operator="greaterThan">
      <formula>99</formula>
    </cfRule>
  </conditionalFormatting>
  <conditionalFormatting sqref="AL11:AL27">
    <cfRule type="cellIs" dxfId="268" priority="269" operator="greaterThan">
      <formula>0.99</formula>
    </cfRule>
  </conditionalFormatting>
  <conditionalFormatting sqref="AL11:AL27">
    <cfRule type="cellIs" dxfId="267" priority="268" operator="equal">
      <formula>0</formula>
    </cfRule>
  </conditionalFormatting>
  <conditionalFormatting sqref="AL11:AL27">
    <cfRule type="cellIs" dxfId="266" priority="267" operator="greaterThan">
      <formula>1179</formula>
    </cfRule>
  </conditionalFormatting>
  <conditionalFormatting sqref="AL11:AL27">
    <cfRule type="cellIs" dxfId="265" priority="266" operator="greaterThan">
      <formula>99</formula>
    </cfRule>
  </conditionalFormatting>
  <conditionalFormatting sqref="AL11:AL27">
    <cfRule type="cellIs" dxfId="264" priority="265" operator="greaterThan">
      <formula>0.99</formula>
    </cfRule>
  </conditionalFormatting>
  <conditionalFormatting sqref="AL11:AL27">
    <cfRule type="cellIs" dxfId="263" priority="264" operator="equal">
      <formula>0</formula>
    </cfRule>
  </conditionalFormatting>
  <conditionalFormatting sqref="AL11:AL27">
    <cfRule type="cellIs" dxfId="262" priority="263" operator="greaterThan">
      <formula>1179</formula>
    </cfRule>
  </conditionalFormatting>
  <conditionalFormatting sqref="AL11:AL27">
    <cfRule type="cellIs" dxfId="261" priority="262" operator="greaterThan">
      <formula>99</formula>
    </cfRule>
  </conditionalFormatting>
  <conditionalFormatting sqref="AL11:AL27">
    <cfRule type="cellIs" dxfId="260" priority="261" operator="greaterThan">
      <formula>0.99</formula>
    </cfRule>
  </conditionalFormatting>
  <conditionalFormatting sqref="AL11:AL27">
    <cfRule type="cellIs" dxfId="259" priority="260" operator="equal">
      <formula>0</formula>
    </cfRule>
  </conditionalFormatting>
  <conditionalFormatting sqref="AL11:AL27">
    <cfRule type="cellIs" dxfId="258" priority="259" operator="greaterThan">
      <formula>1179</formula>
    </cfRule>
  </conditionalFormatting>
  <conditionalFormatting sqref="AL11:AL27">
    <cfRule type="cellIs" dxfId="257" priority="258" operator="greaterThan">
      <formula>99</formula>
    </cfRule>
  </conditionalFormatting>
  <conditionalFormatting sqref="AL11:AL27">
    <cfRule type="cellIs" dxfId="256" priority="257" operator="greaterThan">
      <formula>0.99</formula>
    </cfRule>
  </conditionalFormatting>
  <conditionalFormatting sqref="AL11:AL27">
    <cfRule type="cellIs" dxfId="255" priority="256" operator="equal">
      <formula>0</formula>
    </cfRule>
  </conditionalFormatting>
  <conditionalFormatting sqref="AL11:AL27">
    <cfRule type="cellIs" dxfId="254" priority="255" operator="greaterThan">
      <formula>1179</formula>
    </cfRule>
  </conditionalFormatting>
  <conditionalFormatting sqref="AL11:AL27">
    <cfRule type="cellIs" dxfId="253" priority="254" operator="greaterThan">
      <formula>99</formula>
    </cfRule>
  </conditionalFormatting>
  <conditionalFormatting sqref="AL11:AL27">
    <cfRule type="cellIs" dxfId="252" priority="253" operator="greaterThan">
      <formula>0.99</formula>
    </cfRule>
  </conditionalFormatting>
  <conditionalFormatting sqref="AL11:AL27">
    <cfRule type="cellIs" dxfId="251" priority="252" operator="equal">
      <formula>0</formula>
    </cfRule>
  </conditionalFormatting>
  <conditionalFormatting sqref="AL11:AL27">
    <cfRule type="cellIs" dxfId="250" priority="251" operator="greaterThan">
      <formula>1179</formula>
    </cfRule>
  </conditionalFormatting>
  <conditionalFormatting sqref="AL11:AL27">
    <cfRule type="cellIs" dxfId="249" priority="250" operator="greaterThan">
      <formula>99</formula>
    </cfRule>
  </conditionalFormatting>
  <conditionalFormatting sqref="AL11:AL27">
    <cfRule type="cellIs" dxfId="248" priority="249" operator="greaterThan">
      <formula>0.99</formula>
    </cfRule>
  </conditionalFormatting>
  <conditionalFormatting sqref="AL11:AL27">
    <cfRule type="cellIs" dxfId="247" priority="248" operator="equal">
      <formula>0</formula>
    </cfRule>
  </conditionalFormatting>
  <conditionalFormatting sqref="AL11:AL27">
    <cfRule type="cellIs" dxfId="246" priority="247" operator="greaterThan">
      <formula>1179</formula>
    </cfRule>
  </conditionalFormatting>
  <conditionalFormatting sqref="AL11:AL27">
    <cfRule type="cellIs" dxfId="245" priority="246" operator="greaterThan">
      <formula>99</formula>
    </cfRule>
  </conditionalFormatting>
  <conditionalFormatting sqref="AL11:AL27">
    <cfRule type="cellIs" dxfId="244" priority="245" operator="greaterThan">
      <formula>0.99</formula>
    </cfRule>
  </conditionalFormatting>
  <conditionalFormatting sqref="AL11:AL27">
    <cfRule type="cellIs" dxfId="243" priority="244" operator="equal">
      <formula>0</formula>
    </cfRule>
  </conditionalFormatting>
  <conditionalFormatting sqref="AL11:AL27">
    <cfRule type="cellIs" dxfId="242" priority="243" operator="greaterThan">
      <formula>1179</formula>
    </cfRule>
  </conditionalFormatting>
  <conditionalFormatting sqref="AL11:AL27">
    <cfRule type="cellIs" dxfId="241" priority="242" operator="greaterThan">
      <formula>99</formula>
    </cfRule>
  </conditionalFormatting>
  <conditionalFormatting sqref="AL11:AL27">
    <cfRule type="cellIs" dxfId="240" priority="241" operator="greaterThan">
      <formula>0.99</formula>
    </cfRule>
  </conditionalFormatting>
  <conditionalFormatting sqref="AL11:AL27">
    <cfRule type="cellIs" dxfId="239" priority="240" operator="equal">
      <formula>0</formula>
    </cfRule>
  </conditionalFormatting>
  <conditionalFormatting sqref="AL11:AL27">
    <cfRule type="cellIs" dxfId="238" priority="239" operator="greaterThan">
      <formula>1179</formula>
    </cfRule>
  </conditionalFormatting>
  <conditionalFormatting sqref="AL11:AL27">
    <cfRule type="cellIs" dxfId="237" priority="238" operator="greaterThan">
      <formula>99</formula>
    </cfRule>
  </conditionalFormatting>
  <conditionalFormatting sqref="AL11:AL27">
    <cfRule type="cellIs" dxfId="236" priority="237" operator="greaterThan">
      <formula>0.99</formula>
    </cfRule>
  </conditionalFormatting>
  <conditionalFormatting sqref="AL11:AL27">
    <cfRule type="cellIs" dxfId="235" priority="236" operator="equal">
      <formula>0</formula>
    </cfRule>
  </conditionalFormatting>
  <conditionalFormatting sqref="AL11:AL27">
    <cfRule type="cellIs" dxfId="234" priority="235" operator="greaterThan">
      <formula>1179</formula>
    </cfRule>
  </conditionalFormatting>
  <conditionalFormatting sqref="AL11:AL27">
    <cfRule type="cellIs" dxfId="233" priority="234" operator="greaterThan">
      <formula>99</formula>
    </cfRule>
  </conditionalFormatting>
  <conditionalFormatting sqref="AL11:AL27">
    <cfRule type="cellIs" dxfId="232" priority="233" operator="greaterThan">
      <formula>0.99</formula>
    </cfRule>
  </conditionalFormatting>
  <conditionalFormatting sqref="AL11:AL27">
    <cfRule type="cellIs" dxfId="231" priority="232" operator="equal">
      <formula>0</formula>
    </cfRule>
  </conditionalFormatting>
  <conditionalFormatting sqref="AL11:AL27">
    <cfRule type="cellIs" dxfId="230" priority="231" operator="greaterThan">
      <formula>1179</formula>
    </cfRule>
  </conditionalFormatting>
  <conditionalFormatting sqref="AL11:AL27">
    <cfRule type="cellIs" dxfId="229" priority="230" operator="greaterThan">
      <formula>99</formula>
    </cfRule>
  </conditionalFormatting>
  <conditionalFormatting sqref="AL11:AL27">
    <cfRule type="cellIs" dxfId="228" priority="229" operator="greaterThan">
      <formula>0.99</formula>
    </cfRule>
  </conditionalFormatting>
  <conditionalFormatting sqref="AL11:AL27">
    <cfRule type="cellIs" dxfId="227" priority="228" operator="equal">
      <formula>0</formula>
    </cfRule>
  </conditionalFormatting>
  <conditionalFormatting sqref="AL11:AL27">
    <cfRule type="cellIs" dxfId="226" priority="227" operator="greaterThan">
      <formula>1179</formula>
    </cfRule>
  </conditionalFormatting>
  <conditionalFormatting sqref="AL11:AL27">
    <cfRule type="cellIs" dxfId="225" priority="226" operator="greaterThan">
      <formula>99</formula>
    </cfRule>
  </conditionalFormatting>
  <conditionalFormatting sqref="AL11:AL27">
    <cfRule type="cellIs" dxfId="224" priority="225" operator="greaterThan">
      <formula>0.99</formula>
    </cfRule>
  </conditionalFormatting>
  <conditionalFormatting sqref="AL11:AL27">
    <cfRule type="cellIs" dxfId="223" priority="224" operator="equal">
      <formula>0</formula>
    </cfRule>
  </conditionalFormatting>
  <conditionalFormatting sqref="AL11:AL27">
    <cfRule type="cellIs" dxfId="222" priority="223" operator="greaterThan">
      <formula>1179</formula>
    </cfRule>
  </conditionalFormatting>
  <conditionalFormatting sqref="AL11:AL27">
    <cfRule type="cellIs" dxfId="221" priority="222" operator="greaterThan">
      <formula>99</formula>
    </cfRule>
  </conditionalFormatting>
  <conditionalFormatting sqref="AL11:AL27">
    <cfRule type="cellIs" dxfId="220" priority="221" operator="greaterThan">
      <formula>0.99</formula>
    </cfRule>
  </conditionalFormatting>
  <conditionalFormatting sqref="AL11:AL27">
    <cfRule type="cellIs" dxfId="219" priority="220" operator="equal">
      <formula>0</formula>
    </cfRule>
  </conditionalFormatting>
  <conditionalFormatting sqref="AL11:AL27">
    <cfRule type="cellIs" dxfId="218" priority="219" operator="greaterThan">
      <formula>1179</formula>
    </cfRule>
  </conditionalFormatting>
  <conditionalFormatting sqref="AL11:AL27">
    <cfRule type="cellIs" dxfId="217" priority="218" operator="greaterThan">
      <formula>99</formula>
    </cfRule>
  </conditionalFormatting>
  <conditionalFormatting sqref="AL11:AL27">
    <cfRule type="cellIs" dxfId="216" priority="217" operator="greaterThan">
      <formula>0.99</formula>
    </cfRule>
  </conditionalFormatting>
  <conditionalFormatting sqref="AL11:AL27">
    <cfRule type="cellIs" dxfId="215" priority="216" operator="equal">
      <formula>0</formula>
    </cfRule>
  </conditionalFormatting>
  <conditionalFormatting sqref="AL11:AL27">
    <cfRule type="cellIs" dxfId="214" priority="215" operator="greaterThan">
      <formula>1179</formula>
    </cfRule>
  </conditionalFormatting>
  <conditionalFormatting sqref="AL11:AL27">
    <cfRule type="cellIs" dxfId="213" priority="214" operator="greaterThan">
      <formula>99</formula>
    </cfRule>
  </conditionalFormatting>
  <conditionalFormatting sqref="AL11:AL27">
    <cfRule type="cellIs" dxfId="212" priority="213" operator="greaterThan">
      <formula>0.99</formula>
    </cfRule>
  </conditionalFormatting>
  <conditionalFormatting sqref="AL11:AL27">
    <cfRule type="cellIs" dxfId="211" priority="212" operator="equal">
      <formula>0</formula>
    </cfRule>
  </conditionalFormatting>
  <conditionalFormatting sqref="AL11:AL27">
    <cfRule type="cellIs" dxfId="210" priority="211" operator="greaterThan">
      <formula>1179</formula>
    </cfRule>
  </conditionalFormatting>
  <conditionalFormatting sqref="AL11:AL27">
    <cfRule type="cellIs" dxfId="209" priority="210" operator="greaterThan">
      <formula>99</formula>
    </cfRule>
  </conditionalFormatting>
  <conditionalFormatting sqref="AL11:AL27">
    <cfRule type="cellIs" dxfId="208" priority="209" operator="greaterThan">
      <formula>0.99</formula>
    </cfRule>
  </conditionalFormatting>
  <conditionalFormatting sqref="AL11:AL27">
    <cfRule type="cellIs" dxfId="207" priority="208" operator="equal">
      <formula>0</formula>
    </cfRule>
  </conditionalFormatting>
  <conditionalFormatting sqref="AL11:AL27">
    <cfRule type="cellIs" dxfId="206" priority="207" operator="greaterThan">
      <formula>1179</formula>
    </cfRule>
  </conditionalFormatting>
  <conditionalFormatting sqref="AL11:AL27">
    <cfRule type="cellIs" dxfId="205" priority="206" operator="greaterThan">
      <formula>99</formula>
    </cfRule>
  </conditionalFormatting>
  <conditionalFormatting sqref="AL11:AL27">
    <cfRule type="cellIs" dxfId="204" priority="205" operator="greaterThan">
      <formula>0.99</formula>
    </cfRule>
  </conditionalFormatting>
  <conditionalFormatting sqref="AL11:AL27">
    <cfRule type="cellIs" dxfId="203" priority="204" operator="equal">
      <formula>0</formula>
    </cfRule>
  </conditionalFormatting>
  <conditionalFormatting sqref="AL11:AL27">
    <cfRule type="cellIs" dxfId="202" priority="203" operator="greaterThan">
      <formula>1179</formula>
    </cfRule>
  </conditionalFormatting>
  <conditionalFormatting sqref="AL11:AL27">
    <cfRule type="cellIs" dxfId="201" priority="202" operator="greaterThan">
      <formula>99</formula>
    </cfRule>
  </conditionalFormatting>
  <conditionalFormatting sqref="AL11:AL27">
    <cfRule type="cellIs" dxfId="200" priority="201" operator="greaterThan">
      <formula>0.99</formula>
    </cfRule>
  </conditionalFormatting>
  <conditionalFormatting sqref="AL11:AL27">
    <cfRule type="cellIs" dxfId="199" priority="200" operator="equal">
      <formula>0</formula>
    </cfRule>
  </conditionalFormatting>
  <conditionalFormatting sqref="AL11:AL27">
    <cfRule type="cellIs" dxfId="198" priority="199" operator="greaterThan">
      <formula>1179</formula>
    </cfRule>
  </conditionalFormatting>
  <conditionalFormatting sqref="AL11:AL27">
    <cfRule type="cellIs" dxfId="197" priority="198" operator="greaterThan">
      <formula>99</formula>
    </cfRule>
  </conditionalFormatting>
  <conditionalFormatting sqref="AL11:AL27">
    <cfRule type="cellIs" dxfId="196" priority="197" operator="greaterThan">
      <formula>0.99</formula>
    </cfRule>
  </conditionalFormatting>
  <conditionalFormatting sqref="AL11:AL27">
    <cfRule type="cellIs" dxfId="195" priority="196" operator="equal">
      <formula>0</formula>
    </cfRule>
  </conditionalFormatting>
  <conditionalFormatting sqref="AL11:AL27">
    <cfRule type="cellIs" dxfId="194" priority="195" operator="greaterThan">
      <formula>1179</formula>
    </cfRule>
  </conditionalFormatting>
  <conditionalFormatting sqref="AL11:AL27">
    <cfRule type="cellIs" dxfId="193" priority="194" operator="greaterThan">
      <formula>99</formula>
    </cfRule>
  </conditionalFormatting>
  <conditionalFormatting sqref="AL11:AL27">
    <cfRule type="cellIs" dxfId="192" priority="193" operator="greaterThan">
      <formula>0.99</formula>
    </cfRule>
  </conditionalFormatting>
  <conditionalFormatting sqref="AL11:AL27">
    <cfRule type="cellIs" dxfId="191" priority="192" operator="equal">
      <formula>0</formula>
    </cfRule>
  </conditionalFormatting>
  <conditionalFormatting sqref="AL11:AL27">
    <cfRule type="cellIs" dxfId="190" priority="191" operator="greaterThan">
      <formula>1179</formula>
    </cfRule>
  </conditionalFormatting>
  <conditionalFormatting sqref="AL11:AL27">
    <cfRule type="cellIs" dxfId="189" priority="190" operator="greaterThan">
      <formula>99</formula>
    </cfRule>
  </conditionalFormatting>
  <conditionalFormatting sqref="AL11:AL27">
    <cfRule type="cellIs" dxfId="188" priority="189" operator="greaterThan">
      <formula>0.99</formula>
    </cfRule>
  </conditionalFormatting>
  <conditionalFormatting sqref="AL11:AL15">
    <cfRule type="cellIs" dxfId="187" priority="188" operator="equal">
      <formula>0</formula>
    </cfRule>
  </conditionalFormatting>
  <conditionalFormatting sqref="AL11:AL15">
    <cfRule type="cellIs" dxfId="186" priority="187" operator="greaterThan">
      <formula>1179</formula>
    </cfRule>
  </conditionalFormatting>
  <conditionalFormatting sqref="AL11:AL15">
    <cfRule type="cellIs" dxfId="185" priority="186" operator="greaterThan">
      <formula>99</formula>
    </cfRule>
  </conditionalFormatting>
  <conditionalFormatting sqref="AL11:AL15">
    <cfRule type="cellIs" dxfId="184" priority="185" operator="greaterThan">
      <formula>0.99</formula>
    </cfRule>
  </conditionalFormatting>
  <conditionalFormatting sqref="AL11:AL15">
    <cfRule type="cellIs" dxfId="183" priority="184" operator="equal">
      <formula>0</formula>
    </cfRule>
  </conditionalFormatting>
  <conditionalFormatting sqref="AL11:AL15">
    <cfRule type="cellIs" dxfId="182" priority="183" operator="greaterThan">
      <formula>1179</formula>
    </cfRule>
  </conditionalFormatting>
  <conditionalFormatting sqref="AL11:AL15">
    <cfRule type="cellIs" dxfId="181" priority="182" operator="greaterThan">
      <formula>99</formula>
    </cfRule>
  </conditionalFormatting>
  <conditionalFormatting sqref="AL11:AL15">
    <cfRule type="cellIs" dxfId="180" priority="181" operator="greaterThan">
      <formula>0.99</formula>
    </cfRule>
  </conditionalFormatting>
  <conditionalFormatting sqref="AL11:AL15">
    <cfRule type="cellIs" dxfId="179" priority="180" operator="equal">
      <formula>0</formula>
    </cfRule>
  </conditionalFormatting>
  <conditionalFormatting sqref="AL11:AL15">
    <cfRule type="cellIs" dxfId="178" priority="179" operator="greaterThan">
      <formula>1179</formula>
    </cfRule>
  </conditionalFormatting>
  <conditionalFormatting sqref="AL11:AL15">
    <cfRule type="cellIs" dxfId="177" priority="178" operator="greaterThan">
      <formula>99</formula>
    </cfRule>
  </conditionalFormatting>
  <conditionalFormatting sqref="AL11:AL15">
    <cfRule type="cellIs" dxfId="176" priority="177" operator="greaterThan">
      <formula>0.99</formula>
    </cfRule>
  </conditionalFormatting>
  <conditionalFormatting sqref="AL11:AL15">
    <cfRule type="cellIs" dxfId="175" priority="176" operator="equal">
      <formula>0</formula>
    </cfRule>
  </conditionalFormatting>
  <conditionalFormatting sqref="AL11:AL15">
    <cfRule type="cellIs" dxfId="174" priority="175" operator="greaterThan">
      <formula>1179</formula>
    </cfRule>
  </conditionalFormatting>
  <conditionalFormatting sqref="AL11:AL15">
    <cfRule type="cellIs" dxfId="173" priority="174" operator="greaterThan">
      <formula>99</formula>
    </cfRule>
  </conditionalFormatting>
  <conditionalFormatting sqref="AL11:AL15">
    <cfRule type="cellIs" dxfId="172" priority="173" operator="greaterThan">
      <formula>0.99</formula>
    </cfRule>
  </conditionalFormatting>
  <conditionalFormatting sqref="AL11:AL15">
    <cfRule type="cellIs" dxfId="171" priority="172" operator="equal">
      <formula>0</formula>
    </cfRule>
  </conditionalFormatting>
  <conditionalFormatting sqref="AL11:AL15">
    <cfRule type="cellIs" dxfId="170" priority="171" operator="greaterThan">
      <formula>1179</formula>
    </cfRule>
  </conditionalFormatting>
  <conditionalFormatting sqref="AL11:AL15">
    <cfRule type="cellIs" dxfId="169" priority="170" operator="greaterThan">
      <formula>99</formula>
    </cfRule>
  </conditionalFormatting>
  <conditionalFormatting sqref="AL11:AL15">
    <cfRule type="cellIs" dxfId="168" priority="169" operator="greaterThan">
      <formula>0.99</formula>
    </cfRule>
  </conditionalFormatting>
  <conditionalFormatting sqref="AL11:AL15">
    <cfRule type="cellIs" dxfId="167" priority="168" operator="equal">
      <formula>0</formula>
    </cfRule>
  </conditionalFormatting>
  <conditionalFormatting sqref="AL11:AL15">
    <cfRule type="cellIs" dxfId="166" priority="167" operator="greaterThan">
      <formula>1179</formula>
    </cfRule>
  </conditionalFormatting>
  <conditionalFormatting sqref="AL11:AL15">
    <cfRule type="cellIs" dxfId="165" priority="166" operator="greaterThan">
      <formula>99</formula>
    </cfRule>
  </conditionalFormatting>
  <conditionalFormatting sqref="AL11:AL15">
    <cfRule type="cellIs" dxfId="164" priority="165" operator="greaterThan">
      <formula>0.99</formula>
    </cfRule>
  </conditionalFormatting>
  <conditionalFormatting sqref="AL11:AL15">
    <cfRule type="cellIs" dxfId="163" priority="164" operator="equal">
      <formula>0</formula>
    </cfRule>
  </conditionalFormatting>
  <conditionalFormatting sqref="AL11:AL15">
    <cfRule type="cellIs" dxfId="162" priority="163" operator="greaterThan">
      <formula>1179</formula>
    </cfRule>
  </conditionalFormatting>
  <conditionalFormatting sqref="AL11:AL15">
    <cfRule type="cellIs" dxfId="161" priority="162" operator="greaterThan">
      <formula>99</formula>
    </cfRule>
  </conditionalFormatting>
  <conditionalFormatting sqref="AL11:AL15">
    <cfRule type="cellIs" dxfId="160" priority="161" operator="greaterThan">
      <formula>0.99</formula>
    </cfRule>
  </conditionalFormatting>
  <conditionalFormatting sqref="AL11:AL15">
    <cfRule type="cellIs" dxfId="159" priority="160" operator="equal">
      <formula>0</formula>
    </cfRule>
  </conditionalFormatting>
  <conditionalFormatting sqref="AL11:AL15">
    <cfRule type="cellIs" dxfId="158" priority="159" operator="greaterThan">
      <formula>1179</formula>
    </cfRule>
  </conditionalFormatting>
  <conditionalFormatting sqref="AL11:AL15">
    <cfRule type="cellIs" dxfId="157" priority="158" operator="greaterThan">
      <formula>99</formula>
    </cfRule>
  </conditionalFormatting>
  <conditionalFormatting sqref="AL11:AL15">
    <cfRule type="cellIs" dxfId="156" priority="157" operator="greaterThan">
      <formula>0.99</formula>
    </cfRule>
  </conditionalFormatting>
  <conditionalFormatting sqref="AL11:AL15">
    <cfRule type="cellIs" dxfId="155" priority="156" operator="equal">
      <formula>0</formula>
    </cfRule>
  </conditionalFormatting>
  <conditionalFormatting sqref="AL11:AL15">
    <cfRule type="cellIs" dxfId="154" priority="155" operator="greaterThan">
      <formula>1179</formula>
    </cfRule>
  </conditionalFormatting>
  <conditionalFormatting sqref="AL11:AL15">
    <cfRule type="cellIs" dxfId="153" priority="154" operator="greaterThan">
      <formula>99</formula>
    </cfRule>
  </conditionalFormatting>
  <conditionalFormatting sqref="AL11:AL15">
    <cfRule type="cellIs" dxfId="152" priority="153" operator="greaterThan">
      <formula>0.99</formula>
    </cfRule>
  </conditionalFormatting>
  <conditionalFormatting sqref="AL11:AL15">
    <cfRule type="cellIs" dxfId="151" priority="152" operator="equal">
      <formula>0</formula>
    </cfRule>
  </conditionalFormatting>
  <conditionalFormatting sqref="AL11:AL15">
    <cfRule type="cellIs" dxfId="150" priority="151" operator="greaterThan">
      <formula>1179</formula>
    </cfRule>
  </conditionalFormatting>
  <conditionalFormatting sqref="AL11:AL15">
    <cfRule type="cellIs" dxfId="149" priority="150" operator="greaterThan">
      <formula>99</formula>
    </cfRule>
  </conditionalFormatting>
  <conditionalFormatting sqref="AL11:AL15">
    <cfRule type="cellIs" dxfId="148" priority="149" operator="greaterThan">
      <formula>0.99</formula>
    </cfRule>
  </conditionalFormatting>
  <conditionalFormatting sqref="AL11:AL15">
    <cfRule type="cellIs" dxfId="147" priority="148" operator="equal">
      <formula>0</formula>
    </cfRule>
  </conditionalFormatting>
  <conditionalFormatting sqref="AL11:AL15">
    <cfRule type="cellIs" dxfId="146" priority="147" operator="greaterThan">
      <formula>1179</formula>
    </cfRule>
  </conditionalFormatting>
  <conditionalFormatting sqref="AL11:AL15">
    <cfRule type="cellIs" dxfId="145" priority="146" operator="greaterThan">
      <formula>99</formula>
    </cfRule>
  </conditionalFormatting>
  <conditionalFormatting sqref="AL11:AL15">
    <cfRule type="cellIs" dxfId="144" priority="145" operator="greaterThan">
      <formula>0.99</formula>
    </cfRule>
  </conditionalFormatting>
  <conditionalFormatting sqref="AL11:AL15">
    <cfRule type="cellIs" dxfId="143" priority="144" operator="equal">
      <formula>0</formula>
    </cfRule>
  </conditionalFormatting>
  <conditionalFormatting sqref="AL11:AL15">
    <cfRule type="cellIs" dxfId="142" priority="143" operator="greaterThan">
      <formula>1179</formula>
    </cfRule>
  </conditionalFormatting>
  <conditionalFormatting sqref="AL11:AL15">
    <cfRule type="cellIs" dxfId="141" priority="142" operator="greaterThan">
      <formula>99</formula>
    </cfRule>
  </conditionalFormatting>
  <conditionalFormatting sqref="AL11:AL15">
    <cfRule type="cellIs" dxfId="140" priority="141" operator="greaterThan">
      <formula>0.99</formula>
    </cfRule>
  </conditionalFormatting>
  <conditionalFormatting sqref="AL11:AL15">
    <cfRule type="cellIs" dxfId="139" priority="140" operator="equal">
      <formula>0</formula>
    </cfRule>
  </conditionalFormatting>
  <conditionalFormatting sqref="AL11:AL15">
    <cfRule type="cellIs" dxfId="138" priority="139" operator="greaterThan">
      <formula>1179</formula>
    </cfRule>
  </conditionalFormatting>
  <conditionalFormatting sqref="AL11:AL15">
    <cfRule type="cellIs" dxfId="137" priority="138" operator="greaterThan">
      <formula>99</formula>
    </cfRule>
  </conditionalFormatting>
  <conditionalFormatting sqref="AL11:AL15">
    <cfRule type="cellIs" dxfId="136" priority="137" operator="greaterThan">
      <formula>0.99</formula>
    </cfRule>
  </conditionalFormatting>
  <conditionalFormatting sqref="AL11:AL15">
    <cfRule type="cellIs" dxfId="135" priority="136" operator="equal">
      <formula>0</formula>
    </cfRule>
  </conditionalFormatting>
  <conditionalFormatting sqref="AL11:AL15">
    <cfRule type="cellIs" dxfId="134" priority="135" operator="greaterThan">
      <formula>1179</formula>
    </cfRule>
  </conditionalFormatting>
  <conditionalFormatting sqref="AL11:AL15">
    <cfRule type="cellIs" dxfId="133" priority="134" operator="greaterThan">
      <formula>99</formula>
    </cfRule>
  </conditionalFormatting>
  <conditionalFormatting sqref="AL11:AL15">
    <cfRule type="cellIs" dxfId="132" priority="133" operator="greaterThan">
      <formula>0.99</formula>
    </cfRule>
  </conditionalFormatting>
  <conditionalFormatting sqref="AL11:AL15">
    <cfRule type="cellIs" dxfId="131" priority="132" operator="equal">
      <formula>0</formula>
    </cfRule>
  </conditionalFormatting>
  <conditionalFormatting sqref="AL11:AL15">
    <cfRule type="cellIs" dxfId="130" priority="131" operator="greaterThan">
      <formula>1179</formula>
    </cfRule>
  </conditionalFormatting>
  <conditionalFormatting sqref="AL11:AL15">
    <cfRule type="cellIs" dxfId="129" priority="130" operator="greaterThan">
      <formula>99</formula>
    </cfRule>
  </conditionalFormatting>
  <conditionalFormatting sqref="AL11:AL15">
    <cfRule type="cellIs" dxfId="128" priority="129" operator="greaterThan">
      <formula>0.99</formula>
    </cfRule>
  </conditionalFormatting>
  <conditionalFormatting sqref="AL11:AL15">
    <cfRule type="cellIs" dxfId="127" priority="128" operator="equal">
      <formula>0</formula>
    </cfRule>
  </conditionalFormatting>
  <conditionalFormatting sqref="AL11:AL15">
    <cfRule type="cellIs" dxfId="126" priority="127" operator="greaterThan">
      <formula>1179</formula>
    </cfRule>
  </conditionalFormatting>
  <conditionalFormatting sqref="AL11:AL15">
    <cfRule type="cellIs" dxfId="125" priority="126" operator="greaterThan">
      <formula>99</formula>
    </cfRule>
  </conditionalFormatting>
  <conditionalFormatting sqref="AL11:AL15">
    <cfRule type="cellIs" dxfId="124" priority="125" operator="greaterThan">
      <formula>0.99</formula>
    </cfRule>
  </conditionalFormatting>
  <conditionalFormatting sqref="AL11:AL15">
    <cfRule type="cellIs" dxfId="123" priority="124" operator="equal">
      <formula>0</formula>
    </cfRule>
  </conditionalFormatting>
  <conditionalFormatting sqref="AL11:AL15">
    <cfRule type="cellIs" dxfId="122" priority="123" operator="greaterThan">
      <formula>1179</formula>
    </cfRule>
  </conditionalFormatting>
  <conditionalFormatting sqref="AL11:AL15">
    <cfRule type="cellIs" dxfId="121" priority="122" operator="greaterThan">
      <formula>99</formula>
    </cfRule>
  </conditionalFormatting>
  <conditionalFormatting sqref="AL11:AL15">
    <cfRule type="cellIs" dxfId="120" priority="121" operator="greaterThan">
      <formula>0.99</formula>
    </cfRule>
  </conditionalFormatting>
  <conditionalFormatting sqref="AL11:AL15">
    <cfRule type="cellIs" dxfId="119" priority="120" operator="equal">
      <formula>0</formula>
    </cfRule>
  </conditionalFormatting>
  <conditionalFormatting sqref="AL11:AL15">
    <cfRule type="cellIs" dxfId="118" priority="119" operator="greaterThan">
      <formula>1179</formula>
    </cfRule>
  </conditionalFormatting>
  <conditionalFormatting sqref="AL11:AL15">
    <cfRule type="cellIs" dxfId="117" priority="118" operator="greaterThan">
      <formula>99</formula>
    </cfRule>
  </conditionalFormatting>
  <conditionalFormatting sqref="AL11:AL15">
    <cfRule type="cellIs" dxfId="116" priority="117" operator="greaterThan">
      <formula>0.99</formula>
    </cfRule>
  </conditionalFormatting>
  <conditionalFormatting sqref="AL11:AL15">
    <cfRule type="cellIs" dxfId="115" priority="116" operator="equal">
      <formula>0</formula>
    </cfRule>
  </conditionalFormatting>
  <conditionalFormatting sqref="AL11:AL15">
    <cfRule type="cellIs" dxfId="114" priority="115" operator="greaterThan">
      <formula>1179</formula>
    </cfRule>
  </conditionalFormatting>
  <conditionalFormatting sqref="AL11:AL15">
    <cfRule type="cellIs" dxfId="113" priority="114" operator="greaterThan">
      <formula>99</formula>
    </cfRule>
  </conditionalFormatting>
  <conditionalFormatting sqref="AL11:AL15">
    <cfRule type="cellIs" dxfId="112" priority="113" operator="greaterThan">
      <formula>0.99</formula>
    </cfRule>
  </conditionalFormatting>
  <conditionalFormatting sqref="AL11:AL15">
    <cfRule type="cellIs" dxfId="111" priority="112" operator="equal">
      <formula>0</formula>
    </cfRule>
  </conditionalFormatting>
  <conditionalFormatting sqref="AL11:AL15">
    <cfRule type="cellIs" dxfId="110" priority="111" operator="greaterThan">
      <formula>1179</formula>
    </cfRule>
  </conditionalFormatting>
  <conditionalFormatting sqref="AL11:AL15">
    <cfRule type="cellIs" dxfId="109" priority="110" operator="greaterThan">
      <formula>99</formula>
    </cfRule>
  </conditionalFormatting>
  <conditionalFormatting sqref="AL11:AL15">
    <cfRule type="cellIs" dxfId="108" priority="109" operator="greaterThan">
      <formula>0.99</formula>
    </cfRule>
  </conditionalFormatting>
  <conditionalFormatting sqref="AL11:AL15">
    <cfRule type="cellIs" dxfId="107" priority="108" operator="equal">
      <formula>0</formula>
    </cfRule>
  </conditionalFormatting>
  <conditionalFormatting sqref="AL11:AL15">
    <cfRule type="cellIs" dxfId="106" priority="107" operator="greaterThan">
      <formula>1179</formula>
    </cfRule>
  </conditionalFormatting>
  <conditionalFormatting sqref="AL11:AL15">
    <cfRule type="cellIs" dxfId="105" priority="106" operator="greaterThan">
      <formula>99</formula>
    </cfRule>
  </conditionalFormatting>
  <conditionalFormatting sqref="AL11:AL15">
    <cfRule type="cellIs" dxfId="104" priority="105" operator="greaterThan">
      <formula>0.99</formula>
    </cfRule>
  </conditionalFormatting>
  <conditionalFormatting sqref="AL11:AL15">
    <cfRule type="cellIs" dxfId="103" priority="104" operator="equal">
      <formula>0</formula>
    </cfRule>
  </conditionalFormatting>
  <conditionalFormatting sqref="AL11:AL15">
    <cfRule type="cellIs" dxfId="102" priority="103" operator="greaterThan">
      <formula>1179</formula>
    </cfRule>
  </conditionalFormatting>
  <conditionalFormatting sqref="AL11:AL15">
    <cfRule type="cellIs" dxfId="101" priority="102" operator="greaterThan">
      <formula>99</formula>
    </cfRule>
  </conditionalFormatting>
  <conditionalFormatting sqref="AL11:AL15">
    <cfRule type="cellIs" dxfId="100" priority="101" operator="greaterThan">
      <formula>0.99</formula>
    </cfRule>
  </conditionalFormatting>
  <conditionalFormatting sqref="AL11:AL15">
    <cfRule type="cellIs" dxfId="99" priority="100" operator="equal">
      <formula>0</formula>
    </cfRule>
  </conditionalFormatting>
  <conditionalFormatting sqref="AL11:AL15">
    <cfRule type="cellIs" dxfId="98" priority="99" operator="greaterThan">
      <formula>1179</formula>
    </cfRule>
  </conditionalFormatting>
  <conditionalFormatting sqref="AL11:AL15">
    <cfRule type="cellIs" dxfId="97" priority="98" operator="greaterThan">
      <formula>99</formula>
    </cfRule>
  </conditionalFormatting>
  <conditionalFormatting sqref="AL11:AL15">
    <cfRule type="cellIs" dxfId="96" priority="97" operator="greaterThan">
      <formula>0.99</formula>
    </cfRule>
  </conditionalFormatting>
  <conditionalFormatting sqref="AL11:AL15">
    <cfRule type="cellIs" dxfId="95" priority="96" operator="equal">
      <formula>0</formula>
    </cfRule>
  </conditionalFormatting>
  <conditionalFormatting sqref="AL11:AL15">
    <cfRule type="cellIs" dxfId="94" priority="95" operator="greaterThan">
      <formula>1179</formula>
    </cfRule>
  </conditionalFormatting>
  <conditionalFormatting sqref="AL11:AL15">
    <cfRule type="cellIs" dxfId="93" priority="94" operator="greaterThan">
      <formula>99</formula>
    </cfRule>
  </conditionalFormatting>
  <conditionalFormatting sqref="AL11:AL15">
    <cfRule type="cellIs" dxfId="92" priority="93" operator="greaterThan">
      <formula>0.99</formula>
    </cfRule>
  </conditionalFormatting>
  <conditionalFormatting sqref="AL11:AL15">
    <cfRule type="cellIs" dxfId="91" priority="92" operator="equal">
      <formula>0</formula>
    </cfRule>
  </conditionalFormatting>
  <conditionalFormatting sqref="AL11:AL15">
    <cfRule type="cellIs" dxfId="90" priority="91" operator="greaterThan">
      <formula>1179</formula>
    </cfRule>
  </conditionalFormatting>
  <conditionalFormatting sqref="AL11:AL15">
    <cfRule type="cellIs" dxfId="89" priority="90" operator="greaterThan">
      <formula>99</formula>
    </cfRule>
  </conditionalFormatting>
  <conditionalFormatting sqref="AL11:AL15">
    <cfRule type="cellIs" dxfId="88" priority="89" operator="greaterThan">
      <formula>0.99</formula>
    </cfRule>
  </conditionalFormatting>
  <conditionalFormatting sqref="AL11:AL15">
    <cfRule type="cellIs" dxfId="87" priority="88" operator="equal">
      <formula>0</formula>
    </cfRule>
  </conditionalFormatting>
  <conditionalFormatting sqref="AL11:AL15">
    <cfRule type="cellIs" dxfId="86" priority="87" operator="greaterThan">
      <formula>1179</formula>
    </cfRule>
  </conditionalFormatting>
  <conditionalFormatting sqref="AL11:AL15">
    <cfRule type="cellIs" dxfId="85" priority="86" operator="greaterThan">
      <formula>99</formula>
    </cfRule>
  </conditionalFormatting>
  <conditionalFormatting sqref="AL11:AL15">
    <cfRule type="cellIs" dxfId="84" priority="85" operator="greaterThan">
      <formula>0.99</formula>
    </cfRule>
  </conditionalFormatting>
  <conditionalFormatting sqref="AL11:AL15">
    <cfRule type="cellIs" dxfId="83" priority="84" operator="equal">
      <formula>0</formula>
    </cfRule>
  </conditionalFormatting>
  <conditionalFormatting sqref="AL11:AL15">
    <cfRule type="cellIs" dxfId="82" priority="83" operator="greaterThan">
      <formula>1179</formula>
    </cfRule>
  </conditionalFormatting>
  <conditionalFormatting sqref="AL11:AL15">
    <cfRule type="cellIs" dxfId="81" priority="82" operator="greaterThan">
      <formula>99</formula>
    </cfRule>
  </conditionalFormatting>
  <conditionalFormatting sqref="AL11:AL15">
    <cfRule type="cellIs" dxfId="80" priority="81" operator="greaterThan">
      <formula>0.99</formula>
    </cfRule>
  </conditionalFormatting>
  <conditionalFormatting sqref="AL11:AL15">
    <cfRule type="cellIs" dxfId="79" priority="80" operator="equal">
      <formula>0</formula>
    </cfRule>
  </conditionalFormatting>
  <conditionalFormatting sqref="AL11:AL15">
    <cfRule type="cellIs" dxfId="78" priority="79" operator="greaterThan">
      <formula>1179</formula>
    </cfRule>
  </conditionalFormatting>
  <conditionalFormatting sqref="AL11:AL15">
    <cfRule type="cellIs" dxfId="77" priority="78" operator="greaterThan">
      <formula>99</formula>
    </cfRule>
  </conditionalFormatting>
  <conditionalFormatting sqref="AL11:AL15">
    <cfRule type="cellIs" dxfId="76" priority="77" operator="greaterThan">
      <formula>0.99</formula>
    </cfRule>
  </conditionalFormatting>
  <conditionalFormatting sqref="AL11:AL15">
    <cfRule type="cellIs" dxfId="75" priority="76" operator="equal">
      <formula>0</formula>
    </cfRule>
  </conditionalFormatting>
  <conditionalFormatting sqref="AL11:AL15">
    <cfRule type="cellIs" dxfId="74" priority="75" operator="greaterThan">
      <formula>1179</formula>
    </cfRule>
  </conditionalFormatting>
  <conditionalFormatting sqref="AL11:AL15">
    <cfRule type="cellIs" dxfId="73" priority="74" operator="greaterThan">
      <formula>99</formula>
    </cfRule>
  </conditionalFormatting>
  <conditionalFormatting sqref="AL11:AL15">
    <cfRule type="cellIs" dxfId="72" priority="73" operator="greaterThan">
      <formula>0.99</formula>
    </cfRule>
  </conditionalFormatting>
  <conditionalFormatting sqref="AL11:AL15">
    <cfRule type="cellIs" dxfId="71" priority="72" operator="equal">
      <formula>0</formula>
    </cfRule>
  </conditionalFormatting>
  <conditionalFormatting sqref="AL11:AL15">
    <cfRule type="cellIs" dxfId="70" priority="71" operator="greaterThan">
      <formula>1179</formula>
    </cfRule>
  </conditionalFormatting>
  <conditionalFormatting sqref="AL11:AL15">
    <cfRule type="cellIs" dxfId="69" priority="70" operator="greaterThan">
      <formula>99</formula>
    </cfRule>
  </conditionalFormatting>
  <conditionalFormatting sqref="AL11:AL15">
    <cfRule type="cellIs" dxfId="68" priority="69" operator="greaterThan">
      <formula>0.99</formula>
    </cfRule>
  </conditionalFormatting>
  <conditionalFormatting sqref="AL11:AL15">
    <cfRule type="cellIs" dxfId="67" priority="68" operator="equal">
      <formula>0</formula>
    </cfRule>
  </conditionalFormatting>
  <conditionalFormatting sqref="AL11:AL15">
    <cfRule type="cellIs" dxfId="66" priority="67" operator="greaterThan">
      <formula>1179</formula>
    </cfRule>
  </conditionalFormatting>
  <conditionalFormatting sqref="AL11:AL15">
    <cfRule type="cellIs" dxfId="65" priority="66" operator="greaterThan">
      <formula>99</formula>
    </cfRule>
  </conditionalFormatting>
  <conditionalFormatting sqref="AL11:AL15">
    <cfRule type="cellIs" dxfId="64" priority="65" operator="greaterThan">
      <formula>0.99</formula>
    </cfRule>
  </conditionalFormatting>
  <conditionalFormatting sqref="AL11:AL15">
    <cfRule type="cellIs" dxfId="63" priority="64" operator="equal">
      <formula>0</formula>
    </cfRule>
  </conditionalFormatting>
  <conditionalFormatting sqref="AL11:AL15">
    <cfRule type="cellIs" dxfId="62" priority="63" operator="greaterThan">
      <formula>1179</formula>
    </cfRule>
  </conditionalFormatting>
  <conditionalFormatting sqref="AL11:AL15">
    <cfRule type="cellIs" dxfId="61" priority="62" operator="greaterThan">
      <formula>99</formula>
    </cfRule>
  </conditionalFormatting>
  <conditionalFormatting sqref="AL11:AL15">
    <cfRule type="cellIs" dxfId="60" priority="61" operator="greaterThan">
      <formula>0.99</formula>
    </cfRule>
  </conditionalFormatting>
  <conditionalFormatting sqref="AL11:AL15">
    <cfRule type="cellIs" dxfId="59" priority="60" operator="equal">
      <formula>0</formula>
    </cfRule>
  </conditionalFormatting>
  <conditionalFormatting sqref="AL11:AL15">
    <cfRule type="cellIs" dxfId="58" priority="59" operator="greaterThan">
      <formula>1179</formula>
    </cfRule>
  </conditionalFormatting>
  <conditionalFormatting sqref="AL11:AL15">
    <cfRule type="cellIs" dxfId="57" priority="58" operator="greaterThan">
      <formula>99</formula>
    </cfRule>
  </conditionalFormatting>
  <conditionalFormatting sqref="AL11:AL15">
    <cfRule type="cellIs" dxfId="56" priority="57" operator="greaterThan">
      <formula>0.99</formula>
    </cfRule>
  </conditionalFormatting>
  <conditionalFormatting sqref="AL11:AL15">
    <cfRule type="cellIs" dxfId="55" priority="56" operator="equal">
      <formula>0</formula>
    </cfRule>
  </conditionalFormatting>
  <conditionalFormatting sqref="AL11:AL15">
    <cfRule type="cellIs" dxfId="54" priority="55" operator="greaterThan">
      <formula>1179</formula>
    </cfRule>
  </conditionalFormatting>
  <conditionalFormatting sqref="AL11:AL15">
    <cfRule type="cellIs" dxfId="53" priority="54" operator="greaterThan">
      <formula>99</formula>
    </cfRule>
  </conditionalFormatting>
  <conditionalFormatting sqref="AL11:AL15">
    <cfRule type="cellIs" dxfId="52" priority="53" operator="greaterThan">
      <formula>0.99</formula>
    </cfRule>
  </conditionalFormatting>
  <conditionalFormatting sqref="AL11:AL15">
    <cfRule type="cellIs" dxfId="51" priority="52" operator="equal">
      <formula>0</formula>
    </cfRule>
  </conditionalFormatting>
  <conditionalFormatting sqref="AL11:AL15">
    <cfRule type="cellIs" dxfId="50" priority="51" operator="greaterThan">
      <formula>1179</formula>
    </cfRule>
  </conditionalFormatting>
  <conditionalFormatting sqref="AL11:AL15">
    <cfRule type="cellIs" dxfId="49" priority="50" operator="greaterThan">
      <formula>99</formula>
    </cfRule>
  </conditionalFormatting>
  <conditionalFormatting sqref="AL11:AL15">
    <cfRule type="cellIs" dxfId="48" priority="49" operator="greaterThan">
      <formula>0.99</formula>
    </cfRule>
  </conditionalFormatting>
  <conditionalFormatting sqref="AL11:AL15">
    <cfRule type="cellIs" dxfId="47" priority="48" operator="equal">
      <formula>0</formula>
    </cfRule>
  </conditionalFormatting>
  <conditionalFormatting sqref="AL11:AL15">
    <cfRule type="cellIs" dxfId="46" priority="47" operator="greaterThan">
      <formula>1179</formula>
    </cfRule>
  </conditionalFormatting>
  <conditionalFormatting sqref="AL11:AL15">
    <cfRule type="cellIs" dxfId="45" priority="46" operator="greaterThan">
      <formula>99</formula>
    </cfRule>
  </conditionalFormatting>
  <conditionalFormatting sqref="AL11:AL15">
    <cfRule type="cellIs" dxfId="44" priority="45" operator="greaterThan">
      <formula>0.99</formula>
    </cfRule>
  </conditionalFormatting>
  <conditionalFormatting sqref="AL11:AL15">
    <cfRule type="cellIs" dxfId="43" priority="44" operator="equal">
      <formula>0</formula>
    </cfRule>
  </conditionalFormatting>
  <conditionalFormatting sqref="AL11:AL15">
    <cfRule type="cellIs" dxfId="42" priority="43" operator="greaterThan">
      <formula>1179</formula>
    </cfRule>
  </conditionalFormatting>
  <conditionalFormatting sqref="AL11:AL15">
    <cfRule type="cellIs" dxfId="41" priority="42" operator="greaterThan">
      <formula>99</formula>
    </cfRule>
  </conditionalFormatting>
  <conditionalFormatting sqref="AL11:AL15">
    <cfRule type="cellIs" dxfId="40" priority="41" operator="greaterThan">
      <formula>0.99</formula>
    </cfRule>
  </conditionalFormatting>
  <conditionalFormatting sqref="AL11:AL15">
    <cfRule type="cellIs" dxfId="39" priority="40" operator="equal">
      <formula>0</formula>
    </cfRule>
  </conditionalFormatting>
  <conditionalFormatting sqref="AL11:AL15">
    <cfRule type="cellIs" dxfId="38" priority="39" operator="greaterThan">
      <formula>1179</formula>
    </cfRule>
  </conditionalFormatting>
  <conditionalFormatting sqref="AL11:AL15">
    <cfRule type="cellIs" dxfId="37" priority="38" operator="greaterThan">
      <formula>99</formula>
    </cfRule>
  </conditionalFormatting>
  <conditionalFormatting sqref="AL11:AL15">
    <cfRule type="cellIs" dxfId="36" priority="37" operator="greaterThan">
      <formula>0.99</formula>
    </cfRule>
  </conditionalFormatting>
  <conditionalFormatting sqref="AL11:AL15">
    <cfRule type="cellIs" dxfId="35" priority="36" operator="equal">
      <formula>0</formula>
    </cfRule>
  </conditionalFormatting>
  <conditionalFormatting sqref="AL11:AL15">
    <cfRule type="cellIs" dxfId="34" priority="35" operator="greaterThan">
      <formula>1179</formula>
    </cfRule>
  </conditionalFormatting>
  <conditionalFormatting sqref="AL11:AL15">
    <cfRule type="cellIs" dxfId="33" priority="34" operator="greaterThan">
      <formula>99</formula>
    </cfRule>
  </conditionalFormatting>
  <conditionalFormatting sqref="AL11:AL15">
    <cfRule type="cellIs" dxfId="32" priority="33" operator="greaterThan">
      <formula>0.99</formula>
    </cfRule>
  </conditionalFormatting>
  <conditionalFormatting sqref="AL11:AL15">
    <cfRule type="cellIs" dxfId="31" priority="32" operator="equal">
      <formula>0</formula>
    </cfRule>
  </conditionalFormatting>
  <conditionalFormatting sqref="AL11:AL15">
    <cfRule type="cellIs" dxfId="30" priority="31" operator="greaterThan">
      <formula>1179</formula>
    </cfRule>
  </conditionalFormatting>
  <conditionalFormatting sqref="AL11:AL15">
    <cfRule type="cellIs" dxfId="29" priority="30" operator="greaterThan">
      <formula>99</formula>
    </cfRule>
  </conditionalFormatting>
  <conditionalFormatting sqref="AL11:AL15">
    <cfRule type="cellIs" dxfId="28" priority="29" operator="greaterThan">
      <formula>0.99</formula>
    </cfRule>
  </conditionalFormatting>
  <conditionalFormatting sqref="AL11:AL15">
    <cfRule type="cellIs" dxfId="27" priority="28" operator="equal">
      <formula>0</formula>
    </cfRule>
  </conditionalFormatting>
  <conditionalFormatting sqref="AL11:AL15">
    <cfRule type="cellIs" dxfId="26" priority="27" operator="greaterThan">
      <formula>1179</formula>
    </cfRule>
  </conditionalFormatting>
  <conditionalFormatting sqref="AL11:AL15">
    <cfRule type="cellIs" dxfId="25" priority="26" operator="greaterThan">
      <formula>99</formula>
    </cfRule>
  </conditionalFormatting>
  <conditionalFormatting sqref="AL11:AL15">
    <cfRule type="cellIs" dxfId="24" priority="25" operator="greaterThan">
      <formula>0.99</formula>
    </cfRule>
  </conditionalFormatting>
  <conditionalFormatting sqref="AL11:AL15">
    <cfRule type="cellIs" dxfId="23" priority="24" operator="equal">
      <formula>0</formula>
    </cfRule>
  </conditionalFormatting>
  <conditionalFormatting sqref="AL11:AL15">
    <cfRule type="cellIs" dxfId="22" priority="23" operator="greaterThan">
      <formula>1179</formula>
    </cfRule>
  </conditionalFormatting>
  <conditionalFormatting sqref="AL11:AL15">
    <cfRule type="cellIs" dxfId="21" priority="22" operator="greaterThan">
      <formula>99</formula>
    </cfRule>
  </conditionalFormatting>
  <conditionalFormatting sqref="AL11:AL15">
    <cfRule type="cellIs" dxfId="20" priority="21" operator="greaterThan">
      <formula>0.99</formula>
    </cfRule>
  </conditionalFormatting>
  <conditionalFormatting sqref="AL11:AL15">
    <cfRule type="cellIs" dxfId="19" priority="20" operator="equal">
      <formula>0</formula>
    </cfRule>
  </conditionalFormatting>
  <conditionalFormatting sqref="AL11:AL15">
    <cfRule type="cellIs" dxfId="18" priority="19" operator="greaterThan">
      <formula>1179</formula>
    </cfRule>
  </conditionalFormatting>
  <conditionalFormatting sqref="AL11:AL15">
    <cfRule type="cellIs" dxfId="17" priority="18" operator="greaterThan">
      <formula>99</formula>
    </cfRule>
  </conditionalFormatting>
  <conditionalFormatting sqref="AL11:AL15">
    <cfRule type="cellIs" dxfId="16" priority="17" operator="greaterThan">
      <formula>0.99</formula>
    </cfRule>
  </conditionalFormatting>
  <conditionalFormatting sqref="AL11:AL15">
    <cfRule type="cellIs" dxfId="15" priority="16" operator="equal">
      <formula>0</formula>
    </cfRule>
  </conditionalFormatting>
  <conditionalFormatting sqref="AL11:AL15">
    <cfRule type="cellIs" dxfId="14" priority="15" operator="greaterThan">
      <formula>1179</formula>
    </cfRule>
  </conditionalFormatting>
  <conditionalFormatting sqref="AL11:AL15">
    <cfRule type="cellIs" dxfId="13" priority="14" operator="greaterThan">
      <formula>99</formula>
    </cfRule>
  </conditionalFormatting>
  <conditionalFormatting sqref="AL11:AL15">
    <cfRule type="cellIs" dxfId="12" priority="13" operator="greaterThan">
      <formula>0.99</formula>
    </cfRule>
  </conditionalFormatting>
  <conditionalFormatting sqref="AL11:AL15">
    <cfRule type="cellIs" dxfId="11" priority="12" operator="equal">
      <formula>0</formula>
    </cfRule>
  </conditionalFormatting>
  <conditionalFormatting sqref="AL11:AL15">
    <cfRule type="cellIs" dxfId="10" priority="11" operator="greaterThan">
      <formula>1179</formula>
    </cfRule>
  </conditionalFormatting>
  <conditionalFormatting sqref="AL11:AL15">
    <cfRule type="cellIs" dxfId="9" priority="10" operator="greaterThan">
      <formula>99</formula>
    </cfRule>
  </conditionalFormatting>
  <conditionalFormatting sqref="AL11:AL15">
    <cfRule type="cellIs" dxfId="8" priority="9" operator="greaterThan">
      <formula>0.99</formula>
    </cfRule>
  </conditionalFormatting>
  <conditionalFormatting sqref="AL11:AL15">
    <cfRule type="cellIs" dxfId="7" priority="8" operator="equal">
      <formula>0</formula>
    </cfRule>
  </conditionalFormatting>
  <conditionalFormatting sqref="AL11:AL15">
    <cfRule type="cellIs" dxfId="6" priority="7" operator="greaterThan">
      <formula>1179</formula>
    </cfRule>
  </conditionalFormatting>
  <conditionalFormatting sqref="AL11:AL15">
    <cfRule type="cellIs" dxfId="5" priority="6" operator="greaterThan">
      <formula>99</formula>
    </cfRule>
  </conditionalFormatting>
  <conditionalFormatting sqref="AL11:AL15">
    <cfRule type="cellIs" dxfId="4" priority="5" operator="greaterThan">
      <formula>0.99</formula>
    </cfRule>
  </conditionalFormatting>
  <conditionalFormatting sqref="AL11:AL15">
    <cfRule type="cellIs" dxfId="3" priority="4" operator="equal">
      <formula>0</formula>
    </cfRule>
  </conditionalFormatting>
  <conditionalFormatting sqref="AL11:AL15">
    <cfRule type="cellIs" dxfId="2" priority="3" operator="greaterThan">
      <formula>1179</formula>
    </cfRule>
  </conditionalFormatting>
  <conditionalFormatting sqref="AL11:AL15">
    <cfRule type="cellIs" dxfId="1" priority="2" operator="greaterThan">
      <formula>99</formula>
    </cfRule>
  </conditionalFormatting>
  <conditionalFormatting sqref="AL11:AL15">
    <cfRule type="cellIs" dxfId="0" priority="1" operator="greaterThan">
      <formula>0.99</formula>
    </cfRule>
  </conditionalFormatting>
  <dataValidations count="4">
    <dataValidation type="list" allowBlank="1" showInputMessage="1" showErrorMessage="1" sqref="P3:P5">
      <formula1>$AY$10:$AY$39</formula1>
    </dataValidation>
    <dataValidation type="list" allowBlank="1" showInputMessage="1" showErrorMessage="1" sqref="AV31:AW31">
      <formula1>$AV$24:$AV$28</formula1>
    </dataValidation>
    <dataValidation type="list" allowBlank="1" showInputMessage="1" showErrorMessage="1" sqref="H11:H34">
      <formula1>$AV$10:$AV$19</formula1>
    </dataValidation>
    <dataValidation type="list" allowBlank="1" showInputMessage="1" showErrorMessage="1" sqref="AP8:AQ8 N10 L10 D8 O8:T8">
      <formula1>#REF!</formula1>
    </dataValidation>
  </dataValidations>
  <hyperlinks>
    <hyperlink ref="H9:H10" location="'1'!AH8" display="Plant Status"/>
  </hyperlink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FEB 1</vt:lpstr>
      <vt:lpstr>FEB 2</vt:lpstr>
      <vt:lpstr>FEB 3</vt:lpstr>
      <vt:lpstr>FEB 4</vt:lpstr>
      <vt:lpstr>FEB 5</vt:lpstr>
      <vt:lpstr>FEB 6</vt:lpstr>
      <vt:lpstr>FEB 7</vt:lpstr>
      <vt:lpstr>FEB 8</vt:lpstr>
      <vt:lpstr>FEB 9</vt:lpstr>
      <vt:lpstr>FEB 10</vt:lpstr>
      <vt:lpstr>FEB 11</vt:lpstr>
      <vt:lpstr>FEB 12</vt:lpstr>
      <vt:lpstr>FEB 13</vt:lpstr>
      <vt:lpstr>FEB 14</vt:lpstr>
      <vt:lpstr>FEB 15</vt:lpstr>
      <vt:lpstr>FEB 16</vt:lpstr>
      <vt:lpstr>FEB 17</vt:lpstr>
      <vt:lpstr>FEB 18</vt:lpstr>
      <vt:lpstr>FEB 19</vt:lpstr>
      <vt:lpstr>FEB 20</vt:lpstr>
      <vt:lpstr>FEB 21</vt:lpstr>
      <vt:lpstr>FEB 22</vt:lpstr>
      <vt:lpstr>FEB 23</vt:lpstr>
      <vt:lpstr>FEB 24</vt:lpstr>
      <vt:lpstr>FEB 25</vt:lpstr>
      <vt:lpstr>FEB 26</vt:lpstr>
      <vt:lpstr>FEB 27</vt:lpstr>
      <vt:lpstr>FEB 28</vt:lpstr>
      <vt:lpstr>FEB 29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villamorbooster</dc:creator>
  <cp:lastModifiedBy>Fidel A. Ramos</cp:lastModifiedBy>
  <dcterms:created xsi:type="dcterms:W3CDTF">2014-06-30T06:13:27Z</dcterms:created>
  <dcterms:modified xsi:type="dcterms:W3CDTF">2016-02-28T16:12:19Z</dcterms:modified>
</cp:coreProperties>
</file>