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corc\Downloads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F5" i="1"/>
  <c r="H5" i="1" s="1"/>
  <c r="G5" i="1"/>
  <c r="F6" i="1"/>
  <c r="H6" i="1" s="1"/>
  <c r="G6" i="1"/>
  <c r="F7" i="1"/>
  <c r="H7" i="1" s="1"/>
  <c r="G7" i="1"/>
  <c r="F8" i="1"/>
  <c r="H8" i="1" s="1"/>
  <c r="G8" i="1"/>
  <c r="F9" i="1"/>
  <c r="H9" i="1" s="1"/>
  <c r="G9" i="1"/>
  <c r="F10" i="1"/>
  <c r="H10" i="1" s="1"/>
  <c r="G10" i="1"/>
  <c r="F11" i="1"/>
  <c r="H11" i="1" s="1"/>
  <c r="G11" i="1"/>
  <c r="F12" i="1"/>
  <c r="H12" i="1" s="1"/>
  <c r="G12" i="1"/>
  <c r="F13" i="1"/>
  <c r="H13" i="1" s="1"/>
  <c r="G13" i="1"/>
  <c r="F14" i="1"/>
  <c r="H14" i="1" s="1"/>
  <c r="G14" i="1"/>
  <c r="F15" i="1"/>
  <c r="H15" i="1" s="1"/>
  <c r="G15" i="1"/>
  <c r="F16" i="1"/>
  <c r="H16" i="1" s="1"/>
  <c r="G16" i="1"/>
  <c r="F17" i="1"/>
  <c r="H17" i="1" s="1"/>
  <c r="G17" i="1"/>
  <c r="F18" i="1"/>
  <c r="H18" i="1" s="1"/>
  <c r="G18" i="1"/>
  <c r="F19" i="1"/>
  <c r="H19" i="1" s="1"/>
  <c r="G19" i="1"/>
  <c r="F20" i="1"/>
  <c r="H20" i="1" s="1"/>
  <c r="G20" i="1"/>
  <c r="F21" i="1"/>
  <c r="H21" i="1" s="1"/>
  <c r="G21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H2" i="1"/>
  <c r="H3" i="1"/>
  <c r="H4" i="1"/>
  <c r="G2" i="1"/>
  <c r="G3" i="1"/>
  <c r="G4" i="1"/>
  <c r="F3" i="1"/>
  <c r="F4" i="1"/>
  <c r="F2" i="1"/>
  <c r="A3" i="1"/>
  <c r="B3" i="1"/>
  <c r="C3" i="1"/>
  <c r="A4" i="1"/>
  <c r="B4" i="1"/>
  <c r="C4" i="1"/>
  <c r="C2" i="1"/>
  <c r="B2" i="1"/>
  <c r="A2" i="1"/>
</calcChain>
</file>

<file path=xl/sharedStrings.xml><?xml version="1.0" encoding="utf-8"?>
<sst xmlns="http://schemas.openxmlformats.org/spreadsheetml/2006/main" count="14" uniqueCount="14">
  <si>
    <t>Cents on the dollar</t>
  </si>
  <si>
    <t>Base Tax</t>
  </si>
  <si>
    <t>Annual Salary</t>
  </si>
  <si>
    <t>gross income</t>
  </si>
  <si>
    <t>super</t>
  </si>
  <si>
    <t>Over amount</t>
  </si>
  <si>
    <t>From</t>
  </si>
  <si>
    <t>To</t>
  </si>
  <si>
    <t>Threshold</t>
  </si>
  <si>
    <t>Cents per dollar</t>
  </si>
  <si>
    <t>Base charge</t>
  </si>
  <si>
    <t>income tax</t>
  </si>
  <si>
    <t>net income</t>
  </si>
  <si>
    <t>Super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</si>
</sst>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B1" workbookViewId="0">
      <selection activeCell="E16" sqref="E16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12.5703125" bestFit="1" customWidth="1"/>
    <col min="4" max="4" width="13.140625" bestFit="1" customWidth="1"/>
    <col min="5" max="5" width="18.140625" style="1" bestFit="1" customWidth="1"/>
    <col min="6" max="6" width="12.5703125" bestFit="1" customWidth="1"/>
    <col min="7" max="7" width="28.28515625" bestFit="1" customWidth="1"/>
    <col min="8" max="8" width="17.28515625" bestFit="1" customWidth="1"/>
    <col min="9" max="9" width="9.140625" customWidth="1"/>
    <col min="16" max="17" width="7" bestFit="1" customWidth="1"/>
    <col min="18" max="18" width="9.85546875" bestFit="1" customWidth="1"/>
    <col min="19" max="19" width="15.140625" bestFit="1" customWidth="1"/>
    <col min="20" max="20" width="11.42578125" bestFit="1" customWidth="1"/>
  </cols>
  <sheetData>
    <row r="1" spans="1:20" x14ac:dyDescent="0.25">
      <c r="A1" t="s">
        <v>0</v>
      </c>
      <c r="B1" t="s">
        <v>1</v>
      </c>
      <c r="C1" t="s">
        <v>5</v>
      </c>
      <c r="D1" t="s">
        <v>2</v>
      </c>
      <c r="E1" s="1" t="s">
        <v>13</v>
      </c>
      <c r="F1" t="s">
        <v>3</v>
      </c>
      <c r="G1" t="s">
        <v>11</v>
      </c>
      <c r="H1" t="s">
        <v>12</v>
      </c>
      <c r="I1" t="s">
        <v>4</v>
      </c>
    </row>
    <row r="2" spans="1:20" x14ac:dyDescent="0.25">
      <c r="A2">
        <f>IF(AND($D2 &gt;=$P$5,$D2 &lt;= $Q$5),$S$5,IF(AND($D2 &gt;=$P$6,$D2 &lt;= $Q$6),$S$6,IF(AND($D2 &gt;=$P$7,$D2 &lt;= $Q$7),$S$7,IF(AND($D2 &gt;=$P$8,$D2 &lt;= $Q$8),$S$8,IF($D2 &gt;= $P$9,$S$9,"ERROR")))))</f>
        <v>0.19</v>
      </c>
      <c r="B2">
        <f>IF(AND($D2 &gt;=$P$5,$D2 &lt;= $Q$5),$T$5,IF(AND($D2 &gt;=$P$6,$D2 &lt;= $Q$6),$T$6,IF(AND($D2 &gt;=$P$7,$D2 &lt;= $Q$7),$T$7,IF(AND($D2 &gt;=$P$8,$D2 &lt;= $Q$8),$T$8,IF($D2 &gt;=$P$9,$T$9,"ERROR")))))</f>
        <v>0</v>
      </c>
      <c r="C2">
        <f>IF(AND($D2 &gt;=$P$5,$D2 &lt;= $Q$5),$R$5,IF(AND($D2 &gt;=$P$6,$D2 &lt;= $Q$6),$R$6,IF(AND($D2 &gt;=$P$7,$D2 &lt;= $Q$7),$R$7,IF(AND($D2 &gt;=$P$8,$D2 &lt;= $Q$8),$R$8,IF($D2 &gt;=$P$9,$R$9,"ERROR")))))</f>
        <v>18200</v>
      </c>
      <c r="D2">
        <v>18201</v>
      </c>
      <c r="E2" s="1">
        <v>9.5000000000000001E-2</v>
      </c>
      <c r="F2">
        <f>ROUND($D2/12,0)</f>
        <v>1517</v>
      </c>
      <c r="G2">
        <f t="shared" ref="G2:G3" si="0">ROUND(($B2 + ($D2 - $C2 ) * $A2)/12,0)</f>
        <v>0</v>
      </c>
      <c r="H2">
        <f t="shared" ref="H2:H3" si="1">ROUND($F2 -$G2,0)</f>
        <v>1517</v>
      </c>
      <c r="I2">
        <f>ROUND(($E2*$F2),0)</f>
        <v>144</v>
      </c>
    </row>
    <row r="3" spans="1:20" x14ac:dyDescent="0.25">
      <c r="A3">
        <f t="shared" ref="A3:A21" si="2">IF(AND($D3 &gt;=$P$5,$D3 &lt;= $Q$5),$S$5,IF(AND($D3 &gt;=$P$6,$D3 &lt;= $Q$6),$S$6,IF(AND($D3 &gt;=$P$7,$D3 &lt;= $Q$7),$S$7,IF(AND($D3 &gt;=$P$8,$D3 &lt;= $Q$8),$S$8,IF($D3 &gt;= $P$9,$S$9,"ERROR")))))</f>
        <v>0.32500000000000001</v>
      </c>
      <c r="B3">
        <f t="shared" ref="B3:B21" si="3">IF(AND($D3 &gt;=$P$5,$D3 &lt;= $Q$5),$T$5,IF(AND($D3 &gt;=$P$6,$D3 &lt;= $Q$6),$T$6,IF(AND($D3 &gt;=$P$7,$D3 &lt;= $Q$7),$T$7,IF(AND($D3 &gt;=$P$8,$D3 &lt;= $Q$8),$T$8,IF($D3 &gt;=$P$9,$T$9,"ERROR")))))</f>
        <v>3572</v>
      </c>
      <c r="C3">
        <f t="shared" ref="C3:C21" si="4">IF(AND($D3 &gt;=$P$5,$D3 &lt;= $Q$5),$R$5,IF(AND($D3 &gt;=$P$6,$D3 &lt;= $Q$6),$R$6,IF(AND($D3 &gt;=$P$7,$D3 &lt;= $Q$7),$R$7,IF(AND($D3 &gt;=$P$8,$D3 &lt;= $Q$8),$R$8,IF($D3 &gt;=$P$9,$R$9,"ERROR")))))</f>
        <v>37000</v>
      </c>
      <c r="D3">
        <v>60050</v>
      </c>
      <c r="E3" s="1">
        <v>0.09</v>
      </c>
      <c r="F3">
        <f t="shared" ref="F3:F21" si="5">ROUND($D3/12,0)</f>
        <v>5004</v>
      </c>
      <c r="G3">
        <f t="shared" si="0"/>
        <v>922</v>
      </c>
      <c r="H3">
        <f t="shared" si="1"/>
        <v>4082</v>
      </c>
      <c r="I3">
        <f t="shared" ref="I3:I21" si="6">ROUND(($E3*$F3),0)</f>
        <v>450</v>
      </c>
    </row>
    <row r="4" spans="1:20" x14ac:dyDescent="0.25">
      <c r="A4">
        <f t="shared" si="2"/>
        <v>0.37</v>
      </c>
      <c r="B4">
        <f t="shared" si="3"/>
        <v>17547</v>
      </c>
      <c r="C4">
        <f t="shared" si="4"/>
        <v>80000</v>
      </c>
      <c r="D4">
        <v>120000</v>
      </c>
      <c r="E4" s="1">
        <v>0.1</v>
      </c>
      <c r="F4">
        <f t="shared" si="5"/>
        <v>10000</v>
      </c>
      <c r="G4">
        <f>ROUND(($B4 + ($D4 - $C4 ) * $A4)/12,0)</f>
        <v>2696</v>
      </c>
      <c r="H4">
        <f>ROUND($F4 -$G4,0)</f>
        <v>7304</v>
      </c>
      <c r="I4">
        <f t="shared" si="6"/>
        <v>1000</v>
      </c>
      <c r="P4" t="s">
        <v>6</v>
      </c>
      <c r="Q4" t="s">
        <v>7</v>
      </c>
      <c r="R4" t="s">
        <v>8</v>
      </c>
      <c r="S4" t="s">
        <v>9</v>
      </c>
      <c r="T4" t="s">
        <v>10</v>
      </c>
    </row>
    <row r="5" spans="1:20" x14ac:dyDescent="0.25">
      <c r="A5">
        <f t="shared" si="2"/>
        <v>0</v>
      </c>
      <c r="B5">
        <f t="shared" si="3"/>
        <v>0</v>
      </c>
      <c r="C5">
        <f t="shared" si="4"/>
        <v>0</v>
      </c>
      <c r="D5">
        <v>11597</v>
      </c>
      <c r="E5" s="1">
        <v>0.14940000000000001</v>
      </c>
      <c r="F5">
        <f t="shared" si="5"/>
        <v>966</v>
      </c>
      <c r="G5">
        <f t="shared" ref="G5:G21" si="7">ROUND(($B5 + ($D5 - $C5 ) * $A5)/12,0)</f>
        <v>0</v>
      </c>
      <c r="H5">
        <f t="shared" ref="H5:H21" si="8">ROUND($F5 -$G5,0)</f>
        <v>966</v>
      </c>
      <c r="I5">
        <f t="shared" si="6"/>
        <v>144</v>
      </c>
      <c r="P5">
        <v>0</v>
      </c>
      <c r="Q5">
        <v>18200</v>
      </c>
      <c r="R5">
        <v>0</v>
      </c>
      <c r="S5">
        <v>0</v>
      </c>
      <c r="T5">
        <v>0</v>
      </c>
    </row>
    <row r="6" spans="1:20" x14ac:dyDescent="0.25">
      <c r="A6">
        <f t="shared" si="2"/>
        <v>0.32500000000000001</v>
      </c>
      <c r="B6">
        <f t="shared" si="3"/>
        <v>3572</v>
      </c>
      <c r="C6">
        <f t="shared" si="4"/>
        <v>37000</v>
      </c>
      <c r="D6">
        <v>54822</v>
      </c>
      <c r="E6" s="1">
        <v>0.34499999999999997</v>
      </c>
      <c r="F6">
        <f t="shared" si="5"/>
        <v>4569</v>
      </c>
      <c r="G6">
        <f t="shared" si="7"/>
        <v>780</v>
      </c>
      <c r="H6">
        <f t="shared" si="8"/>
        <v>3789</v>
      </c>
      <c r="I6">
        <f t="shared" si="6"/>
        <v>1576</v>
      </c>
      <c r="P6">
        <v>18201</v>
      </c>
      <c r="Q6">
        <v>37000</v>
      </c>
      <c r="R6">
        <v>18200</v>
      </c>
      <c r="S6">
        <v>0.19</v>
      </c>
      <c r="T6">
        <v>0</v>
      </c>
    </row>
    <row r="7" spans="1:20" x14ac:dyDescent="0.25">
      <c r="A7">
        <f t="shared" si="2"/>
        <v>0.45</v>
      </c>
      <c r="B7">
        <f t="shared" si="3"/>
        <v>54547</v>
      </c>
      <c r="C7">
        <f t="shared" si="4"/>
        <v>180000</v>
      </c>
      <c r="D7">
        <v>211737</v>
      </c>
      <c r="E7" s="1">
        <v>0.19539999999999999</v>
      </c>
      <c r="F7">
        <f t="shared" si="5"/>
        <v>17645</v>
      </c>
      <c r="G7">
        <f t="shared" si="7"/>
        <v>5736</v>
      </c>
      <c r="H7">
        <f t="shared" si="8"/>
        <v>11909</v>
      </c>
      <c r="I7">
        <f t="shared" si="6"/>
        <v>3448</v>
      </c>
      <c r="P7">
        <v>37001</v>
      </c>
      <c r="Q7">
        <v>80000</v>
      </c>
      <c r="R7">
        <v>37000</v>
      </c>
      <c r="S7">
        <v>0.32500000000000001</v>
      </c>
      <c r="T7">
        <v>3572</v>
      </c>
    </row>
    <row r="8" spans="1:20" x14ac:dyDescent="0.25">
      <c r="A8">
        <f t="shared" si="2"/>
        <v>0.37</v>
      </c>
      <c r="B8">
        <f t="shared" si="3"/>
        <v>17547</v>
      </c>
      <c r="C8">
        <f t="shared" si="4"/>
        <v>80000</v>
      </c>
      <c r="D8">
        <v>150302</v>
      </c>
      <c r="E8" s="1">
        <v>0.1164</v>
      </c>
      <c r="F8">
        <f t="shared" si="5"/>
        <v>12525</v>
      </c>
      <c r="G8">
        <f t="shared" si="7"/>
        <v>3630</v>
      </c>
      <c r="H8">
        <f t="shared" si="8"/>
        <v>8895</v>
      </c>
      <c r="I8">
        <f t="shared" si="6"/>
        <v>1458</v>
      </c>
      <c r="P8">
        <v>80001</v>
      </c>
      <c r="Q8">
        <v>180000</v>
      </c>
      <c r="R8">
        <v>80000</v>
      </c>
      <c r="S8">
        <v>0.37</v>
      </c>
      <c r="T8">
        <v>17547</v>
      </c>
    </row>
    <row r="9" spans="1:20" x14ac:dyDescent="0.25">
      <c r="A9">
        <f t="shared" si="2"/>
        <v>0.45</v>
      </c>
      <c r="B9">
        <f t="shared" si="3"/>
        <v>54547</v>
      </c>
      <c r="C9">
        <f t="shared" si="4"/>
        <v>180000</v>
      </c>
      <c r="D9">
        <v>181616</v>
      </c>
      <c r="E9" s="1">
        <v>0.32450000000000001</v>
      </c>
      <c r="F9">
        <f t="shared" si="5"/>
        <v>15135</v>
      </c>
      <c r="G9">
        <f t="shared" si="7"/>
        <v>4606</v>
      </c>
      <c r="H9">
        <f t="shared" si="8"/>
        <v>10529</v>
      </c>
      <c r="I9">
        <f t="shared" si="6"/>
        <v>4911</v>
      </c>
      <c r="P9">
        <v>180001</v>
      </c>
      <c r="Q9">
        <v>0</v>
      </c>
      <c r="R9">
        <v>180000</v>
      </c>
      <c r="S9">
        <v>0.45</v>
      </c>
      <c r="T9">
        <v>54547</v>
      </c>
    </row>
    <row r="10" spans="1:20" x14ac:dyDescent="0.25">
      <c r="A10">
        <f t="shared" si="2"/>
        <v>0.37</v>
      </c>
      <c r="B10">
        <f t="shared" si="3"/>
        <v>17547</v>
      </c>
      <c r="C10">
        <f t="shared" si="4"/>
        <v>80000</v>
      </c>
      <c r="D10">
        <v>127940</v>
      </c>
      <c r="E10" s="1">
        <v>0.21490000000000001</v>
      </c>
      <c r="F10">
        <f t="shared" si="5"/>
        <v>10662</v>
      </c>
      <c r="G10">
        <f t="shared" si="7"/>
        <v>2940</v>
      </c>
      <c r="H10">
        <f t="shared" si="8"/>
        <v>7722</v>
      </c>
      <c r="I10">
        <f t="shared" si="6"/>
        <v>2291</v>
      </c>
    </row>
    <row r="11" spans="1:20" x14ac:dyDescent="0.25">
      <c r="A11">
        <f t="shared" si="2"/>
        <v>0.37</v>
      </c>
      <c r="B11">
        <f t="shared" si="3"/>
        <v>17547</v>
      </c>
      <c r="C11">
        <f t="shared" si="4"/>
        <v>80000</v>
      </c>
      <c r="D11">
        <v>130813</v>
      </c>
      <c r="E11" s="1">
        <v>0.27410000000000001</v>
      </c>
      <c r="F11">
        <f t="shared" si="5"/>
        <v>10901</v>
      </c>
      <c r="G11">
        <f t="shared" si="7"/>
        <v>3029</v>
      </c>
      <c r="H11">
        <f t="shared" si="8"/>
        <v>7872</v>
      </c>
      <c r="I11">
        <f t="shared" si="6"/>
        <v>2988</v>
      </c>
    </row>
    <row r="12" spans="1:20" x14ac:dyDescent="0.25">
      <c r="A12">
        <f t="shared" si="2"/>
        <v>0.37</v>
      </c>
      <c r="B12">
        <f t="shared" si="3"/>
        <v>17547</v>
      </c>
      <c r="C12">
        <f t="shared" si="4"/>
        <v>80000</v>
      </c>
      <c r="D12">
        <v>160562</v>
      </c>
      <c r="E12" s="1">
        <v>0.19939999999999999</v>
      </c>
      <c r="F12">
        <f t="shared" si="5"/>
        <v>13380</v>
      </c>
      <c r="G12">
        <f t="shared" si="7"/>
        <v>3946</v>
      </c>
      <c r="H12">
        <f t="shared" si="8"/>
        <v>9434</v>
      </c>
      <c r="I12">
        <f t="shared" si="6"/>
        <v>2668</v>
      </c>
    </row>
    <row r="13" spans="1:20" x14ac:dyDescent="0.25">
      <c r="A13">
        <f t="shared" si="2"/>
        <v>0.37</v>
      </c>
      <c r="B13">
        <f t="shared" si="3"/>
        <v>17547</v>
      </c>
      <c r="C13">
        <f t="shared" si="4"/>
        <v>80000</v>
      </c>
      <c r="D13">
        <v>163740</v>
      </c>
      <c r="E13" s="1">
        <v>0.40460000000000002</v>
      </c>
      <c r="F13">
        <f t="shared" si="5"/>
        <v>13645</v>
      </c>
      <c r="G13">
        <f t="shared" si="7"/>
        <v>4044</v>
      </c>
      <c r="H13">
        <f t="shared" si="8"/>
        <v>9601</v>
      </c>
      <c r="I13">
        <f t="shared" si="6"/>
        <v>5521</v>
      </c>
    </row>
    <row r="14" spans="1:20" x14ac:dyDescent="0.25">
      <c r="A14">
        <f t="shared" si="2"/>
        <v>0.32500000000000001</v>
      </c>
      <c r="B14">
        <f t="shared" si="3"/>
        <v>3572</v>
      </c>
      <c r="C14">
        <f t="shared" si="4"/>
        <v>37000</v>
      </c>
      <c r="D14">
        <v>54035</v>
      </c>
      <c r="E14" s="1">
        <v>0.1769</v>
      </c>
      <c r="F14">
        <f t="shared" si="5"/>
        <v>4503</v>
      </c>
      <c r="G14">
        <f t="shared" si="7"/>
        <v>759</v>
      </c>
      <c r="H14">
        <f t="shared" si="8"/>
        <v>3744</v>
      </c>
      <c r="I14">
        <f t="shared" si="6"/>
        <v>797</v>
      </c>
    </row>
    <row r="15" spans="1:20" x14ac:dyDescent="0.25">
      <c r="A15">
        <f t="shared" si="2"/>
        <v>0.19</v>
      </c>
      <c r="B15">
        <f t="shared" si="3"/>
        <v>0</v>
      </c>
      <c r="C15">
        <f t="shared" si="4"/>
        <v>18200</v>
      </c>
      <c r="D15">
        <v>31596</v>
      </c>
      <c r="E15" s="1">
        <v>0.16350000000000001</v>
      </c>
      <c r="F15">
        <f t="shared" si="5"/>
        <v>2633</v>
      </c>
      <c r="G15">
        <f t="shared" si="7"/>
        <v>212</v>
      </c>
      <c r="H15">
        <f t="shared" si="8"/>
        <v>2421</v>
      </c>
      <c r="I15">
        <f t="shared" si="6"/>
        <v>430</v>
      </c>
    </row>
    <row r="16" spans="1:20" x14ac:dyDescent="0.25">
      <c r="A16">
        <f t="shared" si="2"/>
        <v>0.37</v>
      </c>
      <c r="B16">
        <f t="shared" si="3"/>
        <v>17547</v>
      </c>
      <c r="C16">
        <f t="shared" si="4"/>
        <v>80000</v>
      </c>
      <c r="D16">
        <v>170995</v>
      </c>
      <c r="E16" s="1">
        <v>0.31850000000000001</v>
      </c>
      <c r="F16">
        <f t="shared" si="5"/>
        <v>14250</v>
      </c>
      <c r="G16">
        <f t="shared" si="7"/>
        <v>4268</v>
      </c>
      <c r="H16">
        <f t="shared" si="8"/>
        <v>9982</v>
      </c>
      <c r="I16">
        <f t="shared" si="6"/>
        <v>4539</v>
      </c>
    </row>
    <row r="17" spans="1:9" x14ac:dyDescent="0.25">
      <c r="A17">
        <f t="shared" si="2"/>
        <v>0.45</v>
      </c>
      <c r="B17">
        <f t="shared" si="3"/>
        <v>54547</v>
      </c>
      <c r="C17">
        <f t="shared" si="4"/>
        <v>180000</v>
      </c>
      <c r="D17">
        <v>245985</v>
      </c>
      <c r="E17" s="1">
        <v>0.46189999999999998</v>
      </c>
      <c r="F17">
        <f t="shared" si="5"/>
        <v>20499</v>
      </c>
      <c r="G17">
        <f t="shared" si="7"/>
        <v>7020</v>
      </c>
      <c r="H17">
        <f t="shared" si="8"/>
        <v>13479</v>
      </c>
      <c r="I17">
        <f t="shared" si="6"/>
        <v>9468</v>
      </c>
    </row>
    <row r="18" spans="1:9" x14ac:dyDescent="0.25">
      <c r="A18">
        <f t="shared" si="2"/>
        <v>0.45</v>
      </c>
      <c r="B18">
        <f t="shared" si="3"/>
        <v>54547</v>
      </c>
      <c r="C18">
        <f t="shared" si="4"/>
        <v>180000</v>
      </c>
      <c r="D18">
        <v>223704</v>
      </c>
      <c r="E18" s="1">
        <v>0.46229999999999999</v>
      </c>
      <c r="F18">
        <f t="shared" si="5"/>
        <v>18642</v>
      </c>
      <c r="G18">
        <f t="shared" si="7"/>
        <v>6184</v>
      </c>
      <c r="H18">
        <f t="shared" si="8"/>
        <v>12458</v>
      </c>
      <c r="I18">
        <f t="shared" si="6"/>
        <v>8618</v>
      </c>
    </row>
    <row r="19" spans="1:9" x14ac:dyDescent="0.25">
      <c r="A19">
        <f t="shared" si="2"/>
        <v>0.45</v>
      </c>
      <c r="B19">
        <f t="shared" si="3"/>
        <v>54547</v>
      </c>
      <c r="C19">
        <f t="shared" si="4"/>
        <v>180000</v>
      </c>
      <c r="D19">
        <v>202008</v>
      </c>
      <c r="E19" s="1">
        <v>0.43330000000000002</v>
      </c>
      <c r="F19">
        <f t="shared" si="5"/>
        <v>16834</v>
      </c>
      <c r="G19">
        <f t="shared" si="7"/>
        <v>5371</v>
      </c>
      <c r="H19">
        <f t="shared" si="8"/>
        <v>11463</v>
      </c>
      <c r="I19">
        <f t="shared" si="6"/>
        <v>7294</v>
      </c>
    </row>
    <row r="20" spans="1:9" x14ac:dyDescent="0.25">
      <c r="A20">
        <f t="shared" si="2"/>
        <v>0.32500000000000001</v>
      </c>
      <c r="B20">
        <f t="shared" si="3"/>
        <v>3572</v>
      </c>
      <c r="C20">
        <f t="shared" si="4"/>
        <v>37000</v>
      </c>
      <c r="D20">
        <v>59795</v>
      </c>
      <c r="E20" s="1">
        <v>0.47949999999999998</v>
      </c>
      <c r="F20">
        <f t="shared" si="5"/>
        <v>4983</v>
      </c>
      <c r="G20">
        <f t="shared" si="7"/>
        <v>915</v>
      </c>
      <c r="H20">
        <f t="shared" si="8"/>
        <v>4068</v>
      </c>
      <c r="I20">
        <f t="shared" si="6"/>
        <v>2389</v>
      </c>
    </row>
    <row r="21" spans="1:9" x14ac:dyDescent="0.25">
      <c r="A21">
        <f t="shared" si="2"/>
        <v>0.45</v>
      </c>
      <c r="B21">
        <f t="shared" si="3"/>
        <v>54547</v>
      </c>
      <c r="C21">
        <f t="shared" si="4"/>
        <v>180000</v>
      </c>
      <c r="D21">
        <v>236773</v>
      </c>
      <c r="E21" s="1">
        <v>0.47749999999999998</v>
      </c>
      <c r="F21">
        <f t="shared" si="5"/>
        <v>19731</v>
      </c>
      <c r="G21">
        <f t="shared" si="7"/>
        <v>6675</v>
      </c>
      <c r="H21">
        <f t="shared" si="8"/>
        <v>13056</v>
      </c>
      <c r="I21">
        <f t="shared" si="6"/>
        <v>9422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Willman Corcho</dc:creator>
  <cp:lastModifiedBy>Willman Corcho</cp:lastModifiedBy>
  <dcterms:created xsi:type="dcterms:W3CDTF">2017-03-13T00:59:52Z</dcterms:created>
  <dcterms:modified xsi:type="dcterms:W3CDTF">2017-03-13T01:45:24Z</dcterms:modified>
</cp:coreProperties>
</file>